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0" windowWidth="14940" windowHeight="8460" activeTab="0"/>
  </bookViews>
  <sheets>
    <sheet name="工事用最低制限価格算出シート(消費税10％対応)" sheetId="1" r:id="rId1"/>
  </sheets>
  <definedNames/>
  <calcPr fullCalcOnLoad="1"/>
</workbook>
</file>

<file path=xl/sharedStrings.xml><?xml version="1.0" encoding="utf-8"?>
<sst xmlns="http://schemas.openxmlformats.org/spreadsheetml/2006/main" count="21" uniqueCount="21">
  <si>
    <r>
      <t>Ｃ</t>
    </r>
    <r>
      <rPr>
        <sz val="11"/>
        <rFont val="ＭＳ Ｐゴシック"/>
        <family val="3"/>
      </rPr>
      <t xml:space="preserve">
予定価格で除した割合</t>
    </r>
  </si>
  <si>
    <r>
      <t xml:space="preserve">
現場管理費</t>
    </r>
    <r>
      <rPr>
        <b/>
        <sz val="11"/>
        <rFont val="ＭＳ Ｐゴシック"/>
        <family val="3"/>
      </rPr>
      <t>（税抜き）</t>
    </r>
  </si>
  <si>
    <r>
      <t>青枠に金額を入力する</t>
    </r>
    <r>
      <rPr>
        <sz val="12"/>
        <rFont val="ＭＳ Ｐゴシック"/>
        <family val="3"/>
      </rPr>
      <t>と最低制限価格が赤枠に表示されます。</t>
    </r>
  </si>
  <si>
    <r>
      <t xml:space="preserve">Ｂ
</t>
    </r>
    <r>
      <rPr>
        <b/>
        <sz val="11"/>
        <color indexed="48"/>
        <rFont val="ＭＳ Ｐゴシック"/>
        <family val="3"/>
      </rPr>
      <t>予定価格の税抜き金額</t>
    </r>
  </si>
  <si>
    <r>
      <t>最低制限価格</t>
    </r>
    <r>
      <rPr>
        <b/>
        <sz val="11"/>
        <rFont val="ＭＳ Ｐゴシック"/>
        <family val="3"/>
      </rPr>
      <t>（</t>
    </r>
    <r>
      <rPr>
        <b/>
        <u val="single"/>
        <sz val="11"/>
        <rFont val="ＭＳ Ｐゴシック"/>
        <family val="3"/>
      </rPr>
      <t>税抜き</t>
    </r>
    <r>
      <rPr>
        <b/>
        <sz val="11"/>
        <rFont val="ＭＳ Ｐゴシック"/>
        <family val="3"/>
      </rPr>
      <t>）</t>
    </r>
  </si>
  <si>
    <r>
      <t>最低制限価格</t>
    </r>
    <r>
      <rPr>
        <b/>
        <sz val="11"/>
        <rFont val="ＭＳ Ｐゴシック"/>
        <family val="3"/>
      </rPr>
      <t>（</t>
    </r>
    <r>
      <rPr>
        <b/>
        <u val="single"/>
        <sz val="11"/>
        <rFont val="ＭＳ Ｐゴシック"/>
        <family val="3"/>
      </rPr>
      <t>税込み</t>
    </r>
    <r>
      <rPr>
        <b/>
        <sz val="11"/>
        <rFont val="ＭＳ Ｐゴシック"/>
        <family val="3"/>
      </rPr>
      <t>）</t>
    </r>
  </si>
  <si>
    <t>最低制限価格</t>
  </si>
  <si>
    <t>最低制限価格の万円止め</t>
  </si>
  <si>
    <r>
      <t xml:space="preserve">
一般管理費</t>
    </r>
    <r>
      <rPr>
        <b/>
        <sz val="11"/>
        <rFont val="ＭＳ Ｐゴシック"/>
        <family val="3"/>
      </rPr>
      <t>（税抜き）</t>
    </r>
  </si>
  <si>
    <r>
      <t xml:space="preserve">
直接工事費</t>
    </r>
    <r>
      <rPr>
        <b/>
        <sz val="11"/>
        <rFont val="ＭＳ Ｐゴシック"/>
        <family val="3"/>
      </rPr>
      <t>（税抜き）</t>
    </r>
  </si>
  <si>
    <r>
      <t xml:space="preserve">
共通仮設費</t>
    </r>
    <r>
      <rPr>
        <b/>
        <sz val="11"/>
        <rFont val="ＭＳ Ｐゴシック"/>
        <family val="3"/>
      </rPr>
      <t>（税抜き）</t>
    </r>
  </si>
  <si>
    <t>予定価格で除した割合</t>
  </si>
  <si>
    <t>←　直接工事費内の摘要に記載してある「全間接費対象外」の工種があった場合には、その合計金額をここに入力（建築関係工事の場合と直接工事費内にこの項目がない場合は入力不要）</t>
  </si>
  <si>
    <r>
      <t>（２）</t>
    </r>
    <r>
      <rPr>
        <b/>
        <sz val="10"/>
        <color indexed="21"/>
        <rFont val="ＭＳ Ｐゴシック"/>
        <family val="3"/>
      </rPr>
      <t xml:space="preserve">
</t>
    </r>
    <r>
      <rPr>
        <sz val="10"/>
        <rFont val="ＭＳ Ｐゴシック"/>
        <family val="3"/>
      </rPr>
      <t>共通仮設費の１０分の９の額</t>
    </r>
    <r>
      <rPr>
        <sz val="9"/>
        <rFont val="ＭＳ Ｐゴシック"/>
        <family val="3"/>
      </rPr>
      <t>（税抜き）</t>
    </r>
  </si>
  <si>
    <t>（１）’</t>
  </si>
  <si>
    <r>
      <t>Ａ</t>
    </r>
    <r>
      <rPr>
        <sz val="11"/>
        <color indexed="17"/>
        <rFont val="ＭＳ Ｐゴシック"/>
        <family val="3"/>
      </rPr>
      <t xml:space="preserve">
（１）（１）’（２）（３）（４）</t>
    </r>
    <r>
      <rPr>
        <sz val="11"/>
        <rFont val="ＭＳ Ｐゴシック"/>
        <family val="3"/>
      </rPr>
      <t>の合計
（税抜き）</t>
    </r>
  </si>
  <si>
    <t>予定価格の７．５／１０（下限値）</t>
  </si>
  <si>
    <r>
      <t>最低制限価格算出シート</t>
    </r>
    <r>
      <rPr>
        <b/>
        <sz val="14"/>
        <color indexed="48"/>
        <rFont val="ＭＳ ゴシック"/>
        <family val="3"/>
      </rPr>
      <t>（設計金額１億７千万円未満の工事・修繕用）</t>
    </r>
  </si>
  <si>
    <r>
      <t>（３）</t>
    </r>
    <r>
      <rPr>
        <b/>
        <sz val="10"/>
        <color indexed="21"/>
        <rFont val="ＭＳ Ｐゴシック"/>
        <family val="3"/>
      </rPr>
      <t xml:space="preserve">
</t>
    </r>
    <r>
      <rPr>
        <sz val="10"/>
        <rFont val="ＭＳ Ｐゴシック"/>
        <family val="3"/>
      </rPr>
      <t>現場管理費の１０分の９の額</t>
    </r>
    <r>
      <rPr>
        <sz val="9"/>
        <rFont val="ＭＳ Ｐゴシック"/>
        <family val="3"/>
      </rPr>
      <t>（税抜き）</t>
    </r>
  </si>
  <si>
    <r>
      <t>（１）</t>
    </r>
    <r>
      <rPr>
        <b/>
        <sz val="10"/>
        <color indexed="21"/>
        <rFont val="ＭＳ Ｐゴシック"/>
        <family val="3"/>
      </rPr>
      <t xml:space="preserve">
</t>
    </r>
    <r>
      <rPr>
        <sz val="10"/>
        <rFont val="ＭＳ Ｐゴシック"/>
        <family val="3"/>
      </rPr>
      <t>直接工事費－（１）’の１０分の９．７の額</t>
    </r>
    <r>
      <rPr>
        <sz val="9"/>
        <rFont val="ＭＳ Ｐゴシック"/>
        <family val="3"/>
      </rPr>
      <t>（税抜き）</t>
    </r>
  </si>
  <si>
    <r>
      <t>（４）</t>
    </r>
    <r>
      <rPr>
        <b/>
        <sz val="10"/>
        <color indexed="21"/>
        <rFont val="ＭＳ Ｐゴシック"/>
        <family val="3"/>
      </rPr>
      <t xml:space="preserve">
</t>
    </r>
    <r>
      <rPr>
        <sz val="10"/>
        <rFont val="ＭＳ Ｐゴシック"/>
        <family val="3"/>
      </rPr>
      <t>一般管理費の１０分の６．８の額</t>
    </r>
    <r>
      <rPr>
        <sz val="9"/>
        <rFont val="ＭＳ Ｐゴシック"/>
        <family val="3"/>
      </rPr>
      <t>（税抜き）</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</si>
</sst>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0.000_);[Red]\(#,##0.000\)"/>
    <numFmt numFmtId="180" formatCode="#,##0_ ;[Red]\-#,##0\ "/>
    <numFmt numFmtId="181" formatCode="#,##0.0_);[Red]\(#,##0.0\)"/>
    <numFmt numFmtId="182" formatCode="#,##0.0000_);[Red]\(#,##0.0000\)"/>
    <numFmt numFmtId="183" formatCode="#,##0.00000_);[Red]\(#,##0.00000\)"/>
    <numFmt numFmtId="184" formatCode="#,##0.000000_);[Red]\(#,##0.000000\)"/>
    <numFmt numFmtId="185" formatCode="#,##0.0000000_);[Red]\(#,##0.0000000\)"/>
    <numFmt numFmtId="186" formatCode="#,##0.0_ "/>
    <numFmt numFmtId="187" formatCode="#,##0.00_ "/>
    <numFmt numFmtId="188" formatCode="#,##0.000_ "/>
    <numFmt numFmtId="189" formatCode="#,##0.0000_ "/>
    <numFmt numFmtId="190" formatCode="_(* #,##0_);_(* \(#,##0\);_(* &quot;-&quot;_);_(@_)"/>
    <numFmt numFmtId="191" formatCode="_(* #,##0.00_);_(* \(#,##0.00\);_(* &quot;-&quot;??_);_(@_)"/>
    <numFmt numFmtId="192" formatCode="_(&quot;$&quot;* #,##0_);_(&quot;$&quot;* \(#,##0\);_(&quot;$&quot;* &quot;-&quot;_);_(@_)"/>
    <numFmt numFmtId="193" formatCode="_(&quot;$&quot;* #,##0.00_);_(&quot;$&quot;* \(#,##0.00\);_(&quot;$&quot;* &quot;-&quot;??_);_(@_)"/>
  </numFmts>
  <fonts count="68">
    <font>
      <sz val="11"/>
      <name val="ＭＳ Ｐゴシック"/>
      <family val="3"/>
    </font>
    <font>
      <sz val="6"/>
      <name val="ＭＳ Ｐゴシック"/>
      <family val="3"/>
    </font>
    <font>
      <sz val="14"/>
      <name val="ＭＳ Ｐゴシック"/>
      <family val="3"/>
    </font>
    <font>
      <sz val="14"/>
      <name val="ＭＳ ゴシック"/>
      <family val="3"/>
    </font>
    <font>
      <b/>
      <sz val="14"/>
      <name val="ＭＳ ゴシック"/>
      <family val="3"/>
    </font>
    <font>
      <b/>
      <sz val="11"/>
      <color indexed="12"/>
      <name val="ＭＳ Ｐゴシック"/>
      <family val="3"/>
    </font>
    <font>
      <b/>
      <sz val="11"/>
      <color indexed="10"/>
      <name val="ＭＳ Ｐゴシック"/>
      <family val="3"/>
    </font>
    <font>
      <b/>
      <sz val="14"/>
      <color indexed="10"/>
      <name val="ＭＳ ゴシック"/>
      <family val="3"/>
    </font>
    <font>
      <sz val="12"/>
      <name val="ＭＳ Ｐゴシック"/>
      <family val="3"/>
    </font>
    <font>
      <sz val="12"/>
      <color indexed="12"/>
      <name val="ＭＳ Ｐゴシック"/>
      <family val="3"/>
    </font>
    <font>
      <sz val="11"/>
      <color indexed="17"/>
      <name val="ＭＳ Ｐゴシック"/>
      <family val="3"/>
    </font>
    <font>
      <b/>
      <sz val="12"/>
      <color indexed="17"/>
      <name val="ＭＳ Ｐゴシック"/>
      <family val="3"/>
    </font>
    <font>
      <b/>
      <sz val="12"/>
      <color indexed="21"/>
      <name val="ＭＳ Ｐゴシック"/>
      <family val="3"/>
    </font>
    <font>
      <b/>
      <sz val="11"/>
      <name val="ＭＳ Ｐゴシック"/>
      <family val="3"/>
    </font>
    <font>
      <b/>
      <u val="single"/>
      <sz val="11"/>
      <name val="ＭＳ Ｐゴシック"/>
      <family val="3"/>
    </font>
    <font>
      <sz val="9"/>
      <color indexed="10"/>
      <name val="ＭＳ Ｐゴシック"/>
      <family val="3"/>
    </font>
    <font>
      <b/>
      <sz val="14"/>
      <name val="ＭＳ Ｐゴシック"/>
      <family val="3"/>
    </font>
    <font>
      <b/>
      <sz val="14"/>
      <color indexed="48"/>
      <name val="ＭＳ ゴシック"/>
      <family val="3"/>
    </font>
    <font>
      <b/>
      <sz val="11"/>
      <color indexed="48"/>
      <name val="ＭＳ Ｐゴシック"/>
      <family val="3"/>
    </font>
    <font>
      <sz val="10"/>
      <name val="ＭＳ Ｐゴシック"/>
      <family val="3"/>
    </font>
    <font>
      <b/>
      <sz val="11"/>
      <color indexed="10"/>
      <name val="ＭＳ ゴシック"/>
      <family val="3"/>
    </font>
    <font>
      <b/>
      <sz val="11"/>
      <color indexed="21"/>
      <name val="ＭＳ Ｐゴシック"/>
      <family val="3"/>
    </font>
    <font>
      <b/>
      <sz val="10"/>
      <color indexed="21"/>
      <name val="ＭＳ Ｐゴシック"/>
      <family val="3"/>
    </font>
    <font>
      <b/>
      <sz val="14"/>
      <color indexed="12"/>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ゴシック"/>
      <family val="3"/>
    </font>
    <font>
      <sz val="9"/>
      <color indexed="8"/>
      <name val="ＭＳ ゴシック"/>
      <family val="3"/>
    </font>
    <font>
      <sz val="11"/>
      <color indexed="8"/>
      <name val="ＭＳ 明朝"/>
      <family val="1"/>
    </font>
    <font>
      <b/>
      <sz val="11"/>
      <color indexed="17"/>
      <name val="ＭＳ 明朝"/>
      <family val="1"/>
    </font>
    <font>
      <sz val="11"/>
      <color indexed="17"/>
      <name val="ＭＳ 明朝"/>
      <family val="1"/>
    </font>
    <font>
      <b/>
      <sz val="11"/>
      <color indexed="8"/>
      <name val="ＭＳ 明朝"/>
      <family val="1"/>
    </font>
    <font>
      <sz val="8"/>
      <color indexed="10"/>
      <name val="ＭＳ 明朝"/>
      <family val="1"/>
    </font>
    <font>
      <sz val="11"/>
      <color indexed="10"/>
      <name val="ＭＳ 明朝"/>
      <family val="1"/>
    </font>
    <font>
      <sz val="9"/>
      <color indexed="8"/>
      <name val="ＭＳ 明朝"/>
      <family val="1"/>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style="medium">
        <color indexed="10"/>
      </right>
      <top style="medium">
        <color indexed="10"/>
      </top>
      <bottom style="medium">
        <color indexed="10"/>
      </bottom>
    </border>
    <border>
      <left style="medium">
        <color indexed="12"/>
      </left>
      <right style="medium">
        <color indexed="12"/>
      </right>
      <top style="medium">
        <color indexed="12"/>
      </top>
      <bottom style="medium">
        <color indexed="12"/>
      </bottom>
    </border>
    <border>
      <left style="hair"/>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28">
    <xf numFmtId="0" fontId="0" fillId="0" borderId="0" xfId="0" applyAlignment="1">
      <alignment vertical="center"/>
    </xf>
    <xf numFmtId="176" fontId="0" fillId="0" borderId="0" xfId="0" applyNumberFormat="1" applyAlignment="1">
      <alignment vertical="center"/>
    </xf>
    <xf numFmtId="177" fontId="3" fillId="0" borderId="0" xfId="0" applyNumberFormat="1"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177" fontId="7" fillId="0" borderId="10" xfId="0" applyNumberFormat="1" applyFont="1" applyBorder="1" applyAlignment="1">
      <alignment vertical="center"/>
    </xf>
    <xf numFmtId="177" fontId="4" fillId="0" borderId="11" xfId="0" applyNumberFormat="1" applyFont="1" applyBorder="1" applyAlignment="1" applyProtection="1">
      <alignment vertical="center"/>
      <protection locked="0"/>
    </xf>
    <xf numFmtId="0" fontId="11" fillId="0" borderId="0" xfId="0" applyFont="1" applyAlignment="1">
      <alignment vertical="center" wrapText="1"/>
    </xf>
    <xf numFmtId="176" fontId="7" fillId="0" borderId="10" xfId="0" applyNumberFormat="1" applyFont="1" applyBorder="1" applyAlignment="1">
      <alignment vertical="center"/>
    </xf>
    <xf numFmtId="0" fontId="19" fillId="0" borderId="0" xfId="0" applyFont="1" applyAlignment="1" applyProtection="1">
      <alignment vertical="center"/>
      <protection/>
    </xf>
    <xf numFmtId="177" fontId="20" fillId="0" borderId="10" xfId="0" applyNumberFormat="1" applyFont="1" applyBorder="1" applyAlignment="1" applyProtection="1">
      <alignment vertical="center"/>
      <protection/>
    </xf>
    <xf numFmtId="180" fontId="16" fillId="0" borderId="0" xfId="48" applyNumberFormat="1" applyFont="1" applyBorder="1" applyAlignment="1" applyProtection="1">
      <alignment vertical="center"/>
      <protection locked="0"/>
    </xf>
    <xf numFmtId="0" fontId="12" fillId="0" borderId="0" xfId="0" applyFont="1" applyBorder="1" applyAlignment="1">
      <alignment vertical="center" wrapText="1"/>
    </xf>
    <xf numFmtId="178" fontId="3" fillId="0" borderId="0" xfId="0" applyNumberFormat="1" applyFont="1" applyAlignment="1">
      <alignment vertical="center"/>
    </xf>
    <xf numFmtId="0" fontId="21" fillId="0" borderId="12" xfId="0" applyFont="1" applyBorder="1" applyAlignment="1">
      <alignment vertical="center" wrapText="1"/>
    </xf>
    <xf numFmtId="176" fontId="2" fillId="0" borderId="12" xfId="0" applyNumberFormat="1" applyFont="1" applyBorder="1" applyAlignment="1">
      <alignment vertical="center"/>
    </xf>
    <xf numFmtId="0" fontId="21" fillId="0" borderId="0" xfId="0" applyFont="1" applyAlignment="1">
      <alignment horizontal="right" vertical="center" wrapText="1"/>
    </xf>
    <xf numFmtId="184" fontId="23" fillId="0" borderId="10" xfId="0" applyNumberFormat="1" applyFont="1" applyBorder="1" applyAlignment="1">
      <alignment vertical="center"/>
    </xf>
    <xf numFmtId="180" fontId="16" fillId="0" borderId="0" xfId="48" applyNumberFormat="1" applyFont="1" applyBorder="1" applyAlignment="1" applyProtection="1">
      <alignment vertical="center"/>
      <protection/>
    </xf>
    <xf numFmtId="0" fontId="19" fillId="0" borderId="0" xfId="0" applyFont="1" applyAlignment="1" applyProtection="1">
      <alignment vertical="center" wrapText="1"/>
      <protection/>
    </xf>
    <xf numFmtId="0" fontId="0" fillId="0" borderId="0" xfId="0" applyAlignment="1" applyProtection="1">
      <alignment horizontal="center" vertical="center"/>
      <protection/>
    </xf>
    <xf numFmtId="0" fontId="21" fillId="33" borderId="12" xfId="0" applyFont="1" applyFill="1" applyBorder="1" applyAlignment="1">
      <alignment vertical="center" wrapText="1"/>
    </xf>
    <xf numFmtId="0" fontId="21" fillId="0" borderId="12" xfId="0" applyFont="1" applyFill="1" applyBorder="1" applyAlignment="1">
      <alignment vertical="center" wrapText="1"/>
    </xf>
    <xf numFmtId="49" fontId="0" fillId="0" borderId="0" xfId="0" applyNumberFormat="1" applyBorder="1" applyAlignment="1" applyProtection="1">
      <alignment horizontal="center" vertical="center"/>
      <protection/>
    </xf>
    <xf numFmtId="0" fontId="9"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15"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7</xdr:row>
      <xdr:rowOff>9525</xdr:rowOff>
    </xdr:from>
    <xdr:to>
      <xdr:col>7</xdr:col>
      <xdr:colOff>1171575</xdr:colOff>
      <xdr:row>14</xdr:row>
      <xdr:rowOff>161925</xdr:rowOff>
    </xdr:to>
    <xdr:sp>
      <xdr:nvSpPr>
        <xdr:cNvPr id="1" name="Text Box 1"/>
        <xdr:cNvSpPr txBox="1">
          <a:spLocks noChangeArrowheads="1"/>
        </xdr:cNvSpPr>
      </xdr:nvSpPr>
      <xdr:spPr>
        <a:xfrm>
          <a:off x="4248150" y="3305175"/>
          <a:ext cx="5648325" cy="34004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ゴシック"/>
              <a:ea typeface="ＭＳ ゴシック"/>
              <a:cs typeface="ＭＳ ゴシック"/>
            </a:rPr>
            <a:t>　　　　　　　　　＜計算方法について＞</a:t>
          </a:r>
          <a:r>
            <a:rPr lang="en-US" cap="none" sz="1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左に表示される最低制限価格は、以下の計算を自動計算した結果が表示されます。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Ａ</a:t>
          </a:r>
          <a:r>
            <a:rPr lang="en-US" cap="none" sz="1100" b="0" i="0" u="none" baseline="0">
              <a:solidFill>
                <a:srgbClr val="000000"/>
              </a:solidFill>
              <a:latin typeface="ＭＳ 明朝"/>
              <a:ea typeface="ＭＳ 明朝"/>
              <a:cs typeface="ＭＳ 明朝"/>
            </a:rPr>
            <a:t>　直接工事費の１０分の９．７の額＋共通仮設費の１０分の９の額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＋現場管理費の１０分の９の額＋一般管理費の１０分の６．８の額</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a:t>
          </a:r>
          <a:r>
            <a:rPr lang="en-US" cap="none" sz="1100" b="0" i="0" u="none" baseline="0">
              <a:solidFill>
                <a:srgbClr val="000000"/>
              </a:solidFill>
              <a:latin typeface="ＭＳ 明朝"/>
              <a:ea typeface="ＭＳ 明朝"/>
              <a:cs typeface="ＭＳ 明朝"/>
            </a:rPr>
            <a:t>　予定価格（税抜き）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1" i="0" u="none" baseline="0">
              <a:solidFill>
                <a:srgbClr val="008000"/>
              </a:solidFill>
              <a:latin typeface="ＭＳ 明朝"/>
              <a:ea typeface="ＭＳ 明朝"/>
              <a:cs typeface="ＭＳ 明朝"/>
            </a:rPr>
            <a:t>Ａ</a:t>
          </a:r>
          <a:r>
            <a:rPr lang="en-US" cap="none" sz="1100" b="0" i="0" u="none" baseline="0">
              <a:solidFill>
                <a:srgbClr val="008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8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　</a:t>
          </a:r>
          <a:r>
            <a:rPr lang="en-US" cap="none" sz="1100" b="1" i="0" u="none" baseline="0">
              <a:solidFill>
                <a:srgbClr val="000000"/>
              </a:solidFill>
              <a:latin typeface="ＭＳ 明朝"/>
              <a:ea typeface="ＭＳ 明朝"/>
              <a:cs typeface="ＭＳ 明朝"/>
            </a:rPr>
            <a:t>×</a:t>
          </a:r>
          <a:r>
            <a:rPr lang="en-US" cap="none" sz="1100" b="1" i="0" u="none" baseline="0">
              <a:solidFill>
                <a:srgbClr val="008000"/>
              </a:solidFill>
              <a:latin typeface="ＭＳ 明朝"/>
              <a:ea typeface="ＭＳ 明朝"/>
              <a:cs typeface="ＭＳ 明朝"/>
            </a:rPr>
            <a:t>　Ｂ</a:t>
          </a:r>
          <a:r>
            <a:rPr lang="en-US" cap="none" sz="1100" b="0" i="0" u="none" baseline="0">
              <a:solidFill>
                <a:srgbClr val="008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最低制限価格（万円止め）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ただし、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Ｃ</a:t>
          </a:r>
          <a:r>
            <a:rPr lang="en-US" cap="none" sz="1100" b="0" i="0" u="none" baseline="0">
              <a:solidFill>
                <a:srgbClr val="000000"/>
              </a:solidFill>
              <a:latin typeface="ＭＳ 明朝"/>
              <a:ea typeface="ＭＳ 明朝"/>
              <a:cs typeface="ＭＳ 明朝"/>
            </a:rPr>
            <a:t>の値）が１０分の９．２を超える場合は、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予定価格の１０分の９．２の額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　Ｂ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９２％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Ｃ</a:t>
          </a:r>
          <a:r>
            <a:rPr lang="en-US" cap="none" sz="1100" b="0" i="0" u="none" baseline="0">
              <a:solidFill>
                <a:srgbClr val="000000"/>
              </a:solidFill>
              <a:latin typeface="ＭＳ 明朝"/>
              <a:ea typeface="ＭＳ 明朝"/>
              <a:cs typeface="ＭＳ 明朝"/>
            </a:rPr>
            <a:t>の値）が１０分の７．５に満たない場合は、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予定価格の１０分の７．５の額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　Ｂ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７５％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万円止めとした額が予定価格の１０分の７．５に満たない場合には</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予定価格の１０分の７．５（円未満は切り捨て）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この算出シートには、土木関連工事のスクラップ評価額を直接入力する</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項目はありません。積算見積用参考内訳書で算出した必要な項目のみ</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入力してください。</a:t>
          </a:r>
          <a:r>
            <a:rPr lang="en-US" cap="none" sz="1100" b="0" i="0" u="none" baseline="0">
              <a:solidFill>
                <a:srgbClr val="FF0000"/>
              </a:solidFill>
              <a:latin typeface="ＭＳ 明朝"/>
              <a:ea typeface="ＭＳ 明朝"/>
              <a:cs typeface="ＭＳ 明朝"/>
            </a:rPr>
            <a:t>
</a:t>
          </a:r>
        </a:p>
      </xdr:txBody>
    </xdr:sp>
    <xdr:clientData/>
  </xdr:twoCellAnchor>
  <xdr:twoCellAnchor>
    <xdr:from>
      <xdr:col>6</xdr:col>
      <xdr:colOff>400050</xdr:colOff>
      <xdr:row>0</xdr:row>
      <xdr:rowOff>104775</xdr:rowOff>
    </xdr:from>
    <xdr:to>
      <xdr:col>7</xdr:col>
      <xdr:colOff>161925</xdr:colOff>
      <xdr:row>1</xdr:row>
      <xdr:rowOff>142875</xdr:rowOff>
    </xdr:to>
    <xdr:sp>
      <xdr:nvSpPr>
        <xdr:cNvPr id="2" name="正方形/長方形 2"/>
        <xdr:cNvSpPr>
          <a:spLocks/>
        </xdr:cNvSpPr>
      </xdr:nvSpPr>
      <xdr:spPr>
        <a:xfrm>
          <a:off x="7639050" y="104775"/>
          <a:ext cx="1247775" cy="247650"/>
        </a:xfrm>
        <a:prstGeom prst="rect">
          <a:avLst/>
        </a:prstGeom>
        <a:solidFill>
          <a:srgbClr val="FF33CC"/>
        </a:solidFill>
        <a:ln w="25400" cmpd="sng">
          <a:solidFill>
            <a:srgbClr val="8C3836"/>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消費税</a:t>
          </a:r>
          <a:r>
            <a:rPr lang="en-US" cap="none" sz="1100" b="0" i="0" u="none" baseline="0">
              <a:solidFill>
                <a:srgbClr val="FFFFFF"/>
              </a:solidFill>
            </a:rPr>
            <a:t>10%</a:t>
          </a:r>
          <a:r>
            <a:rPr lang="en-US" cap="none" sz="1100" b="0" i="0" u="none" baseline="0">
              <a:solidFill>
                <a:srgbClr val="FFFFFF"/>
              </a:solidFill>
              <a:latin typeface="ＭＳ Ｐゴシック"/>
              <a:ea typeface="ＭＳ Ｐゴシック"/>
              <a:cs typeface="ＭＳ Ｐゴシック"/>
            </a:rPr>
            <a:t>対応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tabSelected="1" zoomScale="80" zoomScaleNormal="80" zoomScaleSheetLayoutView="100" workbookViewId="0" topLeftCell="A1">
      <selection activeCell="B3" sqref="B3"/>
    </sheetView>
  </sheetViews>
  <sheetFormatPr defaultColWidth="9.00390625" defaultRowHeight="13.5"/>
  <cols>
    <col min="1" max="2" width="25.625" style="0" customWidth="1"/>
    <col min="3" max="3" width="2.625" style="0" customWidth="1"/>
    <col min="4" max="5" width="19.50390625" style="0" customWidth="1"/>
    <col min="6" max="6" width="2.125" style="0" customWidth="1"/>
    <col min="7" max="8" width="19.50390625" style="0" customWidth="1"/>
    <col min="9" max="9" width="18.125" style="0" customWidth="1"/>
    <col min="10" max="10" width="23.00390625" style="0" hidden="1" customWidth="1"/>
    <col min="11" max="11" width="21.125" style="0" hidden="1" customWidth="1"/>
    <col min="12" max="12" width="22.125" style="0" hidden="1" customWidth="1"/>
  </cols>
  <sheetData>
    <row r="1" spans="1:8" ht="16.5">
      <c r="A1" s="26" t="s">
        <v>17</v>
      </c>
      <c r="B1" s="26"/>
      <c r="C1" s="26"/>
      <c r="D1" s="26"/>
      <c r="E1" s="26"/>
      <c r="F1" s="26"/>
      <c r="G1" s="26"/>
      <c r="H1" s="20"/>
    </row>
    <row r="2" spans="1:8" ht="14.25" thickBot="1">
      <c r="A2" s="24" t="s">
        <v>2</v>
      </c>
      <c r="B2" s="25"/>
      <c r="C2" s="25"/>
      <c r="D2" s="25"/>
      <c r="E2" s="25"/>
      <c r="H2" s="23"/>
    </row>
    <row r="3" spans="1:9" ht="45.75" customHeight="1" thickBot="1">
      <c r="A3" s="3" t="s">
        <v>9</v>
      </c>
      <c r="B3" s="6"/>
      <c r="D3" s="14" t="s">
        <v>19</v>
      </c>
      <c r="E3" s="15">
        <f>ROUND((B3-B4)*(9.7/10),0)</f>
        <v>0</v>
      </c>
      <c r="G3" s="18"/>
      <c r="H3" s="18"/>
      <c r="I3" s="11"/>
    </row>
    <row r="4" spans="1:9" ht="45.75" customHeight="1" thickBot="1">
      <c r="A4" s="16" t="s">
        <v>14</v>
      </c>
      <c r="B4" s="6"/>
      <c r="D4" s="27" t="s">
        <v>12</v>
      </c>
      <c r="E4" s="27"/>
      <c r="F4" s="27"/>
      <c r="G4" s="27"/>
      <c r="H4" s="27"/>
      <c r="I4" s="12"/>
    </row>
    <row r="5" spans="1:5" ht="45.75" customHeight="1" thickBot="1">
      <c r="A5" s="3" t="s">
        <v>10</v>
      </c>
      <c r="B5" s="6"/>
      <c r="D5" s="14" t="s">
        <v>13</v>
      </c>
      <c r="E5" s="15">
        <f>ROUND(B5*(9/10),0)</f>
        <v>0</v>
      </c>
    </row>
    <row r="6" spans="1:5" ht="45.75" customHeight="1" thickBot="1">
      <c r="A6" s="3" t="s">
        <v>1</v>
      </c>
      <c r="B6" s="6"/>
      <c r="D6" s="22" t="s">
        <v>18</v>
      </c>
      <c r="E6" s="15">
        <f>ROUND(B6*(9/10),0)</f>
        <v>0</v>
      </c>
    </row>
    <row r="7" spans="1:5" ht="45.75" customHeight="1" thickBot="1">
      <c r="A7" s="3" t="s">
        <v>8</v>
      </c>
      <c r="B7" s="6"/>
      <c r="D7" s="21" t="s">
        <v>20</v>
      </c>
      <c r="E7" s="15">
        <f>ROUND(B7*(6.8/10),0)</f>
        <v>0</v>
      </c>
    </row>
    <row r="8" spans="1:10" ht="45.75" customHeight="1" thickBot="1">
      <c r="A8" s="7" t="s">
        <v>15</v>
      </c>
      <c r="B8" s="2">
        <f>(E3+B4+E5+E6+E7)</f>
        <v>0</v>
      </c>
      <c r="J8" t="s">
        <v>11</v>
      </c>
    </row>
    <row r="9" spans="1:10" ht="45.75" customHeight="1" thickBot="1">
      <c r="A9" s="7" t="s">
        <v>3</v>
      </c>
      <c r="B9" s="6"/>
      <c r="J9" s="17">
        <f>IF(B8&lt;&gt;0,B8/B9,"")</f>
      </c>
    </row>
    <row r="10" spans="1:12" ht="45.75" customHeight="1" thickBot="1">
      <c r="A10" s="7" t="s">
        <v>0</v>
      </c>
      <c r="B10" s="13" t="e">
        <f>ROUNDUP(IF(B8&lt;&gt;0,IF(J9&gt;0.92,0.92,IF(J9&lt;0.75,0.75,J9)),""),2)</f>
        <v>#VALUE!</v>
      </c>
      <c r="J10" s="9" t="s">
        <v>7</v>
      </c>
      <c r="K10" s="19" t="s">
        <v>16</v>
      </c>
      <c r="L10" s="9" t="s">
        <v>6</v>
      </c>
    </row>
    <row r="11" spans="1:12" ht="45.75" customHeight="1" thickBot="1">
      <c r="A11" s="4" t="s">
        <v>4</v>
      </c>
      <c r="B11" s="5">
        <f>IF(J11&gt;=K11,J11,K11)</f>
        <v>0</v>
      </c>
      <c r="C11" s="1"/>
      <c r="J11" s="10">
        <f>ROUNDDOWN(IF(J9&gt;0.92,B9*0.92,IF(J9&lt;0.75,B9*0.75,B9*J9)),-4)</f>
        <v>0</v>
      </c>
      <c r="K11" s="10">
        <f>ROUNDDOWN(B9*0.75,0)</f>
        <v>0</v>
      </c>
      <c r="L11" s="10">
        <f>ROUNDDOWN(IF(J9&gt;0.92,B9*0.92,IF(J9&lt;0.75,B9*0.75,B9*J9)),0)</f>
        <v>0</v>
      </c>
    </row>
    <row r="12" spans="1:2" ht="45.75" customHeight="1" thickBot="1">
      <c r="A12" s="4" t="s">
        <v>5</v>
      </c>
      <c r="B12" s="8">
        <f>ROUNDDOWN(B11*1.1,0)</f>
        <v>0</v>
      </c>
    </row>
  </sheetData>
  <sheetProtection sheet="1" selectLockedCells="1"/>
  <mergeCells count="3">
    <mergeCell ref="A2:E2"/>
    <mergeCell ref="A1:G1"/>
    <mergeCell ref="D4:H4"/>
  </mergeCells>
  <printOptions/>
  <pageMargins left="0.7086614173228347" right="0.5118110236220472" top="0.9055118110236221" bottom="0.3937007874015748" header="0.5118110236220472" footer="0.5118110236220472"/>
  <pageSetup horizontalDpi="600" verticalDpi="600" orientation="landscape" paperSize="9" r:id="rId2"/>
  <headerFooter alignWithMargins="0">
    <oddHeader>&amp;R&amp;8令和４年５月１日改正</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L-User</dc:creator>
  <cp:keywords/>
  <dc:description/>
  <cp:lastModifiedBy>test</cp:lastModifiedBy>
  <cp:lastPrinted>2022-05-17T05:16:29Z</cp:lastPrinted>
  <dcterms:created xsi:type="dcterms:W3CDTF">2007-01-18T08:03:55Z</dcterms:created>
  <dcterms:modified xsi:type="dcterms:W3CDTF">2022-05-17T05:16:42Z</dcterms:modified>
  <cp:category/>
  <cp:version/>
  <cp:contentType/>
  <cp:contentStatus/>
</cp:coreProperties>
</file>