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<sst xmlns="http://schemas.openxmlformats.org/spreadsheetml/2006/main" count="999" uniqueCount="549">
  <si>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</si>
  <si>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</si>
  <si>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</si>
  <si>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</si>
  <si>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</si>
  <si>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</si>
  <si>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</si>
  <si>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</si>
  <si>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</si>
  <si>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</si>
  <si>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</si>
  <si>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</si>
  <si>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</si>
  <si>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</si>
  <si>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</si>
  <si>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</si>
  <si>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</si>
  <si>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</si>
  <si>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</si>
  <si>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</si>
  <si>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</si>
  <si>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</si>
  <si>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</si>
  <si>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</si>
  <si>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</si>
  <si>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</si>
  <si>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</si>
  <si>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</si>
  <si>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</si>
  <si>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</si>
  <si>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</si>
  <si>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</si>
  <si>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</si>
  <si>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</si>
  <si>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</si>
  <si>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</si>
  <si>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</si>
  <si>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</si>
  <si>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</si>
  <si>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</si>
  <si>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</si>
  <si>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</si>
  <si>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</si>
  <si>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</si>
  <si>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</si>
  <si>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</si>
  <si>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</si>
  <si>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</si>
  <si>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</si>
  <si>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</si>
  <si>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</si>
  <si>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</si>
  <si>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</si>
  <si>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</si>
  <si>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</si>
  <si>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</si>
  <si>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</si>
  <si>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</si>
  <si>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</si>
  <si>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</si>
  <si>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</si>
  <si>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</si>
  <si>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</si>
  <si>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</si>
  <si>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</si>
  <si>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</si>
  <si>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</si>
  <si>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</si>
  <si>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</si>
  <si>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</si>
  <si>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</si>
  <si>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</si>
  <si>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</si>
  <si>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</si>
  <si>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</si>
  <si>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</si>
  <si>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</si>
  <si>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</si>
  <si>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</si>
  <si>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</si>
  <si>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</si>
  <si>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</si>
  <si>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</si>
  <si>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</si>
  <si>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</si>
  <si>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</si>
  <si>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</si>
  <si>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</si>
  <si>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</si>
  <si>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</si>
  <si>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</si>
  <si>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</si>
  <si>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</si>
  <si>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</si>
  <si>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</si>
  <si>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</si>
  <si>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</si>
  <si>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</si>
  <si>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</si>
  <si>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</si>
  <si>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</si>
  <si>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</si>
  <si>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</si>
  <si>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</si>
  <si>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</si>
  <si>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</si>
  <si>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</si>
  <si>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</si>
  <si>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</si>
  <si>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</si>
  <si>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</si>
  <si>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</si>
  <si>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</si>
  <si>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</si>
  <si>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</si>
  <si>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</si>
  <si>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</si>
  <si>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</si>
  <si>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</si>
  <si>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</si>
  <si>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</si>
  <si>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</si>
  <si>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</si>
  <si>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</si>
  <si>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</si>
  <si>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</si>
  <si>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</si>
  <si>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</si>
  <si>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</si>
  <si>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</si>
  <si>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</si>
  <si>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</si>
  <si>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</si>
  <si>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</si>
  <si>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</si>
  <si>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</si>
  <si>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</si>
  <si>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</si>
  <si>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</si>
  <si>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</si>
  <si>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</si>
  <si>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</si>
  <si>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</si>
  <si>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</si>
  <si>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</si>
  <si>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</si>
  <si>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</si>
  <si>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</si>
  <si>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</si>
  <si>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</si>
  <si>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</si>
  <si>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</si>
  <si>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</si>
  <si>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</si>
  <si>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</si>
  <si>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</si>
  <si>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</si>
  <si>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</si>
  <si>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</si>
  <si>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</si>
  <si>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</si>
  <si>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</si>
  <si>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</si>
  <si>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</si>
  <si>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</si>
  <si>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</si>
  <si>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</si>
  <si>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</si>
  <si>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</si>
  <si>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</si>
  <si>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</si>
  <si>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</si>
  <si>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</si>
  <si>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</si>
  <si>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</si>
  <si>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</si>
  <si>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</si>
  <si>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</si>
  <si>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</si>
  <si>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</si>
  <si>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</si>
  <si>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</si>
  <si>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</si>
  <si>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</si>
  <si>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</si>
  <si>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</si>
  <si>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</si>
  <si>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</si>
  <si>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</si>
  <si>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</si>
  <si>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</si>
  <si>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</si>
  <si>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</si>
  <si>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</si>
  <si>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</si>
  <si>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神奈川県平塚市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</si>
  <si>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</si>
  <si>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</si>
  <si>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</si>
  <si>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</si>
  <si>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</si>
  <si>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</si>
  <si>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</si>
  <si>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</si>
  <si>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</si>
  <si>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</si>
  <si>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</si>
  <si>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</si>
  <si>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</si>
  <si>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</si>
  <si>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</si>
  <si>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</si>
  <si>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</si>
  <si>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</si>
  <si>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</si>
  <si>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</si>
  <si>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</si>
  <si>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</si>
  <si>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</si>
  <si>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</si>
  <si>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</si>
  <si>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</si>
  <si>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</si>
  <si>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</si>
  <si>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</si>
  <si>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</si>
  <si>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</si>
  <si>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</si>
  <si>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</si>
  <si>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</si>
  <si>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</si>
  <si>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</si>
  <si>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</si>
  <si>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</si>
  <si>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</si>
  <si>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</si>
  <si>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</si>
  <si>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</si>
  <si>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</si>
  <si>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</si>
  <si>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</si>
  <si>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</si>
  <si>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</si>
  <si>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</si>
  <si>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</si>
  <si>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</si>
  <si>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</si>
  <si>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</si>
  <si>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</si>
  <si>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</si>
  <si>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</si>
  <si>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</si>
  <si>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</si>
  <si>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</si>
  <si>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</si>
  <si>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</si>
  <si>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</si>
  <si>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</si>
  <si>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</si>
  <si>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</si>
  <si>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</si>
  <si>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</si>
  <si>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</si>
  <si>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</si>
  <si>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</si>
  <si>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</si>
  <si>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</si>
  <si>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</si>
  <si>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</si>
  <si>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</si>
  <si>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</si>
  <si>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</si>
  <si>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</si>
  <si>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</si>
  <si>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</si>
  <si>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</si>
  <si>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</si>
  <si>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</si>
  <si>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</si>
  <si>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</si>
  <si>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</si>
  <si>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</si>
  <si>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</si>
  <si>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</si>
  <si>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</si>
  <si>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</si>
  <si>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</si>
  <si>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</si>
  <si>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</si>
  <si>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</si>
  <si>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</si>
  <si>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</si>
  <si>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</si>
  <si>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</si>
  <si>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</si>
  <si>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</si>
  <si>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</si>
  <si>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</si>
  <si>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</si>
  <si>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</si>
  <si>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</si>
  <si>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</si>
  <si>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</si>
  <si>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</si>
  <si>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</si>
  <si>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</si>
  <si>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</si>
  <si>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</si>
  <si>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</si>
  <si>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</si>
  <si>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</si>
  <si>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</si>
  <si>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</si>
  <si>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</si>
  <si>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</si>
  <si>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</si>
  <si>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</si>
  <si>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</si>
  <si>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</si>
  <si>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</si>
  <si>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</si>
  <si>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</si>
  <si>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</si>
  <si>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</si>
  <si>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</si>
  <si>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</si>
  <si>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</si>
  <si>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</si>
  <si>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</si>
  <si>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</si>
  <si>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</si>
  <si>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</si>
  <si>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</si>
  <si>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</si>
  <si>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</si>
  <si>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</si>
  <si>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</si>
  <si>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</si>
  <si>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</si>
  <si>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</si>
  <si>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</si>
  <si>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</si>
  <si>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</si>
  <si>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</si>
  <si>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</si>
  <si>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神奈川県平塚市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</si>
  <si>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</si>
  <si>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</si>
  <si>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</si>
  <si>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</si>
  <si>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</si>
  <si>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</si>
  <si>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</si>
  <si>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</si>
  <si>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</si>
  <si>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</si>
  <si>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</si>
  <si>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</si>
  <si>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</si>
  <si>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</si>
  <si>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</si>
  <si>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</si>
  <si>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</si>
  <si>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</si>
  <si>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</si>
  <si>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</si>
  <si>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</si>
  <si>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</si>
  <si>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</si>
  <si>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</si>
  <si>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</si>
  <si>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</si>
  <si>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</si>
  <si>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</si>
  <si>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</si>
  <si>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</si>
  <si>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</si>
  <si>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</si>
  <si>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</si>
  <si>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</si>
  <si>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</si>
  <si>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</si>
  <si>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</si>
  <si>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</si>
  <si>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</si>
  <si>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水産物地方卸売市場事業特別会計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</si>
  <si>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</si>
  <si>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</si>
  <si>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</si>
  <si>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</si>
  <si>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</si>
  <si>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</si>
  <si>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</si>
  <si>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</si>
  <si>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</si>
  <si>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</si>
  <si>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</si>
  <si>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</si>
  <si>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</si>
  <si>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</si>
  <si>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</si>
  <si>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</si>
  <si>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</si>
  <si>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</si>
  <si>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</si>
  <si>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</si>
  <si>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</si>
  <si>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</si>
  <si>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</si>
  <si>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</si>
  <si>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</si>
  <si>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</si>
  <si>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</si>
  <si>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</si>
  <si>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</si>
  <si>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</si>
  <si>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</si>
  <si>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</si>
  <si>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</si>
  <si>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</si>
  <si>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</si>
  <si>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</si>
  <si>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</si>
  <si>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</si>
  <si>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</si>
  <si>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</si>
  <si>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</si>
  <si>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</si>
  <si>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</si>
  <si>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</si>
  <si>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</si>
  <si>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</si>
  <si>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</si>
  <si>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</si>
  <si>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</si>
  <si>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</si>
  <si>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</si>
  <si>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</si>
  <si>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</si>
  <si>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</si>
  <si>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</si>
  <si>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</si>
  <si>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</si>
  <si>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</si>
  <si>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</si>
  <si>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</si>
  <si>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</si>
  <si>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</si>
  <si>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</si>
  <si>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</si>
  <si>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</si>
  <si>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</si>
  <si>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</si>
  <si>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</si>
  <si>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</si>
  <si>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</si>
  <si>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</si>
  <si>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</si>
  <si>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</si>
  <si>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</si>
  <si>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</si>
  <si>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</si>
  <si>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</si>
  <si>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</si>
  <si>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</si>
  <si>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</si>
  <si>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</si>
  <si>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</si>
  <si>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</si>
  <si>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</si>
  <si>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</si>
  <si>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</si>
  <si>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</si>
  <si>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</si>
  <si>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</si>
  <si>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</si>
  <si>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</si>
  <si>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</si>
  <si>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</si>
  <si>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</si>
  <si>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</si>
  <si>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</si>
  <si>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</si>
  <si>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</si>
  <si>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</si>
  <si>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</si>
  <si>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</si>
  <si>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</si>
  <si>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</si>
  <si>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</si>
  <si>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</si>
  <si>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</si>
  <si>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</si>
  <si>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</si>
  <si>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</si>
  <si>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</si>
  <si>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</si>
  <si>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</si>
  <si>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</si>
  <si>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</si>
  <si>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</si>
  <si>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</si>
  <si>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</si>
  <si>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</si>
  <si>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</si>
  <si>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</si>
  <si>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</si>
  <si>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</si>
  <si>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</si>
  <si>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</si>
  <si>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</si>
  <si>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</si>
  <si>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</si>
  <si>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</si>
  <si>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</si>
  <si>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</si>
  <si>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</si>
  <si>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</si>
  <si>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</si>
  <si>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</si>
  <si>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</si>
  <si>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</si>
  <si>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1.64</t>
  </si>
  <si>
    <t>一般会計</t>
  </si>
  <si>
    <t>国民健康保険事業特別会計</t>
  </si>
  <si>
    <t>病院事業会計</t>
  </si>
  <si>
    <t>後期高齢者医療事業特別会計</t>
  </si>
  <si>
    <t>介護保険事業特別会計</t>
  </si>
  <si>
    <t>競輪事業特別会計</t>
  </si>
  <si>
    <t>下水道事業特別会計</t>
  </si>
  <si>
    <t>農業集落排水事業特別会計</t>
  </si>
  <si>
    <t>その他会計（赤字）</t>
  </si>
  <si>
    <t>その他会計（黒字）</t>
  </si>
  <si>
    <t>-</t>
    <phoneticPr fontId="2"/>
  </si>
  <si>
    <t>-</t>
    <phoneticPr fontId="2"/>
  </si>
  <si>
    <t>-</t>
    <phoneticPr fontId="2"/>
  </si>
  <si>
    <t>-</t>
    <phoneticPr fontId="2"/>
  </si>
  <si>
    <t>-</t>
    <phoneticPr fontId="2"/>
  </si>
  <si>
    <t>金目川水害予防組合</t>
    <rPh sb="0" eb="2">
      <t>カナメ</t>
    </rPh>
    <rPh sb="2" eb="3">
      <t>ガワ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</si>
  <si>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</si>
  <si>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</si>
  <si>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（株）神奈川食肉センター</t>
    <rPh sb="0" eb="3">
      <t>カブ</t>
    </rPh>
    <rPh sb="3" eb="6">
      <t>カナガワ</t>
    </rPh>
    <rPh sb="6" eb="8">
      <t>ショクニク</t>
    </rPh>
    <phoneticPr fontId="2"/>
  </si>
  <si>
    <t>（公財）平塚市まちづくり財団</t>
    <rPh sb="1" eb="2">
      <t>コウ</t>
    </rPh>
    <rPh sb="2" eb="3">
      <t>ザイ</t>
    </rPh>
    <rPh sb="4" eb="7">
      <t>ヒラツカシ</t>
    </rPh>
    <rPh sb="12" eb="14">
      <t>ザイダン</t>
    </rPh>
    <phoneticPr fontId="2"/>
  </si>
  <si>
    <t>（公財）平塚市生きがい事業団</t>
    <rPh sb="1" eb="2">
      <t>コウ</t>
    </rPh>
    <rPh sb="2" eb="3">
      <t>ザイ</t>
    </rPh>
    <rPh sb="4" eb="7">
      <t>ヒラツカシ</t>
    </rPh>
    <rPh sb="7" eb="8">
      <t>イ</t>
    </rPh>
    <rPh sb="11" eb="14">
      <t>ジギョウダン</t>
    </rPh>
    <phoneticPr fontId="2"/>
  </si>
  <si>
    <t>平塚市土地開発公社</t>
    <rPh sb="0" eb="3">
      <t>ヒラツカシ</t>
    </rPh>
    <rPh sb="3" eb="5">
      <t>トチ</t>
    </rPh>
    <rPh sb="5" eb="7">
      <t>カイハツ</t>
    </rPh>
    <rPh sb="7" eb="9">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</si>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</sst>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34727</c:v>
                </c:pt>
                <c:pt idx="1">
                  <c:v>27503</c:v>
                </c:pt>
                <c:pt idx="2">
                  <c:v>23123</c:v>
                </c:pt>
                <c:pt idx="3">
                  <c:v>54368</c:v>
                </c:pt>
                <c:pt idx="4">
                  <c:v>37230</c:v>
                </c:pt>
              </c:numCache>
            </c:numRef>
          </c:val>
          <c:smooth val="0"/>
        </c:ser>
        <c:dLbls>
          <c:showLegendKey val="0"/>
          <c:showVal val="0"/>
          <c:showCatName val="0"/>
          <c:showSerName val="0"/>
          <c:showPercent val="0"/>
          <c:showBubbleSize val="0"/>
        </c:dLbls>
        <c:marker val="1"/>
        <c:smooth val="0"/>
        <c:axId val="282914176"/>
        <c:axId val="282916352"/>
      </c:lineChart>
      <c:catAx>
        <c:axId val="282914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2916352"/>
        <c:crosses val="autoZero"/>
        <c:auto val="1"/>
        <c:lblAlgn val="ctr"/>
        <c:lblOffset val="100"/>
        <c:tickLblSkip val="1"/>
        <c:tickMarkSkip val="1"/>
        <c:noMultiLvlLbl val="0"/>
      </c:catAx>
      <c:valAx>
        <c:axId val="2829163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291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c:v>
                </c:pt>
                <c:pt idx="1">
                  <c:v>5.45</c:v>
                </c:pt>
                <c:pt idx="2">
                  <c:v>6.22</c:v>
                </c:pt>
                <c:pt idx="3">
                  <c:v>7.66</c:v>
                </c:pt>
                <c:pt idx="4">
                  <c:v>7.69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8.56</c:v>
                </c:pt>
                <c:pt idx="1">
                  <c:v>11.33</c:v>
                </c:pt>
                <c:pt idx="2">
                  <c:v>12.74</c:v>
                </c:pt>
                <c:pt idx="3">
                  <c:v>13.65</c:v>
                </c:pt>
                <c:pt idx="4">
                  <c:v>14.72</c:v>
                </c:pt>
              </c:numCache>
            </c:numRef>
          </c:val>
        </c:ser>
        <c:dLbls>
          <c:showLegendKey val="0"/>
          <c:showVal val="0"/>
          <c:showCatName val="0"/>
          <c:showSerName val="0"/>
          <c:showPercent val="0"/>
          <c:showBubbleSize val="0"/>
        </c:dLbls>
        <c:gapWidth val="250"/>
        <c:overlap val="100"/>
        <c:axId val="314474496"/>
        <c:axId val="314476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-1.64</c:v>
                </c:pt>
                <c:pt idx="1">
                  <c:v>2.02</c:v>
                </c:pt>
                <c:pt idx="2">
                  <c:v>2.33</c:v>
                </c:pt>
                <c:pt idx="3">
                  <c:v>2.4</c:v>
                </c:pt>
                <c:pt idx="4">
                  <c:v>1.39</c:v>
                </c:pt>
              </c:numCache>
            </c:numRef>
          </c:val>
          <c:smooth val="0"/>
        </c:ser>
        <c:dLbls>
          <c:showLegendKey val="0"/>
          <c:showVal val="0"/>
          <c:showCatName val="0"/>
          <c:showSerName val="0"/>
          <c:showPercent val="0"/>
          <c:showBubbleSize val="0"/>
        </c:dLbls>
        <c:marker val="1"/>
        <c:smooth val="0"/>
        <c:axId val="314474496"/>
        <c:axId val="314476416"/>
      </c:lineChart>
      <c:catAx>
        <c:axId val="31447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4476416"/>
        <c:crosses val="autoZero"/>
        <c:auto val="1"/>
        <c:lblAlgn val="ctr"/>
        <c:lblOffset val="100"/>
        <c:tickLblSkip val="1"/>
        <c:tickMarkSkip val="1"/>
        <c:noMultiLvlLbl val="0"/>
      </c:catAx>
      <c:valAx>
        <c:axId val="31447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47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0.14000000000000001</c:v>
                </c:pt>
                <c:pt idx="4">
                  <c:v>#N/A</c:v>
                </c:pt>
                <c:pt idx="5">
                  <c:v>7.0000000000000007E-2</c:v>
                </c:pt>
                <c:pt idx="6">
                  <c:v>#N/A</c:v>
                </c:pt>
                <c:pt idx="7">
                  <c:v>0.1</c:v>
                </c:pt>
                <c:pt idx="8">
                  <c:v>#N/A</c:v>
                </c:pt>
                <c:pt idx="9">
                  <c:v>0.05</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0.43</c:v>
                </c:pt>
                <c:pt idx="2">
                  <c:v>#N/A</c:v>
                </c:pt>
                <c:pt idx="3">
                  <c:v>0.22</c:v>
                </c:pt>
                <c:pt idx="4">
                  <c:v>#N/A</c:v>
                </c:pt>
                <c:pt idx="5">
                  <c:v>0.27</c:v>
                </c:pt>
                <c:pt idx="6">
                  <c:v>#N/A</c:v>
                </c:pt>
                <c:pt idx="7">
                  <c:v>0.2</c:v>
                </c:pt>
                <c:pt idx="8">
                  <c:v>#N/A</c:v>
                </c:pt>
                <c:pt idx="9">
                  <c:v>0.37</c:v>
                </c:pt>
              </c:numCache>
            </c:numRef>
          </c:val>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1.82</c:v>
                </c:pt>
                <c:pt idx="2">
                  <c:v>#N/A</c:v>
                </c:pt>
                <c:pt idx="3">
                  <c:v>1.66</c:v>
                </c:pt>
                <c:pt idx="4">
                  <c:v>#N/A</c:v>
                </c:pt>
                <c:pt idx="5">
                  <c:v>2.54</c:v>
                </c:pt>
                <c:pt idx="6">
                  <c:v>#N/A</c:v>
                </c:pt>
                <c:pt idx="7">
                  <c:v>1.81</c:v>
                </c:pt>
                <c:pt idx="8">
                  <c:v>#N/A</c:v>
                </c:pt>
                <c:pt idx="9">
                  <c:v>0.61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0.38</c:v>
                </c:pt>
                <c:pt idx="2">
                  <c:v>#N/A</c:v>
                </c:pt>
                <c:pt idx="3">
                  <c:v>0.45</c:v>
                </c:pt>
                <c:pt idx="4">
                  <c:v>#N/A</c:v>
                </c:pt>
                <c:pt idx="5">
                  <c:v>0.37</c:v>
                </c:pt>
                <c:pt idx="6">
                  <c:v>#N/A</c:v>
                </c:pt>
                <c:pt idx="7">
                  <c:v>0.49</c:v>
                </c:pt>
                <c:pt idx="8">
                  <c:v>#N/A</c:v>
                </c:pt>
                <c:pt idx="9">
                  <c:v>0.68</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0.19</c:v>
                </c:pt>
                <c:pt idx="2">
                  <c:v>#N/A</c:v>
                </c:pt>
                <c:pt idx="3">
                  <c:v>7.0000000000000007E-2</c:v>
                </c:pt>
                <c:pt idx="4">
                  <c:v>#N/A</c:v>
                </c:pt>
                <c:pt idx="5">
                  <c:v>7.0000000000000007E-2</c:v>
                </c:pt>
                <c:pt idx="6">
                  <c:v>#N/A</c:v>
                </c:pt>
                <c:pt idx="7">
                  <c:v>0.1</c:v>
                </c:pt>
                <c:pt idx="8">
                  <c:v>#N/A</c:v>
                </c:pt>
                <c:pt idx="9">
                  <c:v>0.72</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2.85</c:v>
                </c:pt>
                <c:pt idx="2">
                  <c:v>#N/A</c:v>
                </c:pt>
                <c:pt idx="3">
                  <c:v>3.53</c:v>
                </c:pt>
                <c:pt idx="4">
                  <c:v>#N/A</c:v>
                </c:pt>
                <c:pt idx="5">
                  <c:v>3.8</c:v>
                </c:pt>
                <c:pt idx="6">
                  <c:v>#N/A</c:v>
                </c:pt>
                <c:pt idx="7">
                  <c:v>1.89</c:v>
                </c:pt>
                <c:pt idx="8">
                  <c:v>#N/A</c:v>
                </c:pt>
                <c:pt idx="9">
                  <c:v>1.34</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0.99</c:v>
                </c:pt>
                <c:pt idx="2">
                  <c:v>#N/A</c:v>
                </c:pt>
                <c:pt idx="3">
                  <c:v>1.3</c:v>
                </c:pt>
                <c:pt idx="4">
                  <c:v>#N/A</c:v>
                </c:pt>
                <c:pt idx="5">
                  <c:v>1.72</c:v>
                </c:pt>
                <c:pt idx="6">
                  <c:v>#N/A</c:v>
                </c:pt>
                <c:pt idx="7">
                  <c:v>1.35</c:v>
                </c:pt>
                <c:pt idx="8">
                  <c:v>#N/A</c:v>
                </c:pt>
                <c:pt idx="9">
                  <c:v>1.57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5.3</c:v>
                </c:pt>
                <c:pt idx="2">
                  <c:v>#N/A</c:v>
                </c:pt>
                <c:pt idx="3">
                  <c:v>5.45</c:v>
                </c:pt>
                <c:pt idx="4">
                  <c:v>#N/A</c:v>
                </c:pt>
                <c:pt idx="5">
                  <c:v>6.22</c:v>
                </c:pt>
                <c:pt idx="6">
                  <c:v>#N/A</c:v>
                </c:pt>
                <c:pt idx="7">
                  <c:v>7.66</c:v>
                </c:pt>
                <c:pt idx="8">
                  <c:v>#N/A</c:v>
                </c:pt>
                <c:pt idx="9">
                  <c:v>7.69</c:v>
                </c:pt>
              </c:numCache>
            </c:numRef>
          </c:val>
        </c:ser>
        <c:dLbls>
          <c:showLegendKey val="0"/>
          <c:showVal val="0"/>
          <c:showCatName val="0"/>
          <c:showSerName val="0"/>
          <c:showPercent val="0"/>
          <c:showBubbleSize val="0"/>
        </c:dLbls>
        <c:gapWidth val="150"/>
        <c:overlap val="100"/>
        <c:axId val="315615104"/>
        <c:axId val="315616640"/>
      </c:barChart>
      <c:catAx>
        <c:axId val="31561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616640"/>
        <c:crosses val="autoZero"/>
        <c:auto val="1"/>
        <c:lblAlgn val="ctr"/>
        <c:lblOffset val="100"/>
        <c:tickLblSkip val="1"/>
        <c:tickMarkSkip val="1"/>
        <c:noMultiLvlLbl val="0"/>
      </c:catAx>
      <c:valAx>
        <c:axId val="31561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61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8590</c:v>
                </c:pt>
                <c:pt idx="5">
                  <c:v>8718</c:v>
                </c:pt>
                <c:pt idx="8">
                  <c:v>8653</c:v>
                </c:pt>
                <c:pt idx="11">
                  <c:v>8583</c:v>
                </c:pt>
                <c:pt idx="14">
                  <c:v>8627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621</c:v>
                </c:pt>
                <c:pt idx="3">
                  <c:v>856</c:v>
                </c:pt>
                <c:pt idx="6">
                  <c:v>362</c:v>
                </c:pt>
                <c:pt idx="9">
                  <c:v>377</c:v>
                </c:pt>
                <c:pt idx="12">
                  <c:v>433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4270</c:v>
                </c:pt>
                <c:pt idx="3">
                  <c:v>4257</c:v>
                </c:pt>
                <c:pt idx="6">
                  <c:v>4204</c:v>
                </c:pt>
                <c:pt idx="9">
                  <c:v>4163</c:v>
                </c:pt>
                <c:pt idx="12">
                  <c:v>4233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5384</c:v>
                </c:pt>
                <c:pt idx="3">
                  <c:v>5240</c:v>
                </c:pt>
                <c:pt idx="6">
                  <c:v>5006</c:v>
                </c:pt>
                <c:pt idx="9">
                  <c:v>4939</c:v>
                </c:pt>
                <c:pt idx="12">
                  <c:v>5044</c:v>
                </c:pt>
              </c:numCache>
            </c:numRef>
          </c:val>
        </c:ser>
        <c:dLbls>
          <c:showLegendKey val="0"/>
          <c:showVal val="0"/>
          <c:showCatName val="0"/>
          <c:showSerName val="0"/>
          <c:showPercent val="0"/>
          <c:showBubbleSize val="0"/>
        </c:dLbls>
        <c:gapWidth val="100"/>
        <c:overlap val="100"/>
        <c:axId val="315915264"/>
        <c:axId val="31591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1685</c:v>
                </c:pt>
                <c:pt idx="2">
                  <c:v>#N/A</c:v>
                </c:pt>
                <c:pt idx="3">
                  <c:v>#N/A</c:v>
                </c:pt>
                <c:pt idx="4">
                  <c:v>1635</c:v>
                </c:pt>
                <c:pt idx="5">
                  <c:v>#N/A</c:v>
                </c:pt>
                <c:pt idx="6">
                  <c:v>#N/A</c:v>
                </c:pt>
                <c:pt idx="7">
                  <c:v>919</c:v>
                </c:pt>
                <c:pt idx="8">
                  <c:v>#N/A</c:v>
                </c:pt>
                <c:pt idx="9">
                  <c:v>#N/A</c:v>
                </c:pt>
                <c:pt idx="10">
                  <c:v>896</c:v>
                </c:pt>
                <c:pt idx="11">
                  <c:v>#N/A</c:v>
                </c:pt>
                <c:pt idx="12">
                  <c:v>#N/A</c:v>
                </c:pt>
                <c:pt idx="13">
                  <c:v>1083</c:v>
                </c:pt>
                <c:pt idx="14">
                  <c:v>#N/A</c:v>
                </c:pt>
              </c:numCache>
            </c:numRef>
          </c:val>
          <c:smooth val="0"/>
        </c:ser>
        <c:dLbls>
          <c:showLegendKey val="0"/>
          <c:showVal val="0"/>
          <c:showCatName val="0"/>
          <c:showSerName val="0"/>
          <c:showPercent val="0"/>
          <c:showBubbleSize val="0"/>
        </c:dLbls>
        <c:marker val="1"/>
        <c:smooth val="0"/>
        <c:axId val="315915264"/>
        <c:axId val="315917440"/>
      </c:lineChart>
      <c:catAx>
        <c:axId val="3159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917440"/>
        <c:crosses val="autoZero"/>
        <c:auto val="1"/>
        <c:lblAlgn val="ctr"/>
        <c:lblOffset val="100"/>
        <c:tickLblSkip val="1"/>
        <c:tickMarkSkip val="1"/>
        <c:noMultiLvlLbl val="0"/>
      </c:catAx>
      <c:valAx>
        <c:axId val="31591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9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63205</c:v>
                </c:pt>
                <c:pt idx="5">
                  <c:v>63641</c:v>
                </c:pt>
                <c:pt idx="8">
                  <c:v>63498</c:v>
                </c:pt>
                <c:pt idx="11">
                  <c:v>64604</c:v>
                </c:pt>
                <c:pt idx="14">
                  <c:v>64267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24110</c:v>
                </c:pt>
                <c:pt idx="5">
                  <c:v>24526</c:v>
                </c:pt>
                <c:pt idx="8">
                  <c:v>24321</c:v>
                </c:pt>
                <c:pt idx="11">
                  <c:v>24289</c:v>
                </c:pt>
                <c:pt idx="14">
                  <c:v>22991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18234</c:v>
                </c:pt>
                <c:pt idx="5">
                  <c:v>19787</c:v>
                </c:pt>
                <c:pt idx="8">
                  <c:v>19750</c:v>
                </c:pt>
                <c:pt idx="11">
                  <c:v>21354</c:v>
                </c:pt>
                <c:pt idx="14">
                  <c:v>20468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547</c:v>
                </c:pt>
                <c:pt idx="3">
                  <c:v>456</c:v>
                </c:pt>
                <c:pt idx="6">
                  <c:v>365</c:v>
                </c:pt>
                <c:pt idx="9">
                  <c:v>274</c:v>
                </c:pt>
                <c:pt idx="12">
                  <c:v>183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13591</c:v>
                </c:pt>
                <c:pt idx="3">
                  <c:v>13184</c:v>
                </c:pt>
                <c:pt idx="6">
                  <c:v>13057</c:v>
                </c:pt>
                <c:pt idx="9">
                  <c:v>12740</c:v>
                </c:pt>
                <c:pt idx="12">
                  <c:v>12631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45783</c:v>
                </c:pt>
                <c:pt idx="3">
                  <c:v>43011</c:v>
                </c:pt>
                <c:pt idx="6">
                  <c:v>41733</c:v>
                </c:pt>
                <c:pt idx="9">
                  <c:v>40547</c:v>
                </c:pt>
                <c:pt idx="12">
                  <c:v>39159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3333</c:v>
                </c:pt>
                <c:pt idx="3">
                  <c:v>2648</c:v>
                </c:pt>
                <c:pt idx="6">
                  <c:v>2463</c:v>
                </c:pt>
                <c:pt idx="9">
                  <c:v>2166</c:v>
                </c:pt>
                <c:pt idx="12">
                  <c:v>1812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47777</c:v>
                </c:pt>
                <c:pt idx="3">
                  <c:v>47323</c:v>
                </c:pt>
                <c:pt idx="6">
                  <c:v>46942</c:v>
                </c:pt>
                <c:pt idx="9">
                  <c:v>50621</c:v>
                </c:pt>
                <c:pt idx="12">
                  <c:v>51768</c:v>
                </c:pt>
              </c:numCache>
            </c:numRef>
          </c:val>
        </c:ser>
        <c:dLbls>
          <c:showLegendKey val="0"/>
          <c:showVal val="0"/>
          <c:showCatName val="0"/>
          <c:showSerName val="0"/>
          <c:showPercent val="0"/>
          <c:showBubbleSize val="0"/>
        </c:dLbls>
        <c:gapWidth val="100"/>
        <c:overlap val="100"/>
        <c:axId val="315667584"/>
        <c:axId val="315669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5484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5667584"/>
        <c:axId val="315669504"/>
      </c:lineChart>
      <c:catAx>
        <c:axId val="31566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5669504"/>
        <c:crosses val="autoZero"/>
        <c:auto val="1"/>
        <c:lblAlgn val="ctr"/>
        <c:lblOffset val="100"/>
        <c:tickLblSkip val="1"/>
        <c:tickMarkSkip val="1"/>
        <c:noMultiLvlLbl val="0"/>
      </c:catAx>
      <c:valAx>
        <c:axId val="31566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66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259,171
255,076
67.83
83,865,830
79,901,472
3,705,650
48,160,096
51,700,197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健衛生費及び臨時財政対策債償還費の増により基準財政需要額は増となったものの、法人市民税法人税割の増に伴い基準財政収入額が増となったことから、単年度では０．９６２となり、３か年平均で０．９６となった。平成２２年度に１０年ぶりに交付団体となって以降、４年連続で交付団体となったことから、前年度に引き続き３か年平均でも１．０を切る状況となっている。</a:t>
          </a:r>
          <a:endParaRPr kumimoji="1" lang="en-US" altLang="ja-JP" sz="1300">
            <a:latin typeface="ＭＳ Ｐゴシック"/>
          </a:endParaRPr>
        </a:p>
        <a:p>
          <a:r>
            <a:rPr kumimoji="1" lang="ja-JP" altLang="en-US" sz="1300">
              <a:latin typeface="ＭＳ Ｐゴシック"/>
            </a:rPr>
            <a:t>さらなる市税等の収納率の向上や、受益者負担の適正化による歳入確保と事業見直しなどによる歳出削減を行い、引き続き財政の健全化に努める。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8" name="直線コネクタ 67"/>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47625</xdr:rowOff>
    </xdr:from>
    <xdr:to>
      <xdr:col>6</xdr:col>
      <xdr:colOff>0</xdr:colOff>
      <xdr:row>38</xdr:row>
      <xdr:rowOff>148167</xdr:rowOff>
    </xdr:to>
    <xdr:cxnSp macro="">
      <xdr:nvCxnSpPr>
        <xdr:cNvPr id="71" name="直線コネクタ 70"/>
        <xdr:cNvCxnSpPr/>
      </xdr:nvCxnSpPr>
      <xdr:spPr>
        <a:xfrm>
          <a:off x="3225800" y="65627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98425</xdr:rowOff>
    </xdr:from>
    <xdr:to>
      <xdr:col>4</xdr:col>
      <xdr:colOff>482600</xdr:colOff>
      <xdr:row>38</xdr:row>
      <xdr:rowOff>47625</xdr:rowOff>
    </xdr:to>
    <xdr:cxnSp macro="">
      <xdr:nvCxnSpPr>
        <xdr:cNvPr id="74" name="直線コネクタ 73"/>
        <xdr:cNvCxnSpPr/>
      </xdr:nvCxnSpPr>
      <xdr:spPr>
        <a:xfrm>
          <a:off x="2336800" y="64420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149225</xdr:rowOff>
    </xdr:from>
    <xdr:to>
      <xdr:col>3</xdr:col>
      <xdr:colOff>279400</xdr:colOff>
      <xdr:row>37</xdr:row>
      <xdr:rowOff>98425</xdr:rowOff>
    </xdr:to>
    <xdr:cxnSp macro="">
      <xdr:nvCxnSpPr>
        <xdr:cNvPr id="77" name="直線コネクタ 76"/>
        <xdr:cNvCxnSpPr/>
      </xdr:nvCxnSpPr>
      <xdr:spPr>
        <a:xfrm>
          <a:off x="1447800" y="63214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168275</xdr:rowOff>
    </xdr:from>
    <xdr:to>
      <xdr:col>4</xdr:col>
      <xdr:colOff>533400</xdr:colOff>
      <xdr:row>38</xdr:row>
      <xdr:rowOff>98425</xdr:rowOff>
    </xdr:to>
    <xdr:sp macro="" textlink="">
      <xdr:nvSpPr>
        <xdr:cNvPr id="91" name="円/楕円 90"/>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108602</xdr:rowOff>
    </xdr:from>
    <xdr:ext cx="762000" cy="259045"/>
    <xdr:sp macro="" textlink="">
      <xdr:nvSpPr>
        <xdr:cNvPr id="92" name="テキスト ボックス 91"/>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47625</xdr:rowOff>
    </xdr:from>
    <xdr:to>
      <xdr:col>3</xdr:col>
      <xdr:colOff>330200</xdr:colOff>
      <xdr:row>37</xdr:row>
      <xdr:rowOff>149225</xdr:rowOff>
    </xdr:to>
    <xdr:sp macro="" textlink="">
      <xdr:nvSpPr>
        <xdr:cNvPr id="93" name="円/楕円 92"/>
        <xdr:cNvSpPr/>
      </xdr:nvSpPr>
      <xdr:spPr>
        <a:xfrm>
          <a:off x="2286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159402</xdr:rowOff>
    </xdr:from>
    <xdr:ext cx="762000" cy="259045"/>
    <xdr:sp macro="" textlink="">
      <xdr:nvSpPr>
        <xdr:cNvPr id="94" name="テキスト ボックス 93"/>
        <xdr:cNvSpPr txBox="1"/>
      </xdr:nvSpPr>
      <xdr:spPr>
        <a:xfrm>
          <a:off x="1955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98425</xdr:rowOff>
    </xdr:from>
    <xdr:to>
      <xdr:col>2</xdr:col>
      <xdr:colOff>127000</xdr:colOff>
      <xdr:row>37</xdr:row>
      <xdr:rowOff>28575</xdr:rowOff>
    </xdr:to>
    <xdr:sp macro="" textlink="">
      <xdr:nvSpPr>
        <xdr:cNvPr id="95" name="円/楕円 94"/>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38752</xdr:rowOff>
    </xdr:from>
    <xdr:ext cx="762000" cy="259045"/>
    <xdr:sp macro="" textlink="">
      <xdr:nvSpPr>
        <xdr:cNvPr id="96" name="テキスト ボックス 95"/>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法人市民税法人税割、たばこ税及び株式等譲渡所得割交付金等の増により経常一般財源が増となったほか、退職者数の減により経常経費充当一般財源が減となったことなどから、経常収支比率は９１．４％となり、前年度に引き続き改善した。</a:t>
          </a:r>
          <a:endParaRPr kumimoji="1" lang="en-US" altLang="ja-JP" sz="1300">
            <a:latin typeface="ＭＳ Ｐゴシック"/>
          </a:endParaRPr>
        </a:p>
        <a:p>
          <a:r>
            <a:rPr kumimoji="1" lang="ja-JP" altLang="en-US" sz="1300">
              <a:latin typeface="ＭＳ Ｐゴシック"/>
            </a:rPr>
            <a:t>　今後も行財政改革の取り組みを推進し、一層の経費の抑制に努める。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106256</xdr:rowOff>
    </xdr:from>
    <xdr:to>
      <xdr:col>7</xdr:col>
      <xdr:colOff>152400</xdr:colOff>
      <xdr:row>63</xdr:row>
      <xdr:rowOff>154517</xdr:rowOff>
    </xdr:to>
    <xdr:cxnSp macro="">
      <xdr:nvCxnSpPr>
        <xdr:cNvPr id="131" name="直線コネクタ 130"/>
        <xdr:cNvCxnSpPr/>
      </xdr:nvCxnSpPr>
      <xdr:spPr>
        <a:xfrm flipV="1">
          <a:off x="4114800" y="109076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154517</xdr:rowOff>
    </xdr:from>
    <xdr:to>
      <xdr:col>6</xdr:col>
      <xdr:colOff>0</xdr:colOff>
      <xdr:row>64</xdr:row>
      <xdr:rowOff>15240</xdr:rowOff>
    </xdr:to>
    <xdr:cxnSp macro="">
      <xdr:nvCxnSpPr>
        <xdr:cNvPr id="134" name="直線コネクタ 133"/>
        <xdr:cNvCxnSpPr/>
      </xdr:nvCxnSpPr>
      <xdr:spPr>
        <a:xfrm flipV="1">
          <a:off x="3225800" y="1095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6" name="テキスト ボックス 135"/>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7196</xdr:rowOff>
    </xdr:from>
    <xdr:to>
      <xdr:col>4</xdr:col>
      <xdr:colOff>482600</xdr:colOff>
      <xdr:row>64</xdr:row>
      <xdr:rowOff>15240</xdr:rowOff>
    </xdr:to>
    <xdr:cxnSp macro="">
      <xdr:nvCxnSpPr>
        <xdr:cNvPr id="137" name="直線コネクタ 136"/>
        <xdr:cNvCxnSpPr/>
      </xdr:nvCxnSpPr>
      <xdr:spPr>
        <a:xfrm>
          <a:off x="2336800" y="1097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154517</xdr:rowOff>
    </xdr:from>
    <xdr:to>
      <xdr:col>3</xdr:col>
      <xdr:colOff>279400</xdr:colOff>
      <xdr:row>64</xdr:row>
      <xdr:rowOff>7196</xdr:rowOff>
    </xdr:to>
    <xdr:cxnSp macro="">
      <xdr:nvCxnSpPr>
        <xdr:cNvPr id="140" name="直線コネクタ 139"/>
        <xdr:cNvCxnSpPr/>
      </xdr:nvCxnSpPr>
      <xdr:spPr>
        <a:xfrm>
          <a:off x="1447800" y="1095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42" name="テキスト ボックス 141"/>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44" name="テキスト ボックス 143"/>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50" name="円/楕円 149"/>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27533</xdr:rowOff>
    </xdr:from>
    <xdr:ext cx="762000" cy="259045"/>
    <xdr:sp macro="" textlink="">
      <xdr:nvSpPr>
        <xdr:cNvPr id="151"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2" name="円/楕円 151"/>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3" name="テキスト ボックス 15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4" name="円/楕円 153"/>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5" name="テキスト ボックス 154"/>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127846</xdr:rowOff>
    </xdr:from>
    <xdr:to>
      <xdr:col>3</xdr:col>
      <xdr:colOff>330200</xdr:colOff>
      <xdr:row>64</xdr:row>
      <xdr:rowOff>57996</xdr:rowOff>
    </xdr:to>
    <xdr:sp macro="" textlink="">
      <xdr:nvSpPr>
        <xdr:cNvPr id="156" name="円/楕円 155"/>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42773</xdr:rowOff>
    </xdr:from>
    <xdr:ext cx="762000" cy="259045"/>
    <xdr:sp macro="" textlink="">
      <xdr:nvSpPr>
        <xdr:cNvPr id="157" name="テキスト ボックス 156"/>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8" name="円/楕円 157"/>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59" name="テキスト ボックス 158"/>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退職者数の減、予防接種事業や各種システムの仮想化基盤への移行によるサーバー賃借料等の減により人件費・物件費が減となった。</a:t>
          </a:r>
          <a:endParaRPr kumimoji="1" lang="en-US" altLang="ja-JP" sz="1300">
            <a:latin typeface="ＭＳ Ｐゴシック"/>
          </a:endParaRPr>
        </a:p>
        <a:p>
          <a:r>
            <a:rPr kumimoji="1" lang="ja-JP" altLang="en-US" sz="1300">
              <a:latin typeface="ＭＳ Ｐゴシック"/>
            </a:rPr>
            <a:t>　今後も行財政改革の取り組みを推進し、一層の経費の抑制に努める。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99154</xdr:rowOff>
    </xdr:from>
    <xdr:to>
      <xdr:col>7</xdr:col>
      <xdr:colOff>152400</xdr:colOff>
      <xdr:row>83</xdr:row>
      <xdr:rowOff>127025</xdr:rowOff>
    </xdr:to>
    <xdr:cxnSp macro="">
      <xdr:nvCxnSpPr>
        <xdr:cNvPr id="196" name="直線コネクタ 195"/>
        <xdr:cNvCxnSpPr/>
      </xdr:nvCxnSpPr>
      <xdr:spPr>
        <a:xfrm flipV="1">
          <a:off x="4114800" y="14329504"/>
          <a:ext cx="8382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97"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127025</xdr:rowOff>
    </xdr:from>
    <xdr:to>
      <xdr:col>6</xdr:col>
      <xdr:colOff>0</xdr:colOff>
      <xdr:row>83</xdr:row>
      <xdr:rowOff>165133</xdr:rowOff>
    </xdr:to>
    <xdr:cxnSp macro="">
      <xdr:nvCxnSpPr>
        <xdr:cNvPr id="199" name="直線コネクタ 198"/>
        <xdr:cNvCxnSpPr/>
      </xdr:nvCxnSpPr>
      <xdr:spPr>
        <a:xfrm flipV="1">
          <a:off x="3225800" y="14357375"/>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201" name="テキスト ボックス 200"/>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148155</xdr:rowOff>
    </xdr:from>
    <xdr:to>
      <xdr:col>4</xdr:col>
      <xdr:colOff>482600</xdr:colOff>
      <xdr:row>83</xdr:row>
      <xdr:rowOff>165133</xdr:rowOff>
    </xdr:to>
    <xdr:cxnSp macro="">
      <xdr:nvCxnSpPr>
        <xdr:cNvPr id="202" name="直線コネクタ 201"/>
        <xdr:cNvCxnSpPr/>
      </xdr:nvCxnSpPr>
      <xdr:spPr>
        <a:xfrm>
          <a:off x="2336800" y="14378505"/>
          <a:ext cx="889000" cy="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4" name="テキスト ボックス 203"/>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148155</xdr:rowOff>
    </xdr:from>
    <xdr:to>
      <xdr:col>3</xdr:col>
      <xdr:colOff>279400</xdr:colOff>
      <xdr:row>83</xdr:row>
      <xdr:rowOff>164254</xdr:rowOff>
    </xdr:to>
    <xdr:cxnSp macro="">
      <xdr:nvCxnSpPr>
        <xdr:cNvPr id="205" name="直線コネクタ 204"/>
        <xdr:cNvCxnSpPr/>
      </xdr:nvCxnSpPr>
      <xdr:spPr>
        <a:xfrm flipV="1">
          <a:off x="1447800" y="14378505"/>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67384</xdr:rowOff>
    </xdr:from>
    <xdr:ext cx="762000" cy="259045"/>
    <xdr:sp macro="" textlink="">
      <xdr:nvSpPr>
        <xdr:cNvPr id="207" name="テキスト ボックス 206"/>
        <xdr:cNvSpPr txBox="1"/>
      </xdr:nvSpPr>
      <xdr:spPr>
        <a:xfrm>
          <a:off x="1955800" y="144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48354</xdr:rowOff>
    </xdr:from>
    <xdr:to>
      <xdr:col>7</xdr:col>
      <xdr:colOff>203200</xdr:colOff>
      <xdr:row>83</xdr:row>
      <xdr:rowOff>149954</xdr:rowOff>
    </xdr:to>
    <xdr:sp macro="" textlink="">
      <xdr:nvSpPr>
        <xdr:cNvPr id="215" name="円/楕円 214"/>
        <xdr:cNvSpPr/>
      </xdr:nvSpPr>
      <xdr:spPr>
        <a:xfrm>
          <a:off x="4902200" y="142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64881</xdr:rowOff>
    </xdr:from>
    <xdr:ext cx="762000" cy="259045"/>
    <xdr:sp macro="" textlink="">
      <xdr:nvSpPr>
        <xdr:cNvPr id="216" name="人件費・物件費等の状況該当値テキスト"/>
        <xdr:cNvSpPr txBox="1"/>
      </xdr:nvSpPr>
      <xdr:spPr>
        <a:xfrm>
          <a:off x="5041900" y="141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94,016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76225</xdr:rowOff>
    </xdr:from>
    <xdr:to>
      <xdr:col>6</xdr:col>
      <xdr:colOff>50800</xdr:colOff>
      <xdr:row>84</xdr:row>
      <xdr:rowOff>6375</xdr:rowOff>
    </xdr:to>
    <xdr:sp macro="" textlink="">
      <xdr:nvSpPr>
        <xdr:cNvPr id="217" name="円/楕円 216"/>
        <xdr:cNvSpPr/>
      </xdr:nvSpPr>
      <xdr:spPr>
        <a:xfrm>
          <a:off x="4064000" y="143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16552</xdr:rowOff>
    </xdr:from>
    <xdr:ext cx="736600" cy="259045"/>
    <xdr:sp macro="" textlink="">
      <xdr:nvSpPr>
        <xdr:cNvPr id="218" name="テキスト ボックス 217"/>
        <xdr:cNvSpPr txBox="1"/>
      </xdr:nvSpPr>
      <xdr:spPr>
        <a:xfrm>
          <a:off x="3733800" y="1407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95,633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114333</xdr:rowOff>
    </xdr:from>
    <xdr:to>
      <xdr:col>4</xdr:col>
      <xdr:colOff>533400</xdr:colOff>
      <xdr:row>84</xdr:row>
      <xdr:rowOff>44483</xdr:rowOff>
    </xdr:to>
    <xdr:sp macro="" textlink="">
      <xdr:nvSpPr>
        <xdr:cNvPr id="219" name="円/楕円 218"/>
        <xdr:cNvSpPr/>
      </xdr:nvSpPr>
      <xdr:spPr>
        <a:xfrm>
          <a:off x="3175000" y="143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54660</xdr:rowOff>
    </xdr:from>
    <xdr:ext cx="762000" cy="259045"/>
    <xdr:sp macro="" textlink="">
      <xdr:nvSpPr>
        <xdr:cNvPr id="220" name="テキスト ボックス 219"/>
        <xdr:cNvSpPr txBox="1"/>
      </xdr:nvSpPr>
      <xdr:spPr>
        <a:xfrm>
          <a:off x="2844800" y="1411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97355</xdr:rowOff>
    </xdr:from>
    <xdr:to>
      <xdr:col>3</xdr:col>
      <xdr:colOff>330200</xdr:colOff>
      <xdr:row>84</xdr:row>
      <xdr:rowOff>27505</xdr:rowOff>
    </xdr:to>
    <xdr:sp macro="" textlink="">
      <xdr:nvSpPr>
        <xdr:cNvPr id="221" name="円/楕円 220"/>
        <xdr:cNvSpPr/>
      </xdr:nvSpPr>
      <xdr:spPr>
        <a:xfrm>
          <a:off x="2286000" y="143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37682</xdr:rowOff>
    </xdr:from>
    <xdr:ext cx="762000" cy="259045"/>
    <xdr:sp macro="" textlink="">
      <xdr:nvSpPr>
        <xdr:cNvPr id="222" name="テキスト ボックス 221"/>
        <xdr:cNvSpPr txBox="1"/>
      </xdr:nvSpPr>
      <xdr:spPr>
        <a:xfrm>
          <a:off x="1955800" y="140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96,859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113454</xdr:rowOff>
    </xdr:from>
    <xdr:to>
      <xdr:col>2</xdr:col>
      <xdr:colOff>127000</xdr:colOff>
      <xdr:row>84</xdr:row>
      <xdr:rowOff>43604</xdr:rowOff>
    </xdr:to>
    <xdr:sp macro="" textlink="">
      <xdr:nvSpPr>
        <xdr:cNvPr id="223" name="円/楕円 222"/>
        <xdr:cNvSpPr/>
      </xdr:nvSpPr>
      <xdr:spPr>
        <a:xfrm>
          <a:off x="1397000" y="143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53781</xdr:rowOff>
    </xdr:from>
    <xdr:ext cx="762000" cy="259045"/>
    <xdr:sp macro="" textlink="">
      <xdr:nvSpPr>
        <xdr:cNvPr id="224" name="テキスト ボックス 223"/>
        <xdr:cNvSpPr txBox="1"/>
      </xdr:nvSpPr>
      <xdr:spPr>
        <a:xfrm>
          <a:off x="1066800" y="1411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給与については、人事院勧告に準じた改定により適正化に努めているが、類似団体平均を上回っている。引き続き、より一層の縮減努力を行う。</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89536</xdr:rowOff>
    </xdr:to>
    <xdr:cxnSp macro="">
      <xdr:nvCxnSpPr>
        <xdr:cNvPr id="249" name="直線コネクタ 248"/>
        <xdr:cNvCxnSpPr/>
      </xdr:nvCxnSpPr>
      <xdr:spPr>
        <a:xfrm flipV="1">
          <a:off x="17018000" y="14001750"/>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61613</xdr:rowOff>
    </xdr:from>
    <xdr:ext cx="762000" cy="259045"/>
    <xdr:sp macro="" textlink="">
      <xdr:nvSpPr>
        <xdr:cNvPr id="250" name="給与水準   （国との比較）最小値テキスト"/>
        <xdr:cNvSpPr txBox="1"/>
      </xdr:nvSpPr>
      <xdr:spPr>
        <a:xfrm>
          <a:off x="17106900" y="148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89536</xdr:rowOff>
    </xdr:from>
    <xdr:to>
      <xdr:col>24</xdr:col>
      <xdr:colOff>647700</xdr:colOff>
      <xdr:row>86</xdr:row>
      <xdr:rowOff>89536</xdr:rowOff>
    </xdr:to>
    <xdr:cxnSp macro="">
      <xdr:nvCxnSpPr>
        <xdr:cNvPr id="251" name="直線コネクタ 250"/>
        <xdr:cNvCxnSpPr/>
      </xdr:nvCxnSpPr>
      <xdr:spPr>
        <a:xfrm>
          <a:off x="169291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2"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3" name="直線コネクタ 252"/>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88</xdr:row>
      <xdr:rowOff>108586</xdr:rowOff>
    </xdr:to>
    <xdr:cxnSp macro="">
      <xdr:nvCxnSpPr>
        <xdr:cNvPr id="254" name="直線コネクタ 253"/>
        <xdr:cNvCxnSpPr/>
      </xdr:nvCxnSpPr>
      <xdr:spPr>
        <a:xfrm flipV="1">
          <a:off x="16179800" y="14701520"/>
          <a:ext cx="8382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162895</xdr:rowOff>
    </xdr:from>
    <xdr:ext cx="762000" cy="259045"/>
    <xdr:sp macro="" textlink="">
      <xdr:nvSpPr>
        <xdr:cNvPr id="255" name="給与水準   （国との比較）平均値テキスト"/>
        <xdr:cNvSpPr txBox="1"/>
      </xdr:nvSpPr>
      <xdr:spPr>
        <a:xfrm>
          <a:off x="17106900" y="1439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56" name="フローチャート : 判断 255"/>
        <xdr:cNvSpPr/>
      </xdr:nvSpPr>
      <xdr:spPr>
        <a:xfrm>
          <a:off x="16967200" y="145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108586</xdr:rowOff>
    </xdr:from>
    <xdr:to>
      <xdr:col>23</xdr:col>
      <xdr:colOff>406400</xdr:colOff>
      <xdr:row>88</xdr:row>
      <xdr:rowOff>144780</xdr:rowOff>
    </xdr:to>
    <xdr:cxnSp macro="">
      <xdr:nvCxnSpPr>
        <xdr:cNvPr id="257" name="直線コネクタ 256"/>
        <xdr:cNvCxnSpPr/>
      </xdr:nvCxnSpPr>
      <xdr:spPr>
        <a:xfrm flipV="1">
          <a:off x="15290800" y="151961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114618</xdr:rowOff>
    </xdr:from>
    <xdr:to>
      <xdr:col>23</xdr:col>
      <xdr:colOff>457200</xdr:colOff>
      <xdr:row>88</xdr:row>
      <xdr:rowOff>44768</xdr:rowOff>
    </xdr:to>
    <xdr:sp macro="" textlink="">
      <xdr:nvSpPr>
        <xdr:cNvPr id="258" name="フローチャート : 判断 257"/>
        <xdr:cNvSpPr/>
      </xdr:nvSpPr>
      <xdr:spPr>
        <a:xfrm>
          <a:off x="16129000" y="15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54945</xdr:rowOff>
    </xdr:from>
    <xdr:ext cx="736600" cy="259045"/>
    <xdr:sp macro="" textlink="">
      <xdr:nvSpPr>
        <xdr:cNvPr id="259" name="テキスト ボックス 258"/>
        <xdr:cNvSpPr txBox="1"/>
      </xdr:nvSpPr>
      <xdr:spPr>
        <a:xfrm>
          <a:off x="15798800" y="1479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88</xdr:row>
      <xdr:rowOff>144780</xdr:rowOff>
    </xdr:to>
    <xdr:cxnSp macro="">
      <xdr:nvCxnSpPr>
        <xdr:cNvPr id="260" name="直線コネクタ 259"/>
        <xdr:cNvCxnSpPr/>
      </xdr:nvCxnSpPr>
      <xdr:spPr>
        <a:xfrm>
          <a:off x="14401800" y="1474978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138748</xdr:rowOff>
    </xdr:from>
    <xdr:to>
      <xdr:col>22</xdr:col>
      <xdr:colOff>254000</xdr:colOff>
      <xdr:row>88</xdr:row>
      <xdr:rowOff>68898</xdr:rowOff>
    </xdr:to>
    <xdr:sp macro="" textlink="">
      <xdr:nvSpPr>
        <xdr:cNvPr id="261" name="フローチャート : 判断 260"/>
        <xdr:cNvSpPr/>
      </xdr:nvSpPr>
      <xdr:spPr>
        <a:xfrm>
          <a:off x="15240000" y="150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62" name="テキスト ボックス 261"/>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170498</xdr:rowOff>
    </xdr:from>
    <xdr:to>
      <xdr:col>21</xdr:col>
      <xdr:colOff>0</xdr:colOff>
      <xdr:row>86</xdr:row>
      <xdr:rowOff>5080</xdr:rowOff>
    </xdr:to>
    <xdr:cxnSp macro="">
      <xdr:nvCxnSpPr>
        <xdr:cNvPr id="263" name="直線コネクタ 262"/>
        <xdr:cNvCxnSpPr/>
      </xdr:nvCxnSpPr>
      <xdr:spPr>
        <a:xfrm>
          <a:off x="13512800" y="1474374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170498</xdr:rowOff>
    </xdr:from>
    <xdr:to>
      <xdr:col>21</xdr:col>
      <xdr:colOff>50800</xdr:colOff>
      <xdr:row>85</xdr:row>
      <xdr:rowOff>100648</xdr:rowOff>
    </xdr:to>
    <xdr:sp macro="" textlink="">
      <xdr:nvSpPr>
        <xdr:cNvPr id="264" name="フローチャート : 判断 263"/>
        <xdr:cNvSpPr/>
      </xdr:nvSpPr>
      <xdr:spPr>
        <a:xfrm>
          <a:off x="14351000" y="145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110825</xdr:rowOff>
    </xdr:from>
    <xdr:ext cx="762000" cy="259045"/>
    <xdr:sp macro="" textlink="">
      <xdr:nvSpPr>
        <xdr:cNvPr id="265" name="テキスト ボックス 264"/>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66" name="フローチャート : 判断 265"/>
        <xdr:cNvSpPr/>
      </xdr:nvSpPr>
      <xdr:spPr>
        <a:xfrm>
          <a:off x="13462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122890</xdr:rowOff>
    </xdr:from>
    <xdr:ext cx="762000" cy="259045"/>
    <xdr:sp macro="" textlink="">
      <xdr:nvSpPr>
        <xdr:cNvPr id="267" name="テキスト ボックス 266"/>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3" name="円/楕円 272"/>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4"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57786</xdr:rowOff>
    </xdr:from>
    <xdr:to>
      <xdr:col>23</xdr:col>
      <xdr:colOff>457200</xdr:colOff>
      <xdr:row>88</xdr:row>
      <xdr:rowOff>159386</xdr:rowOff>
    </xdr:to>
    <xdr:sp macro="" textlink="">
      <xdr:nvSpPr>
        <xdr:cNvPr id="275" name="円/楕円 274"/>
        <xdr:cNvSpPr/>
      </xdr:nvSpPr>
      <xdr:spPr>
        <a:xfrm>
          <a:off x="16129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144163</xdr:rowOff>
    </xdr:from>
    <xdr:ext cx="736600" cy="259045"/>
    <xdr:sp macro="" textlink="">
      <xdr:nvSpPr>
        <xdr:cNvPr id="276" name="テキスト ボックス 275"/>
        <xdr:cNvSpPr txBox="1"/>
      </xdr:nvSpPr>
      <xdr:spPr>
        <a:xfrm>
          <a:off x="15798800" y="1523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7" name="円/楕円 276"/>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78" name="テキスト ボックス 277"/>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79" name="円/楕円 278"/>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0" name="テキスト ボックス 279"/>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119698</xdr:rowOff>
    </xdr:from>
    <xdr:to>
      <xdr:col>19</xdr:col>
      <xdr:colOff>533400</xdr:colOff>
      <xdr:row>86</xdr:row>
      <xdr:rowOff>49848</xdr:rowOff>
    </xdr:to>
    <xdr:sp macro="" textlink="">
      <xdr:nvSpPr>
        <xdr:cNvPr id="281" name="円/楕円 280"/>
        <xdr:cNvSpPr/>
      </xdr:nvSpPr>
      <xdr:spPr>
        <a:xfrm>
          <a:off x="13462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34625</xdr:rowOff>
    </xdr:from>
    <xdr:ext cx="762000" cy="259045"/>
    <xdr:sp macro="" textlink="">
      <xdr:nvSpPr>
        <xdr:cNvPr id="282" name="テキスト ボックス 281"/>
        <xdr:cNvSpPr txBox="1"/>
      </xdr:nvSpPr>
      <xdr:spPr>
        <a:xfrm>
          <a:off x="13131800" y="147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事務量に見合う適正な職員配置や採用の抑制に努めているが、類似団体平均を依然として上回っていることから、今後も引き続き計画的な管理に努める。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4" name="直線コネクタ 313"/>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5"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6" name="直線コネクタ 315"/>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17"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18" name="直線コネクタ 317"/>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103051</xdr:rowOff>
    </xdr:from>
    <xdr:to>
      <xdr:col>24</xdr:col>
      <xdr:colOff>558800</xdr:colOff>
      <xdr:row>62</xdr:row>
      <xdr:rowOff>109946</xdr:rowOff>
    </xdr:to>
    <xdr:cxnSp macro="">
      <xdr:nvCxnSpPr>
        <xdr:cNvPr id="319" name="直線コネクタ 318"/>
        <xdr:cNvCxnSpPr/>
      </xdr:nvCxnSpPr>
      <xdr:spPr>
        <a:xfrm>
          <a:off x="16179800" y="1073295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164392</xdr:rowOff>
    </xdr:from>
    <xdr:ext cx="762000" cy="259045"/>
    <xdr:sp macro="" textlink="">
      <xdr:nvSpPr>
        <xdr:cNvPr id="320" name="定員管理の状況平均値テキスト"/>
        <xdr:cNvSpPr txBox="1"/>
      </xdr:nvSpPr>
      <xdr:spPr>
        <a:xfrm>
          <a:off x="17106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1" name="フローチャート : 判断 320"/>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103051</xdr:rowOff>
    </xdr:from>
    <xdr:to>
      <xdr:col>23</xdr:col>
      <xdr:colOff>406400</xdr:colOff>
      <xdr:row>62</xdr:row>
      <xdr:rowOff>127181</xdr:rowOff>
    </xdr:to>
    <xdr:cxnSp macro="">
      <xdr:nvCxnSpPr>
        <xdr:cNvPr id="322" name="直線コネクタ 321"/>
        <xdr:cNvCxnSpPr/>
      </xdr:nvCxnSpPr>
      <xdr:spPr>
        <a:xfrm flipV="1">
          <a:off x="15290800" y="107329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3" name="フローチャート : 判断 322"/>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4" name="テキスト ボックス 323"/>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106499</xdr:rowOff>
    </xdr:from>
    <xdr:to>
      <xdr:col>22</xdr:col>
      <xdr:colOff>203200</xdr:colOff>
      <xdr:row>62</xdr:row>
      <xdr:rowOff>127181</xdr:rowOff>
    </xdr:to>
    <xdr:cxnSp macro="">
      <xdr:nvCxnSpPr>
        <xdr:cNvPr id="325" name="直線コネクタ 324"/>
        <xdr:cNvCxnSpPr/>
      </xdr:nvCxnSpPr>
      <xdr:spPr>
        <a:xfrm>
          <a:off x="14401800" y="1073639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26" name="フローチャート : 判断 325"/>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139899</xdr:rowOff>
    </xdr:from>
    <xdr:ext cx="762000" cy="259045"/>
    <xdr:sp macro="" textlink="">
      <xdr:nvSpPr>
        <xdr:cNvPr id="327" name="テキスト ボックス 326"/>
        <xdr:cNvSpPr txBox="1"/>
      </xdr:nvSpPr>
      <xdr:spPr>
        <a:xfrm>
          <a:off x="14909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106499</xdr:rowOff>
    </xdr:from>
    <xdr:to>
      <xdr:col>21</xdr:col>
      <xdr:colOff>0</xdr:colOff>
      <xdr:row>62</xdr:row>
      <xdr:rowOff>116840</xdr:rowOff>
    </xdr:to>
    <xdr:cxnSp macro="">
      <xdr:nvCxnSpPr>
        <xdr:cNvPr id="328" name="直線コネクタ 327"/>
        <xdr:cNvCxnSpPr/>
      </xdr:nvCxnSpPr>
      <xdr:spPr>
        <a:xfrm flipV="1">
          <a:off x="13512800" y="107363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29" name="フローチャート : 判断 328"/>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30" name="テキスト ボックス 329"/>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1" name="フローチャート : 判断 330"/>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6367</xdr:rowOff>
    </xdr:from>
    <xdr:ext cx="762000" cy="259045"/>
    <xdr:sp macro="" textlink="">
      <xdr:nvSpPr>
        <xdr:cNvPr id="332" name="テキスト ボックス 331"/>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59146</xdr:rowOff>
    </xdr:from>
    <xdr:to>
      <xdr:col>24</xdr:col>
      <xdr:colOff>609600</xdr:colOff>
      <xdr:row>62</xdr:row>
      <xdr:rowOff>160746</xdr:rowOff>
    </xdr:to>
    <xdr:sp macro="" textlink="">
      <xdr:nvSpPr>
        <xdr:cNvPr id="338" name="円/楕円 337"/>
        <xdr:cNvSpPr/>
      </xdr:nvSpPr>
      <xdr:spPr>
        <a:xfrm>
          <a:off x="16967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31223</xdr:rowOff>
    </xdr:from>
    <xdr:ext cx="762000" cy="259045"/>
    <xdr:sp macro="" textlink="">
      <xdr:nvSpPr>
        <xdr:cNvPr id="339" name="定員管理の状況該当値テキスト"/>
        <xdr:cNvSpPr txBox="1"/>
      </xdr:nvSpPr>
      <xdr:spPr>
        <a:xfrm>
          <a:off x="17106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52251</xdr:rowOff>
    </xdr:from>
    <xdr:to>
      <xdr:col>23</xdr:col>
      <xdr:colOff>457200</xdr:colOff>
      <xdr:row>62</xdr:row>
      <xdr:rowOff>153851</xdr:rowOff>
    </xdr:to>
    <xdr:sp macro="" textlink="">
      <xdr:nvSpPr>
        <xdr:cNvPr id="340" name="円/楕円 339"/>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138628</xdr:rowOff>
    </xdr:from>
    <xdr:ext cx="736600" cy="259045"/>
    <xdr:sp macro="" textlink="">
      <xdr:nvSpPr>
        <xdr:cNvPr id="341" name="テキスト ボックス 340"/>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76381</xdr:rowOff>
    </xdr:from>
    <xdr:to>
      <xdr:col>22</xdr:col>
      <xdr:colOff>254000</xdr:colOff>
      <xdr:row>63</xdr:row>
      <xdr:rowOff>6531</xdr:rowOff>
    </xdr:to>
    <xdr:sp macro="" textlink="">
      <xdr:nvSpPr>
        <xdr:cNvPr id="342" name="円/楕円 341"/>
        <xdr:cNvSpPr/>
      </xdr:nvSpPr>
      <xdr:spPr>
        <a:xfrm>
          <a:off x="15240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43" name="テキスト ボックス 342"/>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55699</xdr:rowOff>
    </xdr:from>
    <xdr:to>
      <xdr:col>21</xdr:col>
      <xdr:colOff>50800</xdr:colOff>
      <xdr:row>62</xdr:row>
      <xdr:rowOff>157299</xdr:rowOff>
    </xdr:to>
    <xdr:sp macro="" textlink="">
      <xdr:nvSpPr>
        <xdr:cNvPr id="344" name="円/楕円 343"/>
        <xdr:cNvSpPr/>
      </xdr:nvSpPr>
      <xdr:spPr>
        <a:xfrm>
          <a:off x="14351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142076</xdr:rowOff>
    </xdr:from>
    <xdr:ext cx="762000" cy="259045"/>
    <xdr:sp macro="" textlink="">
      <xdr:nvSpPr>
        <xdr:cNvPr id="345" name="テキスト ボックス 344"/>
        <xdr:cNvSpPr txBox="1"/>
      </xdr:nvSpPr>
      <xdr:spPr>
        <a:xfrm>
          <a:off x="14020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46" name="円/楕円 345"/>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47" name="テキスト ボックス 346"/>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となる標準財政規模は増となったものの、分子となる元利償還金も増となった結果、単年度では２．５７となり前年度に比べ０．４１ポイント増となった。しかしながら実質公債費比率は３か年平均であることから、算定対象年度の変化により比率としては対前年度比で０．４ポイント減となっている。</a:t>
          </a:r>
          <a:endParaRPr kumimoji="1" lang="en-US" altLang="ja-JP" sz="1300">
            <a:latin typeface="ＭＳ Ｐゴシック"/>
          </a:endParaRPr>
        </a:p>
        <a:p>
          <a:r>
            <a:rPr kumimoji="1" lang="ja-JP" altLang="en-US" sz="1300">
              <a:latin typeface="ＭＳ Ｐゴシック"/>
            </a:rPr>
            <a:t>　大型事業の進捗により元利償還金が増傾向であることから、この点を注視しつつ、適正な財政運営に努める。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77" name="直線コネクタ 376"/>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78"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79" name="直線コネクタ 378"/>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111397</xdr:rowOff>
    </xdr:from>
    <xdr:to>
      <xdr:col>24</xdr:col>
      <xdr:colOff>558800</xdr:colOff>
      <xdr:row>38</xdr:row>
      <xdr:rowOff>138974</xdr:rowOff>
    </xdr:to>
    <xdr:cxnSp macro="">
      <xdr:nvCxnSpPr>
        <xdr:cNvPr id="382" name="直線コネクタ 381"/>
        <xdr:cNvCxnSpPr/>
      </xdr:nvCxnSpPr>
      <xdr:spPr>
        <a:xfrm flipV="1">
          <a:off x="16179800" y="662649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62065</xdr:rowOff>
    </xdr:from>
    <xdr:ext cx="762000" cy="259045"/>
    <xdr:sp macro="" textlink="">
      <xdr:nvSpPr>
        <xdr:cNvPr id="383" name="公債費負担の状況平均値テキスト"/>
        <xdr:cNvSpPr txBox="1"/>
      </xdr:nvSpPr>
      <xdr:spPr>
        <a:xfrm>
          <a:off x="17106900" y="692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4" name="フローチャート : 判断 383"/>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138974</xdr:rowOff>
    </xdr:from>
    <xdr:to>
      <xdr:col>23</xdr:col>
      <xdr:colOff>406400</xdr:colOff>
      <xdr:row>39</xdr:row>
      <xdr:rowOff>8890</xdr:rowOff>
    </xdr:to>
    <xdr:cxnSp macro="">
      <xdr:nvCxnSpPr>
        <xdr:cNvPr id="385" name="直線コネクタ 384"/>
        <xdr:cNvCxnSpPr/>
      </xdr:nvCxnSpPr>
      <xdr:spPr>
        <a:xfrm flipV="1">
          <a:off x="15290800" y="665407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86" name="フローチャート : 判断 385"/>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87" name="テキスト ボックス 386"/>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50256</xdr:rowOff>
    </xdr:to>
    <xdr:cxnSp macro="">
      <xdr:nvCxnSpPr>
        <xdr:cNvPr id="388" name="直線コネクタ 387"/>
        <xdr:cNvCxnSpPr/>
      </xdr:nvCxnSpPr>
      <xdr:spPr>
        <a:xfrm flipV="1">
          <a:off x="14401800" y="66954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9" name="フローチャート : 判断 388"/>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90" name="テキスト ボックス 389"/>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50256</xdr:rowOff>
    </xdr:from>
    <xdr:to>
      <xdr:col>21</xdr:col>
      <xdr:colOff>0</xdr:colOff>
      <xdr:row>39</xdr:row>
      <xdr:rowOff>84727</xdr:rowOff>
    </xdr:to>
    <xdr:cxnSp macro="">
      <xdr:nvCxnSpPr>
        <xdr:cNvPr id="391" name="直線コネクタ 390"/>
        <xdr:cNvCxnSpPr/>
      </xdr:nvCxnSpPr>
      <xdr:spPr>
        <a:xfrm flipV="1">
          <a:off x="13512800" y="67368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2" name="フローチャート : 判断 391"/>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115224</xdr:rowOff>
    </xdr:from>
    <xdr:ext cx="762000" cy="259045"/>
    <xdr:sp macro="" textlink="">
      <xdr:nvSpPr>
        <xdr:cNvPr id="393" name="テキスト ボックス 392"/>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4" name="フローチャート : 判断 393"/>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149696</xdr:rowOff>
    </xdr:from>
    <xdr:ext cx="762000" cy="259045"/>
    <xdr:sp macro="" textlink="">
      <xdr:nvSpPr>
        <xdr:cNvPr id="395" name="テキスト ボックス 394"/>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60597</xdr:rowOff>
    </xdr:from>
    <xdr:to>
      <xdr:col>24</xdr:col>
      <xdr:colOff>609600</xdr:colOff>
      <xdr:row>38</xdr:row>
      <xdr:rowOff>162197</xdr:rowOff>
    </xdr:to>
    <xdr:sp macro="" textlink="">
      <xdr:nvSpPr>
        <xdr:cNvPr id="401" name="円/楕円 400"/>
        <xdr:cNvSpPr/>
      </xdr:nvSpPr>
      <xdr:spPr>
        <a:xfrm>
          <a:off x="169672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77124</xdr:rowOff>
    </xdr:from>
    <xdr:ext cx="762000" cy="259045"/>
    <xdr:sp macro="" textlink="">
      <xdr:nvSpPr>
        <xdr:cNvPr id="402" name="公債費負担の状況該当値テキスト"/>
        <xdr:cNvSpPr txBox="1"/>
      </xdr:nvSpPr>
      <xdr:spPr>
        <a:xfrm>
          <a:off x="17106900" y="642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88174</xdr:rowOff>
    </xdr:from>
    <xdr:to>
      <xdr:col>23</xdr:col>
      <xdr:colOff>457200</xdr:colOff>
      <xdr:row>39</xdr:row>
      <xdr:rowOff>18324</xdr:rowOff>
    </xdr:to>
    <xdr:sp macro="" textlink="">
      <xdr:nvSpPr>
        <xdr:cNvPr id="403" name="円/楕円 402"/>
        <xdr:cNvSpPr/>
      </xdr:nvSpPr>
      <xdr:spPr>
        <a:xfrm>
          <a:off x="16129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28501</xdr:rowOff>
    </xdr:from>
    <xdr:ext cx="736600" cy="259045"/>
    <xdr:sp macro="" textlink="">
      <xdr:nvSpPr>
        <xdr:cNvPr id="404" name="テキスト ボックス 403"/>
        <xdr:cNvSpPr txBox="1"/>
      </xdr:nvSpPr>
      <xdr:spPr>
        <a:xfrm>
          <a:off x="15798800" y="637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5" name="円/楕円 404"/>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06" name="テキスト ボックス 405"/>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170906</xdr:rowOff>
    </xdr:from>
    <xdr:to>
      <xdr:col>21</xdr:col>
      <xdr:colOff>50800</xdr:colOff>
      <xdr:row>39</xdr:row>
      <xdr:rowOff>101056</xdr:rowOff>
    </xdr:to>
    <xdr:sp macro="" textlink="">
      <xdr:nvSpPr>
        <xdr:cNvPr id="407" name="円/楕円 406"/>
        <xdr:cNvSpPr/>
      </xdr:nvSpPr>
      <xdr:spPr>
        <a:xfrm>
          <a:off x="14351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111233</xdr:rowOff>
    </xdr:from>
    <xdr:ext cx="762000" cy="259045"/>
    <xdr:sp macro="" textlink="">
      <xdr:nvSpPr>
        <xdr:cNvPr id="408" name="テキスト ボックス 407"/>
        <xdr:cNvSpPr txBox="1"/>
      </xdr:nvSpPr>
      <xdr:spPr>
        <a:xfrm>
          <a:off x="14020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33927</xdr:rowOff>
    </xdr:from>
    <xdr:to>
      <xdr:col>19</xdr:col>
      <xdr:colOff>533400</xdr:colOff>
      <xdr:row>39</xdr:row>
      <xdr:rowOff>135527</xdr:rowOff>
    </xdr:to>
    <xdr:sp macro="" textlink="">
      <xdr:nvSpPr>
        <xdr:cNvPr id="409" name="円/楕円 408"/>
        <xdr:cNvSpPr/>
      </xdr:nvSpPr>
      <xdr:spPr>
        <a:xfrm>
          <a:off x="13462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145704</xdr:rowOff>
    </xdr:from>
    <xdr:ext cx="762000" cy="259045"/>
    <xdr:sp macro="" textlink="">
      <xdr:nvSpPr>
        <xdr:cNvPr id="410" name="テキスト ボックス 409"/>
        <xdr:cNvSpPr txBox="1"/>
      </xdr:nvSpPr>
      <xdr:spPr>
        <a:xfrm>
          <a:off x="13131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建設事業の進捗により庁舎建設基金が減少したことから充当可能基金は減少した。一方、下水道事業における企業債の償還が進んだことから将来負担額も減となった。この結果、「充当可能基金＞将来負担額」となり、４年連続で将来負担比率が算定されないこととなった。</a:t>
          </a:r>
          <a:endParaRPr kumimoji="1" lang="en-US" altLang="ja-JP" sz="1300">
            <a:latin typeface="ＭＳ Ｐゴシック"/>
          </a:endParaRPr>
        </a:p>
        <a:p>
          <a:r>
            <a:rPr kumimoji="1" lang="ja-JP" altLang="en-US" sz="1300">
              <a:latin typeface="ＭＳ Ｐゴシック"/>
            </a:rPr>
            <a:t>　今後も将来負担に配慮しつつ、行財政改革を進め、財政の健全化に努める。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1" name="直線コネクタ 440"/>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2"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3" name="直線コネクタ 442"/>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4"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5" name="直線コネクタ 444"/>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63517</xdr:rowOff>
    </xdr:from>
    <xdr:ext cx="762000" cy="259045"/>
    <xdr:sp macro="" textlink="">
      <xdr:nvSpPr>
        <xdr:cNvPr id="446" name="将来負担の状況平均値テキスト"/>
        <xdr:cNvSpPr txBox="1"/>
      </xdr:nvSpPr>
      <xdr:spPr>
        <a:xfrm>
          <a:off x="17106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47" name="フローチャート : 判断 446"/>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48" name="フローチャート : 判断 447"/>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123691</xdr:rowOff>
    </xdr:from>
    <xdr:ext cx="736600" cy="259045"/>
    <xdr:sp macro="" textlink="">
      <xdr:nvSpPr>
        <xdr:cNvPr id="449" name="テキスト ボックス 448"/>
        <xdr:cNvSpPr txBox="1"/>
      </xdr:nvSpPr>
      <xdr:spPr>
        <a:xfrm>
          <a:off x="15798800" y="269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65919</xdr:rowOff>
    </xdr:from>
    <xdr:to>
      <xdr:col>22</xdr:col>
      <xdr:colOff>254000</xdr:colOff>
      <xdr:row>17</xdr:row>
      <xdr:rowOff>167519</xdr:rowOff>
    </xdr:to>
    <xdr:sp macro="" textlink="">
      <xdr:nvSpPr>
        <xdr:cNvPr id="450" name="フローチャート : 判断 449"/>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1" name="テキスト ボックス 450"/>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42696</xdr:rowOff>
    </xdr:from>
    <xdr:to>
      <xdr:col>21</xdr:col>
      <xdr:colOff>50800</xdr:colOff>
      <xdr:row>18</xdr:row>
      <xdr:rowOff>144296</xdr:rowOff>
    </xdr:to>
    <xdr:sp macro="" textlink="">
      <xdr:nvSpPr>
        <xdr:cNvPr id="452" name="フローチャート : 判断 451"/>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53" name="テキスト ボックス 452"/>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54" name="フローチャート : 判断 453"/>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95509</xdr:rowOff>
    </xdr:from>
    <xdr:ext cx="762000" cy="259045"/>
    <xdr:sp macro="" textlink="">
      <xdr:nvSpPr>
        <xdr:cNvPr id="455" name="テキスト ボックス 454"/>
        <xdr:cNvSpPr txBox="1"/>
      </xdr:nvSpPr>
      <xdr:spPr>
        <a:xfrm>
          <a:off x="13131800" y="335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4596</xdr:rowOff>
    </xdr:from>
    <xdr:to>
      <xdr:col>19</xdr:col>
      <xdr:colOff>533400</xdr:colOff>
      <xdr:row>14</xdr:row>
      <xdr:rowOff>106196</xdr:rowOff>
    </xdr:to>
    <xdr:sp macro="" textlink="">
      <xdr:nvSpPr>
        <xdr:cNvPr id="461" name="円/楕円 460"/>
        <xdr:cNvSpPr/>
      </xdr:nvSpPr>
      <xdr:spPr>
        <a:xfrm>
          <a:off x="134620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116373</xdr:rowOff>
    </xdr:from>
    <xdr:ext cx="762000" cy="259045"/>
    <xdr:sp macro="" textlink="">
      <xdr:nvSpPr>
        <xdr:cNvPr id="462" name="テキスト ボックス 461"/>
        <xdr:cNvSpPr txBox="1"/>
      </xdr:nvSpPr>
      <xdr:spPr>
        <a:xfrm>
          <a:off x="13131800" y="21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259,171
255,076
67.83
83,865,830
79,901,472
3,705,650
48,160,096
51,700,197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適正な定員管理や職員の年齢構成の変動などにより人件費の比率は減少しているものの、類似団体内平均値を</a:t>
          </a:r>
          <a:r>
            <a:rPr kumimoji="1" lang="en-US" altLang="ja-JP" sz="1300">
              <a:latin typeface="ＭＳ Ｐゴシック"/>
            </a:rPr>
            <a:t>2.9</a:t>
          </a:r>
          <a:r>
            <a:rPr kumimoji="1" lang="ja-JP" altLang="en-US" sz="1300">
              <a:latin typeface="ＭＳ Ｐゴシック"/>
            </a:rPr>
            <a:t>ポイント上回っている。今後も事務量に見合った適正な職員配置を行い、継続的な費用の抑制に努める。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50800</xdr:rowOff>
    </xdr:from>
    <xdr:to>
      <xdr:col>7</xdr:col>
      <xdr:colOff>15875</xdr:colOff>
      <xdr:row>40</xdr:row>
      <xdr:rowOff>22225</xdr:rowOff>
    </xdr:to>
    <xdr:cxnSp macro="">
      <xdr:nvCxnSpPr>
        <xdr:cNvPr id="69" name="直線コネクタ 68"/>
        <xdr:cNvCxnSpPr/>
      </xdr:nvCxnSpPr>
      <xdr:spPr>
        <a:xfrm flipV="1">
          <a:off x="3987800" y="673735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83202</xdr:rowOff>
    </xdr:from>
    <xdr:ext cx="762000" cy="259045"/>
    <xdr:sp macro="" textlink="">
      <xdr:nvSpPr>
        <xdr:cNvPr id="70"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3175</xdr:rowOff>
    </xdr:from>
    <xdr:to>
      <xdr:col>5</xdr:col>
      <xdr:colOff>549275</xdr:colOff>
      <xdr:row>40</xdr:row>
      <xdr:rowOff>22225</xdr:rowOff>
    </xdr:to>
    <xdr:cxnSp macro="">
      <xdr:nvCxnSpPr>
        <xdr:cNvPr id="72" name="直線コネクタ 71"/>
        <xdr:cNvCxnSpPr/>
      </xdr:nvCxnSpPr>
      <xdr:spPr>
        <a:xfrm>
          <a:off x="3098800" y="6861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102252</xdr:rowOff>
    </xdr:from>
    <xdr:ext cx="736600" cy="259045"/>
    <xdr:sp macro="" textlink="">
      <xdr:nvSpPr>
        <xdr:cNvPr id="74" name="テキスト ボックス 73"/>
        <xdr:cNvSpPr txBox="1"/>
      </xdr:nvSpPr>
      <xdr:spPr>
        <a:xfrm>
          <a:off x="3606800" y="627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3175</xdr:rowOff>
    </xdr:from>
    <xdr:to>
      <xdr:col>4</xdr:col>
      <xdr:colOff>346075</xdr:colOff>
      <xdr:row>40</xdr:row>
      <xdr:rowOff>50800</xdr:rowOff>
    </xdr:to>
    <xdr:cxnSp macro="">
      <xdr:nvCxnSpPr>
        <xdr:cNvPr id="75" name="直線コネクタ 74"/>
        <xdr:cNvCxnSpPr/>
      </xdr:nvCxnSpPr>
      <xdr:spPr>
        <a:xfrm flipV="1">
          <a:off x="2209800" y="6861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45102</xdr:rowOff>
    </xdr:from>
    <xdr:ext cx="762000" cy="259045"/>
    <xdr:sp macro="" textlink="">
      <xdr:nvSpPr>
        <xdr:cNvPr id="77" name="テキスト ボックス 76"/>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50800</xdr:rowOff>
    </xdr:from>
    <xdr:to>
      <xdr:col>3</xdr:col>
      <xdr:colOff>142875</xdr:colOff>
      <xdr:row>40</xdr:row>
      <xdr:rowOff>117475</xdr:rowOff>
    </xdr:to>
    <xdr:cxnSp macro="">
      <xdr:nvCxnSpPr>
        <xdr:cNvPr id="78" name="直線コネクタ 77"/>
        <xdr:cNvCxnSpPr/>
      </xdr:nvCxnSpPr>
      <xdr:spPr>
        <a:xfrm flipV="1">
          <a:off x="1320800" y="6908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35577</xdr:rowOff>
    </xdr:from>
    <xdr:ext cx="762000" cy="259045"/>
    <xdr:sp macro="" textlink="">
      <xdr:nvSpPr>
        <xdr:cNvPr id="80" name="テキスト ボックス 79"/>
        <xdr:cNvSpPr txBox="1"/>
      </xdr:nvSpPr>
      <xdr:spPr>
        <a:xfrm>
          <a:off x="1828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16527</xdr:rowOff>
    </xdr:from>
    <xdr:ext cx="762000" cy="259045"/>
    <xdr:sp macro="" textlink="">
      <xdr:nvSpPr>
        <xdr:cNvPr id="82" name="テキスト ボックス 81"/>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0</xdr:rowOff>
    </xdr:from>
    <xdr:to>
      <xdr:col>7</xdr:col>
      <xdr:colOff>66675</xdr:colOff>
      <xdr:row>39</xdr:row>
      <xdr:rowOff>101600</xdr:rowOff>
    </xdr:to>
    <xdr:sp macro="" textlink="">
      <xdr:nvSpPr>
        <xdr:cNvPr id="88" name="円/楕円 87"/>
        <xdr:cNvSpPr/>
      </xdr:nvSpPr>
      <xdr:spPr>
        <a:xfrm>
          <a:off x="4775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143527</xdr:rowOff>
    </xdr:from>
    <xdr:ext cx="762000" cy="259045"/>
    <xdr:sp macro="" textlink="">
      <xdr:nvSpPr>
        <xdr:cNvPr id="89" name="人件費該当値テキスト"/>
        <xdr:cNvSpPr txBox="1"/>
      </xdr:nvSpPr>
      <xdr:spPr>
        <a:xfrm>
          <a:off x="4914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142875</xdr:rowOff>
    </xdr:from>
    <xdr:to>
      <xdr:col>5</xdr:col>
      <xdr:colOff>600075</xdr:colOff>
      <xdr:row>40</xdr:row>
      <xdr:rowOff>73025</xdr:rowOff>
    </xdr:to>
    <xdr:sp macro="" textlink="">
      <xdr:nvSpPr>
        <xdr:cNvPr id="90" name="円/楕円 89"/>
        <xdr:cNvSpPr/>
      </xdr:nvSpPr>
      <xdr:spPr>
        <a:xfrm>
          <a:off x="3937000" y="68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57802</xdr:rowOff>
    </xdr:from>
    <xdr:ext cx="736600" cy="259045"/>
    <xdr:sp macro="" textlink="">
      <xdr:nvSpPr>
        <xdr:cNvPr id="91" name="テキスト ボックス 90"/>
        <xdr:cNvSpPr txBox="1"/>
      </xdr:nvSpPr>
      <xdr:spPr>
        <a:xfrm>
          <a:off x="3606800" y="691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123825</xdr:rowOff>
    </xdr:from>
    <xdr:to>
      <xdr:col>4</xdr:col>
      <xdr:colOff>396875</xdr:colOff>
      <xdr:row>40</xdr:row>
      <xdr:rowOff>53975</xdr:rowOff>
    </xdr:to>
    <xdr:sp macro="" textlink="">
      <xdr:nvSpPr>
        <xdr:cNvPr id="92" name="円/楕円 91"/>
        <xdr:cNvSpPr/>
      </xdr:nvSpPr>
      <xdr:spPr>
        <a:xfrm>
          <a:off x="30480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38752</xdr:rowOff>
    </xdr:from>
    <xdr:ext cx="762000" cy="259045"/>
    <xdr:sp macro="" textlink="">
      <xdr:nvSpPr>
        <xdr:cNvPr id="93" name="テキスト ボックス 92"/>
        <xdr:cNvSpPr txBox="1"/>
      </xdr:nvSpPr>
      <xdr:spPr>
        <a:xfrm>
          <a:off x="2717800" y="689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94" name="円/楕円 93"/>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5" name="テキスト ボックス 94"/>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66675</xdr:rowOff>
    </xdr:from>
    <xdr:to>
      <xdr:col>1</xdr:col>
      <xdr:colOff>676275</xdr:colOff>
      <xdr:row>40</xdr:row>
      <xdr:rowOff>168275</xdr:rowOff>
    </xdr:to>
    <xdr:sp macro="" textlink="">
      <xdr:nvSpPr>
        <xdr:cNvPr id="96" name="円/楕円 95"/>
        <xdr:cNvSpPr/>
      </xdr:nvSpPr>
      <xdr:spPr>
        <a:xfrm>
          <a:off x="12700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153052</xdr:rowOff>
    </xdr:from>
    <xdr:ext cx="762000" cy="259045"/>
    <xdr:sp macro="" textlink="">
      <xdr:nvSpPr>
        <xdr:cNvPr id="97" name="テキスト ボックス 96"/>
        <xdr:cNvSpPr txBox="1"/>
      </xdr:nvSpPr>
      <xdr:spPr>
        <a:xfrm>
          <a:off x="939800" y="701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予防接種に係る経費の減など、歳出削減に努めた結果、前年度に比べて</a:t>
          </a:r>
          <a:r>
            <a:rPr kumimoji="1" lang="en-US" altLang="ja-JP" sz="1300">
              <a:latin typeface="ＭＳ Ｐゴシック"/>
            </a:rPr>
            <a:t>0.6</a:t>
          </a:r>
          <a:r>
            <a:rPr kumimoji="1" lang="ja-JP" altLang="en-US" sz="1300">
              <a:latin typeface="ＭＳ Ｐゴシック"/>
            </a:rPr>
            <a:t>ポイント減少したが、類似団体平均値は依然として</a:t>
          </a:r>
          <a:r>
            <a:rPr kumimoji="1" lang="en-US" altLang="ja-JP" sz="1300">
              <a:latin typeface="ＭＳ Ｐゴシック"/>
            </a:rPr>
            <a:t>0.4</a:t>
          </a:r>
          <a:r>
            <a:rPr kumimoji="1" lang="ja-JP" altLang="en-US" sz="1300">
              <a:latin typeface="ＭＳ Ｐゴシック"/>
            </a:rPr>
            <a:t>ポイント上回っている。今後も引き続き費用の抑制に努める。</a:t>
          </a: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158750</xdr:rowOff>
    </xdr:from>
    <xdr:to>
      <xdr:col>24</xdr:col>
      <xdr:colOff>31750</xdr:colOff>
      <xdr:row>18</xdr:row>
      <xdr:rowOff>63500</xdr:rowOff>
    </xdr:to>
    <xdr:cxnSp macro="">
      <xdr:nvCxnSpPr>
        <xdr:cNvPr id="130" name="直線コネクタ 129"/>
        <xdr:cNvCxnSpPr/>
      </xdr:nvCxnSpPr>
      <xdr:spPr>
        <a:xfrm flipV="1">
          <a:off x="15671800" y="307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1"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38100</xdr:rowOff>
    </xdr:from>
    <xdr:to>
      <xdr:col>22</xdr:col>
      <xdr:colOff>565150</xdr:colOff>
      <xdr:row>18</xdr:row>
      <xdr:rowOff>63500</xdr:rowOff>
    </xdr:to>
    <xdr:cxnSp macro="">
      <xdr:nvCxnSpPr>
        <xdr:cNvPr id="133" name="直線コネクタ 132"/>
        <xdr:cNvCxnSpPr/>
      </xdr:nvCxnSpPr>
      <xdr:spPr>
        <a:xfrm>
          <a:off x="14782800" y="312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5" name="テキスト ボックス 134"/>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38100</xdr:rowOff>
    </xdr:from>
    <xdr:to>
      <xdr:col>21</xdr:col>
      <xdr:colOff>361950</xdr:colOff>
      <xdr:row>18</xdr:row>
      <xdr:rowOff>88900</xdr:rowOff>
    </xdr:to>
    <xdr:cxnSp macro="">
      <xdr:nvCxnSpPr>
        <xdr:cNvPr id="136" name="直線コネクタ 135"/>
        <xdr:cNvCxnSpPr/>
      </xdr:nvCxnSpPr>
      <xdr:spPr>
        <a:xfrm flipV="1">
          <a:off x="13893800" y="312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8" name="テキスト ボックス 137"/>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88900</xdr:rowOff>
    </xdr:from>
    <xdr:to>
      <xdr:col>20</xdr:col>
      <xdr:colOff>158750</xdr:colOff>
      <xdr:row>18</xdr:row>
      <xdr:rowOff>114300</xdr:rowOff>
    </xdr:to>
    <xdr:cxnSp macro="">
      <xdr:nvCxnSpPr>
        <xdr:cNvPr id="139" name="直線コネクタ 138"/>
        <xdr:cNvCxnSpPr/>
      </xdr:nvCxnSpPr>
      <xdr:spPr>
        <a:xfrm flipV="1">
          <a:off x="13004800" y="317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41" name="テキスト ボックス 140"/>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3" name="テキスト ボックス 142"/>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107950</xdr:rowOff>
    </xdr:from>
    <xdr:to>
      <xdr:col>24</xdr:col>
      <xdr:colOff>82550</xdr:colOff>
      <xdr:row>18</xdr:row>
      <xdr:rowOff>38100</xdr:rowOff>
    </xdr:to>
    <xdr:sp macro="" textlink="">
      <xdr:nvSpPr>
        <xdr:cNvPr id="149" name="円/楕円 148"/>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80027</xdr:rowOff>
    </xdr:from>
    <xdr:ext cx="762000" cy="259045"/>
    <xdr:sp macro="" textlink="">
      <xdr:nvSpPr>
        <xdr:cNvPr id="150"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12700</xdr:rowOff>
    </xdr:from>
    <xdr:to>
      <xdr:col>22</xdr:col>
      <xdr:colOff>615950</xdr:colOff>
      <xdr:row>18</xdr:row>
      <xdr:rowOff>114300</xdr:rowOff>
    </xdr:to>
    <xdr:sp macro="" textlink="">
      <xdr:nvSpPr>
        <xdr:cNvPr id="151" name="円/楕円 150"/>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99077</xdr:rowOff>
    </xdr:from>
    <xdr:ext cx="736600" cy="259045"/>
    <xdr:sp macro="" textlink="">
      <xdr:nvSpPr>
        <xdr:cNvPr id="152" name="テキスト ボックス 151"/>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158750</xdr:rowOff>
    </xdr:from>
    <xdr:to>
      <xdr:col>21</xdr:col>
      <xdr:colOff>412750</xdr:colOff>
      <xdr:row>18</xdr:row>
      <xdr:rowOff>88900</xdr:rowOff>
    </xdr:to>
    <xdr:sp macro="" textlink="">
      <xdr:nvSpPr>
        <xdr:cNvPr id="153" name="円/楕円 152"/>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73677</xdr:rowOff>
    </xdr:from>
    <xdr:ext cx="762000" cy="259045"/>
    <xdr:sp macro="" textlink="">
      <xdr:nvSpPr>
        <xdr:cNvPr id="154" name="テキスト ボックス 153"/>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38100</xdr:rowOff>
    </xdr:from>
    <xdr:to>
      <xdr:col>20</xdr:col>
      <xdr:colOff>209550</xdr:colOff>
      <xdr:row>18</xdr:row>
      <xdr:rowOff>139700</xdr:rowOff>
    </xdr:to>
    <xdr:sp macro="" textlink="">
      <xdr:nvSpPr>
        <xdr:cNvPr id="155" name="円/楕円 154"/>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124477</xdr:rowOff>
    </xdr:from>
    <xdr:ext cx="762000" cy="259045"/>
    <xdr:sp macro="" textlink="">
      <xdr:nvSpPr>
        <xdr:cNvPr id="156" name="テキスト ボックス 155"/>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63500</xdr:rowOff>
    </xdr:from>
    <xdr:to>
      <xdr:col>19</xdr:col>
      <xdr:colOff>6350</xdr:colOff>
      <xdr:row>18</xdr:row>
      <xdr:rowOff>165100</xdr:rowOff>
    </xdr:to>
    <xdr:sp macro="" textlink="">
      <xdr:nvSpPr>
        <xdr:cNvPr id="157" name="円/楕円 156"/>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149877</xdr:rowOff>
    </xdr:from>
    <xdr:ext cx="762000" cy="259045"/>
    <xdr:sp macro="" textlink="">
      <xdr:nvSpPr>
        <xdr:cNvPr id="158" name="テキスト ボックス 157"/>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平成２４年度は児童福祉費の減少等により一度は減となったものの、平成２５年度においては障がい者福祉対策経費等の社会福祉費が増加したことなどにより、前年度比</a:t>
          </a:r>
          <a:r>
            <a:rPr kumimoji="1" lang="en-US" altLang="ja-JP" sz="1300">
              <a:latin typeface="ＭＳ Ｐゴシック"/>
            </a:rPr>
            <a:t>0.9</a:t>
          </a:r>
          <a:r>
            <a:rPr kumimoji="1" lang="ja-JP" altLang="en-US" sz="1300">
              <a:latin typeface="ＭＳ Ｐゴシック"/>
            </a:rPr>
            <a:t>ポイント増となった。依然として類似団体内平均を上回っている状況が続いているため、適正な執行に努める。　　　</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58</xdr:row>
      <xdr:rowOff>50800</xdr:rowOff>
    </xdr:to>
    <xdr:cxnSp macro="">
      <xdr:nvCxnSpPr>
        <xdr:cNvPr id="191" name="直線コネクタ 190"/>
        <xdr:cNvCxnSpPr/>
      </xdr:nvCxnSpPr>
      <xdr:spPr>
        <a:xfrm>
          <a:off x="3987800" y="988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2"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58</xdr:row>
      <xdr:rowOff>38100</xdr:rowOff>
    </xdr:to>
    <xdr:cxnSp macro="">
      <xdr:nvCxnSpPr>
        <xdr:cNvPr id="194" name="直線コネクタ 193"/>
        <xdr:cNvCxnSpPr/>
      </xdr:nvCxnSpPr>
      <xdr:spPr>
        <a:xfrm flipV="1">
          <a:off x="3098800" y="9880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6" name="テキスト ボックス 195"/>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95250</xdr:rowOff>
    </xdr:from>
    <xdr:to>
      <xdr:col>4</xdr:col>
      <xdr:colOff>346075</xdr:colOff>
      <xdr:row>58</xdr:row>
      <xdr:rowOff>38100</xdr:rowOff>
    </xdr:to>
    <xdr:cxnSp macro="">
      <xdr:nvCxnSpPr>
        <xdr:cNvPr id="197" name="直線コネクタ 196"/>
        <xdr:cNvCxnSpPr/>
      </xdr:nvCxnSpPr>
      <xdr:spPr>
        <a:xfrm>
          <a:off x="2209800" y="9867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9" name="テキスト ボックス 19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76200</xdr:rowOff>
    </xdr:from>
    <xdr:to>
      <xdr:col>3</xdr:col>
      <xdr:colOff>142875</xdr:colOff>
      <xdr:row>57</xdr:row>
      <xdr:rowOff>95250</xdr:rowOff>
    </xdr:to>
    <xdr:cxnSp macro="">
      <xdr:nvCxnSpPr>
        <xdr:cNvPr id="200" name="直線コネクタ 199"/>
        <xdr:cNvCxnSpPr/>
      </xdr:nvCxnSpPr>
      <xdr:spPr>
        <a:xfrm>
          <a:off x="1320800" y="9677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2" name="テキスト ボックス 20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4" name="テキスト ボックス 20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10" name="円/楕円 209"/>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1"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12" name="円/楕円 211"/>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3" name="テキスト ボックス 212"/>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158750</xdr:rowOff>
    </xdr:from>
    <xdr:to>
      <xdr:col>4</xdr:col>
      <xdr:colOff>396875</xdr:colOff>
      <xdr:row>58</xdr:row>
      <xdr:rowOff>88900</xdr:rowOff>
    </xdr:to>
    <xdr:sp macro="" textlink="">
      <xdr:nvSpPr>
        <xdr:cNvPr id="214" name="円/楕円 213"/>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73677</xdr:rowOff>
    </xdr:from>
    <xdr:ext cx="762000" cy="259045"/>
    <xdr:sp macro="" textlink="">
      <xdr:nvSpPr>
        <xdr:cNvPr id="215" name="テキスト ボックス 214"/>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44450</xdr:rowOff>
    </xdr:from>
    <xdr:to>
      <xdr:col>3</xdr:col>
      <xdr:colOff>193675</xdr:colOff>
      <xdr:row>57</xdr:row>
      <xdr:rowOff>146050</xdr:rowOff>
    </xdr:to>
    <xdr:sp macro="" textlink="">
      <xdr:nvSpPr>
        <xdr:cNvPr id="216" name="円/楕円 215"/>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130827</xdr:rowOff>
    </xdr:from>
    <xdr:ext cx="762000" cy="259045"/>
    <xdr:sp macro="" textlink="">
      <xdr:nvSpPr>
        <xdr:cNvPr id="217" name="テキスト ボックス 216"/>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25400</xdr:rowOff>
    </xdr:from>
    <xdr:to>
      <xdr:col>1</xdr:col>
      <xdr:colOff>676275</xdr:colOff>
      <xdr:row>56</xdr:row>
      <xdr:rowOff>127000</xdr:rowOff>
    </xdr:to>
    <xdr:sp macro="" textlink="">
      <xdr:nvSpPr>
        <xdr:cNvPr id="218" name="円/楕円 217"/>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111777</xdr:rowOff>
    </xdr:from>
    <xdr:ext cx="762000" cy="259045"/>
    <xdr:sp macro="" textlink="">
      <xdr:nvSpPr>
        <xdr:cNvPr id="219" name="テキスト ボックス 218"/>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内平均を上回っているのは、繰出金の増加が大きい。類似団体平均から見ても高い水準にあるため、国民健康保険事業の保険税の見直しを図るなど、普通会計の負担額を減らしていくよう引き続き努める。</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158750</xdr:rowOff>
    </xdr:from>
    <xdr:to>
      <xdr:col>24</xdr:col>
      <xdr:colOff>31750</xdr:colOff>
      <xdr:row>60</xdr:row>
      <xdr:rowOff>63500</xdr:rowOff>
    </xdr:to>
    <xdr:cxnSp macro="">
      <xdr:nvCxnSpPr>
        <xdr:cNvPr id="252" name="直線コネクタ 251"/>
        <xdr:cNvCxnSpPr/>
      </xdr:nvCxnSpPr>
      <xdr:spPr>
        <a:xfrm>
          <a:off x="15671800" y="10274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3"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146050</xdr:rowOff>
    </xdr:from>
    <xdr:to>
      <xdr:col>22</xdr:col>
      <xdr:colOff>565150</xdr:colOff>
      <xdr:row>59</xdr:row>
      <xdr:rowOff>158750</xdr:rowOff>
    </xdr:to>
    <xdr:cxnSp macro="">
      <xdr:nvCxnSpPr>
        <xdr:cNvPr id="255" name="直線コネクタ 254"/>
        <xdr:cNvCxnSpPr/>
      </xdr:nvCxnSpPr>
      <xdr:spPr>
        <a:xfrm>
          <a:off x="14782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7" name="テキスト ボックス 25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82550</xdr:rowOff>
    </xdr:from>
    <xdr:to>
      <xdr:col>21</xdr:col>
      <xdr:colOff>361950</xdr:colOff>
      <xdr:row>59</xdr:row>
      <xdr:rowOff>146050</xdr:rowOff>
    </xdr:to>
    <xdr:cxnSp macro="">
      <xdr:nvCxnSpPr>
        <xdr:cNvPr id="258" name="直線コネクタ 257"/>
        <xdr:cNvCxnSpPr/>
      </xdr:nvCxnSpPr>
      <xdr:spPr>
        <a:xfrm>
          <a:off x="13893800" y="1019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60" name="テキスト ボックス 259"/>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44450</xdr:rowOff>
    </xdr:from>
    <xdr:to>
      <xdr:col>20</xdr:col>
      <xdr:colOff>158750</xdr:colOff>
      <xdr:row>59</xdr:row>
      <xdr:rowOff>82550</xdr:rowOff>
    </xdr:to>
    <xdr:cxnSp macro="">
      <xdr:nvCxnSpPr>
        <xdr:cNvPr id="261" name="直線コネクタ 260"/>
        <xdr:cNvCxnSpPr/>
      </xdr:nvCxnSpPr>
      <xdr:spPr>
        <a:xfrm>
          <a:off x="13004800" y="1016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3" name="テキスト ボックス 26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5" name="テキスト ボックス 264"/>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12700</xdr:rowOff>
    </xdr:from>
    <xdr:to>
      <xdr:col>24</xdr:col>
      <xdr:colOff>82550</xdr:colOff>
      <xdr:row>60</xdr:row>
      <xdr:rowOff>114300</xdr:rowOff>
    </xdr:to>
    <xdr:sp macro="" textlink="">
      <xdr:nvSpPr>
        <xdr:cNvPr id="271" name="円/楕円 270"/>
        <xdr:cNvSpPr/>
      </xdr:nvSpPr>
      <xdr:spPr>
        <a:xfrm>
          <a:off x="164592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156227</xdr:rowOff>
    </xdr:from>
    <xdr:ext cx="762000" cy="259045"/>
    <xdr:sp macro="" textlink="">
      <xdr:nvSpPr>
        <xdr:cNvPr id="272"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107950</xdr:rowOff>
    </xdr:from>
    <xdr:to>
      <xdr:col>22</xdr:col>
      <xdr:colOff>615950</xdr:colOff>
      <xdr:row>60</xdr:row>
      <xdr:rowOff>38100</xdr:rowOff>
    </xdr:to>
    <xdr:sp macro="" textlink="">
      <xdr:nvSpPr>
        <xdr:cNvPr id="273" name="円/楕円 272"/>
        <xdr:cNvSpPr/>
      </xdr:nvSpPr>
      <xdr:spPr>
        <a:xfrm>
          <a:off x="15621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22877</xdr:rowOff>
    </xdr:from>
    <xdr:ext cx="736600" cy="259045"/>
    <xdr:sp macro="" textlink="">
      <xdr:nvSpPr>
        <xdr:cNvPr id="274" name="テキスト ボックス 273"/>
        <xdr:cNvSpPr txBox="1"/>
      </xdr:nvSpPr>
      <xdr:spPr>
        <a:xfrm>
          <a:off x="15290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95250</xdr:rowOff>
    </xdr:from>
    <xdr:to>
      <xdr:col>21</xdr:col>
      <xdr:colOff>412750</xdr:colOff>
      <xdr:row>60</xdr:row>
      <xdr:rowOff>25400</xdr:rowOff>
    </xdr:to>
    <xdr:sp macro="" textlink="">
      <xdr:nvSpPr>
        <xdr:cNvPr id="275" name="円/楕円 274"/>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10177</xdr:rowOff>
    </xdr:from>
    <xdr:ext cx="762000" cy="259045"/>
    <xdr:sp macro="" textlink="">
      <xdr:nvSpPr>
        <xdr:cNvPr id="276" name="テキスト ボックス 275"/>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31750</xdr:rowOff>
    </xdr:from>
    <xdr:to>
      <xdr:col>20</xdr:col>
      <xdr:colOff>209550</xdr:colOff>
      <xdr:row>59</xdr:row>
      <xdr:rowOff>133350</xdr:rowOff>
    </xdr:to>
    <xdr:sp macro="" textlink="">
      <xdr:nvSpPr>
        <xdr:cNvPr id="277" name="円/楕円 276"/>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118127</xdr:rowOff>
    </xdr:from>
    <xdr:ext cx="762000" cy="259045"/>
    <xdr:sp macro="" textlink="">
      <xdr:nvSpPr>
        <xdr:cNvPr id="278" name="テキスト ボックス 277"/>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165100</xdr:rowOff>
    </xdr:from>
    <xdr:to>
      <xdr:col>19</xdr:col>
      <xdr:colOff>6350</xdr:colOff>
      <xdr:row>59</xdr:row>
      <xdr:rowOff>95250</xdr:rowOff>
    </xdr:to>
    <xdr:sp macro="" textlink="">
      <xdr:nvSpPr>
        <xdr:cNvPr id="279" name="円/楕円 278"/>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80027</xdr:rowOff>
    </xdr:from>
    <xdr:ext cx="762000" cy="259045"/>
    <xdr:sp macro="" textlink="">
      <xdr:nvSpPr>
        <xdr:cNvPr id="280" name="テキスト ボックス 279"/>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歳出削減に努めた結果、補助費等に充当した経常一般財源の額は微減に留まったものの、分母となる経常一般財源総額も減少したことから、前年度に比べ、</a:t>
          </a:r>
          <a:r>
            <a:rPr kumimoji="1" lang="en-US" altLang="ja-JP" sz="1300">
              <a:latin typeface="ＭＳ Ｐゴシック"/>
            </a:rPr>
            <a:t>0.2</a:t>
          </a:r>
          <a:r>
            <a:rPr kumimoji="1" lang="ja-JP" altLang="en-US" sz="1300">
              <a:latin typeface="ＭＳ Ｐゴシック"/>
            </a:rPr>
            <a:t>ポイント減少し、類似団体平均値よりも</a:t>
          </a:r>
          <a:r>
            <a:rPr kumimoji="1" lang="en-US" altLang="ja-JP" sz="1300">
              <a:latin typeface="ＭＳ Ｐゴシック"/>
            </a:rPr>
            <a:t>2.5</a:t>
          </a:r>
          <a:r>
            <a:rPr kumimoji="1" lang="ja-JP" altLang="en-US" sz="1300">
              <a:latin typeface="ＭＳ Ｐゴシック"/>
            </a:rPr>
            <a:t>ポイント下回っている。今後もこの水準を維持できるよう努める。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35</xdr:row>
      <xdr:rowOff>123190</xdr:rowOff>
    </xdr:to>
    <xdr:cxnSp macro="">
      <xdr:nvCxnSpPr>
        <xdr:cNvPr id="312" name="直線コネクタ 311"/>
        <xdr:cNvCxnSpPr/>
      </xdr:nvCxnSpPr>
      <xdr:spPr>
        <a:xfrm flipV="1">
          <a:off x="15671800" y="610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123190</xdr:rowOff>
    </xdr:to>
    <xdr:cxnSp macro="">
      <xdr:nvCxnSpPr>
        <xdr:cNvPr id="315" name="直線コネクタ 314"/>
        <xdr:cNvCxnSpPr/>
      </xdr:nvCxnSpPr>
      <xdr:spPr>
        <a:xfrm>
          <a:off x="14782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115570</xdr:rowOff>
    </xdr:to>
    <xdr:cxnSp macro="">
      <xdr:nvCxnSpPr>
        <xdr:cNvPr id="318" name="直線コネクタ 317"/>
        <xdr:cNvCxnSpPr/>
      </xdr:nvCxnSpPr>
      <xdr:spPr>
        <a:xfrm>
          <a:off x="13893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146050</xdr:rowOff>
    </xdr:to>
    <xdr:cxnSp macro="">
      <xdr:nvCxnSpPr>
        <xdr:cNvPr id="321" name="直線コネクタ 320"/>
        <xdr:cNvCxnSpPr/>
      </xdr:nvCxnSpPr>
      <xdr:spPr>
        <a:xfrm flipV="1">
          <a:off x="13004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31" name="円/楕円 330"/>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73677</xdr:rowOff>
    </xdr:from>
    <xdr:ext cx="762000" cy="259045"/>
    <xdr:sp macro="" textlink="">
      <xdr:nvSpPr>
        <xdr:cNvPr id="332"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72390</xdr:rowOff>
    </xdr:from>
    <xdr:to>
      <xdr:col>22</xdr:col>
      <xdr:colOff>615950</xdr:colOff>
      <xdr:row>36</xdr:row>
      <xdr:rowOff>2540</xdr:rowOff>
    </xdr:to>
    <xdr:sp macro="" textlink="">
      <xdr:nvSpPr>
        <xdr:cNvPr id="333" name="円/楕円 332"/>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12717</xdr:rowOff>
    </xdr:from>
    <xdr:ext cx="736600" cy="259045"/>
    <xdr:sp macro="" textlink="">
      <xdr:nvSpPr>
        <xdr:cNvPr id="334" name="テキスト ボックス 333"/>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35" name="円/楕円 334"/>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36" name="テキスト ボックス 335"/>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7" name="円/楕円 336"/>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8" name="テキスト ボックス 337"/>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95250</xdr:rowOff>
    </xdr:from>
    <xdr:to>
      <xdr:col>19</xdr:col>
      <xdr:colOff>6350</xdr:colOff>
      <xdr:row>36</xdr:row>
      <xdr:rowOff>25400</xdr:rowOff>
    </xdr:to>
    <xdr:sp macro="" textlink="">
      <xdr:nvSpPr>
        <xdr:cNvPr id="339" name="円/楕円 338"/>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35577</xdr:rowOff>
    </xdr:from>
    <xdr:ext cx="762000" cy="259045"/>
    <xdr:sp macro="" textlink="">
      <xdr:nvSpPr>
        <xdr:cNvPr id="340" name="テキスト ボックス 339"/>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同様類似団体内では低い比率を維持している。普通債の借入れ抑制と元利償還金の減等により、実質公債費比率及び起債制限比率も減少傾向となっている。今後は、庁舎やごみ焼却場などの建て替えによる地方債の元金償還がはじまってくるため公債費の増が見込まれるが、プライマリーバランスの均衡と計画的な公債費の管理に配慮しつつ、将来の負担が急激に増加しないよう努め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60706</xdr:rowOff>
    </xdr:from>
    <xdr:to>
      <xdr:col>7</xdr:col>
      <xdr:colOff>15875</xdr:colOff>
      <xdr:row>73</xdr:row>
      <xdr:rowOff>78994</xdr:rowOff>
    </xdr:to>
    <xdr:cxnSp macro="">
      <xdr:nvCxnSpPr>
        <xdr:cNvPr id="371" name="直線コネクタ 370"/>
        <xdr:cNvCxnSpPr/>
      </xdr:nvCxnSpPr>
      <xdr:spPr>
        <a:xfrm>
          <a:off x="3987800" y="125765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89425</xdr:rowOff>
    </xdr:from>
    <xdr:ext cx="762000" cy="259045"/>
    <xdr:sp macro="" textlink="">
      <xdr:nvSpPr>
        <xdr:cNvPr id="372" name="公債費平均値テキスト"/>
        <xdr:cNvSpPr txBox="1"/>
      </xdr:nvSpPr>
      <xdr:spPr>
        <a:xfrm>
          <a:off x="4914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60706</xdr:rowOff>
    </xdr:from>
    <xdr:to>
      <xdr:col>5</xdr:col>
      <xdr:colOff>549275</xdr:colOff>
      <xdr:row>73</xdr:row>
      <xdr:rowOff>78994</xdr:rowOff>
    </xdr:to>
    <xdr:cxnSp macro="">
      <xdr:nvCxnSpPr>
        <xdr:cNvPr id="374" name="直線コネクタ 373"/>
        <xdr:cNvCxnSpPr/>
      </xdr:nvCxnSpPr>
      <xdr:spPr>
        <a:xfrm flipV="1">
          <a:off x="3098800" y="12576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50564</xdr:rowOff>
    </xdr:from>
    <xdr:ext cx="736600" cy="259045"/>
    <xdr:sp macro="" textlink="">
      <xdr:nvSpPr>
        <xdr:cNvPr id="376" name="テキスト ボックス 375"/>
        <xdr:cNvSpPr txBox="1"/>
      </xdr:nvSpPr>
      <xdr:spPr>
        <a:xfrm>
          <a:off x="3606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78994</xdr:rowOff>
    </xdr:from>
    <xdr:to>
      <xdr:col>4</xdr:col>
      <xdr:colOff>346075</xdr:colOff>
      <xdr:row>73</xdr:row>
      <xdr:rowOff>115570</xdr:rowOff>
    </xdr:to>
    <xdr:cxnSp macro="">
      <xdr:nvCxnSpPr>
        <xdr:cNvPr id="377" name="直線コネクタ 376"/>
        <xdr:cNvCxnSpPr/>
      </xdr:nvCxnSpPr>
      <xdr:spPr>
        <a:xfrm flipV="1">
          <a:off x="2209800" y="12594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41419</xdr:rowOff>
    </xdr:from>
    <xdr:ext cx="762000" cy="259045"/>
    <xdr:sp macro="" textlink="">
      <xdr:nvSpPr>
        <xdr:cNvPr id="379" name="テキスト ボックス 378"/>
        <xdr:cNvSpPr txBox="1"/>
      </xdr:nvSpPr>
      <xdr:spPr>
        <a:xfrm>
          <a:off x="2717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115570</xdr:rowOff>
    </xdr:from>
    <xdr:to>
      <xdr:col>3</xdr:col>
      <xdr:colOff>142875</xdr:colOff>
      <xdr:row>73</xdr:row>
      <xdr:rowOff>133858</xdr:rowOff>
    </xdr:to>
    <xdr:cxnSp macro="">
      <xdr:nvCxnSpPr>
        <xdr:cNvPr id="380" name="直線コネクタ 379"/>
        <xdr:cNvCxnSpPr/>
      </xdr:nvCxnSpPr>
      <xdr:spPr>
        <a:xfrm flipV="1">
          <a:off x="1320800" y="12631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82" name="テキスト ボックス 381"/>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4" name="テキスト ボックス 383"/>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28194</xdr:rowOff>
    </xdr:from>
    <xdr:to>
      <xdr:col>7</xdr:col>
      <xdr:colOff>66675</xdr:colOff>
      <xdr:row>73</xdr:row>
      <xdr:rowOff>129794</xdr:rowOff>
    </xdr:to>
    <xdr:sp macro="" textlink="">
      <xdr:nvSpPr>
        <xdr:cNvPr id="390" name="円/楕円 389"/>
        <xdr:cNvSpPr/>
      </xdr:nvSpPr>
      <xdr:spPr>
        <a:xfrm>
          <a:off x="47752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108221</xdr:rowOff>
    </xdr:from>
    <xdr:ext cx="762000" cy="259045"/>
    <xdr:sp macro="" textlink="">
      <xdr:nvSpPr>
        <xdr:cNvPr id="391" name="公債費該当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9906</xdr:rowOff>
    </xdr:from>
    <xdr:to>
      <xdr:col>5</xdr:col>
      <xdr:colOff>600075</xdr:colOff>
      <xdr:row>73</xdr:row>
      <xdr:rowOff>111506</xdr:rowOff>
    </xdr:to>
    <xdr:sp macro="" textlink="">
      <xdr:nvSpPr>
        <xdr:cNvPr id="392" name="円/楕円 391"/>
        <xdr:cNvSpPr/>
      </xdr:nvSpPr>
      <xdr:spPr>
        <a:xfrm>
          <a:off x="3937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121683</xdr:rowOff>
    </xdr:from>
    <xdr:ext cx="736600" cy="259045"/>
    <xdr:sp macro="" textlink="">
      <xdr:nvSpPr>
        <xdr:cNvPr id="393" name="テキスト ボックス 392"/>
        <xdr:cNvSpPr txBox="1"/>
      </xdr:nvSpPr>
      <xdr:spPr>
        <a:xfrm>
          <a:off x="3606800" y="1229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28194</xdr:rowOff>
    </xdr:from>
    <xdr:to>
      <xdr:col>4</xdr:col>
      <xdr:colOff>396875</xdr:colOff>
      <xdr:row>73</xdr:row>
      <xdr:rowOff>129794</xdr:rowOff>
    </xdr:to>
    <xdr:sp macro="" textlink="">
      <xdr:nvSpPr>
        <xdr:cNvPr id="394" name="円/楕円 393"/>
        <xdr:cNvSpPr/>
      </xdr:nvSpPr>
      <xdr:spPr>
        <a:xfrm>
          <a:off x="3048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139971</xdr:rowOff>
    </xdr:from>
    <xdr:ext cx="762000" cy="259045"/>
    <xdr:sp macro="" textlink="">
      <xdr:nvSpPr>
        <xdr:cNvPr id="395" name="テキスト ボックス 394"/>
        <xdr:cNvSpPr txBox="1"/>
      </xdr:nvSpPr>
      <xdr:spPr>
        <a:xfrm>
          <a:off x="2717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64770</xdr:rowOff>
    </xdr:from>
    <xdr:to>
      <xdr:col>3</xdr:col>
      <xdr:colOff>193675</xdr:colOff>
      <xdr:row>73</xdr:row>
      <xdr:rowOff>166370</xdr:rowOff>
    </xdr:to>
    <xdr:sp macro="" textlink="">
      <xdr:nvSpPr>
        <xdr:cNvPr id="396" name="円/楕円 395"/>
        <xdr:cNvSpPr/>
      </xdr:nvSpPr>
      <xdr:spPr>
        <a:xfrm>
          <a:off x="2159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5097</xdr:rowOff>
    </xdr:from>
    <xdr:ext cx="762000" cy="259045"/>
    <xdr:sp macro="" textlink="">
      <xdr:nvSpPr>
        <xdr:cNvPr id="397" name="テキスト ボックス 396"/>
        <xdr:cNvSpPr txBox="1"/>
      </xdr:nvSpPr>
      <xdr:spPr>
        <a:xfrm>
          <a:off x="1828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83058</xdr:rowOff>
    </xdr:from>
    <xdr:to>
      <xdr:col>1</xdr:col>
      <xdr:colOff>676275</xdr:colOff>
      <xdr:row>74</xdr:row>
      <xdr:rowOff>13208</xdr:rowOff>
    </xdr:to>
    <xdr:sp macro="" textlink="">
      <xdr:nvSpPr>
        <xdr:cNvPr id="398" name="円/楕円 397"/>
        <xdr:cNvSpPr/>
      </xdr:nvSpPr>
      <xdr:spPr>
        <a:xfrm>
          <a:off x="1270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23385</xdr:rowOff>
    </xdr:from>
    <xdr:ext cx="762000" cy="259045"/>
    <xdr:sp macro="" textlink="">
      <xdr:nvSpPr>
        <xdr:cNvPr id="399" name="テキスト ボックス 398"/>
        <xdr:cNvSpPr txBox="1"/>
      </xdr:nvSpPr>
      <xdr:spPr>
        <a:xfrm>
          <a:off x="939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公債費以外においては、補助費等を除く全ての項目で類似団体平均値よりも高い水準にあるため、類似団体平均値等を参考にしながら、今後も歳出削減に努める。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14987</xdr:rowOff>
    </xdr:from>
    <xdr:to>
      <xdr:col>24</xdr:col>
      <xdr:colOff>31750</xdr:colOff>
      <xdr:row>79</xdr:row>
      <xdr:rowOff>51563</xdr:rowOff>
    </xdr:to>
    <xdr:cxnSp macro="">
      <xdr:nvCxnSpPr>
        <xdr:cNvPr id="430" name="直線コネクタ 429"/>
        <xdr:cNvCxnSpPr/>
      </xdr:nvCxnSpPr>
      <xdr:spPr>
        <a:xfrm flipV="1">
          <a:off x="15671800" y="135595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147590</xdr:rowOff>
    </xdr:from>
    <xdr:ext cx="762000" cy="259045"/>
    <xdr:sp macro="" textlink="">
      <xdr:nvSpPr>
        <xdr:cNvPr id="431"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51563</xdr:rowOff>
    </xdr:from>
    <xdr:to>
      <xdr:col>22</xdr:col>
      <xdr:colOff>565150</xdr:colOff>
      <xdr:row>79</xdr:row>
      <xdr:rowOff>60706</xdr:rowOff>
    </xdr:to>
    <xdr:cxnSp macro="">
      <xdr:nvCxnSpPr>
        <xdr:cNvPr id="433" name="直線コネクタ 432"/>
        <xdr:cNvCxnSpPr/>
      </xdr:nvCxnSpPr>
      <xdr:spPr>
        <a:xfrm flipV="1">
          <a:off x="14782800" y="135961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5" name="テキスト ボックス 434"/>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37846</xdr:rowOff>
    </xdr:from>
    <xdr:to>
      <xdr:col>21</xdr:col>
      <xdr:colOff>361950</xdr:colOff>
      <xdr:row>79</xdr:row>
      <xdr:rowOff>60706</xdr:rowOff>
    </xdr:to>
    <xdr:cxnSp macro="">
      <xdr:nvCxnSpPr>
        <xdr:cNvPr id="436" name="直線コネクタ 435"/>
        <xdr:cNvCxnSpPr/>
      </xdr:nvCxnSpPr>
      <xdr:spPr>
        <a:xfrm>
          <a:off x="13893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8" name="テキスト ボックス 437"/>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14987</xdr:rowOff>
    </xdr:from>
    <xdr:to>
      <xdr:col>20</xdr:col>
      <xdr:colOff>158750</xdr:colOff>
      <xdr:row>79</xdr:row>
      <xdr:rowOff>37846</xdr:rowOff>
    </xdr:to>
    <xdr:cxnSp macro="">
      <xdr:nvCxnSpPr>
        <xdr:cNvPr id="439" name="直線コネクタ 438"/>
        <xdr:cNvCxnSpPr/>
      </xdr:nvCxnSpPr>
      <xdr:spPr>
        <a:xfrm>
          <a:off x="13004800" y="135595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41" name="テキスト ボックス 440"/>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135637</xdr:rowOff>
    </xdr:from>
    <xdr:to>
      <xdr:col>24</xdr:col>
      <xdr:colOff>82550</xdr:colOff>
      <xdr:row>79</xdr:row>
      <xdr:rowOff>65787</xdr:rowOff>
    </xdr:to>
    <xdr:sp macro="" textlink="">
      <xdr:nvSpPr>
        <xdr:cNvPr id="449" name="円/楕円 448"/>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107714</xdr:rowOff>
    </xdr:from>
    <xdr:ext cx="762000" cy="259045"/>
    <xdr:sp macro="" textlink="">
      <xdr:nvSpPr>
        <xdr:cNvPr id="450"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763</xdr:rowOff>
    </xdr:from>
    <xdr:to>
      <xdr:col>22</xdr:col>
      <xdr:colOff>615950</xdr:colOff>
      <xdr:row>79</xdr:row>
      <xdr:rowOff>102363</xdr:rowOff>
    </xdr:to>
    <xdr:sp macro="" textlink="">
      <xdr:nvSpPr>
        <xdr:cNvPr id="451" name="円/楕円 450"/>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87140</xdr:rowOff>
    </xdr:from>
    <xdr:ext cx="736600" cy="259045"/>
    <xdr:sp macro="" textlink="">
      <xdr:nvSpPr>
        <xdr:cNvPr id="452" name="テキスト ボックス 451"/>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9906</xdr:rowOff>
    </xdr:from>
    <xdr:to>
      <xdr:col>21</xdr:col>
      <xdr:colOff>412750</xdr:colOff>
      <xdr:row>79</xdr:row>
      <xdr:rowOff>111506</xdr:rowOff>
    </xdr:to>
    <xdr:sp macro="" textlink="">
      <xdr:nvSpPr>
        <xdr:cNvPr id="453" name="円/楕円 452"/>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96283</xdr:rowOff>
    </xdr:from>
    <xdr:ext cx="762000" cy="259045"/>
    <xdr:sp macro="" textlink="">
      <xdr:nvSpPr>
        <xdr:cNvPr id="454" name="テキスト ボックス 453"/>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158496</xdr:rowOff>
    </xdr:from>
    <xdr:to>
      <xdr:col>20</xdr:col>
      <xdr:colOff>209550</xdr:colOff>
      <xdr:row>79</xdr:row>
      <xdr:rowOff>88646</xdr:rowOff>
    </xdr:to>
    <xdr:sp macro="" textlink="">
      <xdr:nvSpPr>
        <xdr:cNvPr id="455" name="円/楕円 454"/>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73423</xdr:rowOff>
    </xdr:from>
    <xdr:ext cx="762000" cy="259045"/>
    <xdr:sp macro="" textlink="">
      <xdr:nvSpPr>
        <xdr:cNvPr id="456" name="テキスト ボックス 455"/>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135637</xdr:rowOff>
    </xdr:from>
    <xdr:to>
      <xdr:col>19</xdr:col>
      <xdr:colOff>6350</xdr:colOff>
      <xdr:row>79</xdr:row>
      <xdr:rowOff>65787</xdr:rowOff>
    </xdr:to>
    <xdr:sp macro="" textlink="">
      <xdr:nvSpPr>
        <xdr:cNvPr id="457" name="円/楕円 456"/>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50564</xdr:rowOff>
    </xdr:from>
    <xdr:ext cx="762000" cy="259045"/>
    <xdr:sp macro="" textlink="">
      <xdr:nvSpPr>
        <xdr:cNvPr id="458" name="テキスト ボックス 457"/>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神奈川県平塚市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121427</xdr:rowOff>
    </xdr:from>
    <xdr:to>
      <xdr:col>4</xdr:col>
      <xdr:colOff>1117600</xdr:colOff>
      <xdr:row>16</xdr:row>
      <xdr:rowOff>135208</xdr:rowOff>
    </xdr:to>
    <xdr:cxnSp macro="">
      <xdr:nvCxnSpPr>
        <xdr:cNvPr id="52" name="直線コネクタ 51"/>
        <xdr:cNvCxnSpPr/>
      </xdr:nvCxnSpPr>
      <xdr:spPr bwMode="auto">
        <a:xfrm>
          <a:off x="5003800" y="2912252"/>
          <a:ext cx="647700" cy="1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119985</xdr:rowOff>
    </xdr:from>
    <xdr:ext cx="762000" cy="259045"/>
    <xdr:sp macro="" textlink="">
      <xdr:nvSpPr>
        <xdr:cNvPr id="53" name="人口1人当たり決算額の推移平均値テキスト130"/>
        <xdr:cNvSpPr txBox="1"/>
      </xdr:nvSpPr>
      <xdr:spPr>
        <a:xfrm>
          <a:off x="5740400" y="2910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103857</xdr:rowOff>
    </xdr:from>
    <xdr:to>
      <xdr:col>4</xdr:col>
      <xdr:colOff>469900</xdr:colOff>
      <xdr:row>16</xdr:row>
      <xdr:rowOff>121427</xdr:rowOff>
    </xdr:to>
    <xdr:cxnSp macro="">
      <xdr:nvCxnSpPr>
        <xdr:cNvPr id="55" name="直線コネクタ 54"/>
        <xdr:cNvCxnSpPr/>
      </xdr:nvCxnSpPr>
      <xdr:spPr bwMode="auto">
        <a:xfrm>
          <a:off x="4305300" y="2894682"/>
          <a:ext cx="698500" cy="17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7140</xdr:rowOff>
    </xdr:from>
    <xdr:ext cx="736600" cy="259045"/>
    <xdr:sp macro="" textlink="">
      <xdr:nvSpPr>
        <xdr:cNvPr id="57" name="テキスト ボックス 56"/>
        <xdr:cNvSpPr txBox="1"/>
      </xdr:nvSpPr>
      <xdr:spPr>
        <a:xfrm>
          <a:off x="4622800" y="296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103857</xdr:rowOff>
    </xdr:from>
    <xdr:to>
      <xdr:col>3</xdr:col>
      <xdr:colOff>904875</xdr:colOff>
      <xdr:row>16</xdr:row>
      <xdr:rowOff>105327</xdr:rowOff>
    </xdr:to>
    <xdr:cxnSp macro="">
      <xdr:nvCxnSpPr>
        <xdr:cNvPr id="58" name="直線コネクタ 57"/>
        <xdr:cNvCxnSpPr/>
      </xdr:nvCxnSpPr>
      <xdr:spPr bwMode="auto">
        <a:xfrm flipV="1">
          <a:off x="3606800" y="2894682"/>
          <a:ext cx="698500" cy="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60" name="テキスト ボックス 59"/>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68685</xdr:rowOff>
    </xdr:from>
    <xdr:to>
      <xdr:col>3</xdr:col>
      <xdr:colOff>206375</xdr:colOff>
      <xdr:row>16</xdr:row>
      <xdr:rowOff>105327</xdr:rowOff>
    </xdr:to>
    <xdr:cxnSp macro="">
      <xdr:nvCxnSpPr>
        <xdr:cNvPr id="61" name="直線コネクタ 60"/>
        <xdr:cNvCxnSpPr/>
      </xdr:nvCxnSpPr>
      <xdr:spPr bwMode="auto">
        <a:xfrm>
          <a:off x="2908300" y="2859510"/>
          <a:ext cx="698500" cy="3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111733</xdr:rowOff>
    </xdr:from>
    <xdr:ext cx="762000" cy="259045"/>
    <xdr:sp macro="" textlink="">
      <xdr:nvSpPr>
        <xdr:cNvPr id="63" name="テキスト ボックス 62"/>
        <xdr:cNvSpPr txBox="1"/>
      </xdr:nvSpPr>
      <xdr:spPr>
        <a:xfrm>
          <a:off x="32258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74537</xdr:rowOff>
    </xdr:from>
    <xdr:ext cx="762000" cy="259045"/>
    <xdr:sp macro="" textlink="">
      <xdr:nvSpPr>
        <xdr:cNvPr id="65" name="テキスト ボックス 64"/>
        <xdr:cNvSpPr txBox="1"/>
      </xdr:nvSpPr>
      <xdr:spPr>
        <a:xfrm>
          <a:off x="2527300" y="2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84408</xdr:rowOff>
    </xdr:from>
    <xdr:to>
      <xdr:col>5</xdr:col>
      <xdr:colOff>34925</xdr:colOff>
      <xdr:row>17</xdr:row>
      <xdr:rowOff>14558</xdr:rowOff>
    </xdr:to>
    <xdr:sp macro="" textlink="">
      <xdr:nvSpPr>
        <xdr:cNvPr id="71" name="円/楕円 70"/>
        <xdr:cNvSpPr/>
      </xdr:nvSpPr>
      <xdr:spPr bwMode="auto">
        <a:xfrm>
          <a:off x="5600700" y="287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100935</xdr:rowOff>
    </xdr:from>
    <xdr:ext cx="762000" cy="259045"/>
    <xdr:sp macro="" textlink="">
      <xdr:nvSpPr>
        <xdr:cNvPr id="72" name="人口1人当たり決算額の推移該当値テキスト130"/>
        <xdr:cNvSpPr txBox="1"/>
      </xdr:nvSpPr>
      <xdr:spPr>
        <a:xfrm>
          <a:off x="5740400" y="272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60,957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70627</xdr:rowOff>
    </xdr:from>
    <xdr:to>
      <xdr:col>4</xdr:col>
      <xdr:colOff>520700</xdr:colOff>
      <xdr:row>17</xdr:row>
      <xdr:rowOff>777</xdr:rowOff>
    </xdr:to>
    <xdr:sp macro="" textlink="">
      <xdr:nvSpPr>
        <xdr:cNvPr id="73" name="円/楕円 72"/>
        <xdr:cNvSpPr/>
      </xdr:nvSpPr>
      <xdr:spPr bwMode="auto">
        <a:xfrm>
          <a:off x="4953000" y="2861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10954</xdr:rowOff>
    </xdr:from>
    <xdr:ext cx="736600" cy="259045"/>
    <xdr:sp macro="" textlink="">
      <xdr:nvSpPr>
        <xdr:cNvPr id="74" name="テキスト ボックス 73"/>
        <xdr:cNvSpPr txBox="1"/>
      </xdr:nvSpPr>
      <xdr:spPr>
        <a:xfrm>
          <a:off x="4622800" y="263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53057</xdr:rowOff>
    </xdr:from>
    <xdr:to>
      <xdr:col>3</xdr:col>
      <xdr:colOff>955675</xdr:colOff>
      <xdr:row>16</xdr:row>
      <xdr:rowOff>154657</xdr:rowOff>
    </xdr:to>
    <xdr:sp macro="" textlink="">
      <xdr:nvSpPr>
        <xdr:cNvPr id="75" name="円/楕円 74"/>
        <xdr:cNvSpPr/>
      </xdr:nvSpPr>
      <xdr:spPr bwMode="auto">
        <a:xfrm>
          <a:off x="4254500" y="284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139434</xdr:rowOff>
    </xdr:from>
    <xdr:ext cx="762000" cy="259045"/>
    <xdr:sp macro="" textlink="">
      <xdr:nvSpPr>
        <xdr:cNvPr id="76" name="テキスト ボックス 75"/>
        <xdr:cNvSpPr txBox="1"/>
      </xdr:nvSpPr>
      <xdr:spPr>
        <a:xfrm>
          <a:off x="3924300" y="293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61,917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54527</xdr:rowOff>
    </xdr:from>
    <xdr:to>
      <xdr:col>3</xdr:col>
      <xdr:colOff>257175</xdr:colOff>
      <xdr:row>16</xdr:row>
      <xdr:rowOff>156127</xdr:rowOff>
    </xdr:to>
    <xdr:sp macro="" textlink="">
      <xdr:nvSpPr>
        <xdr:cNvPr id="77" name="円/楕円 76"/>
        <xdr:cNvSpPr/>
      </xdr:nvSpPr>
      <xdr:spPr bwMode="auto">
        <a:xfrm>
          <a:off x="3556000" y="284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140904</xdr:rowOff>
    </xdr:from>
    <xdr:ext cx="762000" cy="259045"/>
    <xdr:sp macro="" textlink="">
      <xdr:nvSpPr>
        <xdr:cNvPr id="78" name="テキスト ボックス 77"/>
        <xdr:cNvSpPr txBox="1"/>
      </xdr:nvSpPr>
      <xdr:spPr>
        <a:xfrm>
          <a:off x="3225800" y="293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61,872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17885</xdr:rowOff>
    </xdr:from>
    <xdr:to>
      <xdr:col>2</xdr:col>
      <xdr:colOff>692150</xdr:colOff>
      <xdr:row>16</xdr:row>
      <xdr:rowOff>119485</xdr:rowOff>
    </xdr:to>
    <xdr:sp macro="" textlink="">
      <xdr:nvSpPr>
        <xdr:cNvPr id="79" name="円/楕円 78"/>
        <xdr:cNvSpPr/>
      </xdr:nvSpPr>
      <xdr:spPr bwMode="auto">
        <a:xfrm>
          <a:off x="2857500" y="280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104262</xdr:rowOff>
    </xdr:from>
    <xdr:ext cx="762000" cy="259045"/>
    <xdr:sp macro="" textlink="">
      <xdr:nvSpPr>
        <xdr:cNvPr id="80" name="テキスト ボックス 79"/>
        <xdr:cNvSpPr txBox="1"/>
      </xdr:nvSpPr>
      <xdr:spPr>
        <a:xfrm>
          <a:off x="2527300" y="289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23151</xdr:rowOff>
    </xdr:from>
    <xdr:to>
      <xdr:col>4</xdr:col>
      <xdr:colOff>1117600</xdr:colOff>
      <xdr:row>37</xdr:row>
      <xdr:rowOff>46990</xdr:rowOff>
    </xdr:to>
    <xdr:cxnSp macro="">
      <xdr:nvCxnSpPr>
        <xdr:cNvPr id="115" name="直線コネクタ 114"/>
        <xdr:cNvCxnSpPr/>
      </xdr:nvCxnSpPr>
      <xdr:spPr bwMode="auto">
        <a:xfrm flipV="1">
          <a:off x="5003800" y="7147851"/>
          <a:ext cx="647700" cy="23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42581</xdr:rowOff>
    </xdr:from>
    <xdr:to>
      <xdr:col>4</xdr:col>
      <xdr:colOff>469900</xdr:colOff>
      <xdr:row>37</xdr:row>
      <xdr:rowOff>46990</xdr:rowOff>
    </xdr:to>
    <xdr:cxnSp macro="">
      <xdr:nvCxnSpPr>
        <xdr:cNvPr id="118" name="直線コネクタ 117"/>
        <xdr:cNvCxnSpPr/>
      </xdr:nvCxnSpPr>
      <xdr:spPr bwMode="auto">
        <a:xfrm>
          <a:off x="4305300" y="7167281"/>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20" name="テキスト ボックス 11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123832</xdr:rowOff>
    </xdr:from>
    <xdr:to>
      <xdr:col>3</xdr:col>
      <xdr:colOff>904875</xdr:colOff>
      <xdr:row>37</xdr:row>
      <xdr:rowOff>42581</xdr:rowOff>
    </xdr:to>
    <xdr:cxnSp macro="">
      <xdr:nvCxnSpPr>
        <xdr:cNvPr id="121" name="直線コネクタ 120"/>
        <xdr:cNvCxnSpPr/>
      </xdr:nvCxnSpPr>
      <xdr:spPr bwMode="auto">
        <a:xfrm>
          <a:off x="3606800" y="7077082"/>
          <a:ext cx="698500" cy="90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23" name="テキスト ボックス 122"/>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117301</xdr:rowOff>
    </xdr:from>
    <xdr:to>
      <xdr:col>3</xdr:col>
      <xdr:colOff>206375</xdr:colOff>
      <xdr:row>36</xdr:row>
      <xdr:rowOff>123832</xdr:rowOff>
    </xdr:to>
    <xdr:cxnSp macro="">
      <xdr:nvCxnSpPr>
        <xdr:cNvPr id="124" name="直線コネクタ 123"/>
        <xdr:cNvCxnSpPr/>
      </xdr:nvCxnSpPr>
      <xdr:spPr bwMode="auto">
        <a:xfrm>
          <a:off x="2908300" y="7070551"/>
          <a:ext cx="698500" cy="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241796</xdr:rowOff>
    </xdr:from>
    <xdr:ext cx="762000" cy="259045"/>
    <xdr:sp macro="" textlink="">
      <xdr:nvSpPr>
        <xdr:cNvPr id="126" name="テキスト ボックス 125"/>
        <xdr:cNvSpPr txBox="1"/>
      </xdr:nvSpPr>
      <xdr:spPr>
        <a:xfrm>
          <a:off x="32258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143801</xdr:rowOff>
    </xdr:from>
    <xdr:to>
      <xdr:col>5</xdr:col>
      <xdr:colOff>34925</xdr:colOff>
      <xdr:row>37</xdr:row>
      <xdr:rowOff>73951</xdr:rowOff>
    </xdr:to>
    <xdr:sp macro="" textlink="">
      <xdr:nvSpPr>
        <xdr:cNvPr id="134" name="円/楕円 133"/>
        <xdr:cNvSpPr/>
      </xdr:nvSpPr>
      <xdr:spPr bwMode="auto">
        <a:xfrm>
          <a:off x="5600700" y="709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115878</xdr:rowOff>
    </xdr:from>
    <xdr:ext cx="762000" cy="259045"/>
    <xdr:sp macro="" textlink="">
      <xdr:nvSpPr>
        <xdr:cNvPr id="135" name="人口1人当たり決算額の推移該当値テキスト445"/>
        <xdr:cNvSpPr txBox="1"/>
      </xdr:nvSpPr>
      <xdr:spPr>
        <a:xfrm>
          <a:off x="5740400" y="706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167640</xdr:rowOff>
    </xdr:from>
    <xdr:to>
      <xdr:col>4</xdr:col>
      <xdr:colOff>520700</xdr:colOff>
      <xdr:row>37</xdr:row>
      <xdr:rowOff>97790</xdr:rowOff>
    </xdr:to>
    <xdr:sp macro="" textlink="">
      <xdr:nvSpPr>
        <xdr:cNvPr id="136" name="円/楕円 135"/>
        <xdr:cNvSpPr/>
      </xdr:nvSpPr>
      <xdr:spPr bwMode="auto">
        <a:xfrm>
          <a:off x="4953000" y="7120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82567</xdr:rowOff>
    </xdr:from>
    <xdr:ext cx="736600" cy="259045"/>
    <xdr:sp macro="" textlink="">
      <xdr:nvSpPr>
        <xdr:cNvPr id="137" name="テキスト ボックス 136"/>
        <xdr:cNvSpPr txBox="1"/>
      </xdr:nvSpPr>
      <xdr:spPr>
        <a:xfrm>
          <a:off x="4622800" y="720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163231</xdr:rowOff>
    </xdr:from>
    <xdr:to>
      <xdr:col>3</xdr:col>
      <xdr:colOff>955675</xdr:colOff>
      <xdr:row>37</xdr:row>
      <xdr:rowOff>93381</xdr:rowOff>
    </xdr:to>
    <xdr:sp macro="" textlink="">
      <xdr:nvSpPr>
        <xdr:cNvPr id="138" name="円/楕円 137"/>
        <xdr:cNvSpPr/>
      </xdr:nvSpPr>
      <xdr:spPr bwMode="auto">
        <a:xfrm>
          <a:off x="4254500" y="711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78158</xdr:rowOff>
    </xdr:from>
    <xdr:ext cx="762000" cy="259045"/>
    <xdr:sp macro="" textlink="">
      <xdr:nvSpPr>
        <xdr:cNvPr id="139" name="テキスト ボックス 138"/>
        <xdr:cNvSpPr txBox="1"/>
      </xdr:nvSpPr>
      <xdr:spPr>
        <a:xfrm>
          <a:off x="3924300" y="720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73032</xdr:rowOff>
    </xdr:from>
    <xdr:to>
      <xdr:col>3</xdr:col>
      <xdr:colOff>257175</xdr:colOff>
      <xdr:row>37</xdr:row>
      <xdr:rowOff>3182</xdr:rowOff>
    </xdr:to>
    <xdr:sp macro="" textlink="">
      <xdr:nvSpPr>
        <xdr:cNvPr id="140" name="円/楕円 139"/>
        <xdr:cNvSpPr/>
      </xdr:nvSpPr>
      <xdr:spPr bwMode="auto">
        <a:xfrm>
          <a:off x="3556000" y="702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159409</xdr:rowOff>
    </xdr:from>
    <xdr:ext cx="762000" cy="259045"/>
    <xdr:sp macro="" textlink="">
      <xdr:nvSpPr>
        <xdr:cNvPr id="141" name="テキスト ボックス 140"/>
        <xdr:cNvSpPr txBox="1"/>
      </xdr:nvSpPr>
      <xdr:spPr>
        <a:xfrm>
          <a:off x="3225800" y="71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66501</xdr:rowOff>
    </xdr:from>
    <xdr:to>
      <xdr:col>2</xdr:col>
      <xdr:colOff>692150</xdr:colOff>
      <xdr:row>36</xdr:row>
      <xdr:rowOff>168101</xdr:rowOff>
    </xdr:to>
    <xdr:sp macro="" textlink="">
      <xdr:nvSpPr>
        <xdr:cNvPr id="142" name="円/楕円 141"/>
        <xdr:cNvSpPr/>
      </xdr:nvSpPr>
      <xdr:spPr bwMode="auto">
        <a:xfrm>
          <a:off x="2857500" y="701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152878</xdr:rowOff>
    </xdr:from>
    <xdr:ext cx="762000" cy="259045"/>
    <xdr:sp macro="" textlink="">
      <xdr:nvSpPr>
        <xdr:cNvPr id="143" name="テキスト ボックス 142"/>
        <xdr:cNvSpPr txBox="1"/>
      </xdr:nvSpPr>
      <xdr:spPr>
        <a:xfrm>
          <a:off x="2527300" y="710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実質収支黒字額は前年度に比べ増加したものの、分母となる標準財政規模も増加したため、実質収支比率は前年度と同じであった。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年度に前年度より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千万円多く積み増したことにより、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年連続で標準財政規模に占める割合は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％を超えた。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一般会計については、分母となる標準財政規模が増加したものの、実質収支黒字額も前年度に比べ増加したため、標準財政規模比は</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ポイントの上昇となった。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国民健康保険事業特別会計、後期高齢者医療事業特別会計、介護保険事業特別会計及び下水道事業特別会計については、実質収支黒字額が前年度に比べ増加したため、標準財政規模比も上昇した。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病院事業会計、競輪事業特別会計及び農業集落排水事業特別会計については、実質収支黒字額が前年度に比べ減少したため、標準財政規模比も下がる結果となった。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のうち、元利償還金については、平成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年度に借入れた臨時財政対策債の元金償還がはじまったことなどから増加した。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債務負担行為に基づく支出額は、土地開発公社に係る支出が大幅増となった。その結果、元利償還金等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全体では前年度に比べ増となった。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については、都市計画事業の財源として発行された地方債償還額に充当した都市計画税が前年度より増加したことから増となった。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以上の結果、元利償還金等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から算入公債費等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を差し引いた実質公債費比率の分子は、前年度に比べ増加した。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地方債の現在高については、大型事業に伴う市債の増加により増加した。債務負担行為に基づく支出予定額については、土地開発公社への依頼土地の償還が進んだことなどから減少した。公営企業債等繰入見込額については、下水道事業会計の市債の現在高が前年度に比べ大幅に減少したこともあり減となった。退職手当負担見込額については、職員の年齢構成の変化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のうち、充当可能基金については、庁舎建設基金の取崩しなどにより減となった。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この結果、充当可能財源等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を上回ることとなり、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年連続で比率が算定されないこととなった。</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J1" workbookViewId="0">
      <selection activeCell="CT13" sqref="CT13:DA1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83865830</v>
      </c>
      <c r="BO4" s="379"/>
      <c r="BP4" s="379"/>
      <c r="BQ4" s="379"/>
      <c r="BR4" s="379"/>
      <c r="BS4" s="379"/>
      <c r="BT4" s="379"/>
      <c r="BU4" s="380"/>
      <c r="BV4" s="378">
        <v>87956207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7.7</v>
      </c>
      <c r="CU4" s="554"/>
      <c r="CV4" s="554"/>
      <c r="CW4" s="554"/>
      <c r="CX4" s="554"/>
      <c r="CY4" s="554"/>
      <c r="CZ4" s="554"/>
      <c r="DA4" s="555"/>
      <c r="DB4" s="553">
        <v>7.7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79901472</v>
      </c>
      <c r="BO5" s="384"/>
      <c r="BP5" s="384"/>
      <c r="BQ5" s="384"/>
      <c r="BR5" s="384"/>
      <c r="BS5" s="384"/>
      <c r="BT5" s="384"/>
      <c r="BU5" s="385"/>
      <c r="BV5" s="383">
        <v>84177634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91.4</v>
      </c>
      <c r="CU5" s="354"/>
      <c r="CV5" s="354"/>
      <c r="CW5" s="354"/>
      <c r="CX5" s="354"/>
      <c r="CY5" s="354"/>
      <c r="CZ5" s="354"/>
      <c r="DA5" s="355"/>
      <c r="DB5" s="353">
        <v>92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3964358</v>
      </c>
      <c r="BO6" s="384"/>
      <c r="BP6" s="384"/>
      <c r="BQ6" s="384"/>
      <c r="BR6" s="384"/>
      <c r="BS6" s="384"/>
      <c r="BT6" s="384"/>
      <c r="BU6" s="385"/>
      <c r="BV6" s="383">
        <v>3778573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96.1</v>
      </c>
      <c r="CU6" s="528"/>
      <c r="CV6" s="528"/>
      <c r="CW6" s="528"/>
      <c r="CX6" s="528"/>
      <c r="CY6" s="528"/>
      <c r="CZ6" s="528"/>
      <c r="DA6" s="529"/>
      <c r="DB6" s="527">
        <v>96.6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258708</v>
      </c>
      <c r="BO7" s="384"/>
      <c r="BP7" s="384"/>
      <c r="BQ7" s="384"/>
      <c r="BR7" s="384"/>
      <c r="BS7" s="384"/>
      <c r="BT7" s="384"/>
      <c r="BU7" s="385"/>
      <c r="BV7" s="383">
        <v>138269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48160096</v>
      </c>
      <c r="CU7" s="384"/>
      <c r="CV7" s="384"/>
      <c r="CW7" s="384"/>
      <c r="CX7" s="384"/>
      <c r="CY7" s="384"/>
      <c r="CZ7" s="384"/>
      <c r="DA7" s="385"/>
      <c r="DB7" s="383">
        <v>47523359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3705650</v>
      </c>
      <c r="BO8" s="384"/>
      <c r="BP8" s="384"/>
      <c r="BQ8" s="384"/>
      <c r="BR8" s="384"/>
      <c r="BS8" s="384"/>
      <c r="BT8" s="384"/>
      <c r="BU8" s="385"/>
      <c r="BV8" s="383">
        <v>3640304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0.96</v>
      </c>
      <c r="CU8" s="491"/>
      <c r="CV8" s="491"/>
      <c r="CW8" s="491"/>
      <c r="CX8" s="491"/>
      <c r="CY8" s="491"/>
      <c r="CZ8" s="491"/>
      <c r="DA8" s="492"/>
      <c r="DB8" s="490">
        <v>0.96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260780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65346</v>
      </c>
      <c r="BO9" s="384"/>
      <c r="BP9" s="384"/>
      <c r="BQ9" s="384"/>
      <c r="BR9" s="384"/>
      <c r="BS9" s="384"/>
      <c r="BT9" s="384"/>
      <c r="BU9" s="385"/>
      <c r="BV9" s="383">
        <v>692373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8.8000000000000007</v>
      </c>
      <c r="CU9" s="354"/>
      <c r="CV9" s="354"/>
      <c r="CW9" s="354"/>
      <c r="CX9" s="354"/>
      <c r="CY9" s="354"/>
      <c r="CZ9" s="354"/>
      <c r="DA9" s="355"/>
      <c r="DB9" s="353">
        <v>8.6999999999999993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258958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602418</v>
      </c>
      <c r="BO10" s="384"/>
      <c r="BP10" s="384"/>
      <c r="BQ10" s="384"/>
      <c r="BR10" s="384"/>
      <c r="BS10" s="384"/>
      <c r="BT10" s="384"/>
      <c r="BU10" s="385"/>
      <c r="BV10" s="383">
        <v>448803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259171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255076</v>
      </c>
      <c r="S13" s="483"/>
      <c r="T13" s="483"/>
      <c r="U13" s="483"/>
      <c r="V13" s="484"/>
      <c r="W13" s="470" t="s">
        <v>124</v>
      </c>
      <c r="X13" s="396"/>
      <c r="Y13" s="396"/>
      <c r="Z13" s="396"/>
      <c r="AA13" s="396"/>
      <c r="AB13" s="397"/>
      <c r="AC13" s="359">
        <v>2066</v>
      </c>
      <c r="AD13" s="360"/>
      <c r="AE13" s="360"/>
      <c r="AF13" s="360"/>
      <c r="AG13" s="361"/>
      <c r="AH13" s="359">
        <v>2510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667764</v>
      </c>
      <c r="BO13" s="384"/>
      <c r="BP13" s="384"/>
      <c r="BQ13" s="384"/>
      <c r="BR13" s="384"/>
      <c r="BS13" s="384"/>
      <c r="BT13" s="384"/>
      <c r="BU13" s="385"/>
      <c r="BV13" s="383">
        <v>1141176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2.2999999999999998</v>
      </c>
      <c r="CU13" s="354"/>
      <c r="CV13" s="354"/>
      <c r="CW13" s="354"/>
      <c r="CX13" s="354"/>
      <c r="CY13" s="354"/>
      <c r="CZ13" s="354"/>
      <c r="DA13" s="355"/>
      <c r="DB13" s="353">
        <v>2.7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259640</v>
      </c>
      <c r="S14" s="483"/>
      <c r="T14" s="483"/>
      <c r="U14" s="483"/>
      <c r="V14" s="484"/>
      <c r="W14" s="485"/>
      <c r="X14" s="399"/>
      <c r="Y14" s="399"/>
      <c r="Z14" s="399"/>
      <c r="AA14" s="399"/>
      <c r="AB14" s="400"/>
      <c r="AC14" s="475">
        <v>1.7</v>
      </c>
      <c r="AD14" s="476"/>
      <c r="AE14" s="476"/>
      <c r="AF14" s="476"/>
      <c r="AG14" s="477"/>
      <c r="AH14" s="475">
        <v>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255556</v>
      </c>
      <c r="S15" s="483"/>
      <c r="T15" s="483"/>
      <c r="U15" s="483"/>
      <c r="V15" s="484"/>
      <c r="W15" s="470" t="s">
        <v>131</v>
      </c>
      <c r="X15" s="396"/>
      <c r="Y15" s="396"/>
      <c r="Z15" s="396"/>
      <c r="AA15" s="396"/>
      <c r="AB15" s="397"/>
      <c r="AC15" s="359">
        <v>36317</v>
      </c>
      <c r="AD15" s="360"/>
      <c r="AE15" s="360"/>
      <c r="AF15" s="360"/>
      <c r="AG15" s="361"/>
      <c r="AH15" s="359">
        <v>40008</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33699770</v>
      </c>
      <c r="BO15" s="379"/>
      <c r="BP15" s="379"/>
      <c r="BQ15" s="379"/>
      <c r="BR15" s="379"/>
      <c r="BS15" s="379"/>
      <c r="BT15" s="379"/>
      <c r="BU15" s="380"/>
      <c r="BV15" s="378">
        <v>32617483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30.7</v>
      </c>
      <c r="AD16" s="476"/>
      <c r="AE16" s="476"/>
      <c r="AF16" s="476"/>
      <c r="AG16" s="477"/>
      <c r="AH16" s="475">
        <v>31.3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35015979</v>
      </c>
      <c r="BO16" s="384"/>
      <c r="BP16" s="384"/>
      <c r="BQ16" s="384"/>
      <c r="BR16" s="384"/>
      <c r="BS16" s="384"/>
      <c r="BT16" s="384"/>
      <c r="BU16" s="385"/>
      <c r="BV16" s="383">
        <v>34204733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79736</v>
      </c>
      <c r="AD17" s="360"/>
      <c r="AE17" s="360"/>
      <c r="AF17" s="360"/>
      <c r="AG17" s="361"/>
      <c r="AH17" s="359">
        <v>84547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43865116</v>
      </c>
      <c r="BO17" s="384"/>
      <c r="BP17" s="384"/>
      <c r="BQ17" s="384"/>
      <c r="BR17" s="384"/>
      <c r="BS17" s="384"/>
      <c r="BT17" s="384"/>
      <c r="BU17" s="385"/>
      <c r="BV17" s="383">
        <v>42428026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67.83</v>
      </c>
      <c r="M18" s="446"/>
      <c r="N18" s="446"/>
      <c r="O18" s="446"/>
      <c r="P18" s="446"/>
      <c r="Q18" s="446"/>
      <c r="R18" s="447"/>
      <c r="S18" s="447"/>
      <c r="T18" s="447"/>
      <c r="U18" s="447"/>
      <c r="V18" s="448"/>
      <c r="W18" s="462"/>
      <c r="X18" s="463"/>
      <c r="Y18" s="463"/>
      <c r="Z18" s="463"/>
      <c r="AA18" s="463"/>
      <c r="AB18" s="471"/>
      <c r="AC18" s="347">
        <v>67.5</v>
      </c>
      <c r="AD18" s="348"/>
      <c r="AE18" s="348"/>
      <c r="AF18" s="348"/>
      <c r="AG18" s="449"/>
      <c r="AH18" s="347">
        <v>66.099999999999994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44155630</v>
      </c>
      <c r="BO18" s="384"/>
      <c r="BP18" s="384"/>
      <c r="BQ18" s="384"/>
      <c r="BR18" s="384"/>
      <c r="BS18" s="384"/>
      <c r="BT18" s="384"/>
      <c r="BU18" s="385"/>
      <c r="BV18" s="383">
        <v>44213267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3845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55350195</v>
      </c>
      <c r="BO19" s="384"/>
      <c r="BP19" s="384"/>
      <c r="BQ19" s="384"/>
      <c r="BR19" s="384"/>
      <c r="BS19" s="384"/>
      <c r="BT19" s="384"/>
      <c r="BU19" s="385"/>
      <c r="BV19" s="383">
        <v>54532502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104369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51700197</v>
      </c>
      <c r="BO23" s="384"/>
      <c r="BP23" s="384"/>
      <c r="BQ23" s="384"/>
      <c r="BR23" s="384"/>
      <c r="BS23" s="384"/>
      <c r="BT23" s="384"/>
      <c r="BU23" s="385"/>
      <c r="BV23" s="383">
        <v>50515898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7976</v>
      </c>
      <c r="R24" s="360"/>
      <c r="S24" s="360"/>
      <c r="T24" s="360"/>
      <c r="U24" s="360"/>
      <c r="V24" s="361"/>
      <c r="W24" s="425"/>
      <c r="X24" s="416"/>
      <c r="Y24" s="417"/>
      <c r="Z24" s="356" t="s">
        <v>154</v>
      </c>
      <c r="AA24" s="357"/>
      <c r="AB24" s="357"/>
      <c r="AC24" s="357"/>
      <c r="AD24" s="357"/>
      <c r="AE24" s="357"/>
      <c r="AF24" s="357"/>
      <c r="AG24" s="358"/>
      <c r="AH24" s="359">
        <v>1612</v>
      </c>
      <c r="AI24" s="360"/>
      <c r="AJ24" s="360"/>
      <c r="AK24" s="360"/>
      <c r="AL24" s="361"/>
      <c r="AM24" s="359">
        <v>5097144</v>
      </c>
      <c r="AN24" s="360"/>
      <c r="AO24" s="360"/>
      <c r="AP24" s="360"/>
      <c r="AQ24" s="360"/>
      <c r="AR24" s="361"/>
      <c r="AS24" s="359">
        <v>3162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43390909</v>
      </c>
      <c r="BO24" s="384"/>
      <c r="BP24" s="384"/>
      <c r="BQ24" s="384"/>
      <c r="BR24" s="384"/>
      <c r="BS24" s="384"/>
      <c r="BT24" s="384"/>
      <c r="BU24" s="385"/>
      <c r="BV24" s="383">
        <v>42423666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7461</v>
      </c>
      <c r="R25" s="360"/>
      <c r="S25" s="360"/>
      <c r="T25" s="360"/>
      <c r="U25" s="360"/>
      <c r="V25" s="361"/>
      <c r="W25" s="425"/>
      <c r="X25" s="416"/>
      <c r="Y25" s="417"/>
      <c r="Z25" s="356" t="s">
        <v>157</v>
      </c>
      <c r="AA25" s="357"/>
      <c r="AB25" s="357"/>
      <c r="AC25" s="357"/>
      <c r="AD25" s="357"/>
      <c r="AE25" s="357"/>
      <c r="AF25" s="357"/>
      <c r="AG25" s="358"/>
      <c r="AH25" s="359">
        <v>262</v>
      </c>
      <c r="AI25" s="360"/>
      <c r="AJ25" s="360"/>
      <c r="AK25" s="360"/>
      <c r="AL25" s="361"/>
      <c r="AM25" s="359">
        <v>796480</v>
      </c>
      <c r="AN25" s="360"/>
      <c r="AO25" s="360"/>
      <c r="AP25" s="360"/>
      <c r="AQ25" s="360"/>
      <c r="AR25" s="361"/>
      <c r="AS25" s="359">
        <v>3040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23209845</v>
      </c>
      <c r="BO25" s="379"/>
      <c r="BP25" s="379"/>
      <c r="BQ25" s="379"/>
      <c r="BR25" s="379"/>
      <c r="BS25" s="379"/>
      <c r="BT25" s="379"/>
      <c r="BU25" s="380"/>
      <c r="BV25" s="378">
        <v>25190995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6752</v>
      </c>
      <c r="R26" s="360"/>
      <c r="S26" s="360"/>
      <c r="T26" s="360"/>
      <c r="U26" s="360"/>
      <c r="V26" s="361"/>
      <c r="W26" s="425"/>
      <c r="X26" s="416"/>
      <c r="Y26" s="417"/>
      <c r="Z26" s="356" t="s">
        <v>160</v>
      </c>
      <c r="AA26" s="436"/>
      <c r="AB26" s="436"/>
      <c r="AC26" s="436"/>
      <c r="AD26" s="436"/>
      <c r="AE26" s="436"/>
      <c r="AF26" s="436"/>
      <c r="AG26" s="437"/>
      <c r="AH26" s="359">
        <v>290</v>
      </c>
      <c r="AI26" s="360"/>
      <c r="AJ26" s="360"/>
      <c r="AK26" s="360"/>
      <c r="AL26" s="361"/>
      <c r="AM26" s="359">
        <v>955550</v>
      </c>
      <c r="AN26" s="360"/>
      <c r="AO26" s="360"/>
      <c r="AP26" s="360"/>
      <c r="AQ26" s="360"/>
      <c r="AR26" s="361"/>
      <c r="AS26" s="359">
        <v>3295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250000</v>
      </c>
      <c r="BO26" s="384"/>
      <c r="BP26" s="384"/>
      <c r="BQ26" s="384"/>
      <c r="BR26" s="384"/>
      <c r="BS26" s="384"/>
      <c r="BT26" s="384"/>
      <c r="BU26" s="385"/>
      <c r="BV26" s="383">
        <v>250000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6150</v>
      </c>
      <c r="R27" s="360"/>
      <c r="S27" s="360"/>
      <c r="T27" s="360"/>
      <c r="U27" s="360"/>
      <c r="V27" s="361"/>
      <c r="W27" s="425"/>
      <c r="X27" s="416"/>
      <c r="Y27" s="417"/>
      <c r="Z27" s="356" t="s">
        <v>163</v>
      </c>
      <c r="AA27" s="357"/>
      <c r="AB27" s="357"/>
      <c r="AC27" s="357"/>
      <c r="AD27" s="357"/>
      <c r="AE27" s="357"/>
      <c r="AF27" s="357"/>
      <c r="AG27" s="358"/>
      <c r="AH27" s="359">
        <v>30</v>
      </c>
      <c r="AI27" s="360"/>
      <c r="AJ27" s="360"/>
      <c r="AK27" s="360"/>
      <c r="AL27" s="361"/>
      <c r="AM27" s="359">
        <v>97521</v>
      </c>
      <c r="AN27" s="360"/>
      <c r="AO27" s="360"/>
      <c r="AP27" s="360"/>
      <c r="AQ27" s="360"/>
      <c r="AR27" s="361"/>
      <c r="AS27" s="359">
        <v>3251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5400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7090173</v>
      </c>
      <c r="BO28" s="379"/>
      <c r="BP28" s="379"/>
      <c r="BQ28" s="379"/>
      <c r="BR28" s="379"/>
      <c r="BS28" s="379"/>
      <c r="BT28" s="379"/>
      <c r="BU28" s="380"/>
      <c r="BV28" s="378">
        <v>6487755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28</v>
      </c>
      <c r="M29" s="360"/>
      <c r="N29" s="360"/>
      <c r="O29" s="360"/>
      <c r="P29" s="361"/>
      <c r="Q29" s="359">
        <v>5020</v>
      </c>
      <c r="R29" s="360"/>
      <c r="S29" s="360"/>
      <c r="T29" s="360"/>
      <c r="U29" s="360"/>
      <c r="V29" s="361"/>
      <c r="W29" s="425"/>
      <c r="X29" s="416"/>
      <c r="Y29" s="417"/>
      <c r="Z29" s="356" t="s">
        <v>170</v>
      </c>
      <c r="AA29" s="357"/>
      <c r="AB29" s="357"/>
      <c r="AC29" s="357"/>
      <c r="AD29" s="357"/>
      <c r="AE29" s="357"/>
      <c r="AF29" s="357"/>
      <c r="AG29" s="358"/>
      <c r="AH29" s="359">
        <v>1642</v>
      </c>
      <c r="AI29" s="360"/>
      <c r="AJ29" s="360"/>
      <c r="AK29" s="360"/>
      <c r="AL29" s="361"/>
      <c r="AM29" s="359">
        <v>5194665</v>
      </c>
      <c r="AN29" s="360"/>
      <c r="AO29" s="360"/>
      <c r="AP29" s="360"/>
      <c r="AQ29" s="360"/>
      <c r="AR29" s="361"/>
      <c r="AS29" s="359">
        <v>3164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101.6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6699917</v>
      </c>
      <c r="BO30" s="387"/>
      <c r="BP30" s="387"/>
      <c r="BQ30" s="387"/>
      <c r="BR30" s="387"/>
      <c r="BS30" s="387"/>
      <c r="BT30" s="387"/>
      <c r="BU30" s="388"/>
      <c r="BV30" s="386">
        <v>9011965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競輪事業特別会計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水産物地方卸売市場事業特別会計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金目川水害予防組合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（株）神奈川食肉センター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神奈川県後期高齢者医療広域連合（一般会計）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（公財）平塚市まちづくり財団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神奈川県後期高齢者医療広域連合（特別会計）</v>
      </c>
      <c r="BZ36" s="342"/>
      <c r="CA36" s="342"/>
      <c r="CB36" s="342"/>
      <c r="CC36" s="342"/>
      <c r="CD36" s="342"/>
      <c r="CE36" s="342"/>
      <c r="CF36" s="342"/>
      <c r="CG36" s="342"/>
      <c r="CH36" s="342"/>
      <c r="CI36" s="342"/>
      <c r="CJ36" s="342"/>
      <c r="CK36" s="342"/>
      <c r="CL36" s="342"/>
      <c r="CM36" s="342"/>
      <c r="CN36" s="165"/>
      <c r="CO36" s="343">
        <f t="shared" si="3"/>
        <v>15</v>
      </c>
      <c r="CP36" s="343"/>
      <c r="CQ36" s="342" t="str">
        <f>IF('各会計、関係団体の財政状況及び健全化判断比率'!BS9="","",'各会計、関係団体の財政状況及び健全化判断比率'!BS9)</f>
        <v>（公財）平塚市生きがい事業団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16</v>
      </c>
      <c r="CP37" s="343"/>
      <c r="CQ37" s="342" t="str">
        <f>IF('各会計、関係団体の財政状況及び健全化判断比率'!BS10="","",'各会計、関係団体の財政状況及び健全化判断比率'!BS10)</f>
        <v>平塚市土地開発公社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CR46" sqref="CR46:CY4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42878914</v>
      </c>
      <c r="S5" s="637"/>
      <c r="T5" s="637"/>
      <c r="U5" s="637"/>
      <c r="V5" s="637"/>
      <c r="W5" s="637"/>
      <c r="X5" s="637"/>
      <c r="Y5" s="684"/>
      <c r="Z5" s="697">
        <v>51.1</v>
      </c>
      <c r="AA5" s="697"/>
      <c r="AB5" s="697"/>
      <c r="AC5" s="697"/>
      <c r="AD5" s="698">
        <v>40282943</v>
      </c>
      <c r="AE5" s="698"/>
      <c r="AF5" s="698"/>
      <c r="AG5" s="698"/>
      <c r="AH5" s="698"/>
      <c r="AI5" s="698"/>
      <c r="AJ5" s="698"/>
      <c r="AK5" s="698"/>
      <c r="AL5" s="685">
        <v>87.6</v>
      </c>
      <c r="AM5" s="654"/>
      <c r="AN5" s="654"/>
      <c r="AO5" s="686"/>
      <c r="AP5" s="673" t="s">
        <v>208</v>
      </c>
      <c r="AQ5" s="674"/>
      <c r="AR5" s="674"/>
      <c r="AS5" s="674"/>
      <c r="AT5" s="674"/>
      <c r="AU5" s="674"/>
      <c r="AV5" s="674"/>
      <c r="AW5" s="674"/>
      <c r="AX5" s="674"/>
      <c r="AY5" s="674"/>
      <c r="AZ5" s="674"/>
      <c r="BA5" s="674"/>
      <c r="BB5" s="674"/>
      <c r="BC5" s="674"/>
      <c r="BD5" s="674"/>
      <c r="BE5" s="674"/>
      <c r="BF5" s="675"/>
      <c r="BG5" s="586">
        <v>40282943</v>
      </c>
      <c r="BH5" s="587"/>
      <c r="BI5" s="587"/>
      <c r="BJ5" s="587"/>
      <c r="BK5" s="587"/>
      <c r="BL5" s="587"/>
      <c r="BM5" s="587"/>
      <c r="BN5" s="588"/>
      <c r="BO5" s="639">
        <v>93.9</v>
      </c>
      <c r="BP5" s="639"/>
      <c r="BQ5" s="639"/>
      <c r="BR5" s="639"/>
      <c r="BS5" s="640">
        <v>396013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484107</v>
      </c>
      <c r="S6" s="587"/>
      <c r="T6" s="587"/>
      <c r="U6" s="587"/>
      <c r="V6" s="587"/>
      <c r="W6" s="587"/>
      <c r="X6" s="587"/>
      <c r="Y6" s="588"/>
      <c r="Z6" s="639">
        <v>0.6</v>
      </c>
      <c r="AA6" s="639"/>
      <c r="AB6" s="639"/>
      <c r="AC6" s="639"/>
      <c r="AD6" s="640">
        <v>484107</v>
      </c>
      <c r="AE6" s="640"/>
      <c r="AF6" s="640"/>
      <c r="AG6" s="640"/>
      <c r="AH6" s="640"/>
      <c r="AI6" s="640"/>
      <c r="AJ6" s="640"/>
      <c r="AK6" s="640"/>
      <c r="AL6" s="609">
        <v>1.1000000000000001</v>
      </c>
      <c r="AM6" s="641"/>
      <c r="AN6" s="641"/>
      <c r="AO6" s="642"/>
      <c r="AP6" s="583" t="s">
        <v>213</v>
      </c>
      <c r="AQ6" s="584"/>
      <c r="AR6" s="584"/>
      <c r="AS6" s="584"/>
      <c r="AT6" s="584"/>
      <c r="AU6" s="584"/>
      <c r="AV6" s="584"/>
      <c r="AW6" s="584"/>
      <c r="AX6" s="584"/>
      <c r="AY6" s="584"/>
      <c r="AZ6" s="584"/>
      <c r="BA6" s="584"/>
      <c r="BB6" s="584"/>
      <c r="BC6" s="584"/>
      <c r="BD6" s="584"/>
      <c r="BE6" s="584"/>
      <c r="BF6" s="585"/>
      <c r="BG6" s="586">
        <v>40282943</v>
      </c>
      <c r="BH6" s="587"/>
      <c r="BI6" s="587"/>
      <c r="BJ6" s="587"/>
      <c r="BK6" s="587"/>
      <c r="BL6" s="587"/>
      <c r="BM6" s="587"/>
      <c r="BN6" s="588"/>
      <c r="BO6" s="639">
        <v>93.9</v>
      </c>
      <c r="BP6" s="639"/>
      <c r="BQ6" s="639"/>
      <c r="BR6" s="639"/>
      <c r="BS6" s="640">
        <v>396013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504936</v>
      </c>
      <c r="CS6" s="587"/>
      <c r="CT6" s="587"/>
      <c r="CU6" s="587"/>
      <c r="CV6" s="587"/>
      <c r="CW6" s="587"/>
      <c r="CX6" s="587"/>
      <c r="CY6" s="588"/>
      <c r="CZ6" s="639">
        <v>0.6</v>
      </c>
      <c r="DA6" s="639"/>
      <c r="DB6" s="639"/>
      <c r="DC6" s="639"/>
      <c r="DD6" s="592">
        <v>20291</v>
      </c>
      <c r="DE6" s="587"/>
      <c r="DF6" s="587"/>
      <c r="DG6" s="587"/>
      <c r="DH6" s="587"/>
      <c r="DI6" s="587"/>
      <c r="DJ6" s="587"/>
      <c r="DK6" s="587"/>
      <c r="DL6" s="587"/>
      <c r="DM6" s="587"/>
      <c r="DN6" s="587"/>
      <c r="DO6" s="587"/>
      <c r="DP6" s="588"/>
      <c r="DQ6" s="592">
        <v>485276</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72046</v>
      </c>
      <c r="S7" s="587"/>
      <c r="T7" s="587"/>
      <c r="U7" s="587"/>
      <c r="V7" s="587"/>
      <c r="W7" s="587"/>
      <c r="X7" s="587"/>
      <c r="Y7" s="588"/>
      <c r="Z7" s="639">
        <v>0.1</v>
      </c>
      <c r="AA7" s="639"/>
      <c r="AB7" s="639"/>
      <c r="AC7" s="639"/>
      <c r="AD7" s="640">
        <v>72046</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19061822</v>
      </c>
      <c r="BH7" s="587"/>
      <c r="BI7" s="587"/>
      <c r="BJ7" s="587"/>
      <c r="BK7" s="587"/>
      <c r="BL7" s="587"/>
      <c r="BM7" s="587"/>
      <c r="BN7" s="588"/>
      <c r="BO7" s="639">
        <v>44.5</v>
      </c>
      <c r="BP7" s="639"/>
      <c r="BQ7" s="639"/>
      <c r="BR7" s="639"/>
      <c r="BS7" s="640">
        <v>396013</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10343693</v>
      </c>
      <c r="CS7" s="587"/>
      <c r="CT7" s="587"/>
      <c r="CU7" s="587"/>
      <c r="CV7" s="587"/>
      <c r="CW7" s="587"/>
      <c r="CX7" s="587"/>
      <c r="CY7" s="588"/>
      <c r="CZ7" s="639">
        <v>12.9</v>
      </c>
      <c r="DA7" s="639"/>
      <c r="DB7" s="639"/>
      <c r="DC7" s="639"/>
      <c r="DD7" s="592">
        <v>4030820</v>
      </c>
      <c r="DE7" s="587"/>
      <c r="DF7" s="587"/>
      <c r="DG7" s="587"/>
      <c r="DH7" s="587"/>
      <c r="DI7" s="587"/>
      <c r="DJ7" s="587"/>
      <c r="DK7" s="587"/>
      <c r="DL7" s="587"/>
      <c r="DM7" s="587"/>
      <c r="DN7" s="587"/>
      <c r="DO7" s="587"/>
      <c r="DP7" s="588"/>
      <c r="DQ7" s="592">
        <v>5788876</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159664</v>
      </c>
      <c r="S8" s="587"/>
      <c r="T8" s="587"/>
      <c r="U8" s="587"/>
      <c r="V8" s="587"/>
      <c r="W8" s="587"/>
      <c r="X8" s="587"/>
      <c r="Y8" s="588"/>
      <c r="Z8" s="639">
        <v>0.2</v>
      </c>
      <c r="AA8" s="639"/>
      <c r="AB8" s="639"/>
      <c r="AC8" s="639"/>
      <c r="AD8" s="640">
        <v>159664</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364248</v>
      </c>
      <c r="BH8" s="587"/>
      <c r="BI8" s="587"/>
      <c r="BJ8" s="587"/>
      <c r="BK8" s="587"/>
      <c r="BL8" s="587"/>
      <c r="BM8" s="587"/>
      <c r="BN8" s="588"/>
      <c r="BO8" s="639">
        <v>0.8</v>
      </c>
      <c r="BP8" s="639"/>
      <c r="BQ8" s="639"/>
      <c r="BR8" s="639"/>
      <c r="BS8" s="592" t="s">
        <v>220</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32239452</v>
      </c>
      <c r="CS8" s="587"/>
      <c r="CT8" s="587"/>
      <c r="CU8" s="587"/>
      <c r="CV8" s="587"/>
      <c r="CW8" s="587"/>
      <c r="CX8" s="587"/>
      <c r="CY8" s="588"/>
      <c r="CZ8" s="639">
        <v>40.299999999999997</v>
      </c>
      <c r="DA8" s="639"/>
      <c r="DB8" s="639"/>
      <c r="DC8" s="639"/>
      <c r="DD8" s="592">
        <v>194754</v>
      </c>
      <c r="DE8" s="587"/>
      <c r="DF8" s="587"/>
      <c r="DG8" s="587"/>
      <c r="DH8" s="587"/>
      <c r="DI8" s="587"/>
      <c r="DJ8" s="587"/>
      <c r="DK8" s="587"/>
      <c r="DL8" s="587"/>
      <c r="DM8" s="587"/>
      <c r="DN8" s="587"/>
      <c r="DO8" s="587"/>
      <c r="DP8" s="588"/>
      <c r="DQ8" s="592">
        <v>16715180</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280870</v>
      </c>
      <c r="S9" s="587"/>
      <c r="T9" s="587"/>
      <c r="U9" s="587"/>
      <c r="V9" s="587"/>
      <c r="W9" s="587"/>
      <c r="X9" s="587"/>
      <c r="Y9" s="588"/>
      <c r="Z9" s="639">
        <v>0.3</v>
      </c>
      <c r="AA9" s="639"/>
      <c r="AB9" s="639"/>
      <c r="AC9" s="639"/>
      <c r="AD9" s="640">
        <v>280870</v>
      </c>
      <c r="AE9" s="640"/>
      <c r="AF9" s="640"/>
      <c r="AG9" s="640"/>
      <c r="AH9" s="640"/>
      <c r="AI9" s="640"/>
      <c r="AJ9" s="640"/>
      <c r="AK9" s="640"/>
      <c r="AL9" s="609">
        <v>0.6</v>
      </c>
      <c r="AM9" s="641"/>
      <c r="AN9" s="641"/>
      <c r="AO9" s="642"/>
      <c r="AP9" s="583" t="s">
        <v>223</v>
      </c>
      <c r="AQ9" s="584"/>
      <c r="AR9" s="584"/>
      <c r="AS9" s="584"/>
      <c r="AT9" s="584"/>
      <c r="AU9" s="584"/>
      <c r="AV9" s="584"/>
      <c r="AW9" s="584"/>
      <c r="AX9" s="584"/>
      <c r="AY9" s="584"/>
      <c r="AZ9" s="584"/>
      <c r="BA9" s="584"/>
      <c r="BB9" s="584"/>
      <c r="BC9" s="584"/>
      <c r="BD9" s="584"/>
      <c r="BE9" s="584"/>
      <c r="BF9" s="585"/>
      <c r="BG9" s="586">
        <v>14783630</v>
      </c>
      <c r="BH9" s="587"/>
      <c r="BI9" s="587"/>
      <c r="BJ9" s="587"/>
      <c r="BK9" s="587"/>
      <c r="BL9" s="587"/>
      <c r="BM9" s="587"/>
      <c r="BN9" s="588"/>
      <c r="BO9" s="639">
        <v>34.5</v>
      </c>
      <c r="BP9" s="639"/>
      <c r="BQ9" s="639"/>
      <c r="BR9" s="639"/>
      <c r="BS9" s="592" t="s">
        <v>220</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8099887</v>
      </c>
      <c r="CS9" s="587"/>
      <c r="CT9" s="587"/>
      <c r="CU9" s="587"/>
      <c r="CV9" s="587"/>
      <c r="CW9" s="587"/>
      <c r="CX9" s="587"/>
      <c r="CY9" s="588"/>
      <c r="CZ9" s="639">
        <v>10.1</v>
      </c>
      <c r="DA9" s="639"/>
      <c r="DB9" s="639"/>
      <c r="DC9" s="639"/>
      <c r="DD9" s="592">
        <v>2539330</v>
      </c>
      <c r="DE9" s="587"/>
      <c r="DF9" s="587"/>
      <c r="DG9" s="587"/>
      <c r="DH9" s="587"/>
      <c r="DI9" s="587"/>
      <c r="DJ9" s="587"/>
      <c r="DK9" s="587"/>
      <c r="DL9" s="587"/>
      <c r="DM9" s="587"/>
      <c r="DN9" s="587"/>
      <c r="DO9" s="587"/>
      <c r="DP9" s="588"/>
      <c r="DQ9" s="592">
        <v>5242493</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2479507</v>
      </c>
      <c r="S10" s="587"/>
      <c r="T10" s="587"/>
      <c r="U10" s="587"/>
      <c r="V10" s="587"/>
      <c r="W10" s="587"/>
      <c r="X10" s="587"/>
      <c r="Y10" s="588"/>
      <c r="Z10" s="639">
        <v>3</v>
      </c>
      <c r="AA10" s="639"/>
      <c r="AB10" s="639"/>
      <c r="AC10" s="639"/>
      <c r="AD10" s="640">
        <v>2479507</v>
      </c>
      <c r="AE10" s="640"/>
      <c r="AF10" s="640"/>
      <c r="AG10" s="640"/>
      <c r="AH10" s="640"/>
      <c r="AI10" s="640"/>
      <c r="AJ10" s="640"/>
      <c r="AK10" s="640"/>
      <c r="AL10" s="609">
        <v>5.4</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714636</v>
      </c>
      <c r="BH10" s="587"/>
      <c r="BI10" s="587"/>
      <c r="BJ10" s="587"/>
      <c r="BK10" s="587"/>
      <c r="BL10" s="587"/>
      <c r="BM10" s="587"/>
      <c r="BN10" s="588"/>
      <c r="BO10" s="639">
        <v>1.7</v>
      </c>
      <c r="BP10" s="639"/>
      <c r="BQ10" s="639"/>
      <c r="BR10" s="639"/>
      <c r="BS10" s="592" t="s">
        <v>220</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252228</v>
      </c>
      <c r="CS10" s="587"/>
      <c r="CT10" s="587"/>
      <c r="CU10" s="587"/>
      <c r="CV10" s="587"/>
      <c r="CW10" s="587"/>
      <c r="CX10" s="587"/>
      <c r="CY10" s="588"/>
      <c r="CZ10" s="639">
        <v>0.3</v>
      </c>
      <c r="DA10" s="639"/>
      <c r="DB10" s="639"/>
      <c r="DC10" s="639"/>
      <c r="DD10" s="592" t="s">
        <v>220</v>
      </c>
      <c r="DE10" s="587"/>
      <c r="DF10" s="587"/>
      <c r="DG10" s="587"/>
      <c r="DH10" s="587"/>
      <c r="DI10" s="587"/>
      <c r="DJ10" s="587"/>
      <c r="DK10" s="587"/>
      <c r="DL10" s="587"/>
      <c r="DM10" s="587"/>
      <c r="DN10" s="587"/>
      <c r="DO10" s="587"/>
      <c r="DP10" s="588"/>
      <c r="DQ10" s="592">
        <v>57660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42978</v>
      </c>
      <c r="S11" s="587"/>
      <c r="T11" s="587"/>
      <c r="U11" s="587"/>
      <c r="V11" s="587"/>
      <c r="W11" s="587"/>
      <c r="X11" s="587"/>
      <c r="Y11" s="588"/>
      <c r="Z11" s="639">
        <v>0.1</v>
      </c>
      <c r="AA11" s="639"/>
      <c r="AB11" s="639"/>
      <c r="AC11" s="639"/>
      <c r="AD11" s="640">
        <v>42978</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3199308</v>
      </c>
      <c r="BH11" s="587"/>
      <c r="BI11" s="587"/>
      <c r="BJ11" s="587"/>
      <c r="BK11" s="587"/>
      <c r="BL11" s="587"/>
      <c r="BM11" s="587"/>
      <c r="BN11" s="588"/>
      <c r="BO11" s="639">
        <v>7.5</v>
      </c>
      <c r="BP11" s="639"/>
      <c r="BQ11" s="639"/>
      <c r="BR11" s="639"/>
      <c r="BS11" s="592">
        <v>396013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549530</v>
      </c>
      <c r="CS11" s="587"/>
      <c r="CT11" s="587"/>
      <c r="CU11" s="587"/>
      <c r="CV11" s="587"/>
      <c r="CW11" s="587"/>
      <c r="CX11" s="587"/>
      <c r="CY11" s="588"/>
      <c r="CZ11" s="639">
        <v>0.7</v>
      </c>
      <c r="DA11" s="639"/>
      <c r="DB11" s="639"/>
      <c r="DC11" s="639"/>
      <c r="DD11" s="592">
        <v>134432</v>
      </c>
      <c r="DE11" s="587"/>
      <c r="DF11" s="587"/>
      <c r="DG11" s="587"/>
      <c r="DH11" s="587"/>
      <c r="DI11" s="587"/>
      <c r="DJ11" s="587"/>
      <c r="DK11" s="587"/>
      <c r="DL11" s="587"/>
      <c r="DM11" s="587"/>
      <c r="DN11" s="587"/>
      <c r="DO11" s="587"/>
      <c r="DP11" s="588"/>
      <c r="DQ11" s="592">
        <v>482183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220</v>
      </c>
      <c r="S12" s="587"/>
      <c r="T12" s="587"/>
      <c r="U12" s="587"/>
      <c r="V12" s="587"/>
      <c r="W12" s="587"/>
      <c r="X12" s="587"/>
      <c r="Y12" s="588"/>
      <c r="Z12" s="639" t="s">
        <v>220</v>
      </c>
      <c r="AA12" s="639"/>
      <c r="AB12" s="639"/>
      <c r="AC12" s="639"/>
      <c r="AD12" s="640" t="s">
        <v>220</v>
      </c>
      <c r="AE12" s="640"/>
      <c r="AF12" s="640"/>
      <c r="AG12" s="640"/>
      <c r="AH12" s="640"/>
      <c r="AI12" s="640"/>
      <c r="AJ12" s="640"/>
      <c r="AK12" s="640"/>
      <c r="AL12" s="609" t="s">
        <v>220</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18860722</v>
      </c>
      <c r="BH12" s="587"/>
      <c r="BI12" s="587"/>
      <c r="BJ12" s="587"/>
      <c r="BK12" s="587"/>
      <c r="BL12" s="587"/>
      <c r="BM12" s="587"/>
      <c r="BN12" s="588"/>
      <c r="BO12" s="639">
        <v>44</v>
      </c>
      <c r="BP12" s="639"/>
      <c r="BQ12" s="639"/>
      <c r="BR12" s="639"/>
      <c r="BS12" s="592" t="s">
        <v>220</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2027875</v>
      </c>
      <c r="CS12" s="587"/>
      <c r="CT12" s="587"/>
      <c r="CU12" s="587"/>
      <c r="CV12" s="587"/>
      <c r="CW12" s="587"/>
      <c r="CX12" s="587"/>
      <c r="CY12" s="588"/>
      <c r="CZ12" s="639">
        <v>2.5</v>
      </c>
      <c r="DA12" s="639"/>
      <c r="DB12" s="639"/>
      <c r="DC12" s="639"/>
      <c r="DD12" s="592">
        <v>25319</v>
      </c>
      <c r="DE12" s="587"/>
      <c r="DF12" s="587"/>
      <c r="DG12" s="587"/>
      <c r="DH12" s="587"/>
      <c r="DI12" s="587"/>
      <c r="DJ12" s="587"/>
      <c r="DK12" s="587"/>
      <c r="DL12" s="587"/>
      <c r="DM12" s="587"/>
      <c r="DN12" s="587"/>
      <c r="DO12" s="587"/>
      <c r="DP12" s="588"/>
      <c r="DQ12" s="592">
        <v>514031</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248097</v>
      </c>
      <c r="S13" s="587"/>
      <c r="T13" s="587"/>
      <c r="U13" s="587"/>
      <c r="V13" s="587"/>
      <c r="W13" s="587"/>
      <c r="X13" s="587"/>
      <c r="Y13" s="588"/>
      <c r="Z13" s="639">
        <v>0.3</v>
      </c>
      <c r="AA13" s="639"/>
      <c r="AB13" s="639"/>
      <c r="AC13" s="639"/>
      <c r="AD13" s="640">
        <v>248097</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18768718</v>
      </c>
      <c r="BH13" s="587"/>
      <c r="BI13" s="587"/>
      <c r="BJ13" s="587"/>
      <c r="BK13" s="587"/>
      <c r="BL13" s="587"/>
      <c r="BM13" s="587"/>
      <c r="BN13" s="588"/>
      <c r="BO13" s="639">
        <v>43.8</v>
      </c>
      <c r="BP13" s="639"/>
      <c r="BQ13" s="639"/>
      <c r="BR13" s="639"/>
      <c r="BS13" s="592" t="s">
        <v>220</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10552073</v>
      </c>
      <c r="CS13" s="587"/>
      <c r="CT13" s="587"/>
      <c r="CU13" s="587"/>
      <c r="CV13" s="587"/>
      <c r="CW13" s="587"/>
      <c r="CX13" s="587"/>
      <c r="CY13" s="588"/>
      <c r="CZ13" s="639">
        <v>13.2</v>
      </c>
      <c r="DA13" s="639"/>
      <c r="DB13" s="639"/>
      <c r="DC13" s="639"/>
      <c r="DD13" s="592">
        <v>1898700</v>
      </c>
      <c r="DE13" s="587"/>
      <c r="DF13" s="587"/>
      <c r="DG13" s="587"/>
      <c r="DH13" s="587"/>
      <c r="DI13" s="587"/>
      <c r="DJ13" s="587"/>
      <c r="DK13" s="587"/>
      <c r="DL13" s="587"/>
      <c r="DM13" s="587"/>
      <c r="DN13" s="587"/>
      <c r="DO13" s="587"/>
      <c r="DP13" s="588"/>
      <c r="DQ13" s="592">
        <v>7710954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220</v>
      </c>
      <c r="S14" s="587"/>
      <c r="T14" s="587"/>
      <c r="U14" s="587"/>
      <c r="V14" s="587"/>
      <c r="W14" s="587"/>
      <c r="X14" s="587"/>
      <c r="Y14" s="588"/>
      <c r="Z14" s="639" t="s">
        <v>220</v>
      </c>
      <c r="AA14" s="639"/>
      <c r="AB14" s="639"/>
      <c r="AC14" s="639"/>
      <c r="AD14" s="640" t="s">
        <v>220</v>
      </c>
      <c r="AE14" s="640"/>
      <c r="AF14" s="640"/>
      <c r="AG14" s="640"/>
      <c r="AH14" s="640"/>
      <c r="AI14" s="640"/>
      <c r="AJ14" s="640"/>
      <c r="AK14" s="640"/>
      <c r="AL14" s="609" t="s">
        <v>220</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299804</v>
      </c>
      <c r="BH14" s="587"/>
      <c r="BI14" s="587"/>
      <c r="BJ14" s="587"/>
      <c r="BK14" s="587"/>
      <c r="BL14" s="587"/>
      <c r="BM14" s="587"/>
      <c r="BN14" s="588"/>
      <c r="BO14" s="639">
        <v>0.7</v>
      </c>
      <c r="BP14" s="639"/>
      <c r="BQ14" s="639"/>
      <c r="BR14" s="639"/>
      <c r="BS14" s="592" t="s">
        <v>220</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3163001</v>
      </c>
      <c r="CS14" s="587"/>
      <c r="CT14" s="587"/>
      <c r="CU14" s="587"/>
      <c r="CV14" s="587"/>
      <c r="CW14" s="587"/>
      <c r="CX14" s="587"/>
      <c r="CY14" s="588"/>
      <c r="CZ14" s="639">
        <v>4</v>
      </c>
      <c r="DA14" s="639"/>
      <c r="DB14" s="639"/>
      <c r="DC14" s="639"/>
      <c r="DD14" s="592">
        <v>263979</v>
      </c>
      <c r="DE14" s="587"/>
      <c r="DF14" s="587"/>
      <c r="DG14" s="587"/>
      <c r="DH14" s="587"/>
      <c r="DI14" s="587"/>
      <c r="DJ14" s="587"/>
      <c r="DK14" s="587"/>
      <c r="DL14" s="587"/>
      <c r="DM14" s="587"/>
      <c r="DN14" s="587"/>
      <c r="DO14" s="587"/>
      <c r="DP14" s="588"/>
      <c r="DQ14" s="592">
        <v>2997926</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230959</v>
      </c>
      <c r="S15" s="587"/>
      <c r="T15" s="587"/>
      <c r="U15" s="587"/>
      <c r="V15" s="587"/>
      <c r="W15" s="587"/>
      <c r="X15" s="587"/>
      <c r="Y15" s="588"/>
      <c r="Z15" s="639">
        <v>0.3</v>
      </c>
      <c r="AA15" s="639"/>
      <c r="AB15" s="639"/>
      <c r="AC15" s="639"/>
      <c r="AD15" s="640">
        <v>230959</v>
      </c>
      <c r="AE15" s="640"/>
      <c r="AF15" s="640"/>
      <c r="AG15" s="640"/>
      <c r="AH15" s="640"/>
      <c r="AI15" s="640"/>
      <c r="AJ15" s="640"/>
      <c r="AK15" s="640"/>
      <c r="AL15" s="609">
        <v>0.5</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2060595</v>
      </c>
      <c r="BH15" s="587"/>
      <c r="BI15" s="587"/>
      <c r="BJ15" s="587"/>
      <c r="BK15" s="587"/>
      <c r="BL15" s="587"/>
      <c r="BM15" s="587"/>
      <c r="BN15" s="588"/>
      <c r="BO15" s="639">
        <v>4.8</v>
      </c>
      <c r="BP15" s="639"/>
      <c r="BQ15" s="639"/>
      <c r="BR15" s="639"/>
      <c r="BS15" s="592" t="s">
        <v>220</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7164877</v>
      </c>
      <c r="CS15" s="587"/>
      <c r="CT15" s="587"/>
      <c r="CU15" s="587"/>
      <c r="CV15" s="587"/>
      <c r="CW15" s="587"/>
      <c r="CX15" s="587"/>
      <c r="CY15" s="588"/>
      <c r="CZ15" s="639">
        <v>9</v>
      </c>
      <c r="DA15" s="639"/>
      <c r="DB15" s="639"/>
      <c r="DC15" s="639"/>
      <c r="DD15" s="592">
        <v>541353</v>
      </c>
      <c r="DE15" s="587"/>
      <c r="DF15" s="587"/>
      <c r="DG15" s="587"/>
      <c r="DH15" s="587"/>
      <c r="DI15" s="587"/>
      <c r="DJ15" s="587"/>
      <c r="DK15" s="587"/>
      <c r="DL15" s="587"/>
      <c r="DM15" s="587"/>
      <c r="DN15" s="587"/>
      <c r="DO15" s="587"/>
      <c r="DP15" s="588"/>
      <c r="DQ15" s="592">
        <v>6579306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1448721</v>
      </c>
      <c r="S16" s="587"/>
      <c r="T16" s="587"/>
      <c r="U16" s="587"/>
      <c r="V16" s="587"/>
      <c r="W16" s="587"/>
      <c r="X16" s="587"/>
      <c r="Y16" s="588"/>
      <c r="Z16" s="639">
        <v>1.7</v>
      </c>
      <c r="AA16" s="639"/>
      <c r="AB16" s="639"/>
      <c r="AC16" s="639"/>
      <c r="AD16" s="640">
        <v>1316209</v>
      </c>
      <c r="AE16" s="640"/>
      <c r="AF16" s="640"/>
      <c r="AG16" s="640"/>
      <c r="AH16" s="640"/>
      <c r="AI16" s="640"/>
      <c r="AJ16" s="640"/>
      <c r="AK16" s="640"/>
      <c r="AL16" s="609">
        <v>2.9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220</v>
      </c>
      <c r="BH16" s="587"/>
      <c r="BI16" s="587"/>
      <c r="BJ16" s="587"/>
      <c r="BK16" s="587"/>
      <c r="BL16" s="587"/>
      <c r="BM16" s="587"/>
      <c r="BN16" s="588"/>
      <c r="BO16" s="639" t="s">
        <v>220</v>
      </c>
      <c r="BP16" s="639"/>
      <c r="BQ16" s="639"/>
      <c r="BR16" s="639"/>
      <c r="BS16" s="592" t="s">
        <v>220</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220</v>
      </c>
      <c r="CS16" s="587"/>
      <c r="CT16" s="587"/>
      <c r="CU16" s="587"/>
      <c r="CV16" s="587"/>
      <c r="CW16" s="587"/>
      <c r="CX16" s="587"/>
      <c r="CY16" s="588"/>
      <c r="CZ16" s="639" t="s">
        <v>220</v>
      </c>
      <c r="DA16" s="639"/>
      <c r="DB16" s="639"/>
      <c r="DC16" s="639"/>
      <c r="DD16" s="592" t="s">
        <v>220</v>
      </c>
      <c r="DE16" s="587"/>
      <c r="DF16" s="587"/>
      <c r="DG16" s="587"/>
      <c r="DH16" s="587"/>
      <c r="DI16" s="587"/>
      <c r="DJ16" s="587"/>
      <c r="DK16" s="587"/>
      <c r="DL16" s="587"/>
      <c r="DM16" s="587"/>
      <c r="DN16" s="587"/>
      <c r="DO16" s="587"/>
      <c r="DP16" s="588"/>
      <c r="DQ16" s="592" t="s">
        <v>220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1316209</v>
      </c>
      <c r="S17" s="587"/>
      <c r="T17" s="587"/>
      <c r="U17" s="587"/>
      <c r="V17" s="587"/>
      <c r="W17" s="587"/>
      <c r="X17" s="587"/>
      <c r="Y17" s="588"/>
      <c r="Z17" s="639">
        <v>1.6</v>
      </c>
      <c r="AA17" s="639"/>
      <c r="AB17" s="639"/>
      <c r="AC17" s="639"/>
      <c r="AD17" s="640">
        <v>1316209</v>
      </c>
      <c r="AE17" s="640"/>
      <c r="AF17" s="640"/>
      <c r="AG17" s="640"/>
      <c r="AH17" s="640"/>
      <c r="AI17" s="640"/>
      <c r="AJ17" s="640"/>
      <c r="AK17" s="640"/>
      <c r="AL17" s="609">
        <v>2.9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220</v>
      </c>
      <c r="BH17" s="587"/>
      <c r="BI17" s="587"/>
      <c r="BJ17" s="587"/>
      <c r="BK17" s="587"/>
      <c r="BL17" s="587"/>
      <c r="BM17" s="587"/>
      <c r="BN17" s="588"/>
      <c r="BO17" s="639" t="s">
        <v>220</v>
      </c>
      <c r="BP17" s="639"/>
      <c r="BQ17" s="639"/>
      <c r="BR17" s="639"/>
      <c r="BS17" s="592" t="s">
        <v>220</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5003390</v>
      </c>
      <c r="CS17" s="587"/>
      <c r="CT17" s="587"/>
      <c r="CU17" s="587"/>
      <c r="CV17" s="587"/>
      <c r="CW17" s="587"/>
      <c r="CX17" s="587"/>
      <c r="CY17" s="588"/>
      <c r="CZ17" s="639">
        <v>6.3</v>
      </c>
      <c r="DA17" s="639"/>
      <c r="DB17" s="639"/>
      <c r="DC17" s="639"/>
      <c r="DD17" s="592" t="s">
        <v>220</v>
      </c>
      <c r="DE17" s="587"/>
      <c r="DF17" s="587"/>
      <c r="DG17" s="587"/>
      <c r="DH17" s="587"/>
      <c r="DI17" s="587"/>
      <c r="DJ17" s="587"/>
      <c r="DK17" s="587"/>
      <c r="DL17" s="587"/>
      <c r="DM17" s="587"/>
      <c r="DN17" s="587"/>
      <c r="DO17" s="587"/>
      <c r="DP17" s="588"/>
      <c r="DQ17" s="592">
        <v>4876034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132304</v>
      </c>
      <c r="S18" s="587"/>
      <c r="T18" s="587"/>
      <c r="U18" s="587"/>
      <c r="V18" s="587"/>
      <c r="W18" s="587"/>
      <c r="X18" s="587"/>
      <c r="Y18" s="588"/>
      <c r="Z18" s="639">
        <v>0.2</v>
      </c>
      <c r="AA18" s="639"/>
      <c r="AB18" s="639"/>
      <c r="AC18" s="639"/>
      <c r="AD18" s="640" t="s">
        <v>220</v>
      </c>
      <c r="AE18" s="640"/>
      <c r="AF18" s="640"/>
      <c r="AG18" s="640"/>
      <c r="AH18" s="640"/>
      <c r="AI18" s="640"/>
      <c r="AJ18" s="640"/>
      <c r="AK18" s="640"/>
      <c r="AL18" s="609" t="s">
        <v>220</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220</v>
      </c>
      <c r="BH18" s="587"/>
      <c r="BI18" s="587"/>
      <c r="BJ18" s="587"/>
      <c r="BK18" s="587"/>
      <c r="BL18" s="587"/>
      <c r="BM18" s="587"/>
      <c r="BN18" s="588"/>
      <c r="BO18" s="639" t="s">
        <v>220</v>
      </c>
      <c r="BP18" s="639"/>
      <c r="BQ18" s="639"/>
      <c r="BR18" s="639"/>
      <c r="BS18" s="592" t="s">
        <v>220</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530</v>
      </c>
      <c r="CS18" s="587"/>
      <c r="CT18" s="587"/>
      <c r="CU18" s="587"/>
      <c r="CV18" s="587"/>
      <c r="CW18" s="587"/>
      <c r="CX18" s="587"/>
      <c r="CY18" s="588"/>
      <c r="CZ18" s="639">
        <v>0</v>
      </c>
      <c r="DA18" s="639"/>
      <c r="DB18" s="639"/>
      <c r="DC18" s="639"/>
      <c r="DD18" s="592" t="s">
        <v>220</v>
      </c>
      <c r="DE18" s="587"/>
      <c r="DF18" s="587"/>
      <c r="DG18" s="587"/>
      <c r="DH18" s="587"/>
      <c r="DI18" s="587"/>
      <c r="DJ18" s="587"/>
      <c r="DK18" s="587"/>
      <c r="DL18" s="587"/>
      <c r="DM18" s="587"/>
      <c r="DN18" s="587"/>
      <c r="DO18" s="587"/>
      <c r="DP18" s="588"/>
      <c r="DQ18" s="592">
        <v>530</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208</v>
      </c>
      <c r="S19" s="587"/>
      <c r="T19" s="587"/>
      <c r="U19" s="587"/>
      <c r="V19" s="587"/>
      <c r="W19" s="587"/>
      <c r="X19" s="587"/>
      <c r="Y19" s="588"/>
      <c r="Z19" s="639">
        <v>0</v>
      </c>
      <c r="AA19" s="639"/>
      <c r="AB19" s="639"/>
      <c r="AC19" s="639"/>
      <c r="AD19" s="640" t="s">
        <v>220</v>
      </c>
      <c r="AE19" s="640"/>
      <c r="AF19" s="640"/>
      <c r="AG19" s="640"/>
      <c r="AH19" s="640"/>
      <c r="AI19" s="640"/>
      <c r="AJ19" s="640"/>
      <c r="AK19" s="640"/>
      <c r="AL19" s="609" t="s">
        <v>220</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2595971</v>
      </c>
      <c r="BH19" s="587"/>
      <c r="BI19" s="587"/>
      <c r="BJ19" s="587"/>
      <c r="BK19" s="587"/>
      <c r="BL19" s="587"/>
      <c r="BM19" s="587"/>
      <c r="BN19" s="588"/>
      <c r="BO19" s="639">
        <v>6.1</v>
      </c>
      <c r="BP19" s="639"/>
      <c r="BQ19" s="639"/>
      <c r="BR19" s="639"/>
      <c r="BS19" s="592" t="s">
        <v>220</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220</v>
      </c>
      <c r="CS19" s="587"/>
      <c r="CT19" s="587"/>
      <c r="CU19" s="587"/>
      <c r="CV19" s="587"/>
      <c r="CW19" s="587"/>
      <c r="CX19" s="587"/>
      <c r="CY19" s="588"/>
      <c r="CZ19" s="639" t="s">
        <v>220</v>
      </c>
      <c r="DA19" s="639"/>
      <c r="DB19" s="639"/>
      <c r="DC19" s="639"/>
      <c r="DD19" s="592" t="s">
        <v>220</v>
      </c>
      <c r="DE19" s="587"/>
      <c r="DF19" s="587"/>
      <c r="DG19" s="587"/>
      <c r="DH19" s="587"/>
      <c r="DI19" s="587"/>
      <c r="DJ19" s="587"/>
      <c r="DK19" s="587"/>
      <c r="DL19" s="587"/>
      <c r="DM19" s="587"/>
      <c r="DN19" s="587"/>
      <c r="DO19" s="587"/>
      <c r="DP19" s="588"/>
      <c r="DQ19" s="592" t="s">
        <v>220</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48325863</v>
      </c>
      <c r="S20" s="587"/>
      <c r="T20" s="587"/>
      <c r="U20" s="587"/>
      <c r="V20" s="587"/>
      <c r="W20" s="587"/>
      <c r="X20" s="587"/>
      <c r="Y20" s="588"/>
      <c r="Z20" s="639">
        <v>57.6</v>
      </c>
      <c r="AA20" s="639"/>
      <c r="AB20" s="639"/>
      <c r="AC20" s="639"/>
      <c r="AD20" s="640">
        <v>45597380</v>
      </c>
      <c r="AE20" s="640"/>
      <c r="AF20" s="640"/>
      <c r="AG20" s="640"/>
      <c r="AH20" s="640"/>
      <c r="AI20" s="640"/>
      <c r="AJ20" s="640"/>
      <c r="AK20" s="640"/>
      <c r="AL20" s="609">
        <v>99.2</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2595971</v>
      </c>
      <c r="BH20" s="587"/>
      <c r="BI20" s="587"/>
      <c r="BJ20" s="587"/>
      <c r="BK20" s="587"/>
      <c r="BL20" s="587"/>
      <c r="BM20" s="587"/>
      <c r="BN20" s="588"/>
      <c r="BO20" s="639">
        <v>6.1</v>
      </c>
      <c r="BP20" s="639"/>
      <c r="BQ20" s="639"/>
      <c r="BR20" s="639"/>
      <c r="BS20" s="592" t="s">
        <v>220</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79901472</v>
      </c>
      <c r="CS20" s="587"/>
      <c r="CT20" s="587"/>
      <c r="CU20" s="587"/>
      <c r="CV20" s="587"/>
      <c r="CW20" s="587"/>
      <c r="CX20" s="587"/>
      <c r="CY20" s="588"/>
      <c r="CZ20" s="639">
        <v>100</v>
      </c>
      <c r="DA20" s="639"/>
      <c r="DB20" s="639"/>
      <c r="DC20" s="639"/>
      <c r="DD20" s="592">
        <v>9648978</v>
      </c>
      <c r="DE20" s="587"/>
      <c r="DF20" s="587"/>
      <c r="DG20" s="587"/>
      <c r="DH20" s="587"/>
      <c r="DI20" s="587"/>
      <c r="DJ20" s="587"/>
      <c r="DK20" s="587"/>
      <c r="DL20" s="587"/>
      <c r="DM20" s="587"/>
      <c r="DN20" s="587"/>
      <c r="DO20" s="587"/>
      <c r="DP20" s="588"/>
      <c r="DQ20" s="592">
        <v>51450449</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47898</v>
      </c>
      <c r="S21" s="587"/>
      <c r="T21" s="587"/>
      <c r="U21" s="587"/>
      <c r="V21" s="587"/>
      <c r="W21" s="587"/>
      <c r="X21" s="587"/>
      <c r="Y21" s="588"/>
      <c r="Z21" s="639">
        <v>0.1</v>
      </c>
      <c r="AA21" s="639"/>
      <c r="AB21" s="639"/>
      <c r="AC21" s="639"/>
      <c r="AD21" s="640">
        <v>47898</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220</v>
      </c>
      <c r="BH21" s="587"/>
      <c r="BI21" s="587"/>
      <c r="BJ21" s="587"/>
      <c r="BK21" s="587"/>
      <c r="BL21" s="587"/>
      <c r="BM21" s="587"/>
      <c r="BN21" s="588"/>
      <c r="BO21" s="639" t="s">
        <v>220</v>
      </c>
      <c r="BP21" s="639"/>
      <c r="BQ21" s="639"/>
      <c r="BR21" s="639"/>
      <c r="BS21" s="592" t="s">
        <v>220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770524</v>
      </c>
      <c r="S22" s="587"/>
      <c r="T22" s="587"/>
      <c r="U22" s="587"/>
      <c r="V22" s="587"/>
      <c r="W22" s="587"/>
      <c r="X22" s="587"/>
      <c r="Y22" s="588"/>
      <c r="Z22" s="639">
        <v>0.9</v>
      </c>
      <c r="AA22" s="639"/>
      <c r="AB22" s="639"/>
      <c r="AC22" s="639"/>
      <c r="AD22" s="640" t="s">
        <v>220</v>
      </c>
      <c r="AE22" s="640"/>
      <c r="AF22" s="640"/>
      <c r="AG22" s="640"/>
      <c r="AH22" s="640"/>
      <c r="AI22" s="640"/>
      <c r="AJ22" s="640"/>
      <c r="AK22" s="640"/>
      <c r="AL22" s="609" t="s">
        <v>220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220</v>
      </c>
      <c r="BH22" s="587"/>
      <c r="BI22" s="587"/>
      <c r="BJ22" s="587"/>
      <c r="BK22" s="587"/>
      <c r="BL22" s="587"/>
      <c r="BM22" s="587"/>
      <c r="BN22" s="588"/>
      <c r="BO22" s="639" t="s">
        <v>220</v>
      </c>
      <c r="BP22" s="639"/>
      <c r="BQ22" s="639"/>
      <c r="BR22" s="639"/>
      <c r="BS22" s="592" t="s">
        <v>220</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1296348</v>
      </c>
      <c r="S23" s="587"/>
      <c r="T23" s="587"/>
      <c r="U23" s="587"/>
      <c r="V23" s="587"/>
      <c r="W23" s="587"/>
      <c r="X23" s="587"/>
      <c r="Y23" s="588"/>
      <c r="Z23" s="639">
        <v>1.5</v>
      </c>
      <c r="AA23" s="639"/>
      <c r="AB23" s="639"/>
      <c r="AC23" s="639"/>
      <c r="AD23" s="640">
        <v>232294</v>
      </c>
      <c r="AE23" s="640"/>
      <c r="AF23" s="640"/>
      <c r="AG23" s="640"/>
      <c r="AH23" s="640"/>
      <c r="AI23" s="640"/>
      <c r="AJ23" s="640"/>
      <c r="AK23" s="640"/>
      <c r="AL23" s="609">
        <v>0.5</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2595971</v>
      </c>
      <c r="BH23" s="587"/>
      <c r="BI23" s="587"/>
      <c r="BJ23" s="587"/>
      <c r="BK23" s="587"/>
      <c r="BL23" s="587"/>
      <c r="BM23" s="587"/>
      <c r="BN23" s="588"/>
      <c r="BO23" s="639">
        <v>6.1</v>
      </c>
      <c r="BP23" s="639"/>
      <c r="BQ23" s="639"/>
      <c r="BR23" s="639"/>
      <c r="BS23" s="592" t="s">
        <v>220</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598069</v>
      </c>
      <c r="S24" s="587"/>
      <c r="T24" s="587"/>
      <c r="U24" s="587"/>
      <c r="V24" s="587"/>
      <c r="W24" s="587"/>
      <c r="X24" s="587"/>
      <c r="Y24" s="588"/>
      <c r="Z24" s="639">
        <v>0.7</v>
      </c>
      <c r="AA24" s="639"/>
      <c r="AB24" s="639"/>
      <c r="AC24" s="639"/>
      <c r="AD24" s="640" t="s">
        <v>220</v>
      </c>
      <c r="AE24" s="640"/>
      <c r="AF24" s="640"/>
      <c r="AG24" s="640"/>
      <c r="AH24" s="640"/>
      <c r="AI24" s="640"/>
      <c r="AJ24" s="640"/>
      <c r="AK24" s="640"/>
      <c r="AL24" s="609" t="s">
        <v>220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220</v>
      </c>
      <c r="BH24" s="587"/>
      <c r="BI24" s="587"/>
      <c r="BJ24" s="587"/>
      <c r="BK24" s="587"/>
      <c r="BL24" s="587"/>
      <c r="BM24" s="587"/>
      <c r="BN24" s="588"/>
      <c r="BO24" s="639" t="s">
        <v>220</v>
      </c>
      <c r="BP24" s="639"/>
      <c r="BQ24" s="639"/>
      <c r="BR24" s="639"/>
      <c r="BS24" s="592" t="s">
        <v>220</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39456614</v>
      </c>
      <c r="CS24" s="637"/>
      <c r="CT24" s="637"/>
      <c r="CU24" s="637"/>
      <c r="CV24" s="637"/>
      <c r="CW24" s="637"/>
      <c r="CX24" s="637"/>
      <c r="CY24" s="684"/>
      <c r="CZ24" s="688">
        <v>49.4</v>
      </c>
      <c r="DA24" s="689"/>
      <c r="DB24" s="689"/>
      <c r="DC24" s="690"/>
      <c r="DD24" s="683">
        <v>24755735</v>
      </c>
      <c r="DE24" s="637"/>
      <c r="DF24" s="637"/>
      <c r="DG24" s="637"/>
      <c r="DH24" s="637"/>
      <c r="DI24" s="637"/>
      <c r="DJ24" s="637"/>
      <c r="DK24" s="684"/>
      <c r="DL24" s="683">
        <v>24513383</v>
      </c>
      <c r="DM24" s="637"/>
      <c r="DN24" s="637"/>
      <c r="DO24" s="637"/>
      <c r="DP24" s="637"/>
      <c r="DQ24" s="637"/>
      <c r="DR24" s="637"/>
      <c r="DS24" s="637"/>
      <c r="DT24" s="637"/>
      <c r="DU24" s="637"/>
      <c r="DV24" s="684"/>
      <c r="DW24" s="685">
        <v>50.7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11496462</v>
      </c>
      <c r="S25" s="587"/>
      <c r="T25" s="587"/>
      <c r="U25" s="587"/>
      <c r="V25" s="587"/>
      <c r="W25" s="587"/>
      <c r="X25" s="587"/>
      <c r="Y25" s="588"/>
      <c r="Z25" s="639">
        <v>13.7</v>
      </c>
      <c r="AA25" s="639"/>
      <c r="AB25" s="639"/>
      <c r="AC25" s="639"/>
      <c r="AD25" s="640" t="s">
        <v>220</v>
      </c>
      <c r="AE25" s="640"/>
      <c r="AF25" s="640"/>
      <c r="AG25" s="640"/>
      <c r="AH25" s="640"/>
      <c r="AI25" s="640"/>
      <c r="AJ25" s="640"/>
      <c r="AK25" s="640"/>
      <c r="AL25" s="609" t="s">
        <v>220</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220</v>
      </c>
      <c r="BH25" s="587"/>
      <c r="BI25" s="587"/>
      <c r="BJ25" s="587"/>
      <c r="BK25" s="587"/>
      <c r="BL25" s="587"/>
      <c r="BM25" s="587"/>
      <c r="BN25" s="588"/>
      <c r="BO25" s="639" t="s">
        <v>220</v>
      </c>
      <c r="BP25" s="639"/>
      <c r="BQ25" s="639"/>
      <c r="BR25" s="639"/>
      <c r="BS25" s="592" t="s">
        <v>220</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14296192</v>
      </c>
      <c r="CS25" s="605"/>
      <c r="CT25" s="605"/>
      <c r="CU25" s="605"/>
      <c r="CV25" s="605"/>
      <c r="CW25" s="605"/>
      <c r="CX25" s="605"/>
      <c r="CY25" s="606"/>
      <c r="CZ25" s="589">
        <v>17.899999999999999</v>
      </c>
      <c r="DA25" s="607"/>
      <c r="DB25" s="607"/>
      <c r="DC25" s="608"/>
      <c r="DD25" s="592">
        <v>13482808</v>
      </c>
      <c r="DE25" s="605"/>
      <c r="DF25" s="605"/>
      <c r="DG25" s="605"/>
      <c r="DH25" s="605"/>
      <c r="DI25" s="605"/>
      <c r="DJ25" s="605"/>
      <c r="DK25" s="606"/>
      <c r="DL25" s="592">
        <v>13246760</v>
      </c>
      <c r="DM25" s="605"/>
      <c r="DN25" s="605"/>
      <c r="DO25" s="605"/>
      <c r="DP25" s="605"/>
      <c r="DQ25" s="605"/>
      <c r="DR25" s="605"/>
      <c r="DS25" s="605"/>
      <c r="DT25" s="605"/>
      <c r="DU25" s="605"/>
      <c r="DV25" s="606"/>
      <c r="DW25" s="609">
        <v>27.4</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220</v>
      </c>
      <c r="S26" s="587"/>
      <c r="T26" s="587"/>
      <c r="U26" s="587"/>
      <c r="V26" s="587"/>
      <c r="W26" s="587"/>
      <c r="X26" s="587"/>
      <c r="Y26" s="588"/>
      <c r="Z26" s="639" t="s">
        <v>220</v>
      </c>
      <c r="AA26" s="639"/>
      <c r="AB26" s="639"/>
      <c r="AC26" s="639"/>
      <c r="AD26" s="640" t="s">
        <v>220</v>
      </c>
      <c r="AE26" s="640"/>
      <c r="AF26" s="640"/>
      <c r="AG26" s="640"/>
      <c r="AH26" s="640"/>
      <c r="AI26" s="640"/>
      <c r="AJ26" s="640"/>
      <c r="AK26" s="640"/>
      <c r="AL26" s="609" t="s">
        <v>220</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220</v>
      </c>
      <c r="BH26" s="587"/>
      <c r="BI26" s="587"/>
      <c r="BJ26" s="587"/>
      <c r="BK26" s="587"/>
      <c r="BL26" s="587"/>
      <c r="BM26" s="587"/>
      <c r="BN26" s="588"/>
      <c r="BO26" s="639" t="s">
        <v>220</v>
      </c>
      <c r="BP26" s="639"/>
      <c r="BQ26" s="639"/>
      <c r="BR26" s="639"/>
      <c r="BS26" s="592" t="s">
        <v>220</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10604575</v>
      </c>
      <c r="CS26" s="587"/>
      <c r="CT26" s="587"/>
      <c r="CU26" s="587"/>
      <c r="CV26" s="587"/>
      <c r="CW26" s="587"/>
      <c r="CX26" s="587"/>
      <c r="CY26" s="588"/>
      <c r="CZ26" s="589">
        <v>13.3</v>
      </c>
      <c r="DA26" s="607"/>
      <c r="DB26" s="607"/>
      <c r="DC26" s="608"/>
      <c r="DD26" s="592">
        <v>9828844</v>
      </c>
      <c r="DE26" s="587"/>
      <c r="DF26" s="587"/>
      <c r="DG26" s="587"/>
      <c r="DH26" s="587"/>
      <c r="DI26" s="587"/>
      <c r="DJ26" s="587"/>
      <c r="DK26" s="588"/>
      <c r="DL26" s="592" t="s">
        <v>279</v>
      </c>
      <c r="DM26" s="587"/>
      <c r="DN26" s="587"/>
      <c r="DO26" s="587"/>
      <c r="DP26" s="587"/>
      <c r="DQ26" s="587"/>
      <c r="DR26" s="587"/>
      <c r="DS26" s="587"/>
      <c r="DT26" s="587"/>
      <c r="DU26" s="587"/>
      <c r="DV26" s="588"/>
      <c r="DW26" s="609" t="s">
        <v>279</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4598774</v>
      </c>
      <c r="S27" s="587"/>
      <c r="T27" s="587"/>
      <c r="U27" s="587"/>
      <c r="V27" s="587"/>
      <c r="W27" s="587"/>
      <c r="X27" s="587"/>
      <c r="Y27" s="588"/>
      <c r="Z27" s="639">
        <v>5.5</v>
      </c>
      <c r="AA27" s="639"/>
      <c r="AB27" s="639"/>
      <c r="AC27" s="639"/>
      <c r="AD27" s="640" t="s">
        <v>220</v>
      </c>
      <c r="AE27" s="640"/>
      <c r="AF27" s="640"/>
      <c r="AG27" s="640"/>
      <c r="AH27" s="640"/>
      <c r="AI27" s="640"/>
      <c r="AJ27" s="640"/>
      <c r="AK27" s="640"/>
      <c r="AL27" s="609" t="s">
        <v>220</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42878914</v>
      </c>
      <c r="BH27" s="587"/>
      <c r="BI27" s="587"/>
      <c r="BJ27" s="587"/>
      <c r="BK27" s="587"/>
      <c r="BL27" s="587"/>
      <c r="BM27" s="587"/>
      <c r="BN27" s="588"/>
      <c r="BO27" s="639">
        <v>100</v>
      </c>
      <c r="BP27" s="639"/>
      <c r="BQ27" s="639"/>
      <c r="BR27" s="639"/>
      <c r="BS27" s="592">
        <v>396013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20157038</v>
      </c>
      <c r="CS27" s="605"/>
      <c r="CT27" s="605"/>
      <c r="CU27" s="605"/>
      <c r="CV27" s="605"/>
      <c r="CW27" s="605"/>
      <c r="CX27" s="605"/>
      <c r="CY27" s="606"/>
      <c r="CZ27" s="589">
        <v>25.2</v>
      </c>
      <c r="DA27" s="607"/>
      <c r="DB27" s="607"/>
      <c r="DC27" s="608"/>
      <c r="DD27" s="592">
        <v>6396899</v>
      </c>
      <c r="DE27" s="605"/>
      <c r="DF27" s="605"/>
      <c r="DG27" s="605"/>
      <c r="DH27" s="605"/>
      <c r="DI27" s="605"/>
      <c r="DJ27" s="605"/>
      <c r="DK27" s="606"/>
      <c r="DL27" s="592">
        <v>6390595</v>
      </c>
      <c r="DM27" s="605"/>
      <c r="DN27" s="605"/>
      <c r="DO27" s="605"/>
      <c r="DP27" s="605"/>
      <c r="DQ27" s="605"/>
      <c r="DR27" s="605"/>
      <c r="DS27" s="605"/>
      <c r="DT27" s="605"/>
      <c r="DU27" s="605"/>
      <c r="DV27" s="606"/>
      <c r="DW27" s="609">
        <v>13.2</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151723</v>
      </c>
      <c r="S28" s="587"/>
      <c r="T28" s="587"/>
      <c r="U28" s="587"/>
      <c r="V28" s="587"/>
      <c r="W28" s="587"/>
      <c r="X28" s="587"/>
      <c r="Y28" s="588"/>
      <c r="Z28" s="639">
        <v>0.2</v>
      </c>
      <c r="AA28" s="639"/>
      <c r="AB28" s="639"/>
      <c r="AC28" s="639"/>
      <c r="AD28" s="640">
        <v>82129</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5003384</v>
      </c>
      <c r="CS28" s="587"/>
      <c r="CT28" s="587"/>
      <c r="CU28" s="587"/>
      <c r="CV28" s="587"/>
      <c r="CW28" s="587"/>
      <c r="CX28" s="587"/>
      <c r="CY28" s="588"/>
      <c r="CZ28" s="589">
        <v>6.3</v>
      </c>
      <c r="DA28" s="607"/>
      <c r="DB28" s="607"/>
      <c r="DC28" s="608"/>
      <c r="DD28" s="592">
        <v>4876028</v>
      </c>
      <c r="DE28" s="587"/>
      <c r="DF28" s="587"/>
      <c r="DG28" s="587"/>
      <c r="DH28" s="587"/>
      <c r="DI28" s="587"/>
      <c r="DJ28" s="587"/>
      <c r="DK28" s="588"/>
      <c r="DL28" s="592">
        <v>4876028</v>
      </c>
      <c r="DM28" s="587"/>
      <c r="DN28" s="587"/>
      <c r="DO28" s="587"/>
      <c r="DP28" s="587"/>
      <c r="DQ28" s="587"/>
      <c r="DR28" s="587"/>
      <c r="DS28" s="587"/>
      <c r="DT28" s="587"/>
      <c r="DU28" s="587"/>
      <c r="DV28" s="588"/>
      <c r="DW28" s="609">
        <v>10.1</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13336</v>
      </c>
      <c r="S29" s="587"/>
      <c r="T29" s="587"/>
      <c r="U29" s="587"/>
      <c r="V29" s="587"/>
      <c r="W29" s="587"/>
      <c r="X29" s="587"/>
      <c r="Y29" s="588"/>
      <c r="Z29" s="639">
        <v>0</v>
      </c>
      <c r="AA29" s="639"/>
      <c r="AB29" s="639"/>
      <c r="AC29" s="639"/>
      <c r="AD29" s="640" t="s">
        <v>220</v>
      </c>
      <c r="AE29" s="640"/>
      <c r="AF29" s="640"/>
      <c r="AG29" s="640"/>
      <c r="AH29" s="640"/>
      <c r="AI29" s="640"/>
      <c r="AJ29" s="640"/>
      <c r="AK29" s="640"/>
      <c r="AL29" s="609" t="s">
        <v>220</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5002828</v>
      </c>
      <c r="CS29" s="605"/>
      <c r="CT29" s="605"/>
      <c r="CU29" s="605"/>
      <c r="CV29" s="605"/>
      <c r="CW29" s="605"/>
      <c r="CX29" s="605"/>
      <c r="CY29" s="606"/>
      <c r="CZ29" s="589">
        <v>6.3</v>
      </c>
      <c r="DA29" s="607"/>
      <c r="DB29" s="607"/>
      <c r="DC29" s="608"/>
      <c r="DD29" s="592">
        <v>4875472</v>
      </c>
      <c r="DE29" s="605"/>
      <c r="DF29" s="605"/>
      <c r="DG29" s="605"/>
      <c r="DH29" s="605"/>
      <c r="DI29" s="605"/>
      <c r="DJ29" s="605"/>
      <c r="DK29" s="606"/>
      <c r="DL29" s="592">
        <v>4875472</v>
      </c>
      <c r="DM29" s="605"/>
      <c r="DN29" s="605"/>
      <c r="DO29" s="605"/>
      <c r="DP29" s="605"/>
      <c r="DQ29" s="605"/>
      <c r="DR29" s="605"/>
      <c r="DS29" s="605"/>
      <c r="DT29" s="605"/>
      <c r="DU29" s="605"/>
      <c r="DV29" s="606"/>
      <c r="DW29" s="609">
        <v>10.1</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2867987</v>
      </c>
      <c r="S30" s="587"/>
      <c r="T30" s="587"/>
      <c r="U30" s="587"/>
      <c r="V30" s="587"/>
      <c r="W30" s="587"/>
      <c r="X30" s="587"/>
      <c r="Y30" s="588"/>
      <c r="Z30" s="639">
        <v>3.4</v>
      </c>
      <c r="AA30" s="639"/>
      <c r="AB30" s="639"/>
      <c r="AC30" s="639"/>
      <c r="AD30" s="640" t="s">
        <v>220</v>
      </c>
      <c r="AE30" s="640"/>
      <c r="AF30" s="640"/>
      <c r="AG30" s="640"/>
      <c r="AH30" s="640"/>
      <c r="AI30" s="640"/>
      <c r="AJ30" s="640"/>
      <c r="AK30" s="640"/>
      <c r="AL30" s="609" t="s">
        <v>220</v>
      </c>
      <c r="AM30" s="641"/>
      <c r="AN30" s="641"/>
      <c r="AO30" s="642"/>
      <c r="AP30" s="664" t="s">
        <v>291</v>
      </c>
      <c r="AQ30" s="665"/>
      <c r="AR30" s="665"/>
      <c r="AS30" s="665"/>
      <c r="AT30" s="670" t="s">
        <v>292</v>
      </c>
      <c r="AU30" s="182"/>
      <c r="AV30" s="182"/>
      <c r="AW30" s="182"/>
      <c r="AX30" s="673" t="s">
        <v>170</v>
      </c>
      <c r="AY30" s="674"/>
      <c r="AZ30" s="674"/>
      <c r="BA30" s="674"/>
      <c r="BB30" s="674"/>
      <c r="BC30" s="674"/>
      <c r="BD30" s="674"/>
      <c r="BE30" s="674"/>
      <c r="BF30" s="675"/>
      <c r="BG30" s="652">
        <v>98.2</v>
      </c>
      <c r="BH30" s="653"/>
      <c r="BI30" s="653"/>
      <c r="BJ30" s="653"/>
      <c r="BK30" s="653"/>
      <c r="BL30" s="653"/>
      <c r="BM30" s="654">
        <v>93</v>
      </c>
      <c r="BN30" s="653"/>
      <c r="BO30" s="653"/>
      <c r="BP30" s="653"/>
      <c r="BQ30" s="655"/>
      <c r="BR30" s="652">
        <v>98.2</v>
      </c>
      <c r="BS30" s="653"/>
      <c r="BT30" s="653"/>
      <c r="BU30" s="653"/>
      <c r="BV30" s="653"/>
      <c r="BW30" s="653"/>
      <c r="BX30" s="654">
        <v>92.4</v>
      </c>
      <c r="BY30" s="653"/>
      <c r="BZ30" s="653"/>
      <c r="CA30" s="653"/>
      <c r="CB30" s="655"/>
      <c r="CD30" s="658"/>
      <c r="CE30" s="659"/>
      <c r="CF30" s="623" t="s">
        <v>293</v>
      </c>
      <c r="CG30" s="620"/>
      <c r="CH30" s="620"/>
      <c r="CI30" s="620"/>
      <c r="CJ30" s="620"/>
      <c r="CK30" s="620"/>
      <c r="CL30" s="620"/>
      <c r="CM30" s="620"/>
      <c r="CN30" s="620"/>
      <c r="CO30" s="620"/>
      <c r="CP30" s="620"/>
      <c r="CQ30" s="621"/>
      <c r="CR30" s="586">
        <v>4355601</v>
      </c>
      <c r="CS30" s="587"/>
      <c r="CT30" s="587"/>
      <c r="CU30" s="587"/>
      <c r="CV30" s="587"/>
      <c r="CW30" s="587"/>
      <c r="CX30" s="587"/>
      <c r="CY30" s="588"/>
      <c r="CZ30" s="589">
        <v>5.5</v>
      </c>
      <c r="DA30" s="607"/>
      <c r="DB30" s="607"/>
      <c r="DC30" s="608"/>
      <c r="DD30" s="592">
        <v>4250629</v>
      </c>
      <c r="DE30" s="587"/>
      <c r="DF30" s="587"/>
      <c r="DG30" s="587"/>
      <c r="DH30" s="587"/>
      <c r="DI30" s="587"/>
      <c r="DJ30" s="587"/>
      <c r="DK30" s="588"/>
      <c r="DL30" s="592">
        <v>4250629</v>
      </c>
      <c r="DM30" s="587"/>
      <c r="DN30" s="587"/>
      <c r="DO30" s="587"/>
      <c r="DP30" s="587"/>
      <c r="DQ30" s="587"/>
      <c r="DR30" s="587"/>
      <c r="DS30" s="587"/>
      <c r="DT30" s="587"/>
      <c r="DU30" s="587"/>
      <c r="DV30" s="588"/>
      <c r="DW30" s="609">
        <v>8.8000000000000007</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3778573</v>
      </c>
      <c r="S31" s="587"/>
      <c r="T31" s="587"/>
      <c r="U31" s="587"/>
      <c r="V31" s="587"/>
      <c r="W31" s="587"/>
      <c r="X31" s="587"/>
      <c r="Y31" s="588"/>
      <c r="Z31" s="639">
        <v>4.5</v>
      </c>
      <c r="AA31" s="639"/>
      <c r="AB31" s="639"/>
      <c r="AC31" s="639"/>
      <c r="AD31" s="640" t="s">
        <v>220</v>
      </c>
      <c r="AE31" s="640"/>
      <c r="AF31" s="640"/>
      <c r="AG31" s="640"/>
      <c r="AH31" s="640"/>
      <c r="AI31" s="640"/>
      <c r="AJ31" s="640"/>
      <c r="AK31" s="640"/>
      <c r="AL31" s="609" t="s">
        <v>220</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97.5</v>
      </c>
      <c r="BH31" s="605"/>
      <c r="BI31" s="605"/>
      <c r="BJ31" s="605"/>
      <c r="BK31" s="605"/>
      <c r="BL31" s="605"/>
      <c r="BM31" s="641">
        <v>90.2</v>
      </c>
      <c r="BN31" s="651"/>
      <c r="BO31" s="651"/>
      <c r="BP31" s="651"/>
      <c r="BQ31" s="615"/>
      <c r="BR31" s="650">
        <v>97.5</v>
      </c>
      <c r="BS31" s="605"/>
      <c r="BT31" s="605"/>
      <c r="BU31" s="605"/>
      <c r="BV31" s="605"/>
      <c r="BW31" s="605"/>
      <c r="BX31" s="641">
        <v>89.8</v>
      </c>
      <c r="BY31" s="651"/>
      <c r="BZ31" s="651"/>
      <c r="CA31" s="651"/>
      <c r="CB31" s="615"/>
      <c r="CD31" s="658"/>
      <c r="CE31" s="659"/>
      <c r="CF31" s="623" t="s">
        <v>297</v>
      </c>
      <c r="CG31" s="620"/>
      <c r="CH31" s="620"/>
      <c r="CI31" s="620"/>
      <c r="CJ31" s="620"/>
      <c r="CK31" s="620"/>
      <c r="CL31" s="620"/>
      <c r="CM31" s="620"/>
      <c r="CN31" s="620"/>
      <c r="CO31" s="620"/>
      <c r="CP31" s="620"/>
      <c r="CQ31" s="621"/>
      <c r="CR31" s="586">
        <v>647227</v>
      </c>
      <c r="CS31" s="605"/>
      <c r="CT31" s="605"/>
      <c r="CU31" s="605"/>
      <c r="CV31" s="605"/>
      <c r="CW31" s="605"/>
      <c r="CX31" s="605"/>
      <c r="CY31" s="606"/>
      <c r="CZ31" s="589">
        <v>0.8</v>
      </c>
      <c r="DA31" s="607"/>
      <c r="DB31" s="607"/>
      <c r="DC31" s="608"/>
      <c r="DD31" s="592">
        <v>624843</v>
      </c>
      <c r="DE31" s="605"/>
      <c r="DF31" s="605"/>
      <c r="DG31" s="605"/>
      <c r="DH31" s="605"/>
      <c r="DI31" s="605"/>
      <c r="DJ31" s="605"/>
      <c r="DK31" s="606"/>
      <c r="DL31" s="592">
        <v>624843</v>
      </c>
      <c r="DM31" s="605"/>
      <c r="DN31" s="605"/>
      <c r="DO31" s="605"/>
      <c r="DP31" s="605"/>
      <c r="DQ31" s="605"/>
      <c r="DR31" s="605"/>
      <c r="DS31" s="605"/>
      <c r="DT31" s="605"/>
      <c r="DU31" s="605"/>
      <c r="DV31" s="606"/>
      <c r="DW31" s="609">
        <v>1.3</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4380373</v>
      </c>
      <c r="S32" s="587"/>
      <c r="T32" s="587"/>
      <c r="U32" s="587"/>
      <c r="V32" s="587"/>
      <c r="W32" s="587"/>
      <c r="X32" s="587"/>
      <c r="Y32" s="588"/>
      <c r="Z32" s="639">
        <v>5.2</v>
      </c>
      <c r="AA32" s="639"/>
      <c r="AB32" s="639"/>
      <c r="AC32" s="639"/>
      <c r="AD32" s="640">
        <v>11767</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98.8</v>
      </c>
      <c r="BH32" s="571"/>
      <c r="BI32" s="571"/>
      <c r="BJ32" s="571"/>
      <c r="BK32" s="571"/>
      <c r="BL32" s="571"/>
      <c r="BM32" s="634">
        <v>95.1</v>
      </c>
      <c r="BN32" s="571"/>
      <c r="BO32" s="571"/>
      <c r="BP32" s="571"/>
      <c r="BQ32" s="628"/>
      <c r="BR32" s="649">
        <v>98.6</v>
      </c>
      <c r="BS32" s="571"/>
      <c r="BT32" s="571"/>
      <c r="BU32" s="571"/>
      <c r="BV32" s="571"/>
      <c r="BW32" s="571"/>
      <c r="BX32" s="634">
        <v>94.3</v>
      </c>
      <c r="BY32" s="571"/>
      <c r="BZ32" s="571"/>
      <c r="CA32" s="571"/>
      <c r="CB32" s="628"/>
      <c r="CD32" s="660"/>
      <c r="CE32" s="661"/>
      <c r="CF32" s="623" t="s">
        <v>300</v>
      </c>
      <c r="CG32" s="620"/>
      <c r="CH32" s="620"/>
      <c r="CI32" s="620"/>
      <c r="CJ32" s="620"/>
      <c r="CK32" s="620"/>
      <c r="CL32" s="620"/>
      <c r="CM32" s="620"/>
      <c r="CN32" s="620"/>
      <c r="CO32" s="620"/>
      <c r="CP32" s="620"/>
      <c r="CQ32" s="621"/>
      <c r="CR32" s="586">
        <v>556</v>
      </c>
      <c r="CS32" s="587"/>
      <c r="CT32" s="587"/>
      <c r="CU32" s="587"/>
      <c r="CV32" s="587"/>
      <c r="CW32" s="587"/>
      <c r="CX32" s="587"/>
      <c r="CY32" s="588"/>
      <c r="CZ32" s="589">
        <v>0</v>
      </c>
      <c r="DA32" s="607"/>
      <c r="DB32" s="607"/>
      <c r="DC32" s="608"/>
      <c r="DD32" s="592">
        <v>556</v>
      </c>
      <c r="DE32" s="587"/>
      <c r="DF32" s="587"/>
      <c r="DG32" s="587"/>
      <c r="DH32" s="587"/>
      <c r="DI32" s="587"/>
      <c r="DJ32" s="587"/>
      <c r="DK32" s="588"/>
      <c r="DL32" s="592">
        <v>556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5539900</v>
      </c>
      <c r="S33" s="587"/>
      <c r="T33" s="587"/>
      <c r="U33" s="587"/>
      <c r="V33" s="587"/>
      <c r="W33" s="587"/>
      <c r="X33" s="587"/>
      <c r="Y33" s="588"/>
      <c r="Z33" s="639">
        <v>6.6</v>
      </c>
      <c r="AA33" s="639"/>
      <c r="AB33" s="639"/>
      <c r="AC33" s="639"/>
      <c r="AD33" s="640" t="s">
        <v>220</v>
      </c>
      <c r="AE33" s="640"/>
      <c r="AF33" s="640"/>
      <c r="AG33" s="640"/>
      <c r="AH33" s="640"/>
      <c r="AI33" s="640"/>
      <c r="AJ33" s="640"/>
      <c r="AK33" s="640"/>
      <c r="AL33" s="609" t="s">
        <v>220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30795880</v>
      </c>
      <c r="CS33" s="605"/>
      <c r="CT33" s="605"/>
      <c r="CU33" s="605"/>
      <c r="CV33" s="605"/>
      <c r="CW33" s="605"/>
      <c r="CX33" s="605"/>
      <c r="CY33" s="606"/>
      <c r="CZ33" s="589">
        <v>38.5</v>
      </c>
      <c r="DA33" s="607"/>
      <c r="DB33" s="607"/>
      <c r="DC33" s="608"/>
      <c r="DD33" s="592">
        <v>24467834</v>
      </c>
      <c r="DE33" s="605"/>
      <c r="DF33" s="605"/>
      <c r="DG33" s="605"/>
      <c r="DH33" s="605"/>
      <c r="DI33" s="605"/>
      <c r="DJ33" s="605"/>
      <c r="DK33" s="606"/>
      <c r="DL33" s="592">
        <v>19642247</v>
      </c>
      <c r="DM33" s="605"/>
      <c r="DN33" s="605"/>
      <c r="DO33" s="605"/>
      <c r="DP33" s="605"/>
      <c r="DQ33" s="605"/>
      <c r="DR33" s="605"/>
      <c r="DS33" s="605"/>
      <c r="DT33" s="605"/>
      <c r="DU33" s="605"/>
      <c r="DV33" s="606"/>
      <c r="DW33" s="609">
        <v>40.6</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220</v>
      </c>
      <c r="S34" s="587"/>
      <c r="T34" s="587"/>
      <c r="U34" s="587"/>
      <c r="V34" s="587"/>
      <c r="W34" s="587"/>
      <c r="X34" s="587"/>
      <c r="Y34" s="588"/>
      <c r="Z34" s="639" t="s">
        <v>220</v>
      </c>
      <c r="AA34" s="639"/>
      <c r="AB34" s="639"/>
      <c r="AC34" s="639"/>
      <c r="AD34" s="640" t="s">
        <v>220</v>
      </c>
      <c r="AE34" s="640"/>
      <c r="AF34" s="640"/>
      <c r="AG34" s="640"/>
      <c r="AH34" s="640"/>
      <c r="AI34" s="640"/>
      <c r="AJ34" s="640"/>
      <c r="AK34" s="640"/>
      <c r="AL34" s="609" t="s">
        <v>220</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9829241</v>
      </c>
      <c r="CS34" s="587"/>
      <c r="CT34" s="587"/>
      <c r="CU34" s="587"/>
      <c r="CV34" s="587"/>
      <c r="CW34" s="587"/>
      <c r="CX34" s="587"/>
      <c r="CY34" s="588"/>
      <c r="CZ34" s="589">
        <v>12.3</v>
      </c>
      <c r="DA34" s="607"/>
      <c r="DB34" s="607"/>
      <c r="DC34" s="608"/>
      <c r="DD34" s="592">
        <v>8256238</v>
      </c>
      <c r="DE34" s="587"/>
      <c r="DF34" s="587"/>
      <c r="DG34" s="587"/>
      <c r="DH34" s="587"/>
      <c r="DI34" s="587"/>
      <c r="DJ34" s="587"/>
      <c r="DK34" s="588"/>
      <c r="DL34" s="592">
        <v>7590474</v>
      </c>
      <c r="DM34" s="587"/>
      <c r="DN34" s="587"/>
      <c r="DO34" s="587"/>
      <c r="DP34" s="587"/>
      <c r="DQ34" s="587"/>
      <c r="DR34" s="587"/>
      <c r="DS34" s="587"/>
      <c r="DT34" s="587"/>
      <c r="DU34" s="587"/>
      <c r="DV34" s="588"/>
      <c r="DW34" s="609">
        <v>15.7</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2350000</v>
      </c>
      <c r="S35" s="587"/>
      <c r="T35" s="587"/>
      <c r="U35" s="587"/>
      <c r="V35" s="587"/>
      <c r="W35" s="587"/>
      <c r="X35" s="587"/>
      <c r="Y35" s="588"/>
      <c r="Z35" s="639">
        <v>2.8</v>
      </c>
      <c r="AA35" s="639"/>
      <c r="AB35" s="639"/>
      <c r="AC35" s="639"/>
      <c r="AD35" s="640" t="s">
        <v>220</v>
      </c>
      <c r="AE35" s="640"/>
      <c r="AF35" s="640"/>
      <c r="AG35" s="640"/>
      <c r="AH35" s="640"/>
      <c r="AI35" s="640"/>
      <c r="AJ35" s="640"/>
      <c r="AK35" s="640"/>
      <c r="AL35" s="609" t="s">
        <v>220</v>
      </c>
      <c r="AM35" s="641"/>
      <c r="AN35" s="641"/>
      <c r="AO35" s="642"/>
      <c r="AP35" s="186"/>
      <c r="AQ35" s="643" t="s">
        <v>308</v>
      </c>
      <c r="AR35" s="644"/>
      <c r="AS35" s="644"/>
      <c r="AT35" s="644"/>
      <c r="AU35" s="644"/>
      <c r="AV35" s="644"/>
      <c r="AW35" s="644"/>
      <c r="AX35" s="644"/>
      <c r="AY35" s="645"/>
      <c r="AZ35" s="636">
        <v>12254537</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758117</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963511</v>
      </c>
      <c r="CS35" s="605"/>
      <c r="CT35" s="605"/>
      <c r="CU35" s="605"/>
      <c r="CV35" s="605"/>
      <c r="CW35" s="605"/>
      <c r="CX35" s="605"/>
      <c r="CY35" s="606"/>
      <c r="CZ35" s="589">
        <v>1.2</v>
      </c>
      <c r="DA35" s="607"/>
      <c r="DB35" s="607"/>
      <c r="DC35" s="608"/>
      <c r="DD35" s="592">
        <v>843388</v>
      </c>
      <c r="DE35" s="605"/>
      <c r="DF35" s="605"/>
      <c r="DG35" s="605"/>
      <c r="DH35" s="605"/>
      <c r="DI35" s="605"/>
      <c r="DJ35" s="605"/>
      <c r="DK35" s="606"/>
      <c r="DL35" s="592">
        <v>819718</v>
      </c>
      <c r="DM35" s="605"/>
      <c r="DN35" s="605"/>
      <c r="DO35" s="605"/>
      <c r="DP35" s="605"/>
      <c r="DQ35" s="605"/>
      <c r="DR35" s="605"/>
      <c r="DS35" s="605"/>
      <c r="DT35" s="605"/>
      <c r="DU35" s="605"/>
      <c r="DV35" s="606"/>
      <c r="DW35" s="609">
        <v>1.7</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83865830</v>
      </c>
      <c r="S36" s="627"/>
      <c r="T36" s="627"/>
      <c r="U36" s="627"/>
      <c r="V36" s="627"/>
      <c r="W36" s="627"/>
      <c r="X36" s="627"/>
      <c r="Y36" s="630"/>
      <c r="Z36" s="631">
        <v>100</v>
      </c>
      <c r="AA36" s="631"/>
      <c r="AB36" s="631"/>
      <c r="AC36" s="631"/>
      <c r="AD36" s="632">
        <v>45971468</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4114643</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-1064324</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4419574</v>
      </c>
      <c r="CS36" s="587"/>
      <c r="CT36" s="587"/>
      <c r="CU36" s="587"/>
      <c r="CV36" s="587"/>
      <c r="CW36" s="587"/>
      <c r="CX36" s="587"/>
      <c r="CY36" s="588"/>
      <c r="CZ36" s="589">
        <v>5.5</v>
      </c>
      <c r="DA36" s="607"/>
      <c r="DB36" s="607"/>
      <c r="DC36" s="608"/>
      <c r="DD36" s="592">
        <v>3856215</v>
      </c>
      <c r="DE36" s="587"/>
      <c r="DF36" s="587"/>
      <c r="DG36" s="587"/>
      <c r="DH36" s="587"/>
      <c r="DI36" s="587"/>
      <c r="DJ36" s="587"/>
      <c r="DK36" s="588"/>
      <c r="DL36" s="592">
        <v>2906470</v>
      </c>
      <c r="DM36" s="587"/>
      <c r="DN36" s="587"/>
      <c r="DO36" s="587"/>
      <c r="DP36" s="587"/>
      <c r="DQ36" s="587"/>
      <c r="DR36" s="587"/>
      <c r="DS36" s="587"/>
      <c r="DT36" s="587"/>
      <c r="DU36" s="587"/>
      <c r="DV36" s="588"/>
      <c r="DW36" s="609">
        <v>6</v>
      </c>
      <c r="DX36" s="610"/>
      <c r="DY36" s="610"/>
      <c r="DZ36" s="610"/>
      <c r="EA36" s="610"/>
      <c r="EB36" s="610"/>
      <c r="EC36" s="611"/>
    </row>
    <row r="37" spans="2:133" ht="11.25" customHeight="1">
      <c r="AQ37" s="612" t="s">
        <v>315</v>
      </c>
      <c r="AR37" s="613"/>
      <c r="AS37" s="613"/>
      <c r="AT37" s="613"/>
      <c r="AU37" s="613"/>
      <c r="AV37" s="613"/>
      <c r="AW37" s="613"/>
      <c r="AX37" s="613"/>
      <c r="AY37" s="614"/>
      <c r="AZ37" s="586">
        <v>1002684</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43286</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10623</v>
      </c>
      <c r="CS37" s="605"/>
      <c r="CT37" s="605"/>
      <c r="CU37" s="605"/>
      <c r="CV37" s="605"/>
      <c r="CW37" s="605"/>
      <c r="CX37" s="605"/>
      <c r="CY37" s="606"/>
      <c r="CZ37" s="589">
        <v>0</v>
      </c>
      <c r="DA37" s="607"/>
      <c r="DB37" s="607"/>
      <c r="DC37" s="608"/>
      <c r="DD37" s="592">
        <v>10623</v>
      </c>
      <c r="DE37" s="605"/>
      <c r="DF37" s="605"/>
      <c r="DG37" s="605"/>
      <c r="DH37" s="605"/>
      <c r="DI37" s="605"/>
      <c r="DJ37" s="605"/>
      <c r="DK37" s="606"/>
      <c r="DL37" s="592">
        <v>7518</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318</v>
      </c>
      <c r="AR38" s="613"/>
      <c r="AS38" s="613"/>
      <c r="AT38" s="613"/>
      <c r="AU38" s="613"/>
      <c r="AV38" s="613"/>
      <c r="AW38" s="613"/>
      <c r="AX38" s="613"/>
      <c r="AY38" s="614"/>
      <c r="AZ38" s="586">
        <v>7562</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74824</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11251853</v>
      </c>
      <c r="CS38" s="587"/>
      <c r="CT38" s="587"/>
      <c r="CU38" s="587"/>
      <c r="CV38" s="587"/>
      <c r="CW38" s="587"/>
      <c r="CX38" s="587"/>
      <c r="CY38" s="588"/>
      <c r="CZ38" s="589">
        <v>14.1</v>
      </c>
      <c r="DA38" s="607"/>
      <c r="DB38" s="607"/>
      <c r="DC38" s="608"/>
      <c r="DD38" s="592">
        <v>10375121</v>
      </c>
      <c r="DE38" s="587"/>
      <c r="DF38" s="587"/>
      <c r="DG38" s="587"/>
      <c r="DH38" s="587"/>
      <c r="DI38" s="587"/>
      <c r="DJ38" s="587"/>
      <c r="DK38" s="588"/>
      <c r="DL38" s="592">
        <v>8325585</v>
      </c>
      <c r="DM38" s="587"/>
      <c r="DN38" s="587"/>
      <c r="DO38" s="587"/>
      <c r="DP38" s="587"/>
      <c r="DQ38" s="587"/>
      <c r="DR38" s="587"/>
      <c r="DS38" s="587"/>
      <c r="DT38" s="587"/>
      <c r="DU38" s="587"/>
      <c r="DV38" s="588"/>
      <c r="DW38" s="609">
        <v>17.2</v>
      </c>
      <c r="DX38" s="610"/>
      <c r="DY38" s="610"/>
      <c r="DZ38" s="610"/>
      <c r="EA38" s="610"/>
      <c r="EB38" s="610"/>
      <c r="EC38" s="611"/>
    </row>
    <row r="39" spans="2:133" ht="11.25" customHeight="1">
      <c r="AQ39" s="612" t="s">
        <v>321</v>
      </c>
      <c r="AR39" s="613"/>
      <c r="AS39" s="613"/>
      <c r="AT39" s="613"/>
      <c r="AU39" s="613"/>
      <c r="AV39" s="613"/>
      <c r="AW39" s="613"/>
      <c r="AX39" s="613"/>
      <c r="AY39" s="614"/>
      <c r="AZ39" s="586" t="s">
        <v>220</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89</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1158357</v>
      </c>
      <c r="CS39" s="605"/>
      <c r="CT39" s="605"/>
      <c r="CU39" s="605"/>
      <c r="CV39" s="605"/>
      <c r="CW39" s="605"/>
      <c r="CX39" s="605"/>
      <c r="CY39" s="606"/>
      <c r="CZ39" s="589">
        <v>1.4</v>
      </c>
      <c r="DA39" s="607"/>
      <c r="DB39" s="607"/>
      <c r="DC39" s="608"/>
      <c r="DD39" s="592">
        <v>1136871</v>
      </c>
      <c r="DE39" s="605"/>
      <c r="DF39" s="605"/>
      <c r="DG39" s="605"/>
      <c r="DH39" s="605"/>
      <c r="DI39" s="605"/>
      <c r="DJ39" s="605"/>
      <c r="DK39" s="606"/>
      <c r="DL39" s="592" t="s">
        <v>220</v>
      </c>
      <c r="DM39" s="605"/>
      <c r="DN39" s="605"/>
      <c r="DO39" s="605"/>
      <c r="DP39" s="605"/>
      <c r="DQ39" s="605"/>
      <c r="DR39" s="605"/>
      <c r="DS39" s="605"/>
      <c r="DT39" s="605"/>
      <c r="DU39" s="605"/>
      <c r="DV39" s="606"/>
      <c r="DW39" s="609" t="s">
        <v>220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2853350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77</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3173344</v>
      </c>
      <c r="CS40" s="587"/>
      <c r="CT40" s="587"/>
      <c r="CU40" s="587"/>
      <c r="CV40" s="587"/>
      <c r="CW40" s="587"/>
      <c r="CX40" s="587"/>
      <c r="CY40" s="588"/>
      <c r="CZ40" s="589">
        <v>4</v>
      </c>
      <c r="DA40" s="607"/>
      <c r="DB40" s="607"/>
      <c r="DC40" s="608"/>
      <c r="DD40" s="592">
        <v>1</v>
      </c>
      <c r="DE40" s="587"/>
      <c r="DF40" s="587"/>
      <c r="DG40" s="587"/>
      <c r="DH40" s="587"/>
      <c r="DI40" s="587"/>
      <c r="DJ40" s="587"/>
      <c r="DK40" s="588"/>
      <c r="DL40" s="592" t="s">
        <v>220</v>
      </c>
      <c r="DM40" s="587"/>
      <c r="DN40" s="587"/>
      <c r="DO40" s="587"/>
      <c r="DP40" s="587"/>
      <c r="DQ40" s="587"/>
      <c r="DR40" s="587"/>
      <c r="DS40" s="587"/>
      <c r="DT40" s="587"/>
      <c r="DU40" s="587"/>
      <c r="DV40" s="588"/>
      <c r="DW40" s="609" t="s">
        <v>220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4276298</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255</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279</v>
      </c>
      <c r="CS41" s="605"/>
      <c r="CT41" s="605"/>
      <c r="CU41" s="605"/>
      <c r="CV41" s="605"/>
      <c r="CW41" s="605"/>
      <c r="CX41" s="605"/>
      <c r="CY41" s="606"/>
      <c r="CZ41" s="589" t="s">
        <v>279</v>
      </c>
      <c r="DA41" s="607"/>
      <c r="DB41" s="607"/>
      <c r="DC41" s="608"/>
      <c r="DD41" s="592" t="s">
        <v>279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9648978</v>
      </c>
      <c r="CS42" s="587"/>
      <c r="CT42" s="587"/>
      <c r="CU42" s="587"/>
      <c r="CV42" s="587"/>
      <c r="CW42" s="587"/>
      <c r="CX42" s="587"/>
      <c r="CY42" s="588"/>
      <c r="CZ42" s="589">
        <v>12.1</v>
      </c>
      <c r="DA42" s="590"/>
      <c r="DB42" s="590"/>
      <c r="DC42" s="591"/>
      <c r="DD42" s="592">
        <v>2226880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300925</v>
      </c>
      <c r="CS43" s="605"/>
      <c r="CT43" s="605"/>
      <c r="CU43" s="605"/>
      <c r="CV43" s="605"/>
      <c r="CW43" s="605"/>
      <c r="CX43" s="605"/>
      <c r="CY43" s="606"/>
      <c r="CZ43" s="589">
        <v>0.4</v>
      </c>
      <c r="DA43" s="607"/>
      <c r="DB43" s="607"/>
      <c r="DC43" s="608"/>
      <c r="DD43" s="592">
        <v>300925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288</v>
      </c>
      <c r="CE44" s="600"/>
      <c r="CF44" s="583" t="s">
        <v>336</v>
      </c>
      <c r="CG44" s="584"/>
      <c r="CH44" s="584"/>
      <c r="CI44" s="584"/>
      <c r="CJ44" s="584"/>
      <c r="CK44" s="584"/>
      <c r="CL44" s="584"/>
      <c r="CM44" s="584"/>
      <c r="CN44" s="584"/>
      <c r="CO44" s="584"/>
      <c r="CP44" s="584"/>
      <c r="CQ44" s="585"/>
      <c r="CR44" s="586">
        <v>9648978</v>
      </c>
      <c r="CS44" s="587"/>
      <c r="CT44" s="587"/>
      <c r="CU44" s="587"/>
      <c r="CV44" s="587"/>
      <c r="CW44" s="587"/>
      <c r="CX44" s="587"/>
      <c r="CY44" s="588"/>
      <c r="CZ44" s="589">
        <v>12.1</v>
      </c>
      <c r="DA44" s="590"/>
      <c r="DB44" s="590"/>
      <c r="DC44" s="591"/>
      <c r="DD44" s="592">
        <v>2226880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2572926</v>
      </c>
      <c r="CS45" s="605"/>
      <c r="CT45" s="605"/>
      <c r="CU45" s="605"/>
      <c r="CV45" s="605"/>
      <c r="CW45" s="605"/>
      <c r="CX45" s="605"/>
      <c r="CY45" s="606"/>
      <c r="CZ45" s="589">
        <v>3.2</v>
      </c>
      <c r="DA45" s="607"/>
      <c r="DB45" s="607"/>
      <c r="DC45" s="608"/>
      <c r="DD45" s="592">
        <v>216657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7070052</v>
      </c>
      <c r="CS46" s="587"/>
      <c r="CT46" s="587"/>
      <c r="CU46" s="587"/>
      <c r="CV46" s="587"/>
      <c r="CW46" s="587"/>
      <c r="CX46" s="587"/>
      <c r="CY46" s="588"/>
      <c r="CZ46" s="589">
        <v>8.8000000000000007</v>
      </c>
      <c r="DA46" s="590"/>
      <c r="DB46" s="590"/>
      <c r="DC46" s="591"/>
      <c r="DD46" s="592">
        <v>2010023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340</v>
      </c>
      <c r="CS47" s="605"/>
      <c r="CT47" s="605"/>
      <c r="CU47" s="605"/>
      <c r="CV47" s="605"/>
      <c r="CW47" s="605"/>
      <c r="CX47" s="605"/>
      <c r="CY47" s="606"/>
      <c r="CZ47" s="589" t="s">
        <v>340</v>
      </c>
      <c r="DA47" s="607"/>
      <c r="DB47" s="607"/>
      <c r="DC47" s="608"/>
      <c r="DD47" s="592" t="s">
        <v>340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79901472</v>
      </c>
      <c r="CS49" s="571"/>
      <c r="CT49" s="571"/>
      <c r="CU49" s="571"/>
      <c r="CV49" s="571"/>
      <c r="CW49" s="571"/>
      <c r="CX49" s="571"/>
      <c r="CY49" s="572"/>
      <c r="CZ49" s="573">
        <v>100</v>
      </c>
      <c r="DA49" s="574"/>
      <c r="DB49" s="574"/>
      <c r="DC49" s="575"/>
      <c r="DD49" s="576">
        <v>51450449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40" sqref="AP40:AT4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83963</v>
      </c>
      <c r="R7" s="1099"/>
      <c r="S7" s="1099"/>
      <c r="T7" s="1099"/>
      <c r="U7" s="1099"/>
      <c r="V7" s="1099">
        <v>79998</v>
      </c>
      <c r="W7" s="1099"/>
      <c r="X7" s="1099"/>
      <c r="Y7" s="1099"/>
      <c r="Z7" s="1099"/>
      <c r="AA7" s="1099">
        <v>3964</v>
      </c>
      <c r="AB7" s="1099"/>
      <c r="AC7" s="1099"/>
      <c r="AD7" s="1099"/>
      <c r="AE7" s="1100"/>
      <c r="AF7" s="1101">
        <v>3706</v>
      </c>
      <c r="AG7" s="1102"/>
      <c r="AH7" s="1102"/>
      <c r="AI7" s="1102"/>
      <c r="AJ7" s="1103"/>
      <c r="AK7" s="1085">
        <v>2868</v>
      </c>
      <c r="AL7" s="1086"/>
      <c r="AM7" s="1086"/>
      <c r="AN7" s="1086"/>
      <c r="AO7" s="1086"/>
      <c r="AP7" s="1086">
        <v>51768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545</v>
      </c>
      <c r="BS7" s="1089" t="s">
        <v>541</v>
      </c>
      <c r="BT7" s="1090"/>
      <c r="BU7" s="1090"/>
      <c r="BV7" s="1090"/>
      <c r="BW7" s="1090"/>
      <c r="BX7" s="1090"/>
      <c r="BY7" s="1090"/>
      <c r="BZ7" s="1090"/>
      <c r="CA7" s="1090"/>
      <c r="CB7" s="1090"/>
      <c r="CC7" s="1090"/>
      <c r="CD7" s="1090"/>
      <c r="CE7" s="1090"/>
      <c r="CF7" s="1090"/>
      <c r="CG7" s="1091"/>
      <c r="CH7" s="1082">
        <v>-192</v>
      </c>
      <c r="CI7" s="1083"/>
      <c r="CJ7" s="1083"/>
      <c r="CK7" s="1083"/>
      <c r="CL7" s="1084"/>
      <c r="CM7" s="1082">
        <v>223</v>
      </c>
      <c r="CN7" s="1083"/>
      <c r="CO7" s="1083"/>
      <c r="CP7" s="1083"/>
      <c r="CQ7" s="1084"/>
      <c r="CR7" s="1082">
        <v>10</v>
      </c>
      <c r="CS7" s="1083"/>
      <c r="CT7" s="1083"/>
      <c r="CU7" s="1083"/>
      <c r="CV7" s="1084"/>
      <c r="CW7" s="1082">
        <v>77</v>
      </c>
      <c r="CX7" s="1083"/>
      <c r="CY7" s="1083"/>
      <c r="CZ7" s="1083"/>
      <c r="DA7" s="1084"/>
      <c r="DB7" s="1082" t="s">
        <v>533</v>
      </c>
      <c r="DC7" s="1083"/>
      <c r="DD7" s="1083"/>
      <c r="DE7" s="1083"/>
      <c r="DF7" s="1084"/>
      <c r="DG7" s="1082" t="s">
        <v>533</v>
      </c>
      <c r="DH7" s="1083"/>
      <c r="DI7" s="1083"/>
      <c r="DJ7" s="1083"/>
      <c r="DK7" s="1084"/>
      <c r="DL7" s="1082">
        <v>203</v>
      </c>
      <c r="DM7" s="1083"/>
      <c r="DN7" s="1083"/>
      <c r="DO7" s="1083"/>
      <c r="DP7" s="1084"/>
      <c r="DQ7" s="1082">
        <v>183</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542</v>
      </c>
      <c r="BT8" s="1009"/>
      <c r="BU8" s="1009"/>
      <c r="BV8" s="1009"/>
      <c r="BW8" s="1009"/>
      <c r="BX8" s="1009"/>
      <c r="BY8" s="1009"/>
      <c r="BZ8" s="1009"/>
      <c r="CA8" s="1009"/>
      <c r="CB8" s="1009"/>
      <c r="CC8" s="1009"/>
      <c r="CD8" s="1009"/>
      <c r="CE8" s="1009"/>
      <c r="CF8" s="1009"/>
      <c r="CG8" s="1010"/>
      <c r="CH8" s="983">
        <v>37</v>
      </c>
      <c r="CI8" s="984"/>
      <c r="CJ8" s="984"/>
      <c r="CK8" s="984"/>
      <c r="CL8" s="985"/>
      <c r="CM8" s="983">
        <v>1236</v>
      </c>
      <c r="CN8" s="984"/>
      <c r="CO8" s="984"/>
      <c r="CP8" s="984"/>
      <c r="CQ8" s="985"/>
      <c r="CR8" s="983">
        <v>451</v>
      </c>
      <c r="CS8" s="984"/>
      <c r="CT8" s="984"/>
      <c r="CU8" s="984"/>
      <c r="CV8" s="985"/>
      <c r="CW8" s="983">
        <v>79</v>
      </c>
      <c r="CX8" s="984"/>
      <c r="CY8" s="984"/>
      <c r="CZ8" s="984"/>
      <c r="DA8" s="985"/>
      <c r="DB8" s="983" t="s">
        <v>546</v>
      </c>
      <c r="DC8" s="984"/>
      <c r="DD8" s="984"/>
      <c r="DE8" s="984"/>
      <c r="DF8" s="985"/>
      <c r="DG8" s="983" t="s">
        <v>536</v>
      </c>
      <c r="DH8" s="984"/>
      <c r="DI8" s="984"/>
      <c r="DJ8" s="984"/>
      <c r="DK8" s="985"/>
      <c r="DL8" s="983" t="s">
        <v>536</v>
      </c>
      <c r="DM8" s="984"/>
      <c r="DN8" s="984"/>
      <c r="DO8" s="984"/>
      <c r="DP8" s="985"/>
      <c r="DQ8" s="983" t="s">
        <v>536</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543</v>
      </c>
      <c r="BT9" s="1009"/>
      <c r="BU9" s="1009"/>
      <c r="BV9" s="1009"/>
      <c r="BW9" s="1009"/>
      <c r="BX9" s="1009"/>
      <c r="BY9" s="1009"/>
      <c r="BZ9" s="1009"/>
      <c r="CA9" s="1009"/>
      <c r="CB9" s="1009"/>
      <c r="CC9" s="1009"/>
      <c r="CD9" s="1009"/>
      <c r="CE9" s="1009"/>
      <c r="CF9" s="1009"/>
      <c r="CG9" s="1010"/>
      <c r="CH9" s="983">
        <v>0</v>
      </c>
      <c r="CI9" s="984"/>
      <c r="CJ9" s="984"/>
      <c r="CK9" s="984"/>
      <c r="CL9" s="985"/>
      <c r="CM9" s="983">
        <v>68</v>
      </c>
      <c r="CN9" s="984"/>
      <c r="CO9" s="984"/>
      <c r="CP9" s="984"/>
      <c r="CQ9" s="985"/>
      <c r="CR9" s="983">
        <v>2</v>
      </c>
      <c r="CS9" s="984"/>
      <c r="CT9" s="984"/>
      <c r="CU9" s="984"/>
      <c r="CV9" s="985"/>
      <c r="CW9" s="983">
        <v>16</v>
      </c>
      <c r="CX9" s="984"/>
      <c r="CY9" s="984"/>
      <c r="CZ9" s="984"/>
      <c r="DA9" s="985"/>
      <c r="DB9" s="983">
        <v>17</v>
      </c>
      <c r="DC9" s="984"/>
      <c r="DD9" s="984"/>
      <c r="DE9" s="984"/>
      <c r="DF9" s="985"/>
      <c r="DG9" s="983" t="s">
        <v>536</v>
      </c>
      <c r="DH9" s="984"/>
      <c r="DI9" s="984"/>
      <c r="DJ9" s="984"/>
      <c r="DK9" s="985"/>
      <c r="DL9" s="983" t="s">
        <v>547</v>
      </c>
      <c r="DM9" s="984"/>
      <c r="DN9" s="984"/>
      <c r="DO9" s="984"/>
      <c r="DP9" s="985"/>
      <c r="DQ9" s="983" t="s">
        <v>536</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t="s">
        <v>545</v>
      </c>
      <c r="BS10" s="1008" t="s">
        <v>544</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94</v>
      </c>
      <c r="CN10" s="984"/>
      <c r="CO10" s="984"/>
      <c r="CP10" s="984"/>
      <c r="CQ10" s="985"/>
      <c r="CR10" s="983">
        <v>5</v>
      </c>
      <c r="CS10" s="984"/>
      <c r="CT10" s="984"/>
      <c r="CU10" s="984"/>
      <c r="CV10" s="985"/>
      <c r="CW10" s="983" t="s">
        <v>536</v>
      </c>
      <c r="CX10" s="984"/>
      <c r="CY10" s="984"/>
      <c r="CZ10" s="984"/>
      <c r="DA10" s="985"/>
      <c r="DB10" s="983">
        <v>1304</v>
      </c>
      <c r="DC10" s="984"/>
      <c r="DD10" s="984"/>
      <c r="DE10" s="984"/>
      <c r="DF10" s="985"/>
      <c r="DG10" s="983">
        <v>1304</v>
      </c>
      <c r="DH10" s="984"/>
      <c r="DI10" s="984"/>
      <c r="DJ10" s="984"/>
      <c r="DK10" s="985"/>
      <c r="DL10" s="983" t="s">
        <v>536</v>
      </c>
      <c r="DM10" s="984"/>
      <c r="DN10" s="984"/>
      <c r="DO10" s="984"/>
      <c r="DP10" s="985"/>
      <c r="DQ10" s="983">
        <v>1304</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83963</v>
      </c>
      <c r="R23" s="1063"/>
      <c r="S23" s="1063"/>
      <c r="T23" s="1063"/>
      <c r="U23" s="1063"/>
      <c r="V23" s="1063">
        <v>79998</v>
      </c>
      <c r="W23" s="1063"/>
      <c r="X23" s="1063"/>
      <c r="Y23" s="1063"/>
      <c r="Z23" s="1063"/>
      <c r="AA23" s="1063">
        <v>3964</v>
      </c>
      <c r="AB23" s="1063"/>
      <c r="AC23" s="1063"/>
      <c r="AD23" s="1063"/>
      <c r="AE23" s="1064"/>
      <c r="AF23" s="1065">
        <v>3706</v>
      </c>
      <c r="AG23" s="1063"/>
      <c r="AH23" s="1063"/>
      <c r="AI23" s="1063"/>
      <c r="AJ23" s="1066"/>
      <c r="AK23" s="1067"/>
      <c r="AL23" s="1068"/>
      <c r="AM23" s="1068"/>
      <c r="AN23" s="1068"/>
      <c r="AO23" s="1068"/>
      <c r="AP23" s="1063">
        <v>51768</v>
      </c>
      <c r="AQ23" s="1063"/>
      <c r="AR23" s="1063"/>
      <c r="AS23" s="1063"/>
      <c r="AT23" s="1063"/>
      <c r="AU23" s="1069"/>
      <c r="AV23" s="1069"/>
      <c r="AW23" s="1069"/>
      <c r="AX23" s="1069"/>
      <c r="AY23" s="1070"/>
      <c r="AZ23" s="1059" t="s">
        <v>220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19215</v>
      </c>
      <c r="R28" s="1048"/>
      <c r="S28" s="1048"/>
      <c r="T28" s="1048"/>
      <c r="U28" s="1048"/>
      <c r="V28" s="1048">
        <v>18895</v>
      </c>
      <c r="W28" s="1048"/>
      <c r="X28" s="1048"/>
      <c r="Y28" s="1048"/>
      <c r="Z28" s="1048"/>
      <c r="AA28" s="1048">
        <v>320</v>
      </c>
      <c r="AB28" s="1048"/>
      <c r="AC28" s="1048"/>
      <c r="AD28" s="1048"/>
      <c r="AE28" s="1049"/>
      <c r="AF28" s="1050">
        <v>292</v>
      </c>
      <c r="AG28" s="1048"/>
      <c r="AH28" s="1048"/>
      <c r="AI28" s="1048"/>
      <c r="AJ28" s="1051"/>
      <c r="AK28" s="1052" t="s">
        <v>533</v>
      </c>
      <c r="AL28" s="1040"/>
      <c r="AM28" s="1040"/>
      <c r="AN28" s="1040"/>
      <c r="AO28" s="1040"/>
      <c r="AP28" s="1040" t="s">
        <v>533</v>
      </c>
      <c r="AQ28" s="1040"/>
      <c r="AR28" s="1040"/>
      <c r="AS28" s="1040"/>
      <c r="AT28" s="1040"/>
      <c r="AU28" s="1040" t="s">
        <v>533</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28901</v>
      </c>
      <c r="R29" s="1038"/>
      <c r="S29" s="1038"/>
      <c r="T29" s="1038"/>
      <c r="U29" s="1038"/>
      <c r="V29" s="1038">
        <v>28143</v>
      </c>
      <c r="W29" s="1038"/>
      <c r="X29" s="1038"/>
      <c r="Y29" s="1038"/>
      <c r="Z29" s="1038"/>
      <c r="AA29" s="1038">
        <v>758</v>
      </c>
      <c r="AB29" s="1038"/>
      <c r="AC29" s="1038"/>
      <c r="AD29" s="1038"/>
      <c r="AE29" s="1039"/>
      <c r="AF29" s="1013">
        <v>758</v>
      </c>
      <c r="AG29" s="1014"/>
      <c r="AH29" s="1014"/>
      <c r="AI29" s="1014"/>
      <c r="AJ29" s="1015"/>
      <c r="AK29" s="974">
        <v>2852</v>
      </c>
      <c r="AL29" s="965"/>
      <c r="AM29" s="965"/>
      <c r="AN29" s="965"/>
      <c r="AO29" s="965"/>
      <c r="AP29" s="965" t="s">
        <v>534</v>
      </c>
      <c r="AQ29" s="965"/>
      <c r="AR29" s="965"/>
      <c r="AS29" s="965"/>
      <c r="AT29" s="965"/>
      <c r="AU29" s="965" t="s">
        <v>536</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14938</v>
      </c>
      <c r="R30" s="1038"/>
      <c r="S30" s="1038"/>
      <c r="T30" s="1038"/>
      <c r="U30" s="1038"/>
      <c r="V30" s="1038">
        <v>14612</v>
      </c>
      <c r="W30" s="1038"/>
      <c r="X30" s="1038"/>
      <c r="Y30" s="1038"/>
      <c r="Z30" s="1038"/>
      <c r="AA30" s="1038">
        <v>326</v>
      </c>
      <c r="AB30" s="1038"/>
      <c r="AC30" s="1038"/>
      <c r="AD30" s="1038"/>
      <c r="AE30" s="1039"/>
      <c r="AF30" s="1013">
        <v>326</v>
      </c>
      <c r="AG30" s="1014"/>
      <c r="AH30" s="1014"/>
      <c r="AI30" s="1014"/>
      <c r="AJ30" s="1015"/>
      <c r="AK30" s="974">
        <v>2127</v>
      </c>
      <c r="AL30" s="965"/>
      <c r="AM30" s="965"/>
      <c r="AN30" s="965"/>
      <c r="AO30" s="965"/>
      <c r="AP30" s="965" t="s">
        <v>535</v>
      </c>
      <c r="AQ30" s="965"/>
      <c r="AR30" s="965"/>
      <c r="AS30" s="965"/>
      <c r="AT30" s="965"/>
      <c r="AU30" s="965" t="s">
        <v>533</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2506</v>
      </c>
      <c r="R31" s="1038"/>
      <c r="S31" s="1038"/>
      <c r="T31" s="1038"/>
      <c r="U31" s="1038"/>
      <c r="V31" s="1038">
        <v>2160</v>
      </c>
      <c r="W31" s="1038"/>
      <c r="X31" s="1038"/>
      <c r="Y31" s="1038"/>
      <c r="Z31" s="1038"/>
      <c r="AA31" s="1038">
        <v>345</v>
      </c>
      <c r="AB31" s="1038"/>
      <c r="AC31" s="1038"/>
      <c r="AD31" s="1038"/>
      <c r="AE31" s="1039"/>
      <c r="AF31" s="1013">
        <v>345</v>
      </c>
      <c r="AG31" s="1014"/>
      <c r="AH31" s="1014"/>
      <c r="AI31" s="1014"/>
      <c r="AJ31" s="1015"/>
      <c r="AK31" s="974">
        <v>372</v>
      </c>
      <c r="AL31" s="965"/>
      <c r="AM31" s="965"/>
      <c r="AN31" s="965"/>
      <c r="AO31" s="965"/>
      <c r="AP31" s="965" t="s">
        <v>533</v>
      </c>
      <c r="AQ31" s="965"/>
      <c r="AR31" s="965"/>
      <c r="AS31" s="965"/>
      <c r="AT31" s="965"/>
      <c r="AU31" s="965" t="s">
        <v>533</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11755</v>
      </c>
      <c r="R32" s="1038"/>
      <c r="S32" s="1038"/>
      <c r="T32" s="1038"/>
      <c r="U32" s="1038"/>
      <c r="V32" s="1038">
        <v>11567</v>
      </c>
      <c r="W32" s="1038"/>
      <c r="X32" s="1038"/>
      <c r="Y32" s="1038"/>
      <c r="Z32" s="1038"/>
      <c r="AA32" s="1038">
        <v>189</v>
      </c>
      <c r="AB32" s="1038"/>
      <c r="AC32" s="1038"/>
      <c r="AD32" s="1038"/>
      <c r="AE32" s="1039"/>
      <c r="AF32" s="1013">
        <v>645</v>
      </c>
      <c r="AG32" s="1014"/>
      <c r="AH32" s="1014"/>
      <c r="AI32" s="1014"/>
      <c r="AJ32" s="1015"/>
      <c r="AK32" s="974">
        <v>1003</v>
      </c>
      <c r="AL32" s="965"/>
      <c r="AM32" s="965"/>
      <c r="AN32" s="965"/>
      <c r="AO32" s="965"/>
      <c r="AP32" s="965">
        <v>3728</v>
      </c>
      <c r="AQ32" s="965"/>
      <c r="AR32" s="965"/>
      <c r="AS32" s="965"/>
      <c r="AT32" s="965"/>
      <c r="AU32" s="965">
        <v>2472</v>
      </c>
      <c r="AV32" s="965"/>
      <c r="AW32" s="965"/>
      <c r="AX32" s="965"/>
      <c r="AY32" s="965"/>
      <c r="AZ32" s="1036"/>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14</v>
      </c>
      <c r="R33" s="1038"/>
      <c r="S33" s="1038"/>
      <c r="T33" s="1038"/>
      <c r="U33" s="1038"/>
      <c r="V33" s="1038">
        <v>13</v>
      </c>
      <c r="W33" s="1038"/>
      <c r="X33" s="1038"/>
      <c r="Y33" s="1038"/>
      <c r="Z33" s="1038"/>
      <c r="AA33" s="1038">
        <v>1</v>
      </c>
      <c r="AB33" s="1038"/>
      <c r="AC33" s="1038"/>
      <c r="AD33" s="1038"/>
      <c r="AE33" s="1039"/>
      <c r="AF33" s="1013">
        <v>1</v>
      </c>
      <c r="AG33" s="1014"/>
      <c r="AH33" s="1014"/>
      <c r="AI33" s="1014"/>
      <c r="AJ33" s="1015"/>
      <c r="AK33" s="974">
        <v>8</v>
      </c>
      <c r="AL33" s="965"/>
      <c r="AM33" s="965"/>
      <c r="AN33" s="965"/>
      <c r="AO33" s="965"/>
      <c r="AP33" s="965" t="s">
        <v>533</v>
      </c>
      <c r="AQ33" s="965"/>
      <c r="AR33" s="965"/>
      <c r="AS33" s="965"/>
      <c r="AT33" s="965"/>
      <c r="AU33" s="965" t="s">
        <v>533</v>
      </c>
      <c r="AV33" s="965"/>
      <c r="AW33" s="965"/>
      <c r="AX33" s="965"/>
      <c r="AY33" s="965"/>
      <c r="AZ33" s="1036" t="s">
        <v>537</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8917</v>
      </c>
      <c r="R34" s="1038"/>
      <c r="S34" s="1038"/>
      <c r="T34" s="1038"/>
      <c r="U34" s="1038"/>
      <c r="V34" s="1038">
        <v>8723</v>
      </c>
      <c r="W34" s="1038"/>
      <c r="X34" s="1038"/>
      <c r="Y34" s="1038"/>
      <c r="Z34" s="1038"/>
      <c r="AA34" s="1038">
        <v>195</v>
      </c>
      <c r="AB34" s="1038"/>
      <c r="AC34" s="1038"/>
      <c r="AD34" s="1038"/>
      <c r="AE34" s="1039"/>
      <c r="AF34" s="1013">
        <v>177</v>
      </c>
      <c r="AG34" s="1014"/>
      <c r="AH34" s="1014"/>
      <c r="AI34" s="1014"/>
      <c r="AJ34" s="1015"/>
      <c r="AK34" s="974">
        <v>4027</v>
      </c>
      <c r="AL34" s="965"/>
      <c r="AM34" s="965"/>
      <c r="AN34" s="965"/>
      <c r="AO34" s="965"/>
      <c r="AP34" s="965">
        <v>52365</v>
      </c>
      <c r="AQ34" s="965"/>
      <c r="AR34" s="965"/>
      <c r="AS34" s="965"/>
      <c r="AT34" s="965"/>
      <c r="AU34" s="965">
        <v>35032</v>
      </c>
      <c r="AV34" s="965"/>
      <c r="AW34" s="965"/>
      <c r="AX34" s="965"/>
      <c r="AY34" s="965"/>
      <c r="AZ34" s="1036" t="s">
        <v>533</v>
      </c>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37">
        <v>739</v>
      </c>
      <c r="R35" s="1038"/>
      <c r="S35" s="1038"/>
      <c r="T35" s="1038"/>
      <c r="U35" s="1038"/>
      <c r="V35" s="1038">
        <v>696</v>
      </c>
      <c r="W35" s="1038"/>
      <c r="X35" s="1038"/>
      <c r="Y35" s="1038"/>
      <c r="Z35" s="1038"/>
      <c r="AA35" s="1038">
        <v>43</v>
      </c>
      <c r="AB35" s="1038"/>
      <c r="AC35" s="1038"/>
      <c r="AD35" s="1038"/>
      <c r="AE35" s="1039"/>
      <c r="AF35" s="1013">
        <v>26</v>
      </c>
      <c r="AG35" s="1014"/>
      <c r="AH35" s="1014"/>
      <c r="AI35" s="1014"/>
      <c r="AJ35" s="1015"/>
      <c r="AK35" s="974">
        <v>85</v>
      </c>
      <c r="AL35" s="965"/>
      <c r="AM35" s="965"/>
      <c r="AN35" s="965"/>
      <c r="AO35" s="965"/>
      <c r="AP35" s="965">
        <v>1837</v>
      </c>
      <c r="AQ35" s="965"/>
      <c r="AR35" s="965"/>
      <c r="AS35" s="965"/>
      <c r="AT35" s="965"/>
      <c r="AU35" s="965">
        <v>1655</v>
      </c>
      <c r="AV35" s="965"/>
      <c r="AW35" s="965"/>
      <c r="AX35" s="965"/>
      <c r="AY35" s="965"/>
      <c r="AZ35" s="1036" t="s">
        <v>533</v>
      </c>
      <c r="BA35" s="1036"/>
      <c r="BB35" s="1036"/>
      <c r="BC35" s="1036"/>
      <c r="BD35" s="1036"/>
      <c r="BE35" s="1026" t="s">
        <v>386</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2571</v>
      </c>
      <c r="AG63" s="953"/>
      <c r="AH63" s="953"/>
      <c r="AI63" s="953"/>
      <c r="AJ63" s="1024"/>
      <c r="AK63" s="1025"/>
      <c r="AL63" s="957"/>
      <c r="AM63" s="957"/>
      <c r="AN63" s="957"/>
      <c r="AO63" s="957"/>
      <c r="AP63" s="953">
        <v>57930</v>
      </c>
      <c r="AQ63" s="953"/>
      <c r="AR63" s="953"/>
      <c r="AS63" s="953"/>
      <c r="AT63" s="953"/>
      <c r="AU63" s="953">
        <v>39159</v>
      </c>
      <c r="AV63" s="953"/>
      <c r="AW63" s="953"/>
      <c r="AX63" s="953"/>
      <c r="AY63" s="953"/>
      <c r="AZ63" s="1019"/>
      <c r="BA63" s="1019"/>
      <c r="BB63" s="1019"/>
      <c r="BC63" s="1019"/>
      <c r="BD63" s="1019"/>
      <c r="BE63" s="954"/>
      <c r="BF63" s="954"/>
      <c r="BG63" s="954"/>
      <c r="BH63" s="954"/>
      <c r="BI63" s="955"/>
      <c r="BJ63" s="1020" t="s">
        <v>220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393</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538</v>
      </c>
      <c r="C68" s="980"/>
      <c r="D68" s="980"/>
      <c r="E68" s="980"/>
      <c r="F68" s="980"/>
      <c r="G68" s="980"/>
      <c r="H68" s="980"/>
      <c r="I68" s="980"/>
      <c r="J68" s="980"/>
      <c r="K68" s="980"/>
      <c r="L68" s="980"/>
      <c r="M68" s="980"/>
      <c r="N68" s="980"/>
      <c r="O68" s="980"/>
      <c r="P68" s="981"/>
      <c r="Q68" s="982">
        <v>8</v>
      </c>
      <c r="R68" s="976"/>
      <c r="S68" s="976"/>
      <c r="T68" s="976"/>
      <c r="U68" s="976"/>
      <c r="V68" s="976">
        <v>8</v>
      </c>
      <c r="W68" s="976"/>
      <c r="X68" s="976"/>
      <c r="Y68" s="976"/>
      <c r="Z68" s="976"/>
      <c r="AA68" s="976">
        <v>0</v>
      </c>
      <c r="AB68" s="976"/>
      <c r="AC68" s="976"/>
      <c r="AD68" s="976"/>
      <c r="AE68" s="976"/>
      <c r="AF68" s="976">
        <v>0</v>
      </c>
      <c r="AG68" s="976"/>
      <c r="AH68" s="976"/>
      <c r="AI68" s="976"/>
      <c r="AJ68" s="976"/>
      <c r="AK68" s="976" t="s">
        <v>536</v>
      </c>
      <c r="AL68" s="976"/>
      <c r="AM68" s="976"/>
      <c r="AN68" s="976"/>
      <c r="AO68" s="976"/>
      <c r="AP68" s="976" t="s">
        <v>536</v>
      </c>
      <c r="AQ68" s="976"/>
      <c r="AR68" s="976"/>
      <c r="AS68" s="976"/>
      <c r="AT68" s="976"/>
      <c r="AU68" s="976" t="s">
        <v>536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539</v>
      </c>
      <c r="C69" s="969"/>
      <c r="D69" s="969"/>
      <c r="E69" s="969"/>
      <c r="F69" s="969"/>
      <c r="G69" s="969"/>
      <c r="H69" s="969"/>
      <c r="I69" s="969"/>
      <c r="J69" s="969"/>
      <c r="K69" s="969"/>
      <c r="L69" s="969"/>
      <c r="M69" s="969"/>
      <c r="N69" s="969"/>
      <c r="O69" s="969"/>
      <c r="P69" s="970"/>
      <c r="Q69" s="971">
        <v>2296</v>
      </c>
      <c r="R69" s="965"/>
      <c r="S69" s="965"/>
      <c r="T69" s="965"/>
      <c r="U69" s="965"/>
      <c r="V69" s="965">
        <v>2090</v>
      </c>
      <c r="W69" s="965"/>
      <c r="X69" s="965"/>
      <c r="Y69" s="965"/>
      <c r="Z69" s="965"/>
      <c r="AA69" s="965">
        <v>206</v>
      </c>
      <c r="AB69" s="965"/>
      <c r="AC69" s="965"/>
      <c r="AD69" s="965"/>
      <c r="AE69" s="965"/>
      <c r="AF69" s="965">
        <v>206</v>
      </c>
      <c r="AG69" s="965"/>
      <c r="AH69" s="965"/>
      <c r="AI69" s="965"/>
      <c r="AJ69" s="965"/>
      <c r="AK69" s="965">
        <v>5</v>
      </c>
      <c r="AL69" s="965"/>
      <c r="AM69" s="965"/>
      <c r="AN69" s="965"/>
      <c r="AO69" s="965"/>
      <c r="AP69" s="965" t="s">
        <v>536</v>
      </c>
      <c r="AQ69" s="965"/>
      <c r="AR69" s="965"/>
      <c r="AS69" s="965"/>
      <c r="AT69" s="965"/>
      <c r="AU69" s="965" t="s">
        <v>536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724982</v>
      </c>
      <c r="R70" s="965"/>
      <c r="S70" s="965"/>
      <c r="T70" s="965"/>
      <c r="U70" s="965"/>
      <c r="V70" s="965">
        <v>704734</v>
      </c>
      <c r="W70" s="965"/>
      <c r="X70" s="965"/>
      <c r="Y70" s="965"/>
      <c r="Z70" s="965"/>
      <c r="AA70" s="965">
        <v>20247</v>
      </c>
      <c r="AB70" s="965"/>
      <c r="AC70" s="965"/>
      <c r="AD70" s="965"/>
      <c r="AE70" s="965"/>
      <c r="AF70" s="965">
        <v>20247</v>
      </c>
      <c r="AG70" s="965"/>
      <c r="AH70" s="965"/>
      <c r="AI70" s="965"/>
      <c r="AJ70" s="965"/>
      <c r="AK70" s="965">
        <v>5904</v>
      </c>
      <c r="AL70" s="965"/>
      <c r="AM70" s="965"/>
      <c r="AN70" s="965"/>
      <c r="AO70" s="965"/>
      <c r="AP70" s="965" t="s">
        <v>536</v>
      </c>
      <c r="AQ70" s="965"/>
      <c r="AR70" s="965"/>
      <c r="AS70" s="965"/>
      <c r="AT70" s="965"/>
      <c r="AU70" s="965" t="s">
        <v>536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20453</v>
      </c>
      <c r="AG88" s="953"/>
      <c r="AH88" s="953"/>
      <c r="AI88" s="953"/>
      <c r="AJ88" s="953"/>
      <c r="AK88" s="957"/>
      <c r="AL88" s="957"/>
      <c r="AM88" s="957"/>
      <c r="AN88" s="957"/>
      <c r="AO88" s="957"/>
      <c r="AP88" s="953" t="s">
        <v>548</v>
      </c>
      <c r="AQ88" s="953"/>
      <c r="AR88" s="953"/>
      <c r="AS88" s="953"/>
      <c r="AT88" s="953"/>
      <c r="AU88" s="953" t="s">
        <v>548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468</v>
      </c>
      <c r="CS102" s="945"/>
      <c r="CT102" s="945"/>
      <c r="CU102" s="945"/>
      <c r="CV102" s="946"/>
      <c r="CW102" s="944">
        <v>172</v>
      </c>
      <c r="CX102" s="945"/>
      <c r="CY102" s="945"/>
      <c r="CZ102" s="945"/>
      <c r="DA102" s="946"/>
      <c r="DB102" s="944">
        <v>1321</v>
      </c>
      <c r="DC102" s="945"/>
      <c r="DD102" s="945"/>
      <c r="DE102" s="945"/>
      <c r="DF102" s="946"/>
      <c r="DG102" s="944">
        <v>1304</v>
      </c>
      <c r="DH102" s="945"/>
      <c r="DI102" s="945"/>
      <c r="DJ102" s="945"/>
      <c r="DK102" s="946"/>
      <c r="DL102" s="944">
        <v>203</v>
      </c>
      <c r="DM102" s="945"/>
      <c r="DN102" s="945"/>
      <c r="DO102" s="945"/>
      <c r="DP102" s="946"/>
      <c r="DQ102" s="944">
        <v>1487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287</v>
      </c>
      <c r="AG109" s="886"/>
      <c r="AH109" s="886"/>
      <c r="AI109" s="886"/>
      <c r="AJ109" s="887"/>
      <c r="AK109" s="888" t="s">
        <v>286</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287</v>
      </c>
      <c r="BW109" s="886"/>
      <c r="BX109" s="886"/>
      <c r="BY109" s="886"/>
      <c r="BZ109" s="887"/>
      <c r="CA109" s="888" t="s">
        <v>286</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287</v>
      </c>
      <c r="DM109" s="886"/>
      <c r="DN109" s="886"/>
      <c r="DO109" s="886"/>
      <c r="DP109" s="887"/>
      <c r="DQ109" s="888" t="s">
        <v>286</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5006255</v>
      </c>
      <c r="AB110" s="871"/>
      <c r="AC110" s="871"/>
      <c r="AD110" s="871"/>
      <c r="AE110" s="872"/>
      <c r="AF110" s="873">
        <v>4938862</v>
      </c>
      <c r="AG110" s="871"/>
      <c r="AH110" s="871"/>
      <c r="AI110" s="871"/>
      <c r="AJ110" s="872"/>
      <c r="AK110" s="873">
        <v>5043676</v>
      </c>
      <c r="AL110" s="871"/>
      <c r="AM110" s="871"/>
      <c r="AN110" s="871"/>
      <c r="AO110" s="872"/>
      <c r="AP110" s="874">
        <v>12</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46942296</v>
      </c>
      <c r="BR110" s="798"/>
      <c r="BS110" s="798"/>
      <c r="BT110" s="798"/>
      <c r="BU110" s="798"/>
      <c r="BV110" s="798">
        <v>50620754</v>
      </c>
      <c r="BW110" s="798"/>
      <c r="BX110" s="798"/>
      <c r="BY110" s="798"/>
      <c r="BZ110" s="798"/>
      <c r="CA110" s="798">
        <v>51767542</v>
      </c>
      <c r="CB110" s="798"/>
      <c r="CC110" s="798"/>
      <c r="CD110" s="798"/>
      <c r="CE110" s="798"/>
      <c r="CF110" s="859">
        <v>122.9</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220</v>
      </c>
      <c r="DH110" s="798"/>
      <c r="DI110" s="798"/>
      <c r="DJ110" s="798"/>
      <c r="DK110" s="798"/>
      <c r="DL110" s="798" t="s">
        <v>220</v>
      </c>
      <c r="DM110" s="798"/>
      <c r="DN110" s="798"/>
      <c r="DO110" s="798"/>
      <c r="DP110" s="798"/>
      <c r="DQ110" s="798" t="s">
        <v>220</v>
      </c>
      <c r="DR110" s="798"/>
      <c r="DS110" s="798"/>
      <c r="DT110" s="798"/>
      <c r="DU110" s="798"/>
      <c r="DV110" s="799" t="s">
        <v>220</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220</v>
      </c>
      <c r="AB111" s="907"/>
      <c r="AC111" s="907"/>
      <c r="AD111" s="907"/>
      <c r="AE111" s="908"/>
      <c r="AF111" s="909" t="s">
        <v>220</v>
      </c>
      <c r="AG111" s="907"/>
      <c r="AH111" s="907"/>
      <c r="AI111" s="907"/>
      <c r="AJ111" s="908"/>
      <c r="AK111" s="909" t="s">
        <v>220</v>
      </c>
      <c r="AL111" s="907"/>
      <c r="AM111" s="907"/>
      <c r="AN111" s="907"/>
      <c r="AO111" s="908"/>
      <c r="AP111" s="910" t="s">
        <v>220</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2462671</v>
      </c>
      <c r="BR111" s="769"/>
      <c r="BS111" s="769"/>
      <c r="BT111" s="769"/>
      <c r="BU111" s="769"/>
      <c r="BV111" s="769">
        <v>2166393</v>
      </c>
      <c r="BW111" s="769"/>
      <c r="BX111" s="769"/>
      <c r="BY111" s="769"/>
      <c r="BZ111" s="769"/>
      <c r="CA111" s="769">
        <v>1811856</v>
      </c>
      <c r="CB111" s="769"/>
      <c r="CC111" s="769"/>
      <c r="CD111" s="769"/>
      <c r="CE111" s="769"/>
      <c r="CF111" s="846">
        <v>4.3</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220</v>
      </c>
      <c r="DH111" s="769"/>
      <c r="DI111" s="769"/>
      <c r="DJ111" s="769"/>
      <c r="DK111" s="769"/>
      <c r="DL111" s="769" t="s">
        <v>220</v>
      </c>
      <c r="DM111" s="769"/>
      <c r="DN111" s="769"/>
      <c r="DO111" s="769"/>
      <c r="DP111" s="769"/>
      <c r="DQ111" s="769" t="s">
        <v>220</v>
      </c>
      <c r="DR111" s="769"/>
      <c r="DS111" s="769"/>
      <c r="DT111" s="769"/>
      <c r="DU111" s="769"/>
      <c r="DV111" s="821" t="s">
        <v>220</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220</v>
      </c>
      <c r="AB112" s="782"/>
      <c r="AC112" s="782"/>
      <c r="AD112" s="782"/>
      <c r="AE112" s="783"/>
      <c r="AF112" s="784" t="s">
        <v>220</v>
      </c>
      <c r="AG112" s="782"/>
      <c r="AH112" s="782"/>
      <c r="AI112" s="782"/>
      <c r="AJ112" s="783"/>
      <c r="AK112" s="784" t="s">
        <v>220</v>
      </c>
      <c r="AL112" s="782"/>
      <c r="AM112" s="782"/>
      <c r="AN112" s="782"/>
      <c r="AO112" s="783"/>
      <c r="AP112" s="752" t="s">
        <v>220</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41732592</v>
      </c>
      <c r="BR112" s="769"/>
      <c r="BS112" s="769"/>
      <c r="BT112" s="769"/>
      <c r="BU112" s="769"/>
      <c r="BV112" s="769">
        <v>40547197</v>
      </c>
      <c r="BW112" s="769"/>
      <c r="BX112" s="769"/>
      <c r="BY112" s="769"/>
      <c r="BZ112" s="769"/>
      <c r="CA112" s="769">
        <v>39159190</v>
      </c>
      <c r="CB112" s="769"/>
      <c r="CC112" s="769"/>
      <c r="CD112" s="769"/>
      <c r="CE112" s="769"/>
      <c r="CF112" s="846">
        <v>93</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220</v>
      </c>
      <c r="DH112" s="769"/>
      <c r="DI112" s="769"/>
      <c r="DJ112" s="769"/>
      <c r="DK112" s="769"/>
      <c r="DL112" s="769" t="s">
        <v>220</v>
      </c>
      <c r="DM112" s="769"/>
      <c r="DN112" s="769"/>
      <c r="DO112" s="769"/>
      <c r="DP112" s="769"/>
      <c r="DQ112" s="769" t="s">
        <v>220</v>
      </c>
      <c r="DR112" s="769"/>
      <c r="DS112" s="769"/>
      <c r="DT112" s="769"/>
      <c r="DU112" s="769"/>
      <c r="DV112" s="821" t="s">
        <v>220</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4204444</v>
      </c>
      <c r="AB113" s="907"/>
      <c r="AC113" s="907"/>
      <c r="AD113" s="907"/>
      <c r="AE113" s="908"/>
      <c r="AF113" s="909">
        <v>4162760</v>
      </c>
      <c r="AG113" s="907"/>
      <c r="AH113" s="907"/>
      <c r="AI113" s="907"/>
      <c r="AJ113" s="908"/>
      <c r="AK113" s="909">
        <v>4232950</v>
      </c>
      <c r="AL113" s="907"/>
      <c r="AM113" s="907"/>
      <c r="AN113" s="907"/>
      <c r="AO113" s="908"/>
      <c r="AP113" s="910">
        <v>10</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t="s">
        <v>220</v>
      </c>
      <c r="BR113" s="769"/>
      <c r="BS113" s="769"/>
      <c r="BT113" s="769"/>
      <c r="BU113" s="769"/>
      <c r="BV113" s="769" t="s">
        <v>220</v>
      </c>
      <c r="BW113" s="769"/>
      <c r="BX113" s="769"/>
      <c r="BY113" s="769"/>
      <c r="BZ113" s="769"/>
      <c r="CA113" s="769" t="s">
        <v>220</v>
      </c>
      <c r="CB113" s="769"/>
      <c r="CC113" s="769"/>
      <c r="CD113" s="769"/>
      <c r="CE113" s="769"/>
      <c r="CF113" s="846" t="s">
        <v>220</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220</v>
      </c>
      <c r="DH113" s="782"/>
      <c r="DI113" s="782"/>
      <c r="DJ113" s="782"/>
      <c r="DK113" s="783"/>
      <c r="DL113" s="784" t="s">
        <v>220</v>
      </c>
      <c r="DM113" s="782"/>
      <c r="DN113" s="782"/>
      <c r="DO113" s="782"/>
      <c r="DP113" s="783"/>
      <c r="DQ113" s="784" t="s">
        <v>220</v>
      </c>
      <c r="DR113" s="782"/>
      <c r="DS113" s="782"/>
      <c r="DT113" s="782"/>
      <c r="DU113" s="783"/>
      <c r="DV113" s="752" t="s">
        <v>220</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220</v>
      </c>
      <c r="AB114" s="782"/>
      <c r="AC114" s="782"/>
      <c r="AD114" s="782"/>
      <c r="AE114" s="783"/>
      <c r="AF114" s="784" t="s">
        <v>220</v>
      </c>
      <c r="AG114" s="782"/>
      <c r="AH114" s="782"/>
      <c r="AI114" s="782"/>
      <c r="AJ114" s="783"/>
      <c r="AK114" s="784" t="s">
        <v>220</v>
      </c>
      <c r="AL114" s="782"/>
      <c r="AM114" s="782"/>
      <c r="AN114" s="782"/>
      <c r="AO114" s="783"/>
      <c r="AP114" s="752" t="s">
        <v>220</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13056882</v>
      </c>
      <c r="BR114" s="769"/>
      <c r="BS114" s="769"/>
      <c r="BT114" s="769"/>
      <c r="BU114" s="769"/>
      <c r="BV114" s="769">
        <v>12739616</v>
      </c>
      <c r="BW114" s="769"/>
      <c r="BX114" s="769"/>
      <c r="BY114" s="769"/>
      <c r="BZ114" s="769"/>
      <c r="CA114" s="769">
        <v>12630586</v>
      </c>
      <c r="CB114" s="769"/>
      <c r="CC114" s="769"/>
      <c r="CD114" s="769"/>
      <c r="CE114" s="769"/>
      <c r="CF114" s="846">
        <v>30</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220</v>
      </c>
      <c r="DH114" s="782"/>
      <c r="DI114" s="782"/>
      <c r="DJ114" s="782"/>
      <c r="DK114" s="783"/>
      <c r="DL114" s="784" t="s">
        <v>220</v>
      </c>
      <c r="DM114" s="782"/>
      <c r="DN114" s="782"/>
      <c r="DO114" s="782"/>
      <c r="DP114" s="783"/>
      <c r="DQ114" s="784" t="s">
        <v>220</v>
      </c>
      <c r="DR114" s="782"/>
      <c r="DS114" s="782"/>
      <c r="DT114" s="782"/>
      <c r="DU114" s="783"/>
      <c r="DV114" s="752" t="s">
        <v>220</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362222</v>
      </c>
      <c r="AB115" s="907"/>
      <c r="AC115" s="907"/>
      <c r="AD115" s="907"/>
      <c r="AE115" s="908"/>
      <c r="AF115" s="909">
        <v>376836</v>
      </c>
      <c r="AG115" s="907"/>
      <c r="AH115" s="907"/>
      <c r="AI115" s="907"/>
      <c r="AJ115" s="908"/>
      <c r="AK115" s="909">
        <v>432688</v>
      </c>
      <c r="AL115" s="907"/>
      <c r="AM115" s="907"/>
      <c r="AN115" s="907"/>
      <c r="AO115" s="908"/>
      <c r="AP115" s="910">
        <v>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365041</v>
      </c>
      <c r="BR115" s="769"/>
      <c r="BS115" s="769"/>
      <c r="BT115" s="769"/>
      <c r="BU115" s="769"/>
      <c r="BV115" s="769">
        <v>273841</v>
      </c>
      <c r="BW115" s="769"/>
      <c r="BX115" s="769"/>
      <c r="BY115" s="769"/>
      <c r="BZ115" s="769"/>
      <c r="CA115" s="769">
        <v>182624</v>
      </c>
      <c r="CB115" s="769"/>
      <c r="CC115" s="769"/>
      <c r="CD115" s="769"/>
      <c r="CE115" s="769"/>
      <c r="CF115" s="846">
        <v>0.4</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1589160</v>
      </c>
      <c r="DH115" s="782"/>
      <c r="DI115" s="782"/>
      <c r="DJ115" s="782"/>
      <c r="DK115" s="783"/>
      <c r="DL115" s="784">
        <v>1475657</v>
      </c>
      <c r="DM115" s="782"/>
      <c r="DN115" s="782"/>
      <c r="DO115" s="782"/>
      <c r="DP115" s="783"/>
      <c r="DQ115" s="784">
        <v>1303897</v>
      </c>
      <c r="DR115" s="782"/>
      <c r="DS115" s="782"/>
      <c r="DT115" s="782"/>
      <c r="DU115" s="783"/>
      <c r="DV115" s="752">
        <v>3.1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220</v>
      </c>
      <c r="AB116" s="782"/>
      <c r="AC116" s="782"/>
      <c r="AD116" s="782"/>
      <c r="AE116" s="783"/>
      <c r="AF116" s="784" t="s">
        <v>220</v>
      </c>
      <c r="AG116" s="782"/>
      <c r="AH116" s="782"/>
      <c r="AI116" s="782"/>
      <c r="AJ116" s="783"/>
      <c r="AK116" s="784" t="s">
        <v>220</v>
      </c>
      <c r="AL116" s="782"/>
      <c r="AM116" s="782"/>
      <c r="AN116" s="782"/>
      <c r="AO116" s="783"/>
      <c r="AP116" s="752" t="s">
        <v>220</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220</v>
      </c>
      <c r="BR116" s="769"/>
      <c r="BS116" s="769"/>
      <c r="BT116" s="769"/>
      <c r="BU116" s="769"/>
      <c r="BV116" s="769" t="s">
        <v>220</v>
      </c>
      <c r="BW116" s="769"/>
      <c r="BX116" s="769"/>
      <c r="BY116" s="769"/>
      <c r="BZ116" s="769"/>
      <c r="CA116" s="769" t="s">
        <v>220</v>
      </c>
      <c r="CB116" s="769"/>
      <c r="CC116" s="769"/>
      <c r="CD116" s="769"/>
      <c r="CE116" s="769"/>
      <c r="CF116" s="846" t="s">
        <v>220</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220</v>
      </c>
      <c r="DH116" s="782"/>
      <c r="DI116" s="782"/>
      <c r="DJ116" s="782"/>
      <c r="DK116" s="783"/>
      <c r="DL116" s="784" t="s">
        <v>220</v>
      </c>
      <c r="DM116" s="782"/>
      <c r="DN116" s="782"/>
      <c r="DO116" s="782"/>
      <c r="DP116" s="783"/>
      <c r="DQ116" s="784" t="s">
        <v>220</v>
      </c>
      <c r="DR116" s="782"/>
      <c r="DS116" s="782"/>
      <c r="DT116" s="782"/>
      <c r="DU116" s="783"/>
      <c r="DV116" s="752" t="s">
        <v>220</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9572921</v>
      </c>
      <c r="AB117" s="893"/>
      <c r="AC117" s="893"/>
      <c r="AD117" s="893"/>
      <c r="AE117" s="894"/>
      <c r="AF117" s="896">
        <v>9478458</v>
      </c>
      <c r="AG117" s="893"/>
      <c r="AH117" s="893"/>
      <c r="AI117" s="893"/>
      <c r="AJ117" s="894"/>
      <c r="AK117" s="896">
        <v>9709314</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220</v>
      </c>
      <c r="BR117" s="856"/>
      <c r="BS117" s="856"/>
      <c r="BT117" s="856"/>
      <c r="BU117" s="856"/>
      <c r="BV117" s="856" t="s">
        <v>220</v>
      </c>
      <c r="BW117" s="856"/>
      <c r="BX117" s="856"/>
      <c r="BY117" s="856"/>
      <c r="BZ117" s="856"/>
      <c r="CA117" s="856" t="s">
        <v>220</v>
      </c>
      <c r="CB117" s="856"/>
      <c r="CC117" s="856"/>
      <c r="CD117" s="856"/>
      <c r="CE117" s="856"/>
      <c r="CF117" s="846" t="s">
        <v>220</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220</v>
      </c>
      <c r="DH117" s="782"/>
      <c r="DI117" s="782"/>
      <c r="DJ117" s="782"/>
      <c r="DK117" s="783"/>
      <c r="DL117" s="784" t="s">
        <v>220</v>
      </c>
      <c r="DM117" s="782"/>
      <c r="DN117" s="782"/>
      <c r="DO117" s="782"/>
      <c r="DP117" s="783"/>
      <c r="DQ117" s="784" t="s">
        <v>220</v>
      </c>
      <c r="DR117" s="782"/>
      <c r="DS117" s="782"/>
      <c r="DT117" s="782"/>
      <c r="DU117" s="783"/>
      <c r="DV117" s="752" t="s">
        <v>220</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287</v>
      </c>
      <c r="AG118" s="886"/>
      <c r="AH118" s="886"/>
      <c r="AI118" s="886"/>
      <c r="AJ118" s="887"/>
      <c r="AK118" s="888" t="s">
        <v>286</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104559482</v>
      </c>
      <c r="BR118" s="856"/>
      <c r="BS118" s="856"/>
      <c r="BT118" s="856"/>
      <c r="BU118" s="856"/>
      <c r="BV118" s="856">
        <v>106347801</v>
      </c>
      <c r="BW118" s="856"/>
      <c r="BX118" s="856"/>
      <c r="BY118" s="856"/>
      <c r="BZ118" s="856"/>
      <c r="CA118" s="856">
        <v>105551798</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220</v>
      </c>
      <c r="DH118" s="782"/>
      <c r="DI118" s="782"/>
      <c r="DJ118" s="782"/>
      <c r="DK118" s="783"/>
      <c r="DL118" s="784" t="s">
        <v>220</v>
      </c>
      <c r="DM118" s="782"/>
      <c r="DN118" s="782"/>
      <c r="DO118" s="782"/>
      <c r="DP118" s="783"/>
      <c r="DQ118" s="784" t="s">
        <v>220</v>
      </c>
      <c r="DR118" s="782"/>
      <c r="DS118" s="782"/>
      <c r="DT118" s="782"/>
      <c r="DU118" s="783"/>
      <c r="DV118" s="752" t="s">
        <v>220</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220</v>
      </c>
      <c r="AB119" s="871"/>
      <c r="AC119" s="871"/>
      <c r="AD119" s="871"/>
      <c r="AE119" s="872"/>
      <c r="AF119" s="873" t="s">
        <v>220</v>
      </c>
      <c r="AG119" s="871"/>
      <c r="AH119" s="871"/>
      <c r="AI119" s="871"/>
      <c r="AJ119" s="872"/>
      <c r="AK119" s="873" t="s">
        <v>220</v>
      </c>
      <c r="AL119" s="871"/>
      <c r="AM119" s="871"/>
      <c r="AN119" s="871"/>
      <c r="AO119" s="872"/>
      <c r="AP119" s="874" t="s">
        <v>220</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19750298</v>
      </c>
      <c r="BR119" s="798"/>
      <c r="BS119" s="798"/>
      <c r="BT119" s="798"/>
      <c r="BU119" s="798"/>
      <c r="BV119" s="798">
        <v>21354305</v>
      </c>
      <c r="BW119" s="798"/>
      <c r="BX119" s="798"/>
      <c r="BY119" s="798"/>
      <c r="BZ119" s="798"/>
      <c r="CA119" s="798">
        <v>20467681</v>
      </c>
      <c r="CB119" s="798"/>
      <c r="CC119" s="798"/>
      <c r="CD119" s="798"/>
      <c r="CE119" s="798"/>
      <c r="CF119" s="859">
        <v>48.6</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873511</v>
      </c>
      <c r="DH119" s="715"/>
      <c r="DI119" s="715"/>
      <c r="DJ119" s="715"/>
      <c r="DK119" s="716"/>
      <c r="DL119" s="717">
        <v>690736</v>
      </c>
      <c r="DM119" s="715"/>
      <c r="DN119" s="715"/>
      <c r="DO119" s="715"/>
      <c r="DP119" s="716"/>
      <c r="DQ119" s="717">
        <v>507959</v>
      </c>
      <c r="DR119" s="715"/>
      <c r="DS119" s="715"/>
      <c r="DT119" s="715"/>
      <c r="DU119" s="716"/>
      <c r="DV119" s="805">
        <v>1.2</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220</v>
      </c>
      <c r="AB120" s="782"/>
      <c r="AC120" s="782"/>
      <c r="AD120" s="782"/>
      <c r="AE120" s="783"/>
      <c r="AF120" s="784" t="s">
        <v>220</v>
      </c>
      <c r="AG120" s="782"/>
      <c r="AH120" s="782"/>
      <c r="AI120" s="782"/>
      <c r="AJ120" s="783"/>
      <c r="AK120" s="784" t="s">
        <v>220</v>
      </c>
      <c r="AL120" s="782"/>
      <c r="AM120" s="782"/>
      <c r="AN120" s="782"/>
      <c r="AO120" s="783"/>
      <c r="AP120" s="752" t="s">
        <v>220</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24320671</v>
      </c>
      <c r="BR120" s="769"/>
      <c r="BS120" s="769"/>
      <c r="BT120" s="769"/>
      <c r="BU120" s="769"/>
      <c r="BV120" s="769">
        <v>24289164</v>
      </c>
      <c r="BW120" s="769"/>
      <c r="BX120" s="769"/>
      <c r="BY120" s="769"/>
      <c r="BZ120" s="769"/>
      <c r="CA120" s="769">
        <v>22990750</v>
      </c>
      <c r="CB120" s="769"/>
      <c r="CC120" s="769"/>
      <c r="CD120" s="769"/>
      <c r="CE120" s="769"/>
      <c r="CF120" s="846">
        <v>54.6</v>
      </c>
      <c r="CG120" s="847"/>
      <c r="CH120" s="847"/>
      <c r="CI120" s="847"/>
      <c r="CJ120" s="847"/>
      <c r="CK120" s="848" t="s">
        <v>438</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37974049</v>
      </c>
      <c r="DH120" s="798"/>
      <c r="DI120" s="798"/>
      <c r="DJ120" s="798"/>
      <c r="DK120" s="798"/>
      <c r="DL120" s="798">
        <v>36681276</v>
      </c>
      <c r="DM120" s="798"/>
      <c r="DN120" s="798"/>
      <c r="DO120" s="798"/>
      <c r="DP120" s="798"/>
      <c r="DQ120" s="798">
        <v>35032424</v>
      </c>
      <c r="DR120" s="798"/>
      <c r="DS120" s="798"/>
      <c r="DT120" s="798"/>
      <c r="DU120" s="798"/>
      <c r="DV120" s="799">
        <v>83.2</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220</v>
      </c>
      <c r="AB121" s="782"/>
      <c r="AC121" s="782"/>
      <c r="AD121" s="782"/>
      <c r="AE121" s="783"/>
      <c r="AF121" s="784" t="s">
        <v>220</v>
      </c>
      <c r="AG121" s="782"/>
      <c r="AH121" s="782"/>
      <c r="AI121" s="782"/>
      <c r="AJ121" s="783"/>
      <c r="AK121" s="784" t="s">
        <v>220</v>
      </c>
      <c r="AL121" s="782"/>
      <c r="AM121" s="782"/>
      <c r="AN121" s="782"/>
      <c r="AO121" s="783"/>
      <c r="AP121" s="752" t="s">
        <v>220</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63498350</v>
      </c>
      <c r="BR121" s="856"/>
      <c r="BS121" s="856"/>
      <c r="BT121" s="856"/>
      <c r="BU121" s="856"/>
      <c r="BV121" s="856">
        <v>64604202</v>
      </c>
      <c r="BW121" s="856"/>
      <c r="BX121" s="856"/>
      <c r="BY121" s="856"/>
      <c r="BZ121" s="856"/>
      <c r="CA121" s="856">
        <v>64267045</v>
      </c>
      <c r="CB121" s="856"/>
      <c r="CC121" s="856"/>
      <c r="CD121" s="856"/>
      <c r="CE121" s="856"/>
      <c r="CF121" s="857">
        <v>152.6</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2287043</v>
      </c>
      <c r="DH121" s="769"/>
      <c r="DI121" s="769"/>
      <c r="DJ121" s="769"/>
      <c r="DK121" s="769"/>
      <c r="DL121" s="769">
        <v>2587157</v>
      </c>
      <c r="DM121" s="769"/>
      <c r="DN121" s="769"/>
      <c r="DO121" s="769"/>
      <c r="DP121" s="769"/>
      <c r="DQ121" s="769">
        <v>2471848</v>
      </c>
      <c r="DR121" s="769"/>
      <c r="DS121" s="769"/>
      <c r="DT121" s="769"/>
      <c r="DU121" s="769"/>
      <c r="DV121" s="821">
        <v>5.9</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220</v>
      </c>
      <c r="AB122" s="782"/>
      <c r="AC122" s="782"/>
      <c r="AD122" s="782"/>
      <c r="AE122" s="783"/>
      <c r="AF122" s="784" t="s">
        <v>220</v>
      </c>
      <c r="AG122" s="782"/>
      <c r="AH122" s="782"/>
      <c r="AI122" s="782"/>
      <c r="AJ122" s="783"/>
      <c r="AK122" s="784" t="s">
        <v>220</v>
      </c>
      <c r="AL122" s="782"/>
      <c r="AM122" s="782"/>
      <c r="AN122" s="782"/>
      <c r="AO122" s="783"/>
      <c r="AP122" s="752" t="s">
        <v>220</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107569319</v>
      </c>
      <c r="BR122" s="838"/>
      <c r="BS122" s="838"/>
      <c r="BT122" s="838"/>
      <c r="BU122" s="838"/>
      <c r="BV122" s="838">
        <v>110247671</v>
      </c>
      <c r="BW122" s="838"/>
      <c r="BX122" s="838"/>
      <c r="BY122" s="838"/>
      <c r="BZ122" s="838"/>
      <c r="CA122" s="838">
        <v>107725476</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1471500</v>
      </c>
      <c r="DH122" s="769"/>
      <c r="DI122" s="769"/>
      <c r="DJ122" s="769"/>
      <c r="DK122" s="769"/>
      <c r="DL122" s="769">
        <v>1278764</v>
      </c>
      <c r="DM122" s="769"/>
      <c r="DN122" s="769"/>
      <c r="DO122" s="769"/>
      <c r="DP122" s="769"/>
      <c r="DQ122" s="769">
        <v>1654918</v>
      </c>
      <c r="DR122" s="769"/>
      <c r="DS122" s="769"/>
      <c r="DT122" s="769"/>
      <c r="DU122" s="769"/>
      <c r="DV122" s="821">
        <v>3.9</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220</v>
      </c>
      <c r="AB123" s="782"/>
      <c r="AC123" s="782"/>
      <c r="AD123" s="782"/>
      <c r="AE123" s="783"/>
      <c r="AF123" s="784" t="s">
        <v>220</v>
      </c>
      <c r="AG123" s="782"/>
      <c r="AH123" s="782"/>
      <c r="AI123" s="782"/>
      <c r="AJ123" s="783"/>
      <c r="AK123" s="784" t="s">
        <v>220</v>
      </c>
      <c r="AL123" s="782"/>
      <c r="AM123" s="782"/>
      <c r="AN123" s="782"/>
      <c r="AO123" s="783"/>
      <c r="AP123" s="752" t="s">
        <v>220</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220</v>
      </c>
      <c r="BR123" s="830"/>
      <c r="BS123" s="830"/>
      <c r="BT123" s="830"/>
      <c r="BU123" s="830"/>
      <c r="BV123" s="830" t="s">
        <v>220</v>
      </c>
      <c r="BW123" s="830"/>
      <c r="BX123" s="830"/>
      <c r="BY123" s="830"/>
      <c r="BZ123" s="830"/>
      <c r="CA123" s="830" t="s">
        <v>220</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t="s">
        <v>220</v>
      </c>
      <c r="DH123" s="782"/>
      <c r="DI123" s="782"/>
      <c r="DJ123" s="782"/>
      <c r="DK123" s="783"/>
      <c r="DL123" s="784" t="s">
        <v>220</v>
      </c>
      <c r="DM123" s="782"/>
      <c r="DN123" s="782"/>
      <c r="DO123" s="782"/>
      <c r="DP123" s="783"/>
      <c r="DQ123" s="784" t="s">
        <v>220</v>
      </c>
      <c r="DR123" s="782"/>
      <c r="DS123" s="782"/>
      <c r="DT123" s="782"/>
      <c r="DU123" s="783"/>
      <c r="DV123" s="752" t="s">
        <v>220</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220</v>
      </c>
      <c r="AB124" s="782"/>
      <c r="AC124" s="782"/>
      <c r="AD124" s="782"/>
      <c r="AE124" s="783"/>
      <c r="AF124" s="784" t="s">
        <v>220</v>
      </c>
      <c r="AG124" s="782"/>
      <c r="AH124" s="782"/>
      <c r="AI124" s="782"/>
      <c r="AJ124" s="783"/>
      <c r="AK124" s="784" t="s">
        <v>220</v>
      </c>
      <c r="AL124" s="782"/>
      <c r="AM124" s="782"/>
      <c r="AN124" s="782"/>
      <c r="AO124" s="783"/>
      <c r="AP124" s="752" t="s">
        <v>220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220</v>
      </c>
      <c r="DH124" s="715"/>
      <c r="DI124" s="715"/>
      <c r="DJ124" s="715"/>
      <c r="DK124" s="716"/>
      <c r="DL124" s="717" t="s">
        <v>220</v>
      </c>
      <c r="DM124" s="715"/>
      <c r="DN124" s="715"/>
      <c r="DO124" s="715"/>
      <c r="DP124" s="716"/>
      <c r="DQ124" s="717" t="s">
        <v>220</v>
      </c>
      <c r="DR124" s="715"/>
      <c r="DS124" s="715"/>
      <c r="DT124" s="715"/>
      <c r="DU124" s="716"/>
      <c r="DV124" s="805" t="s">
        <v>220</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220</v>
      </c>
      <c r="AB125" s="782"/>
      <c r="AC125" s="782"/>
      <c r="AD125" s="782"/>
      <c r="AE125" s="783"/>
      <c r="AF125" s="784" t="s">
        <v>220</v>
      </c>
      <c r="AG125" s="782"/>
      <c r="AH125" s="782"/>
      <c r="AI125" s="782"/>
      <c r="AJ125" s="783"/>
      <c r="AK125" s="784" t="s">
        <v>220</v>
      </c>
      <c r="AL125" s="782"/>
      <c r="AM125" s="782"/>
      <c r="AN125" s="782"/>
      <c r="AO125" s="783"/>
      <c r="AP125" s="752" t="s">
        <v>220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220</v>
      </c>
      <c r="DH125" s="798"/>
      <c r="DI125" s="798"/>
      <c r="DJ125" s="798"/>
      <c r="DK125" s="798"/>
      <c r="DL125" s="798" t="s">
        <v>220</v>
      </c>
      <c r="DM125" s="798"/>
      <c r="DN125" s="798"/>
      <c r="DO125" s="798"/>
      <c r="DP125" s="798"/>
      <c r="DQ125" s="798" t="s">
        <v>220</v>
      </c>
      <c r="DR125" s="798"/>
      <c r="DS125" s="798"/>
      <c r="DT125" s="798"/>
      <c r="DU125" s="798"/>
      <c r="DV125" s="799" t="s">
        <v>220</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282886</v>
      </c>
      <c r="AB126" s="782"/>
      <c r="AC126" s="782"/>
      <c r="AD126" s="782"/>
      <c r="AE126" s="783"/>
      <c r="AF126" s="784">
        <v>298648</v>
      </c>
      <c r="AG126" s="782"/>
      <c r="AH126" s="782"/>
      <c r="AI126" s="782"/>
      <c r="AJ126" s="783"/>
      <c r="AK126" s="784">
        <v>355656</v>
      </c>
      <c r="AL126" s="782"/>
      <c r="AM126" s="782"/>
      <c r="AN126" s="782"/>
      <c r="AO126" s="783"/>
      <c r="AP126" s="752">
        <v>0.8</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220</v>
      </c>
      <c r="DH126" s="769"/>
      <c r="DI126" s="769"/>
      <c r="DJ126" s="769"/>
      <c r="DK126" s="769"/>
      <c r="DL126" s="769" t="s">
        <v>220</v>
      </c>
      <c r="DM126" s="769"/>
      <c r="DN126" s="769"/>
      <c r="DO126" s="769"/>
      <c r="DP126" s="769"/>
      <c r="DQ126" s="769" t="s">
        <v>220</v>
      </c>
      <c r="DR126" s="769"/>
      <c r="DS126" s="769"/>
      <c r="DT126" s="769"/>
      <c r="DU126" s="769"/>
      <c r="DV126" s="821" t="s">
        <v>220</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79336</v>
      </c>
      <c r="AB127" s="782"/>
      <c r="AC127" s="782"/>
      <c r="AD127" s="782"/>
      <c r="AE127" s="783"/>
      <c r="AF127" s="784">
        <v>78188</v>
      </c>
      <c r="AG127" s="782"/>
      <c r="AH127" s="782"/>
      <c r="AI127" s="782"/>
      <c r="AJ127" s="783"/>
      <c r="AK127" s="784">
        <v>77032</v>
      </c>
      <c r="AL127" s="782"/>
      <c r="AM127" s="782"/>
      <c r="AN127" s="782"/>
      <c r="AO127" s="783"/>
      <c r="AP127" s="752">
        <v>0.2</v>
      </c>
      <c r="AQ127" s="753"/>
      <c r="AR127" s="753"/>
      <c r="AS127" s="753"/>
      <c r="AT127" s="754"/>
      <c r="AU127" s="233"/>
      <c r="AV127" s="233"/>
      <c r="AW127" s="233"/>
      <c r="AX127" s="755" t="s">
        <v>452</v>
      </c>
      <c r="AY127" s="756"/>
      <c r="AZ127" s="756"/>
      <c r="BA127" s="756"/>
      <c r="BB127" s="756"/>
      <c r="BC127" s="756"/>
      <c r="BD127" s="756"/>
      <c r="BE127" s="757"/>
      <c r="BF127" s="758" t="s">
        <v>220</v>
      </c>
      <c r="BG127" s="759"/>
      <c r="BH127" s="759"/>
      <c r="BI127" s="759"/>
      <c r="BJ127" s="759"/>
      <c r="BK127" s="759"/>
      <c r="BL127" s="760"/>
      <c r="BM127" s="758">
        <v>11.28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365041</v>
      </c>
      <c r="DH127" s="818"/>
      <c r="DI127" s="818"/>
      <c r="DJ127" s="818"/>
      <c r="DK127" s="818"/>
      <c r="DL127" s="818">
        <v>273841</v>
      </c>
      <c r="DM127" s="818"/>
      <c r="DN127" s="818"/>
      <c r="DO127" s="818"/>
      <c r="DP127" s="818"/>
      <c r="DQ127" s="818">
        <v>182624</v>
      </c>
      <c r="DR127" s="818"/>
      <c r="DS127" s="818"/>
      <c r="DT127" s="818"/>
      <c r="DU127" s="818"/>
      <c r="DV127" s="819">
        <v>0.4</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2697157</v>
      </c>
      <c r="AB128" s="722"/>
      <c r="AC128" s="722"/>
      <c r="AD128" s="722"/>
      <c r="AE128" s="723"/>
      <c r="AF128" s="724">
        <v>2625882</v>
      </c>
      <c r="AG128" s="722"/>
      <c r="AH128" s="722"/>
      <c r="AI128" s="722"/>
      <c r="AJ128" s="723"/>
      <c r="AK128" s="724">
        <v>2593763</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220</v>
      </c>
      <c r="BG128" s="789"/>
      <c r="BH128" s="789"/>
      <c r="BI128" s="789"/>
      <c r="BJ128" s="789"/>
      <c r="BK128" s="789"/>
      <c r="BL128" s="790"/>
      <c r="BM128" s="788">
        <v>16.28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47404898</v>
      </c>
      <c r="AB129" s="782"/>
      <c r="AC129" s="782"/>
      <c r="AD129" s="782"/>
      <c r="AE129" s="783"/>
      <c r="AF129" s="784">
        <v>47523359</v>
      </c>
      <c r="AG129" s="782"/>
      <c r="AH129" s="782"/>
      <c r="AI129" s="782"/>
      <c r="AJ129" s="783"/>
      <c r="AK129" s="784">
        <v>48160096</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2.2999999999999998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5955470</v>
      </c>
      <c r="AB130" s="782"/>
      <c r="AC130" s="782"/>
      <c r="AD130" s="782"/>
      <c r="AE130" s="783"/>
      <c r="AF130" s="784">
        <v>5956701</v>
      </c>
      <c r="AG130" s="782"/>
      <c r="AH130" s="782"/>
      <c r="AI130" s="782"/>
      <c r="AJ130" s="783"/>
      <c r="AK130" s="784">
        <v>6032324</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t="s">
        <v>220</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41449428</v>
      </c>
      <c r="AB131" s="715"/>
      <c r="AC131" s="715"/>
      <c r="AD131" s="715"/>
      <c r="AE131" s="716"/>
      <c r="AF131" s="717">
        <v>41566658</v>
      </c>
      <c r="AG131" s="715"/>
      <c r="AH131" s="715"/>
      <c r="AI131" s="715"/>
      <c r="AJ131" s="716"/>
      <c r="AK131" s="717">
        <v>42127772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2.2202815440000001</v>
      </c>
      <c r="AB132" s="738"/>
      <c r="AC132" s="738"/>
      <c r="AD132" s="738"/>
      <c r="AE132" s="739"/>
      <c r="AF132" s="740">
        <v>2.1552731039999999</v>
      </c>
      <c r="AG132" s="738"/>
      <c r="AH132" s="738"/>
      <c r="AI132" s="738"/>
      <c r="AJ132" s="739"/>
      <c r="AK132" s="740">
        <v>2.5712895520000001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3.3</v>
      </c>
      <c r="AB133" s="747"/>
      <c r="AC133" s="747"/>
      <c r="AD133" s="747"/>
      <c r="AE133" s="748"/>
      <c r="AF133" s="746">
        <v>2.7</v>
      </c>
      <c r="AG133" s="747"/>
      <c r="AH133" s="747"/>
      <c r="AI133" s="747"/>
      <c r="AJ133" s="748"/>
      <c r="AK133" s="746">
        <v>2.2999999999999998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S31" zoomScaleNormal="85" zoomScaleSheetLayoutView="55" workbookViewId="0">
      <selection activeCell="K30" sqref="K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14296192</v>
      </c>
      <c r="L9" s="264">
        <v>55161</v>
      </c>
      <c r="M9" s="265">
        <v>55535</v>
      </c>
      <c r="N9" s="266">
        <v>-0.7</v>
      </c>
    </row>
    <row r="10" spans="1:16">
      <c r="A10" s="248"/>
      <c r="B10" s="244"/>
      <c r="C10" s="244"/>
      <c r="D10" s="244"/>
      <c r="E10" s="244"/>
      <c r="F10" s="244"/>
      <c r="G10" s="1131" t="s">
        <v>474</v>
      </c>
      <c r="H10" s="1132"/>
      <c r="I10" s="1132"/>
      <c r="J10" s="1133"/>
      <c r="K10" s="267">
        <v>841280</v>
      </c>
      <c r="L10" s="268">
        <v>3246</v>
      </c>
      <c r="M10" s="269">
        <v>3368</v>
      </c>
      <c r="N10" s="270">
        <v>-3.6</v>
      </c>
    </row>
    <row r="11" spans="1:16" ht="13.5" customHeight="1">
      <c r="A11" s="248"/>
      <c r="B11" s="244"/>
      <c r="C11" s="244"/>
      <c r="D11" s="244"/>
      <c r="E11" s="244"/>
      <c r="F11" s="244"/>
      <c r="G11" s="1131" t="s">
        <v>475</v>
      </c>
      <c r="H11" s="1132"/>
      <c r="I11" s="1132"/>
      <c r="J11" s="1133"/>
      <c r="K11" s="267">
        <v>119</v>
      </c>
      <c r="L11" s="268">
        <v>0</v>
      </c>
      <c r="M11" s="269">
        <v>1911</v>
      </c>
      <c r="N11" s="270">
        <v>-100</v>
      </c>
    </row>
    <row r="12" spans="1:16" ht="13.5" customHeight="1">
      <c r="A12" s="248"/>
      <c r="B12" s="244"/>
      <c r="C12" s="244"/>
      <c r="D12" s="244"/>
      <c r="E12" s="244"/>
      <c r="F12" s="244"/>
      <c r="G12" s="1131" t="s">
        <v>476</v>
      </c>
      <c r="H12" s="1132"/>
      <c r="I12" s="1132"/>
      <c r="J12" s="1133"/>
      <c r="K12" s="267">
        <v>756933</v>
      </c>
      <c r="L12" s="268">
        <v>2921</v>
      </c>
      <c r="M12" s="269">
        <v>1237</v>
      </c>
      <c r="N12" s="270">
        <v>136.1</v>
      </c>
    </row>
    <row r="13" spans="1:16" ht="13.5" customHeight="1">
      <c r="A13" s="248"/>
      <c r="B13" s="244"/>
      <c r="C13" s="244"/>
      <c r="D13" s="244"/>
      <c r="E13" s="244"/>
      <c r="F13" s="244"/>
      <c r="G13" s="1131" t="s">
        <v>477</v>
      </c>
      <c r="H13" s="1132"/>
      <c r="I13" s="1132"/>
      <c r="J13" s="1133"/>
      <c r="K13" s="267" t="s">
        <v>478</v>
      </c>
      <c r="L13" s="268" t="s">
        <v>478</v>
      </c>
      <c r="M13" s="269">
        <v>28</v>
      </c>
      <c r="N13" s="270" t="s">
        <v>478</v>
      </c>
    </row>
    <row r="14" spans="1:16" ht="13.5" customHeight="1">
      <c r="A14" s="248"/>
      <c r="B14" s="244"/>
      <c r="C14" s="244"/>
      <c r="D14" s="244"/>
      <c r="E14" s="244"/>
      <c r="F14" s="244"/>
      <c r="G14" s="1131" t="s">
        <v>479</v>
      </c>
      <c r="H14" s="1132"/>
      <c r="I14" s="1132"/>
      <c r="J14" s="1133"/>
      <c r="K14" s="267">
        <v>626456</v>
      </c>
      <c r="L14" s="268">
        <v>2417</v>
      </c>
      <c r="M14" s="269">
        <v>1900</v>
      </c>
      <c r="N14" s="270">
        <v>27.2</v>
      </c>
    </row>
    <row r="15" spans="1:16" ht="13.5" customHeight="1">
      <c r="A15" s="248"/>
      <c r="B15" s="244"/>
      <c r="C15" s="244"/>
      <c r="D15" s="244"/>
      <c r="E15" s="244"/>
      <c r="F15" s="244"/>
      <c r="G15" s="1131" t="s">
        <v>480</v>
      </c>
      <c r="H15" s="1132"/>
      <c r="I15" s="1132"/>
      <c r="J15" s="1133"/>
      <c r="K15" s="267">
        <v>300925</v>
      </c>
      <c r="L15" s="268">
        <v>1161</v>
      </c>
      <c r="M15" s="269">
        <v>1089</v>
      </c>
      <c r="N15" s="270">
        <v>6.6</v>
      </c>
    </row>
    <row r="16" spans="1:16">
      <c r="A16" s="248"/>
      <c r="B16" s="244"/>
      <c r="C16" s="244"/>
      <c r="D16" s="244"/>
      <c r="E16" s="244"/>
      <c r="F16" s="244"/>
      <c r="G16" s="1134" t="s">
        <v>481</v>
      </c>
      <c r="H16" s="1135"/>
      <c r="I16" s="1135"/>
      <c r="J16" s="1136"/>
      <c r="K16" s="268">
        <v>-1023563</v>
      </c>
      <c r="L16" s="268">
        <v>-3949</v>
      </c>
      <c r="M16" s="269">
        <v>-5815</v>
      </c>
      <c r="N16" s="270">
        <v>-32.1</v>
      </c>
    </row>
    <row r="17" spans="1:16">
      <c r="A17" s="248"/>
      <c r="B17" s="244"/>
      <c r="C17" s="244"/>
      <c r="D17" s="244"/>
      <c r="E17" s="244"/>
      <c r="F17" s="244"/>
      <c r="G17" s="1134" t="s">
        <v>170</v>
      </c>
      <c r="H17" s="1135"/>
      <c r="I17" s="1135"/>
      <c r="J17" s="1136"/>
      <c r="K17" s="268">
        <v>15798342</v>
      </c>
      <c r="L17" s="268">
        <v>60957</v>
      </c>
      <c r="M17" s="269">
        <v>59252</v>
      </c>
      <c r="N17" s="270">
        <v>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6.34</v>
      </c>
      <c r="L21" s="281">
        <v>6.1</v>
      </c>
      <c r="M21" s="282">
        <v>0.24</v>
      </c>
      <c r="N21" s="249"/>
      <c r="O21" s="283"/>
      <c r="P21" s="279"/>
    </row>
    <row r="22" spans="1:16" s="284" customFormat="1">
      <c r="A22" s="279"/>
      <c r="B22" s="249"/>
      <c r="C22" s="249"/>
      <c r="D22" s="249"/>
      <c r="E22" s="249"/>
      <c r="F22" s="249"/>
      <c r="G22" s="1128" t="s">
        <v>487</v>
      </c>
      <c r="H22" s="1129"/>
      <c r="I22" s="1129"/>
      <c r="J22" s="1130"/>
      <c r="K22" s="285">
        <v>101.6</v>
      </c>
      <c r="L22" s="286">
        <v>99.9</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5043676</v>
      </c>
      <c r="L32" s="294">
        <v>19461</v>
      </c>
      <c r="M32" s="295">
        <v>34486</v>
      </c>
      <c r="N32" s="296">
        <v>-43.6</v>
      </c>
    </row>
    <row r="33" spans="1:16" ht="13.5" customHeight="1">
      <c r="A33" s="248"/>
      <c r="B33" s="244"/>
      <c r="C33" s="244"/>
      <c r="D33" s="244"/>
      <c r="E33" s="244"/>
      <c r="F33" s="244"/>
      <c r="G33" s="1119" t="s">
        <v>492</v>
      </c>
      <c r="H33" s="1120"/>
      <c r="I33" s="1120"/>
      <c r="J33" s="1121"/>
      <c r="K33" s="294" t="s">
        <v>478</v>
      </c>
      <c r="L33" s="294" t="s">
        <v>478</v>
      </c>
      <c r="M33" s="295">
        <v>2</v>
      </c>
      <c r="N33" s="296" t="s">
        <v>478</v>
      </c>
    </row>
    <row r="34" spans="1:16" ht="27" customHeight="1">
      <c r="A34" s="248"/>
      <c r="B34" s="244"/>
      <c r="C34" s="244"/>
      <c r="D34" s="244"/>
      <c r="E34" s="244"/>
      <c r="F34" s="244"/>
      <c r="G34" s="1119" t="s">
        <v>493</v>
      </c>
      <c r="H34" s="1120"/>
      <c r="I34" s="1120"/>
      <c r="J34" s="1121"/>
      <c r="K34" s="294" t="s">
        <v>478</v>
      </c>
      <c r="L34" s="294" t="s">
        <v>478</v>
      </c>
      <c r="M34" s="295">
        <v>70</v>
      </c>
      <c r="N34" s="296" t="s">
        <v>478</v>
      </c>
    </row>
    <row r="35" spans="1:16" ht="27" customHeight="1">
      <c r="A35" s="248"/>
      <c r="B35" s="244"/>
      <c r="C35" s="244"/>
      <c r="D35" s="244"/>
      <c r="E35" s="244"/>
      <c r="F35" s="244"/>
      <c r="G35" s="1119" t="s">
        <v>494</v>
      </c>
      <c r="H35" s="1120"/>
      <c r="I35" s="1120"/>
      <c r="J35" s="1121"/>
      <c r="K35" s="294">
        <v>4232950</v>
      </c>
      <c r="L35" s="294">
        <v>16333</v>
      </c>
      <c r="M35" s="295">
        <v>11940</v>
      </c>
      <c r="N35" s="296">
        <v>36.799999999999997</v>
      </c>
    </row>
    <row r="36" spans="1:16" ht="27" customHeight="1">
      <c r="A36" s="248"/>
      <c r="B36" s="244"/>
      <c r="C36" s="244"/>
      <c r="D36" s="244"/>
      <c r="E36" s="244"/>
      <c r="F36" s="244"/>
      <c r="G36" s="1119" t="s">
        <v>495</v>
      </c>
      <c r="H36" s="1120"/>
      <c r="I36" s="1120"/>
      <c r="J36" s="1121"/>
      <c r="K36" s="294" t="s">
        <v>478</v>
      </c>
      <c r="L36" s="294" t="s">
        <v>478</v>
      </c>
      <c r="M36" s="295">
        <v>512</v>
      </c>
      <c r="N36" s="296" t="s">
        <v>478</v>
      </c>
    </row>
    <row r="37" spans="1:16" ht="13.5" customHeight="1">
      <c r="A37" s="248"/>
      <c r="B37" s="244"/>
      <c r="C37" s="244"/>
      <c r="D37" s="244"/>
      <c r="E37" s="244"/>
      <c r="F37" s="244"/>
      <c r="G37" s="1119" t="s">
        <v>496</v>
      </c>
      <c r="H37" s="1120"/>
      <c r="I37" s="1120"/>
      <c r="J37" s="1121"/>
      <c r="K37" s="294">
        <v>432688</v>
      </c>
      <c r="L37" s="294">
        <v>1670</v>
      </c>
      <c r="M37" s="295">
        <v>1781</v>
      </c>
      <c r="N37" s="296">
        <v>-6.2</v>
      </c>
    </row>
    <row r="38" spans="1:16" ht="27" customHeight="1">
      <c r="A38" s="248"/>
      <c r="B38" s="244"/>
      <c r="C38" s="244"/>
      <c r="D38" s="244"/>
      <c r="E38" s="244"/>
      <c r="F38" s="244"/>
      <c r="G38" s="1122" t="s">
        <v>497</v>
      </c>
      <c r="H38" s="1123"/>
      <c r="I38" s="1123"/>
      <c r="J38" s="1124"/>
      <c r="K38" s="297" t="s">
        <v>478</v>
      </c>
      <c r="L38" s="297" t="s">
        <v>478</v>
      </c>
      <c r="M38" s="298">
        <v>5</v>
      </c>
      <c r="N38" s="299" t="s">
        <v>478</v>
      </c>
      <c r="O38" s="293"/>
    </row>
    <row r="39" spans="1:16">
      <c r="A39" s="248"/>
      <c r="B39" s="244"/>
      <c r="C39" s="244"/>
      <c r="D39" s="244"/>
      <c r="E39" s="244"/>
      <c r="F39" s="244"/>
      <c r="G39" s="1122" t="s">
        <v>498</v>
      </c>
      <c r="H39" s="1123"/>
      <c r="I39" s="1123"/>
      <c r="J39" s="1124"/>
      <c r="K39" s="300">
        <v>-2593763</v>
      </c>
      <c r="L39" s="300">
        <v>-10008</v>
      </c>
      <c r="M39" s="301">
        <v>-8044</v>
      </c>
      <c r="N39" s="302">
        <v>24.4</v>
      </c>
      <c r="O39" s="293"/>
    </row>
    <row r="40" spans="1:16" ht="27" customHeight="1">
      <c r="A40" s="248"/>
      <c r="B40" s="244"/>
      <c r="C40" s="244"/>
      <c r="D40" s="244"/>
      <c r="E40" s="244"/>
      <c r="F40" s="244"/>
      <c r="G40" s="1119" t="s">
        <v>499</v>
      </c>
      <c r="H40" s="1120"/>
      <c r="I40" s="1120"/>
      <c r="J40" s="1121"/>
      <c r="K40" s="300">
        <v>-6032324</v>
      </c>
      <c r="L40" s="300">
        <v>-23275</v>
      </c>
      <c r="M40" s="301">
        <v>-28362</v>
      </c>
      <c r="N40" s="302">
        <v>-17.899999999999999</v>
      </c>
      <c r="O40" s="293"/>
    </row>
    <row r="41" spans="1:16">
      <c r="A41" s="248"/>
      <c r="B41" s="244"/>
      <c r="C41" s="244"/>
      <c r="D41" s="244"/>
      <c r="E41" s="244"/>
      <c r="F41" s="244"/>
      <c r="G41" s="1125" t="s">
        <v>281</v>
      </c>
      <c r="H41" s="1126"/>
      <c r="I41" s="1126"/>
      <c r="J41" s="1127"/>
      <c r="K41" s="294">
        <v>1083227</v>
      </c>
      <c r="L41" s="300">
        <v>4180</v>
      </c>
      <c r="M41" s="301">
        <v>12390</v>
      </c>
      <c r="N41" s="302">
        <v>-66.3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8938254</v>
      </c>
      <c r="J51" s="320">
        <v>34727</v>
      </c>
      <c r="K51" s="321">
        <v>34.299999999999997</v>
      </c>
      <c r="L51" s="322">
        <v>42247</v>
      </c>
      <c r="M51" s="323">
        <v>7.8</v>
      </c>
      <c r="N51" s="324">
        <v>26.5</v>
      </c>
    </row>
    <row r="52" spans="1:14">
      <c r="A52" s="248"/>
      <c r="B52" s="244"/>
      <c r="C52" s="244"/>
      <c r="D52" s="244"/>
      <c r="E52" s="244"/>
      <c r="F52" s="244"/>
      <c r="G52" s="325"/>
      <c r="H52" s="326" t="s">
        <v>510</v>
      </c>
      <c r="I52" s="327">
        <v>5945210</v>
      </c>
      <c r="J52" s="328">
        <v>23098</v>
      </c>
      <c r="K52" s="329">
        <v>22.6</v>
      </c>
      <c r="L52" s="330">
        <v>25497</v>
      </c>
      <c r="M52" s="331">
        <v>3.7</v>
      </c>
      <c r="N52" s="332">
        <v>18.899999999999999</v>
      </c>
    </row>
    <row r="53" spans="1:14">
      <c r="A53" s="248"/>
      <c r="B53" s="244"/>
      <c r="C53" s="244"/>
      <c r="D53" s="244"/>
      <c r="E53" s="244"/>
      <c r="F53" s="244"/>
      <c r="G53" s="310" t="s">
        <v>511</v>
      </c>
      <c r="H53" s="311"/>
      <c r="I53" s="319">
        <v>7075149</v>
      </c>
      <c r="J53" s="320">
        <v>27503</v>
      </c>
      <c r="K53" s="321">
        <v>-20.8</v>
      </c>
      <c r="L53" s="322">
        <v>41739</v>
      </c>
      <c r="M53" s="323">
        <v>-1.2</v>
      </c>
      <c r="N53" s="324">
        <v>-19.600000000000001</v>
      </c>
    </row>
    <row r="54" spans="1:14">
      <c r="A54" s="248"/>
      <c r="B54" s="244"/>
      <c r="C54" s="244"/>
      <c r="D54" s="244"/>
      <c r="E54" s="244"/>
      <c r="F54" s="244"/>
      <c r="G54" s="325"/>
      <c r="H54" s="326" t="s">
        <v>510</v>
      </c>
      <c r="I54" s="327">
        <v>5095501</v>
      </c>
      <c r="J54" s="328">
        <v>19808</v>
      </c>
      <c r="K54" s="329">
        <v>-14.2</v>
      </c>
      <c r="L54" s="330">
        <v>24625</v>
      </c>
      <c r="M54" s="331">
        <v>-3.4</v>
      </c>
      <c r="N54" s="332">
        <v>-10.8</v>
      </c>
    </row>
    <row r="55" spans="1:14">
      <c r="A55" s="248"/>
      <c r="B55" s="244"/>
      <c r="C55" s="244"/>
      <c r="D55" s="244"/>
      <c r="E55" s="244"/>
      <c r="F55" s="244"/>
      <c r="G55" s="310" t="s">
        <v>512</v>
      </c>
      <c r="H55" s="311"/>
      <c r="I55" s="319">
        <v>5935432</v>
      </c>
      <c r="J55" s="320">
        <v>23123</v>
      </c>
      <c r="K55" s="321">
        <v>-15.9</v>
      </c>
      <c r="L55" s="322">
        <v>36765</v>
      </c>
      <c r="M55" s="323">
        <v>-11.9</v>
      </c>
      <c r="N55" s="324">
        <v>-4</v>
      </c>
    </row>
    <row r="56" spans="1:14">
      <c r="A56" s="248"/>
      <c r="B56" s="244"/>
      <c r="C56" s="244"/>
      <c r="D56" s="244"/>
      <c r="E56" s="244"/>
      <c r="F56" s="244"/>
      <c r="G56" s="325"/>
      <c r="H56" s="326" t="s">
        <v>510</v>
      </c>
      <c r="I56" s="327">
        <v>3617022</v>
      </c>
      <c r="J56" s="328">
        <v>14091</v>
      </c>
      <c r="K56" s="329">
        <v>-28.9</v>
      </c>
      <c r="L56" s="330">
        <v>20975</v>
      </c>
      <c r="M56" s="331">
        <v>-14.8</v>
      </c>
      <c r="N56" s="332">
        <v>-14.1</v>
      </c>
    </row>
    <row r="57" spans="1:14">
      <c r="A57" s="248"/>
      <c r="B57" s="244"/>
      <c r="C57" s="244"/>
      <c r="D57" s="244"/>
      <c r="E57" s="244"/>
      <c r="F57" s="244"/>
      <c r="G57" s="310" t="s">
        <v>513</v>
      </c>
      <c r="H57" s="311"/>
      <c r="I57" s="319">
        <v>14116022</v>
      </c>
      <c r="J57" s="320">
        <v>54368</v>
      </c>
      <c r="K57" s="321">
        <v>135.1</v>
      </c>
      <c r="L57" s="322">
        <v>39052</v>
      </c>
      <c r="M57" s="323">
        <v>6.2</v>
      </c>
      <c r="N57" s="324">
        <v>128.9</v>
      </c>
    </row>
    <row r="58" spans="1:14">
      <c r="A58" s="248"/>
      <c r="B58" s="244"/>
      <c r="C58" s="244"/>
      <c r="D58" s="244"/>
      <c r="E58" s="244"/>
      <c r="F58" s="244"/>
      <c r="G58" s="325"/>
      <c r="H58" s="326" t="s">
        <v>510</v>
      </c>
      <c r="I58" s="327">
        <v>4939797</v>
      </c>
      <c r="J58" s="328">
        <v>19026</v>
      </c>
      <c r="K58" s="329">
        <v>35</v>
      </c>
      <c r="L58" s="330">
        <v>21186</v>
      </c>
      <c r="M58" s="331">
        <v>1</v>
      </c>
      <c r="N58" s="332">
        <v>34</v>
      </c>
    </row>
    <row r="59" spans="1:14">
      <c r="A59" s="248"/>
      <c r="B59" s="244"/>
      <c r="C59" s="244"/>
      <c r="D59" s="244"/>
      <c r="E59" s="244"/>
      <c r="F59" s="244"/>
      <c r="G59" s="310" t="s">
        <v>514</v>
      </c>
      <c r="H59" s="311"/>
      <c r="I59" s="319">
        <v>9648978</v>
      </c>
      <c r="J59" s="320">
        <v>37230</v>
      </c>
      <c r="K59" s="321">
        <v>-31.5</v>
      </c>
      <c r="L59" s="322">
        <v>41235</v>
      </c>
      <c r="M59" s="323">
        <v>5.6</v>
      </c>
      <c r="N59" s="324">
        <v>-37.1</v>
      </c>
    </row>
    <row r="60" spans="1:14">
      <c r="A60" s="248"/>
      <c r="B60" s="244"/>
      <c r="C60" s="244"/>
      <c r="D60" s="244"/>
      <c r="E60" s="244"/>
      <c r="F60" s="244"/>
      <c r="G60" s="325"/>
      <c r="H60" s="326" t="s">
        <v>510</v>
      </c>
      <c r="I60" s="333">
        <v>7070052</v>
      </c>
      <c r="J60" s="328">
        <v>27279</v>
      </c>
      <c r="K60" s="329">
        <v>43.4</v>
      </c>
      <c r="L60" s="330">
        <v>22086</v>
      </c>
      <c r="M60" s="331">
        <v>4.2</v>
      </c>
      <c r="N60" s="332">
        <v>39.200000000000003</v>
      </c>
    </row>
    <row r="61" spans="1:14">
      <c r="A61" s="248"/>
      <c r="B61" s="244"/>
      <c r="C61" s="244"/>
      <c r="D61" s="244"/>
      <c r="E61" s="244"/>
      <c r="F61" s="244"/>
      <c r="G61" s="310" t="s">
        <v>515</v>
      </c>
      <c r="H61" s="334"/>
      <c r="I61" s="335">
        <v>9142767</v>
      </c>
      <c r="J61" s="336">
        <v>35390</v>
      </c>
      <c r="K61" s="337">
        <v>20.2</v>
      </c>
      <c r="L61" s="338">
        <v>40208</v>
      </c>
      <c r="M61" s="339">
        <v>1.3</v>
      </c>
      <c r="N61" s="324">
        <v>18.899999999999999</v>
      </c>
    </row>
    <row r="62" spans="1:14">
      <c r="A62" s="248"/>
      <c r="B62" s="244"/>
      <c r="C62" s="244"/>
      <c r="D62" s="244"/>
      <c r="E62" s="244"/>
      <c r="F62" s="244"/>
      <c r="G62" s="325"/>
      <c r="H62" s="326" t="s">
        <v>510</v>
      </c>
      <c r="I62" s="327">
        <v>5333516</v>
      </c>
      <c r="J62" s="328">
        <v>20660</v>
      </c>
      <c r="K62" s="329">
        <v>11.6</v>
      </c>
      <c r="L62" s="330">
        <v>22874</v>
      </c>
      <c r="M62" s="331">
        <v>-1.9</v>
      </c>
      <c r="N62" s="332">
        <v>13.5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I45" sqref="I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8.56</v>
      </c>
      <c r="G47" s="12">
        <v>11.33</v>
      </c>
      <c r="H47" s="12">
        <v>12.74</v>
      </c>
      <c r="I47" s="12">
        <v>13.65</v>
      </c>
      <c r="J47" s="13">
        <v>14.72</v>
      </c>
    </row>
    <row r="48" spans="2:10" ht="57.75" customHeight="1">
      <c r="B48" s="14"/>
      <c r="C48" s="1139" t="s">
        <v>4</v>
      </c>
      <c r="D48" s="1139"/>
      <c r="E48" s="1140"/>
      <c r="F48" s="15">
        <v>5.3</v>
      </c>
      <c r="G48" s="16">
        <v>5.45</v>
      </c>
      <c r="H48" s="16">
        <v>6.22</v>
      </c>
      <c r="I48" s="16">
        <v>7.66</v>
      </c>
      <c r="J48" s="17">
        <v>7.69</v>
      </c>
    </row>
    <row r="49" spans="2:10" ht="57.75" customHeight="1" thickBot="1">
      <c r="B49" s="18"/>
      <c r="C49" s="1141" t="s">
        <v>5</v>
      </c>
      <c r="D49" s="1141"/>
      <c r="E49" s="1142"/>
      <c r="F49" s="19" t="s">
        <v>522</v>
      </c>
      <c r="G49" s="20">
        <v>2.02</v>
      </c>
      <c r="H49" s="20">
        <v>2.33</v>
      </c>
      <c r="I49" s="20">
        <v>2.4</v>
      </c>
      <c r="J49" s="21">
        <v>1.39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5.3</v>
      </c>
      <c r="G34" s="33">
        <v>5.45</v>
      </c>
      <c r="H34" s="33">
        <v>6.22</v>
      </c>
      <c r="I34" s="33">
        <v>7.66</v>
      </c>
      <c r="J34" s="34">
        <v>7.69</v>
      </c>
      <c r="K34" s="22"/>
      <c r="L34" s="22"/>
      <c r="M34" s="22"/>
      <c r="N34" s="22"/>
      <c r="O34" s="22"/>
      <c r="P34" s="22"/>
    </row>
    <row r="35" spans="1:16" ht="39" customHeight="1">
      <c r="A35" s="22"/>
      <c r="B35" s="35"/>
      <c r="C35" s="1143" t="s">
        <v>524</v>
      </c>
      <c r="D35" s="1144"/>
      <c r="E35" s="1145"/>
      <c r="F35" s="36">
        <v>0.99</v>
      </c>
      <c r="G35" s="37">
        <v>1.3</v>
      </c>
      <c r="H35" s="37">
        <v>1.72</v>
      </c>
      <c r="I35" s="37">
        <v>1.35</v>
      </c>
      <c r="J35" s="38">
        <v>1.57</v>
      </c>
      <c r="K35" s="22"/>
      <c r="L35" s="22"/>
      <c r="M35" s="22"/>
      <c r="N35" s="22"/>
      <c r="O35" s="22"/>
      <c r="P35" s="22"/>
    </row>
    <row r="36" spans="1:16" ht="39" customHeight="1">
      <c r="A36" s="22"/>
      <c r="B36" s="35"/>
      <c r="C36" s="1143" t="s">
        <v>525</v>
      </c>
      <c r="D36" s="1144"/>
      <c r="E36" s="1145"/>
      <c r="F36" s="36">
        <v>2.85</v>
      </c>
      <c r="G36" s="37">
        <v>3.53</v>
      </c>
      <c r="H36" s="37">
        <v>3.8</v>
      </c>
      <c r="I36" s="37">
        <v>1.89</v>
      </c>
      <c r="J36" s="38">
        <v>1.34</v>
      </c>
      <c r="K36" s="22"/>
      <c r="L36" s="22"/>
      <c r="M36" s="22"/>
      <c r="N36" s="22"/>
      <c r="O36" s="22"/>
      <c r="P36" s="22"/>
    </row>
    <row r="37" spans="1:16" ht="39" customHeight="1">
      <c r="A37" s="22"/>
      <c r="B37" s="35"/>
      <c r="C37" s="1143" t="s">
        <v>526</v>
      </c>
      <c r="D37" s="1144"/>
      <c r="E37" s="1145"/>
      <c r="F37" s="36">
        <v>0.19</v>
      </c>
      <c r="G37" s="37">
        <v>7.0000000000000007E-2</v>
      </c>
      <c r="H37" s="37">
        <v>7.0000000000000007E-2</v>
      </c>
      <c r="I37" s="37">
        <v>0.1</v>
      </c>
      <c r="J37" s="38">
        <v>0.72</v>
      </c>
      <c r="K37" s="22"/>
      <c r="L37" s="22"/>
      <c r="M37" s="22"/>
      <c r="N37" s="22"/>
      <c r="O37" s="22"/>
      <c r="P37" s="22"/>
    </row>
    <row r="38" spans="1:16" ht="39" customHeight="1">
      <c r="A38" s="22"/>
      <c r="B38" s="35"/>
      <c r="C38" s="1143" t="s">
        <v>527</v>
      </c>
      <c r="D38" s="1144"/>
      <c r="E38" s="1145"/>
      <c r="F38" s="36">
        <v>0.38</v>
      </c>
      <c r="G38" s="37">
        <v>0.45</v>
      </c>
      <c r="H38" s="37">
        <v>0.37</v>
      </c>
      <c r="I38" s="37">
        <v>0.49</v>
      </c>
      <c r="J38" s="38">
        <v>0.68</v>
      </c>
      <c r="K38" s="22"/>
      <c r="L38" s="22"/>
      <c r="M38" s="22"/>
      <c r="N38" s="22"/>
      <c r="O38" s="22"/>
      <c r="P38" s="22"/>
    </row>
    <row r="39" spans="1:16" ht="39" customHeight="1">
      <c r="A39" s="22"/>
      <c r="B39" s="35"/>
      <c r="C39" s="1143" t="s">
        <v>528</v>
      </c>
      <c r="D39" s="1144"/>
      <c r="E39" s="1145"/>
      <c r="F39" s="36">
        <v>1.82</v>
      </c>
      <c r="G39" s="37">
        <v>1.66</v>
      </c>
      <c r="H39" s="37">
        <v>2.54</v>
      </c>
      <c r="I39" s="37">
        <v>1.81</v>
      </c>
      <c r="J39" s="38">
        <v>0.61</v>
      </c>
      <c r="K39" s="22"/>
      <c r="L39" s="22"/>
      <c r="M39" s="22"/>
      <c r="N39" s="22"/>
      <c r="O39" s="22"/>
      <c r="P39" s="22"/>
    </row>
    <row r="40" spans="1:16" ht="39" customHeight="1">
      <c r="A40" s="22"/>
      <c r="B40" s="35"/>
      <c r="C40" s="1143" t="s">
        <v>529</v>
      </c>
      <c r="D40" s="1144"/>
      <c r="E40" s="1145"/>
      <c r="F40" s="36">
        <v>0.43</v>
      </c>
      <c r="G40" s="37">
        <v>0.22</v>
      </c>
      <c r="H40" s="37">
        <v>0.27</v>
      </c>
      <c r="I40" s="37">
        <v>0.2</v>
      </c>
      <c r="J40" s="38">
        <v>0.37</v>
      </c>
      <c r="K40" s="22"/>
      <c r="L40" s="22"/>
      <c r="M40" s="22"/>
      <c r="N40" s="22"/>
      <c r="O40" s="22"/>
      <c r="P40" s="22"/>
    </row>
    <row r="41" spans="1:16" ht="39" customHeight="1">
      <c r="A41" s="22"/>
      <c r="B41" s="35"/>
      <c r="C41" s="1143" t="s">
        <v>530</v>
      </c>
      <c r="D41" s="1144"/>
      <c r="E41" s="1145"/>
      <c r="F41" s="36">
        <v>0.02</v>
      </c>
      <c r="G41" s="37">
        <v>0.14000000000000001</v>
      </c>
      <c r="H41" s="37">
        <v>7.0000000000000007E-2</v>
      </c>
      <c r="I41" s="37">
        <v>0.1</v>
      </c>
      <c r="J41" s="38">
        <v>0.05</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0.09</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5"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5384</v>
      </c>
      <c r="L45" s="60">
        <v>5240</v>
      </c>
      <c r="M45" s="60">
        <v>5006</v>
      </c>
      <c r="N45" s="60">
        <v>4939</v>
      </c>
      <c r="O45" s="61">
        <v>5044</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4270</v>
      </c>
      <c r="L48" s="64">
        <v>4257</v>
      </c>
      <c r="M48" s="64">
        <v>4204</v>
      </c>
      <c r="N48" s="64">
        <v>4163</v>
      </c>
      <c r="O48" s="65">
        <v>4233</v>
      </c>
      <c r="P48" s="48"/>
      <c r="Q48" s="48"/>
      <c r="R48" s="48"/>
      <c r="S48" s="48"/>
      <c r="T48" s="48"/>
      <c r="U48" s="48"/>
    </row>
    <row r="49" spans="1:21" ht="30.75" customHeight="1">
      <c r="A49" s="48"/>
      <c r="B49" s="1161"/>
      <c r="C49" s="1162"/>
      <c r="D49" s="62"/>
      <c r="E49" s="1153" t="s">
        <v>16</v>
      </c>
      <c r="F49" s="1153"/>
      <c r="G49" s="1153"/>
      <c r="H49" s="1153"/>
      <c r="I49" s="1153"/>
      <c r="J49" s="1154"/>
      <c r="K49" s="63" t="s">
        <v>478</v>
      </c>
      <c r="L49" s="64" t="s">
        <v>478</v>
      </c>
      <c r="M49" s="64" t="s">
        <v>478</v>
      </c>
      <c r="N49" s="64" t="s">
        <v>478</v>
      </c>
      <c r="O49" s="65" t="s">
        <v>478</v>
      </c>
      <c r="P49" s="48"/>
      <c r="Q49" s="48"/>
      <c r="R49" s="48"/>
      <c r="S49" s="48"/>
      <c r="T49" s="48"/>
      <c r="U49" s="48"/>
    </row>
    <row r="50" spans="1:21" ht="30.75" customHeight="1">
      <c r="A50" s="48"/>
      <c r="B50" s="1161"/>
      <c r="C50" s="1162"/>
      <c r="D50" s="62"/>
      <c r="E50" s="1153" t="s">
        <v>17</v>
      </c>
      <c r="F50" s="1153"/>
      <c r="G50" s="1153"/>
      <c r="H50" s="1153"/>
      <c r="I50" s="1153"/>
      <c r="J50" s="1154"/>
      <c r="K50" s="63">
        <v>621</v>
      </c>
      <c r="L50" s="64">
        <v>856</v>
      </c>
      <c r="M50" s="64">
        <v>362</v>
      </c>
      <c r="N50" s="64">
        <v>377</v>
      </c>
      <c r="O50" s="65">
        <v>433</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8590</v>
      </c>
      <c r="L52" s="64">
        <v>8718</v>
      </c>
      <c r="M52" s="64">
        <v>8653</v>
      </c>
      <c r="N52" s="64">
        <v>8583</v>
      </c>
      <c r="O52" s="65">
        <v>8627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1685</v>
      </c>
      <c r="L53" s="69">
        <v>1635</v>
      </c>
      <c r="M53" s="69">
        <v>919</v>
      </c>
      <c r="N53" s="69">
        <v>896</v>
      </c>
      <c r="O53" s="70">
        <v>1083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6" zoomScaleSheetLayoutView="100" workbookViewId="0">
      <selection activeCell="M54" sqref="M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47777</v>
      </c>
      <c r="J41" s="83">
        <v>47323</v>
      </c>
      <c r="K41" s="83">
        <v>46942</v>
      </c>
      <c r="L41" s="83">
        <v>50621</v>
      </c>
      <c r="M41" s="84">
        <v>51768</v>
      </c>
    </row>
    <row r="42" spans="2:13" ht="27.75" customHeight="1">
      <c r="B42" s="1169"/>
      <c r="C42" s="1170"/>
      <c r="D42" s="85"/>
      <c r="E42" s="1173" t="s">
        <v>26</v>
      </c>
      <c r="F42" s="1173"/>
      <c r="G42" s="1173"/>
      <c r="H42" s="1174"/>
      <c r="I42" s="86">
        <v>3333</v>
      </c>
      <c r="J42" s="87">
        <v>2648</v>
      </c>
      <c r="K42" s="87">
        <v>2463</v>
      </c>
      <c r="L42" s="87">
        <v>2166</v>
      </c>
      <c r="M42" s="88">
        <v>1812</v>
      </c>
    </row>
    <row r="43" spans="2:13" ht="27.75" customHeight="1">
      <c r="B43" s="1169"/>
      <c r="C43" s="1170"/>
      <c r="D43" s="85"/>
      <c r="E43" s="1173" t="s">
        <v>27</v>
      </c>
      <c r="F43" s="1173"/>
      <c r="G43" s="1173"/>
      <c r="H43" s="1174"/>
      <c r="I43" s="86">
        <v>45783</v>
      </c>
      <c r="J43" s="87">
        <v>43011</v>
      </c>
      <c r="K43" s="87">
        <v>41733</v>
      </c>
      <c r="L43" s="87">
        <v>40547</v>
      </c>
      <c r="M43" s="88">
        <v>39159</v>
      </c>
    </row>
    <row r="44" spans="2:13" ht="27.75" customHeight="1">
      <c r="B44" s="1169"/>
      <c r="C44" s="1170"/>
      <c r="D44" s="85"/>
      <c r="E44" s="1173" t="s">
        <v>28</v>
      </c>
      <c r="F44" s="1173"/>
      <c r="G44" s="1173"/>
      <c r="H44" s="1174"/>
      <c r="I44" s="86" t="s">
        <v>478</v>
      </c>
      <c r="J44" s="87" t="s">
        <v>478</v>
      </c>
      <c r="K44" s="87" t="s">
        <v>478</v>
      </c>
      <c r="L44" s="87" t="s">
        <v>478</v>
      </c>
      <c r="M44" s="88" t="s">
        <v>478</v>
      </c>
    </row>
    <row r="45" spans="2:13" ht="27.75" customHeight="1">
      <c r="B45" s="1169"/>
      <c r="C45" s="1170"/>
      <c r="D45" s="85"/>
      <c r="E45" s="1173" t="s">
        <v>29</v>
      </c>
      <c r="F45" s="1173"/>
      <c r="G45" s="1173"/>
      <c r="H45" s="1174"/>
      <c r="I45" s="86">
        <v>13591</v>
      </c>
      <c r="J45" s="87">
        <v>13184</v>
      </c>
      <c r="K45" s="87">
        <v>13057</v>
      </c>
      <c r="L45" s="87">
        <v>12740</v>
      </c>
      <c r="M45" s="88">
        <v>12631</v>
      </c>
    </row>
    <row r="46" spans="2:13" ht="27.75" customHeight="1">
      <c r="B46" s="1169"/>
      <c r="C46" s="1170"/>
      <c r="D46" s="85"/>
      <c r="E46" s="1173" t="s">
        <v>30</v>
      </c>
      <c r="F46" s="1173"/>
      <c r="G46" s="1173"/>
      <c r="H46" s="1174"/>
      <c r="I46" s="86">
        <v>547</v>
      </c>
      <c r="J46" s="87">
        <v>456</v>
      </c>
      <c r="K46" s="87">
        <v>365</v>
      </c>
      <c r="L46" s="87">
        <v>274</v>
      </c>
      <c r="M46" s="88">
        <v>183</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18234</v>
      </c>
      <c r="J49" s="87">
        <v>19787</v>
      </c>
      <c r="K49" s="87">
        <v>19750</v>
      </c>
      <c r="L49" s="87">
        <v>21354</v>
      </c>
      <c r="M49" s="88">
        <v>20468</v>
      </c>
    </row>
    <row r="50" spans="2:13" ht="27.75" customHeight="1">
      <c r="B50" s="1169"/>
      <c r="C50" s="1170"/>
      <c r="D50" s="85"/>
      <c r="E50" s="1173" t="s">
        <v>35</v>
      </c>
      <c r="F50" s="1173"/>
      <c r="G50" s="1173"/>
      <c r="H50" s="1174"/>
      <c r="I50" s="86">
        <v>24110</v>
      </c>
      <c r="J50" s="87">
        <v>24526</v>
      </c>
      <c r="K50" s="87">
        <v>24321</v>
      </c>
      <c r="L50" s="87">
        <v>24289</v>
      </c>
      <c r="M50" s="88">
        <v>22991</v>
      </c>
    </row>
    <row r="51" spans="2:13" ht="27.75" customHeight="1">
      <c r="B51" s="1171"/>
      <c r="C51" s="1172"/>
      <c r="D51" s="85"/>
      <c r="E51" s="1173" t="s">
        <v>36</v>
      </c>
      <c r="F51" s="1173"/>
      <c r="G51" s="1173"/>
      <c r="H51" s="1174"/>
      <c r="I51" s="86">
        <v>63205</v>
      </c>
      <c r="J51" s="87">
        <v>63641</v>
      </c>
      <c r="K51" s="87">
        <v>63498</v>
      </c>
      <c r="L51" s="87">
        <v>64604</v>
      </c>
      <c r="M51" s="88">
        <v>64267</v>
      </c>
    </row>
    <row r="52" spans="2:13" ht="27.75" customHeight="1" thickBot="1">
      <c r="B52" s="1175" t="s">
        <v>37</v>
      </c>
      <c r="C52" s="1176"/>
      <c r="D52" s="90"/>
      <c r="E52" s="1177" t="s">
        <v>38</v>
      </c>
      <c r="F52" s="1177"/>
      <c r="G52" s="1177"/>
      <c r="H52" s="1178"/>
      <c r="I52" s="91">
        <v>5484</v>
      </c>
      <c r="J52" s="92">
        <v>-1331</v>
      </c>
      <c r="K52" s="92">
        <v>-3010</v>
      </c>
      <c r="L52" s="92">
        <v>-3900</v>
      </c>
      <c r="M52" s="93">
        <v>-2174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34727</v>
      </c>
      <c r="E3" s="116"/>
      <c r="F3" s="117">
        <v>42247</v>
      </c>
      <c r="G3" s="118"/>
      <c r="H3" s="119"/>
    </row>
    <row r="4" spans="1:8">
      <c r="A4" s="120"/>
      <c r="B4" s="121"/>
      <c r="C4" s="122"/>
      <c r="D4" s="123">
        <v>23098</v>
      </c>
      <c r="E4" s="124"/>
      <c r="F4" s="125">
        <v>25497</v>
      </c>
      <c r="G4" s="126"/>
      <c r="H4" s="127"/>
    </row>
    <row r="5" spans="1:8">
      <c r="A5" s="108" t="s">
        <v>511</v>
      </c>
      <c r="B5" s="113"/>
      <c r="C5" s="114"/>
      <c r="D5" s="115">
        <v>27503</v>
      </c>
      <c r="E5" s="116"/>
      <c r="F5" s="117">
        <v>41739</v>
      </c>
      <c r="G5" s="118"/>
      <c r="H5" s="119"/>
    </row>
    <row r="6" spans="1:8">
      <c r="A6" s="120"/>
      <c r="B6" s="121"/>
      <c r="C6" s="122"/>
      <c r="D6" s="123">
        <v>19808</v>
      </c>
      <c r="E6" s="124"/>
      <c r="F6" s="125">
        <v>24625</v>
      </c>
      <c r="G6" s="126"/>
      <c r="H6" s="127"/>
    </row>
    <row r="7" spans="1:8">
      <c r="A7" s="108" t="s">
        <v>512</v>
      </c>
      <c r="B7" s="113"/>
      <c r="C7" s="114"/>
      <c r="D7" s="115">
        <v>23123</v>
      </c>
      <c r="E7" s="116"/>
      <c r="F7" s="117">
        <v>36765</v>
      </c>
      <c r="G7" s="118"/>
      <c r="H7" s="119"/>
    </row>
    <row r="8" spans="1:8">
      <c r="A8" s="120"/>
      <c r="B8" s="121"/>
      <c r="C8" s="122"/>
      <c r="D8" s="123">
        <v>14091</v>
      </c>
      <c r="E8" s="124"/>
      <c r="F8" s="125">
        <v>20975</v>
      </c>
      <c r="G8" s="126"/>
      <c r="H8" s="127"/>
    </row>
    <row r="9" spans="1:8">
      <c r="A9" s="108" t="s">
        <v>513</v>
      </c>
      <c r="B9" s="113"/>
      <c r="C9" s="114"/>
      <c r="D9" s="115">
        <v>54368</v>
      </c>
      <c r="E9" s="116"/>
      <c r="F9" s="117">
        <v>39052</v>
      </c>
      <c r="G9" s="118"/>
      <c r="H9" s="119"/>
    </row>
    <row r="10" spans="1:8">
      <c r="A10" s="120"/>
      <c r="B10" s="121"/>
      <c r="C10" s="122"/>
      <c r="D10" s="123">
        <v>19026</v>
      </c>
      <c r="E10" s="124"/>
      <c r="F10" s="125">
        <v>21186</v>
      </c>
      <c r="G10" s="126"/>
      <c r="H10" s="127"/>
    </row>
    <row r="11" spans="1:8">
      <c r="A11" s="108" t="s">
        <v>514</v>
      </c>
      <c r="B11" s="113"/>
      <c r="C11" s="114"/>
      <c r="D11" s="115">
        <v>37230</v>
      </c>
      <c r="E11" s="116"/>
      <c r="F11" s="117">
        <v>41235</v>
      </c>
      <c r="G11" s="118"/>
      <c r="H11" s="119"/>
    </row>
    <row r="12" spans="1:8">
      <c r="A12" s="120"/>
      <c r="B12" s="121"/>
      <c r="C12" s="128"/>
      <c r="D12" s="123">
        <v>27279</v>
      </c>
      <c r="E12" s="124"/>
      <c r="F12" s="125">
        <v>22086</v>
      </c>
      <c r="G12" s="126"/>
      <c r="H12" s="127"/>
    </row>
    <row r="13" spans="1:8">
      <c r="A13" s="108"/>
      <c r="B13" s="113"/>
      <c r="C13" s="129"/>
      <c r="D13" s="130">
        <v>35390</v>
      </c>
      <c r="E13" s="131"/>
      <c r="F13" s="132">
        <v>40208</v>
      </c>
      <c r="G13" s="133"/>
      <c r="H13" s="119"/>
    </row>
    <row r="14" spans="1:8">
      <c r="A14" s="120"/>
      <c r="B14" s="121"/>
      <c r="C14" s="122"/>
      <c r="D14" s="123">
        <v>20660</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5.3</v>
      </c>
      <c r="C19" s="134">
        <f>ROUND(VALUE(SUBSTITUTE(実質収支比率等に係る経年分析!G$48,"▲","-")),2)</f>
        <v>5.45</v>
      </c>
      <c r="D19" s="134">
        <f>ROUND(VALUE(SUBSTITUTE(実質収支比率等に係る経年分析!H$48,"▲","-")),2)</f>
        <v>6.22</v>
      </c>
      <c r="E19" s="134">
        <f>ROUND(VALUE(SUBSTITUTE(実質収支比率等に係る経年分析!I$48,"▲","-")),2)</f>
        <v>7.66</v>
      </c>
      <c r="F19" s="134">
        <f>ROUND(VALUE(SUBSTITUTE(実質収支比率等に係る経年分析!J$48,"▲","-")),2)</f>
        <v>7.69</v>
      </c>
    </row>
    <row r="20" spans="1:11">
      <c r="A20" s="134" t="s">
        <v>43</v>
      </c>
      <c r="B20" s="134">
        <f>ROUND(VALUE(SUBSTITUTE(実質収支比率等に係る経年分析!F$47,"▲","-")),2)</f>
        <v>8.56</v>
      </c>
      <c r="C20" s="134">
        <f>ROUND(VALUE(SUBSTITUTE(実質収支比率等に係る経年分析!G$47,"▲","-")),2)</f>
        <v>11.33</v>
      </c>
      <c r="D20" s="134">
        <f>ROUND(VALUE(SUBSTITUTE(実質収支比率等に係る経年分析!H$47,"▲","-")),2)</f>
        <v>12.74</v>
      </c>
      <c r="E20" s="134">
        <f>ROUND(VALUE(SUBSTITUTE(実質収支比率等に係る経年分析!I$47,"▲","-")),2)</f>
        <v>13.65</v>
      </c>
      <c r="F20" s="134">
        <f>ROUND(VALUE(SUBSTITUTE(実質収支比率等に係る経年分析!J$47,"▲","-")),2)</f>
        <v>14.72</v>
      </c>
    </row>
    <row r="21" spans="1:11">
      <c r="A21" s="134" t="s">
        <v>44</v>
      </c>
      <c r="B21" s="134">
        <f>IF(ISNUMBER(VALUE(SUBSTITUTE(実質収支比率等に係る経年分析!F$49,"▲","-"))),ROUND(VALUE(SUBSTITUTE(実質収支比率等に係る経年分析!F$49,"▲","-")),2),NA())</f>
        <v>-1.64</v>
      </c>
      <c r="C21" s="134">
        <f>IF(ISNUMBER(VALUE(SUBSTITUTE(実質収支比率等に係る経年分析!G$49,"▲","-"))),ROUND(VALUE(SUBSTITUTE(実質収支比率等に係る経年分析!G$49,"▲","-")),2),NA())</f>
        <v>2.02</v>
      </c>
      <c r="D21" s="134">
        <f>IF(ISNUMBER(VALUE(SUBSTITUTE(実質収支比率等に係る経年分析!H$49,"▲","-"))),ROUND(VALUE(SUBSTITUTE(実質収支比率等に係る経年分析!H$49,"▲","-")),2),NA())</f>
        <v>2.33</v>
      </c>
      <c r="E21" s="134">
        <f>IF(ISNUMBER(VALUE(SUBSTITUTE(実質収支比率等に係る経年分析!I$49,"▲","-"))),ROUND(VALUE(SUBSTITUTE(実質収支比率等に係る経年分析!I$49,"▲","-")),2),NA())</f>
        <v>2.4</v>
      </c>
      <c r="F21" s="134">
        <f>IF(ISNUMBER(VALUE(SUBSTITUTE(実質収支比率等に係る経年分析!J$49,"▲","-"))),ROUND(VALUE(SUBSTITUTE(実質収支比率等に係る経年分析!J$49,"▲","-")),2),NA())</f>
        <v>1.39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0.37</v>
      </c>
    </row>
    <row r="31" spans="1:11">
      <c r="A31" s="135" t="str">
        <f>IF(連結実質赤字比率に係る赤字・黒字の構成分析!C$39="",NA(),連結実質赤字比率に係る赤字・黒字の構成分析!C$39)</f>
        <v>競輪事業特別会計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1.82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2.54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1.81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1.34</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8590</v>
      </c>
      <c r="E42" s="136"/>
      <c r="F42" s="136"/>
      <c r="G42" s="136">
        <f>'実質公債費比率（分子）の構造'!L$52</f>
        <v>8718</v>
      </c>
      <c r="H42" s="136"/>
      <c r="I42" s="136"/>
      <c r="J42" s="136">
        <f>'実質公債費比率（分子）の構造'!M$52</f>
        <v>8653</v>
      </c>
      <c r="K42" s="136"/>
      <c r="L42" s="136"/>
      <c r="M42" s="136">
        <f>'実質公債費比率（分子）の構造'!N$52</f>
        <v>8583</v>
      </c>
      <c r="N42" s="136"/>
      <c r="O42" s="136"/>
      <c r="P42" s="136">
        <f>'実質公債費比率（分子）の構造'!O$52</f>
        <v>8627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621</v>
      </c>
      <c r="C44" s="136"/>
      <c r="D44" s="136"/>
      <c r="E44" s="136">
        <f>'実質公債費比率（分子）の構造'!L$50</f>
        <v>856</v>
      </c>
      <c r="F44" s="136"/>
      <c r="G44" s="136"/>
      <c r="H44" s="136">
        <f>'実質公債費比率（分子）の構造'!M$50</f>
        <v>362</v>
      </c>
      <c r="I44" s="136"/>
      <c r="J44" s="136"/>
      <c r="K44" s="136">
        <f>'実質公債費比率（分子）の構造'!N$50</f>
        <v>377</v>
      </c>
      <c r="L44" s="136"/>
      <c r="M44" s="136"/>
      <c r="N44" s="136">
        <f>'実質公債費比率（分子）の構造'!O$50</f>
        <v>433</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4270</v>
      </c>
      <c r="C46" s="136"/>
      <c r="D46" s="136"/>
      <c r="E46" s="136">
        <f>'実質公債費比率（分子）の構造'!L$48</f>
        <v>4257</v>
      </c>
      <c r="F46" s="136"/>
      <c r="G46" s="136"/>
      <c r="H46" s="136">
        <f>'実質公債費比率（分子）の構造'!M$48</f>
        <v>4204</v>
      </c>
      <c r="I46" s="136"/>
      <c r="J46" s="136"/>
      <c r="K46" s="136">
        <f>'実質公債費比率（分子）の構造'!N$48</f>
        <v>4163</v>
      </c>
      <c r="L46" s="136"/>
      <c r="M46" s="136"/>
      <c r="N46" s="136">
        <f>'実質公債費比率（分子）の構造'!O$48</f>
        <v>4233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5384</v>
      </c>
      <c r="C49" s="136"/>
      <c r="D49" s="136"/>
      <c r="E49" s="136">
        <f>'実質公債費比率（分子）の構造'!L$45</f>
        <v>5240</v>
      </c>
      <c r="F49" s="136"/>
      <c r="G49" s="136"/>
      <c r="H49" s="136">
        <f>'実質公債費比率（分子）の構造'!M$45</f>
        <v>5006</v>
      </c>
      <c r="I49" s="136"/>
      <c r="J49" s="136"/>
      <c r="K49" s="136">
        <f>'実質公債費比率（分子）の構造'!N$45</f>
        <v>4939</v>
      </c>
      <c r="L49" s="136"/>
      <c r="M49" s="136"/>
      <c r="N49" s="136">
        <f>'実質公債費比率（分子）の構造'!O$45</f>
        <v>5044</v>
      </c>
      <c r="O49" s="136"/>
      <c r="P49" s="136"/>
    </row>
    <row r="50" spans="1:16">
      <c r="A50" s="136" t="s">
        <v>59</v>
      </c>
      <c r="B50" s="136" t="e">
        <f>NA()</f>
        <v>#N/A</v>
      </c>
      <c r="C50" s="136">
        <f>IF(ISNUMBER('実質公債費比率（分子）の構造'!K$53),'実質公債費比率（分子）の構造'!K$53,NA())</f>
        <v>1685</v>
      </c>
      <c r="D50" s="136" t="e">
        <f>NA()</f>
        <v>#N/A</v>
      </c>
      <c r="E50" s="136" t="e">
        <f>NA()</f>
        <v>#N/A</v>
      </c>
      <c r="F50" s="136">
        <f>IF(ISNUMBER('実質公債費比率（分子）の構造'!L$53),'実質公債費比率（分子）の構造'!L$53,NA())</f>
        <v>1635</v>
      </c>
      <c r="G50" s="136" t="e">
        <f>NA()</f>
        <v>#N/A</v>
      </c>
      <c r="H50" s="136" t="e">
        <f>NA()</f>
        <v>#N/A</v>
      </c>
      <c r="I50" s="136">
        <f>IF(ISNUMBER('実質公債費比率（分子）の構造'!M$53),'実質公債費比率（分子）の構造'!M$53,NA())</f>
        <v>919</v>
      </c>
      <c r="J50" s="136" t="e">
        <f>NA()</f>
        <v>#N/A</v>
      </c>
      <c r="K50" s="136" t="e">
        <f>NA()</f>
        <v>#N/A</v>
      </c>
      <c r="L50" s="136">
        <f>IF(ISNUMBER('実質公債費比率（分子）の構造'!N$53),'実質公債費比率（分子）の構造'!N$53,NA())</f>
        <v>896</v>
      </c>
      <c r="M50" s="136" t="e">
        <f>NA()</f>
        <v>#N/A</v>
      </c>
      <c r="N50" s="136" t="e">
        <f>NA()</f>
        <v>#N/A</v>
      </c>
      <c r="O50" s="136">
        <f>IF(ISNUMBER('実質公債費比率（分子）の構造'!O$53),'実質公債費比率（分子）の構造'!O$53,NA())</f>
        <v>1083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63205</v>
      </c>
      <c r="E56" s="135"/>
      <c r="F56" s="135"/>
      <c r="G56" s="135">
        <f>'将来負担比率（分子）の構造'!J$51</f>
        <v>63641</v>
      </c>
      <c r="H56" s="135"/>
      <c r="I56" s="135"/>
      <c r="J56" s="135">
        <f>'将来負担比率（分子）の構造'!K$51</f>
        <v>63498</v>
      </c>
      <c r="K56" s="135"/>
      <c r="L56" s="135"/>
      <c r="M56" s="135">
        <f>'将来負担比率（分子）の構造'!L$51</f>
        <v>64604</v>
      </c>
      <c r="N56" s="135"/>
      <c r="O56" s="135"/>
      <c r="P56" s="135">
        <f>'将来負担比率（分子）の構造'!M$51</f>
        <v>64267</v>
      </c>
    </row>
    <row r="57" spans="1:16">
      <c r="A57" s="135" t="s">
        <v>35</v>
      </c>
      <c r="B57" s="135"/>
      <c r="C57" s="135"/>
      <c r="D57" s="135">
        <f>'将来負担比率（分子）の構造'!I$50</f>
        <v>24110</v>
      </c>
      <c r="E57" s="135"/>
      <c r="F57" s="135"/>
      <c r="G57" s="135">
        <f>'将来負担比率（分子）の構造'!J$50</f>
        <v>24526</v>
      </c>
      <c r="H57" s="135"/>
      <c r="I57" s="135"/>
      <c r="J57" s="135">
        <f>'将来負担比率（分子）の構造'!K$50</f>
        <v>24321</v>
      </c>
      <c r="K57" s="135"/>
      <c r="L57" s="135"/>
      <c r="M57" s="135">
        <f>'将来負担比率（分子）の構造'!L$50</f>
        <v>24289</v>
      </c>
      <c r="N57" s="135"/>
      <c r="O57" s="135"/>
      <c r="P57" s="135">
        <f>'将来負担比率（分子）の構造'!M$50</f>
        <v>22991</v>
      </c>
    </row>
    <row r="58" spans="1:16">
      <c r="A58" s="135" t="s">
        <v>34</v>
      </c>
      <c r="B58" s="135"/>
      <c r="C58" s="135"/>
      <c r="D58" s="135">
        <f>'将来負担比率（分子）の構造'!I$49</f>
        <v>18234</v>
      </c>
      <c r="E58" s="135"/>
      <c r="F58" s="135"/>
      <c r="G58" s="135">
        <f>'将来負担比率（分子）の構造'!J$49</f>
        <v>19787</v>
      </c>
      <c r="H58" s="135"/>
      <c r="I58" s="135"/>
      <c r="J58" s="135">
        <f>'将来負担比率（分子）の構造'!K$49</f>
        <v>19750</v>
      </c>
      <c r="K58" s="135"/>
      <c r="L58" s="135"/>
      <c r="M58" s="135">
        <f>'将来負担比率（分子）の構造'!L$49</f>
        <v>21354</v>
      </c>
      <c r="N58" s="135"/>
      <c r="O58" s="135"/>
      <c r="P58" s="135">
        <f>'将来負担比率（分子）の構造'!M$49</f>
        <v>20468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547</v>
      </c>
      <c r="C61" s="135"/>
      <c r="D61" s="135"/>
      <c r="E61" s="135">
        <f>'将来負担比率（分子）の構造'!J$46</f>
        <v>456</v>
      </c>
      <c r="F61" s="135"/>
      <c r="G61" s="135"/>
      <c r="H61" s="135">
        <f>'将来負担比率（分子）の構造'!K$46</f>
        <v>365</v>
      </c>
      <c r="I61" s="135"/>
      <c r="J61" s="135"/>
      <c r="K61" s="135">
        <f>'将来負担比率（分子）の構造'!L$46</f>
        <v>274</v>
      </c>
      <c r="L61" s="135"/>
      <c r="M61" s="135"/>
      <c r="N61" s="135">
        <f>'将来負担比率（分子）の構造'!M$46</f>
        <v>183</v>
      </c>
      <c r="O61" s="135"/>
      <c r="P61" s="135"/>
    </row>
    <row r="62" spans="1:16">
      <c r="A62" s="135" t="s">
        <v>29</v>
      </c>
      <c r="B62" s="135">
        <f>'将来負担比率（分子）の構造'!I$45</f>
        <v>13591</v>
      </c>
      <c r="C62" s="135"/>
      <c r="D62" s="135"/>
      <c r="E62" s="135">
        <f>'将来負担比率（分子）の構造'!J$45</f>
        <v>13184</v>
      </c>
      <c r="F62" s="135"/>
      <c r="G62" s="135"/>
      <c r="H62" s="135">
        <f>'将来負担比率（分子）の構造'!K$45</f>
        <v>13057</v>
      </c>
      <c r="I62" s="135"/>
      <c r="J62" s="135"/>
      <c r="K62" s="135">
        <f>'将来負担比率（分子）の構造'!L$45</f>
        <v>12740</v>
      </c>
      <c r="L62" s="135"/>
      <c r="M62" s="135"/>
      <c r="N62" s="135">
        <f>'将来負担比率（分子）の構造'!M$45</f>
        <v>12631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45783</v>
      </c>
      <c r="C64" s="135"/>
      <c r="D64" s="135"/>
      <c r="E64" s="135">
        <f>'将来負担比率（分子）の構造'!J$43</f>
        <v>43011</v>
      </c>
      <c r="F64" s="135"/>
      <c r="G64" s="135"/>
      <c r="H64" s="135">
        <f>'将来負担比率（分子）の構造'!K$43</f>
        <v>41733</v>
      </c>
      <c r="I64" s="135"/>
      <c r="J64" s="135"/>
      <c r="K64" s="135">
        <f>'将来負担比率（分子）の構造'!L$43</f>
        <v>40547</v>
      </c>
      <c r="L64" s="135"/>
      <c r="M64" s="135"/>
      <c r="N64" s="135">
        <f>'将来負担比率（分子）の構造'!M$43</f>
        <v>39159</v>
      </c>
      <c r="O64" s="135"/>
      <c r="P64" s="135"/>
    </row>
    <row r="65" spans="1:16">
      <c r="A65" s="135" t="s">
        <v>26</v>
      </c>
      <c r="B65" s="135">
        <f>'将来負担比率（分子）の構造'!I$42</f>
        <v>3333</v>
      </c>
      <c r="C65" s="135"/>
      <c r="D65" s="135"/>
      <c r="E65" s="135">
        <f>'将来負担比率（分子）の構造'!J$42</f>
        <v>2648</v>
      </c>
      <c r="F65" s="135"/>
      <c r="G65" s="135"/>
      <c r="H65" s="135">
        <f>'将来負担比率（分子）の構造'!K$42</f>
        <v>2463</v>
      </c>
      <c r="I65" s="135"/>
      <c r="J65" s="135"/>
      <c r="K65" s="135">
        <f>'将来負担比率（分子）の構造'!L$42</f>
        <v>2166</v>
      </c>
      <c r="L65" s="135"/>
      <c r="M65" s="135"/>
      <c r="N65" s="135">
        <f>'将来負担比率（分子）の構造'!M$42</f>
        <v>1812</v>
      </c>
      <c r="O65" s="135"/>
      <c r="P65" s="135"/>
    </row>
    <row r="66" spans="1:16">
      <c r="A66" s="135" t="s">
        <v>25</v>
      </c>
      <c r="B66" s="135">
        <f>'将来負担比率（分子）の構造'!I$41</f>
        <v>47777</v>
      </c>
      <c r="C66" s="135"/>
      <c r="D66" s="135"/>
      <c r="E66" s="135">
        <f>'将来負担比率（分子）の構造'!J$41</f>
        <v>47323</v>
      </c>
      <c r="F66" s="135"/>
      <c r="G66" s="135"/>
      <c r="H66" s="135">
        <f>'将来負担比率（分子）の構造'!K$41</f>
        <v>46942</v>
      </c>
      <c r="I66" s="135"/>
      <c r="J66" s="135"/>
      <c r="K66" s="135">
        <f>'将来負担比率（分子）の構造'!L$41</f>
        <v>50621</v>
      </c>
      <c r="L66" s="135"/>
      <c r="M66" s="135"/>
      <c r="N66" s="135">
        <f>'将来負担比率（分子）の構造'!M$41</f>
        <v>51768</v>
      </c>
      <c r="O66" s="135"/>
      <c r="P66" s="135"/>
    </row>
    <row r="67" spans="1:16">
      <c r="A67" s="135" t="s">
        <v>63</v>
      </c>
      <c r="B67" s="135" t="e">
        <f>NA()</f>
        <v>#N/A</v>
      </c>
      <c r="C67" s="135">
        <f>IF(ISNUMBER('将来負担比率（分子）の構造'!I$52), IF('将来負担比率（分子）の構造'!I$52 &lt; 0, 0, '将来負担比率（分子）の構造'!I$52), NA())</f>
        <v>5484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平塚市役所</cp:lastModifiedBy>
  <cp:lastPrinted>2015-04-23T02:20:58Z</cp:lastPrinted>
  <dcterms:created xsi:type="dcterms:W3CDTF">2015-02-17T06:36:40Z</dcterms:created>
  <dcterms:modified xsi:type="dcterms:W3CDTF">2015-06-02T08:21:03Z</dcterms:modified>
</cp:coreProperties>
</file>