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10248" windowHeight="8076"/>
  </bookViews>
  <sheets>
    <sheet name="幼稚園" sheetId="20" r:id="rId1"/>
  </sheets>
  <definedNames>
    <definedName name="_xlnm._FilterDatabase" localSheetId="0" hidden="1">幼稚園!$C$4:$J$4</definedName>
    <definedName name="_xlnm.Print_Area" localSheetId="0">幼稚園!$A$1:$AH$165</definedName>
  </definedNames>
  <calcPr calcId="162913"/>
</workbook>
</file>

<file path=xl/calcChain.xml><?xml version="1.0" encoding="utf-8"?>
<calcChain xmlns="http://schemas.openxmlformats.org/spreadsheetml/2006/main">
  <c r="AE89" i="20" l="1"/>
  <c r="AE91" i="20"/>
  <c r="AE93" i="20"/>
  <c r="R26" i="20"/>
  <c r="AM34" i="20" s="1"/>
  <c r="AE87" i="20"/>
  <c r="R22" i="20" s="1"/>
  <c r="AM32" i="20" s="1"/>
  <c r="V95" i="20"/>
  <c r="S69" i="20"/>
  <c r="AL35" i="20"/>
  <c r="AL34" i="20"/>
  <c r="AL33" i="20"/>
  <c r="B12" i="20"/>
  <c r="AL32" i="20"/>
  <c r="J12" i="20"/>
  <c r="AJ93" i="20"/>
  <c r="AJ91" i="20"/>
  <c r="AJ89" i="20"/>
  <c r="R24" i="20"/>
  <c r="AM33" i="20" s="1"/>
  <c r="AA37" i="20"/>
  <c r="S44" i="20" s="1"/>
  <c r="Z12" i="20" s="1"/>
  <c r="AJ87" i="20"/>
  <c r="X79" i="20"/>
  <c r="X74" i="20"/>
  <c r="S64" i="20"/>
  <c r="F83" i="20"/>
  <c r="F18" i="20"/>
  <c r="AC57" i="20"/>
  <c r="S40" i="20"/>
  <c r="AD26" i="20"/>
  <c r="H34" i="20" s="1"/>
  <c r="AD22" i="20"/>
  <c r="AK32" i="20"/>
  <c r="AD24" i="20"/>
  <c r="AK33" i="20" s="1"/>
  <c r="R28" i="20"/>
  <c r="AD28" i="20" s="1"/>
  <c r="T83" i="20"/>
  <c r="T18" i="20"/>
  <c r="H32" i="20"/>
  <c r="AK35" i="20" l="1"/>
  <c r="H35" i="20"/>
  <c r="AM35" i="20"/>
  <c r="AK34" i="20"/>
  <c r="H33" i="20"/>
  <c r="S38" i="20"/>
  <c r="S42" i="20" s="1"/>
  <c r="R12" i="20" s="1"/>
</calcChain>
</file>

<file path=xl/sharedStrings.xml><?xml version="1.0" encoding="utf-8"?>
<sst xmlns="http://schemas.openxmlformats.org/spreadsheetml/2006/main" count="193" uniqueCount="132">
  <si>
    <t>市町村名</t>
    <rPh sb="0" eb="3">
      <t>シチョウソン</t>
    </rPh>
    <rPh sb="3" eb="4">
      <t>メイ</t>
    </rPh>
    <phoneticPr fontId="1"/>
  </si>
  <si>
    <t>市町村審査</t>
    <rPh sb="0" eb="3">
      <t>シチョウソン</t>
    </rPh>
    <rPh sb="3" eb="5">
      <t>シンサ</t>
    </rPh>
    <phoneticPr fontId="1"/>
  </si>
  <si>
    <t>施設・事業所名</t>
    <rPh sb="0" eb="2">
      <t>シセツ</t>
    </rPh>
    <rPh sb="3" eb="6">
      <t>ジギョウショ</t>
    </rPh>
    <rPh sb="6" eb="7">
      <t>メイ</t>
    </rPh>
    <phoneticPr fontId="1"/>
  </si>
  <si>
    <t>設置者</t>
    <rPh sb="0" eb="1">
      <t>セツ</t>
    </rPh>
    <rPh sb="1" eb="2">
      <t>オキ</t>
    </rPh>
    <rPh sb="2" eb="3">
      <t>シャ</t>
    </rPh>
    <phoneticPr fontId="1"/>
  </si>
  <si>
    <t>担当者名</t>
    <rPh sb="0" eb="1">
      <t>タン</t>
    </rPh>
    <rPh sb="1" eb="2">
      <t>トウ</t>
    </rPh>
    <rPh sb="2" eb="3">
      <t>シャ</t>
    </rPh>
    <rPh sb="3" eb="4">
      <t>メイ</t>
    </rPh>
    <phoneticPr fontId="1"/>
  </si>
  <si>
    <t>施設・事業所番号</t>
    <rPh sb="0" eb="2">
      <t>シセツ</t>
    </rPh>
    <rPh sb="3" eb="6">
      <t>ジギョウショ</t>
    </rPh>
    <rPh sb="6" eb="8">
      <t>バンゴウ</t>
    </rPh>
    <phoneticPr fontId="1"/>
  </si>
  <si>
    <t>人</t>
    <rPh sb="0" eb="1">
      <t>ニン</t>
    </rPh>
    <phoneticPr fontId="1"/>
  </si>
  <si>
    <t>別表</t>
    <rPh sb="0" eb="2">
      <t>ベッピョウ</t>
    </rPh>
    <phoneticPr fontId="1"/>
  </si>
  <si>
    <t>氏名</t>
    <rPh sb="0" eb="2">
      <t>シメイ</t>
    </rPh>
    <phoneticPr fontId="1"/>
  </si>
  <si>
    <t>職種</t>
    <rPh sb="0" eb="2">
      <t>ショクシュ</t>
    </rPh>
    <phoneticPr fontId="1"/>
  </si>
  <si>
    <t>時間</t>
    <rPh sb="0" eb="2">
      <t>ジカン</t>
    </rPh>
    <phoneticPr fontId="1"/>
  </si>
  <si>
    <t>計</t>
    <rPh sb="0" eb="1">
      <t>ケイ</t>
    </rPh>
    <phoneticPr fontId="1"/>
  </si>
  <si>
    <t>名</t>
    <rPh sb="0" eb="1">
      <t>メイ</t>
    </rPh>
    <phoneticPr fontId="1"/>
  </si>
  <si>
    <t>園長</t>
    <rPh sb="0" eb="2">
      <t>エンチョウ</t>
    </rPh>
    <phoneticPr fontId="1"/>
  </si>
  <si>
    <t>常勤教職員</t>
    <rPh sb="0" eb="2">
      <t>ジョウキン</t>
    </rPh>
    <rPh sb="2" eb="5">
      <t>キョウショクイン</t>
    </rPh>
    <phoneticPr fontId="1"/>
  </si>
  <si>
    <t>チーム保育加配加算</t>
    <rPh sb="3" eb="5">
      <t>ホイク</t>
    </rPh>
    <rPh sb="5" eb="7">
      <t>カハイ</t>
    </rPh>
    <rPh sb="7" eb="9">
      <t>カサン</t>
    </rPh>
    <phoneticPr fontId="1"/>
  </si>
  <si>
    <t>非常勤・短時間勤務教職員</t>
    <rPh sb="0" eb="3">
      <t>ヒジョウキン</t>
    </rPh>
    <rPh sb="4" eb="7">
      <t>タンジカン</t>
    </rPh>
    <rPh sb="7" eb="9">
      <t>キンム</t>
    </rPh>
    <rPh sb="9" eb="12">
      <t>キョウショクイン</t>
    </rPh>
    <phoneticPr fontId="1"/>
  </si>
  <si>
    <t>満３歳児対応加配加算の適否</t>
    <rPh sb="0" eb="1">
      <t>マン</t>
    </rPh>
    <rPh sb="2" eb="4">
      <t>サイジ</t>
    </rPh>
    <rPh sb="4" eb="6">
      <t>タイオウ</t>
    </rPh>
    <rPh sb="6" eb="8">
      <t>カハイ</t>
    </rPh>
    <rPh sb="8" eb="10">
      <t>カサン</t>
    </rPh>
    <rPh sb="11" eb="13">
      <t>テキヒ</t>
    </rPh>
    <phoneticPr fontId="1"/>
  </si>
  <si>
    <t>（※５）</t>
    <phoneticPr fontId="1"/>
  </si>
  <si>
    <t>合計</t>
    <rPh sb="0" eb="2">
      <t>ゴウケイ</t>
    </rPh>
    <phoneticPr fontId="1"/>
  </si>
  <si>
    <t>⑬</t>
    <phoneticPr fontId="1"/>
  </si>
  <si>
    <t>⑭</t>
    <phoneticPr fontId="1"/>
  </si>
  <si>
    <t>⑮</t>
    <phoneticPr fontId="1"/>
  </si>
  <si>
    <t>参考様式１</t>
    <rPh sb="0" eb="2">
      <t>サンコウ</t>
    </rPh>
    <rPh sb="2" eb="4">
      <t>ヨウシキ</t>
    </rPh>
    <phoneticPr fontId="1"/>
  </si>
  <si>
    <t>３歳児配置改善加算の適否</t>
    <rPh sb="1" eb="3">
      <t>サイジ</t>
    </rPh>
    <rPh sb="3" eb="5">
      <t>ハイチ</t>
    </rPh>
    <rPh sb="5" eb="7">
      <t>カイゼン</t>
    </rPh>
    <rPh sb="7" eb="9">
      <t>カサン</t>
    </rPh>
    <rPh sb="10" eb="12">
      <t>テキヒ</t>
    </rPh>
    <phoneticPr fontId="1"/>
  </si>
  <si>
    <t>チーム保育加配加算の加配人数</t>
    <rPh sb="3" eb="5">
      <t>ホイク</t>
    </rPh>
    <rPh sb="5" eb="7">
      <t>カハイ</t>
    </rPh>
    <rPh sb="7" eb="9">
      <t>カサン</t>
    </rPh>
    <rPh sb="10" eb="12">
      <t>カハイ</t>
    </rPh>
    <rPh sb="12" eb="14">
      <t>ニンズウ</t>
    </rPh>
    <phoneticPr fontId="1"/>
  </si>
  <si>
    <r>
      <t xml:space="preserve">配置教員数
</t>
    </r>
    <r>
      <rPr>
        <sz val="9"/>
        <color indexed="8"/>
        <rFont val="HGｺﾞｼｯｸM"/>
        <family val="3"/>
        <charset val="128"/>
      </rPr>
      <t>（常勤換算）</t>
    </r>
    <rPh sb="0" eb="2">
      <t>ハイチ</t>
    </rPh>
    <rPh sb="2" eb="5">
      <t>キョウインスウ</t>
    </rPh>
    <rPh sb="7" eb="9">
      <t>ジョウキン</t>
    </rPh>
    <rPh sb="9" eb="11">
      <t>カンサン</t>
    </rPh>
    <phoneticPr fontId="1"/>
  </si>
  <si>
    <t>３歳児配置改善加算及び満３歳児対応加配加算を適用する場合の必要教員数</t>
    <rPh sb="1" eb="3">
      <t>サイジ</t>
    </rPh>
    <rPh sb="3" eb="5">
      <t>ハイチ</t>
    </rPh>
    <rPh sb="5" eb="7">
      <t>カイゼン</t>
    </rPh>
    <rPh sb="7" eb="9">
      <t>カサン</t>
    </rPh>
    <rPh sb="9" eb="10">
      <t>オヨ</t>
    </rPh>
    <rPh sb="11" eb="12">
      <t>マン</t>
    </rPh>
    <rPh sb="13" eb="15">
      <t>サイジ</t>
    </rPh>
    <rPh sb="15" eb="17">
      <t>タイオウ</t>
    </rPh>
    <rPh sb="17" eb="19">
      <t>カハイ</t>
    </rPh>
    <rPh sb="19" eb="21">
      <t>カサン</t>
    </rPh>
    <rPh sb="22" eb="24">
      <t>テキヨウ</t>
    </rPh>
    <rPh sb="26" eb="28">
      <t>バアイ</t>
    </rPh>
    <rPh sb="29" eb="31">
      <t>ヒツヨウ</t>
    </rPh>
    <rPh sb="31" eb="33">
      <t>キョウイン</t>
    </rPh>
    <rPh sb="33" eb="34">
      <t>カズ</t>
    </rPh>
    <phoneticPr fontId="1"/>
  </si>
  <si>
    <t>いずれも適用しない場合の必要教員数</t>
    <rPh sb="4" eb="6">
      <t>テキヨウ</t>
    </rPh>
    <rPh sb="9" eb="11">
      <t>バアイ</t>
    </rPh>
    <rPh sb="12" eb="14">
      <t>ヒツヨウ</t>
    </rPh>
    <rPh sb="14" eb="17">
      <t>キョウインスウ</t>
    </rPh>
    <phoneticPr fontId="1"/>
  </si>
  <si>
    <t>３歳児配置改善加算／満３歳児対応加配加算</t>
    <rPh sb="1" eb="3">
      <t>サイジ</t>
    </rPh>
    <rPh sb="3" eb="5">
      <t>ハイチ</t>
    </rPh>
    <rPh sb="5" eb="7">
      <t>カイゼン</t>
    </rPh>
    <rPh sb="7" eb="9">
      <t>カサン</t>
    </rPh>
    <rPh sb="10" eb="11">
      <t>マン</t>
    </rPh>
    <rPh sb="12" eb="14">
      <t>サイジ</t>
    </rPh>
    <rPh sb="14" eb="16">
      <t>タイオウ</t>
    </rPh>
    <rPh sb="16" eb="18">
      <t>カハイ</t>
    </rPh>
    <rPh sb="18" eb="20">
      <t>カサン</t>
    </rPh>
    <phoneticPr fontId="1"/>
  </si>
  <si>
    <t>３歳児配置改善加算のみ適用する場合の
必要教員数</t>
    <rPh sb="1" eb="3">
      <t>サイジ</t>
    </rPh>
    <rPh sb="3" eb="5">
      <t>ハイチ</t>
    </rPh>
    <rPh sb="5" eb="7">
      <t>カイゼン</t>
    </rPh>
    <rPh sb="7" eb="9">
      <t>カサン</t>
    </rPh>
    <rPh sb="11" eb="13">
      <t>テキヨウ</t>
    </rPh>
    <rPh sb="15" eb="17">
      <t>バアイ</t>
    </rPh>
    <rPh sb="19" eb="21">
      <t>ヒツヨウ</t>
    </rPh>
    <rPh sb="21" eb="23">
      <t>キョウイン</t>
    </rPh>
    <rPh sb="23" eb="24">
      <t>カズ</t>
    </rPh>
    <phoneticPr fontId="1"/>
  </si>
  <si>
    <t>満３歳児対応加配加算のみ適用する場合の
必要教員数</t>
    <rPh sb="0" eb="1">
      <t>マン</t>
    </rPh>
    <rPh sb="2" eb="4">
      <t>サイジ</t>
    </rPh>
    <rPh sb="4" eb="6">
      <t>タイオウ</t>
    </rPh>
    <rPh sb="6" eb="8">
      <t>カハイ</t>
    </rPh>
    <rPh sb="8" eb="10">
      <t>カサン</t>
    </rPh>
    <rPh sb="12" eb="14">
      <t>テキヨウ</t>
    </rPh>
    <rPh sb="16" eb="18">
      <t>バアイ</t>
    </rPh>
    <rPh sb="20" eb="22">
      <t>ヒツヨウ</t>
    </rPh>
    <rPh sb="22" eb="25">
      <t>キョウインスウ</t>
    </rPh>
    <phoneticPr fontId="1"/>
  </si>
  <si>
    <t>３歳児配置改善加算・
満３歳児対応加配加算</t>
    <rPh sb="1" eb="3">
      <t>サイジ</t>
    </rPh>
    <rPh sb="3" eb="5">
      <t>ハイチ</t>
    </rPh>
    <rPh sb="5" eb="7">
      <t>カイゼン</t>
    </rPh>
    <rPh sb="7" eb="9">
      <t>カサン</t>
    </rPh>
    <rPh sb="11" eb="12">
      <t>マン</t>
    </rPh>
    <rPh sb="13" eb="15">
      <t>サイジ</t>
    </rPh>
    <rPh sb="15" eb="17">
      <t>タイオウ</t>
    </rPh>
    <rPh sb="17" eb="19">
      <t>カハイ</t>
    </rPh>
    <rPh sb="19" eb="21">
      <t>カサン</t>
    </rPh>
    <phoneticPr fontId="1"/>
  </si>
  <si>
    <t>Ａ</t>
    <phoneticPr fontId="1"/>
  </si>
  <si>
    <t>Ｂ</t>
    <phoneticPr fontId="1"/>
  </si>
  <si>
    <t>Ｃ</t>
    <phoneticPr fontId="1"/>
  </si>
  <si>
    <t>Ｄ</t>
    <phoneticPr fontId="1"/>
  </si>
  <si>
    <t>④算定上の適否</t>
    <rPh sb="1" eb="4">
      <t>サンテイジョウ</t>
    </rPh>
    <rPh sb="5" eb="7">
      <t>テキヒ</t>
    </rPh>
    <phoneticPr fontId="1"/>
  </si>
  <si>
    <r>
      <t>⑦上限人数</t>
    </r>
    <r>
      <rPr>
        <sz val="8"/>
        <color indexed="8"/>
        <rFont val="HGｺﾞｼｯｸM"/>
        <family val="3"/>
        <charset val="128"/>
      </rPr>
      <t>（※１）</t>
    </r>
    <rPh sb="1" eb="3">
      <t>ジョウゲン</t>
    </rPh>
    <rPh sb="3" eb="5">
      <t>ニンズウ</t>
    </rPh>
    <phoneticPr fontId="1"/>
  </si>
  <si>
    <r>
      <t>加配人数</t>
    </r>
    <r>
      <rPr>
        <sz val="8"/>
        <color indexed="8"/>
        <rFont val="HGｺﾞｼｯｸM"/>
        <family val="3"/>
        <charset val="128"/>
      </rPr>
      <t>（※２）</t>
    </r>
    <rPh sb="0" eb="2">
      <t>カハイ</t>
    </rPh>
    <rPh sb="2" eb="4">
      <t>ニンズウ</t>
    </rPh>
    <phoneticPr fontId="1"/>
  </si>
  <si>
    <t>年齢別配置基準を下回る場合の調整人数</t>
    <rPh sb="0" eb="3">
      <t>ネンレイベツ</t>
    </rPh>
    <rPh sb="3" eb="5">
      <t>ハイチ</t>
    </rPh>
    <rPh sb="5" eb="7">
      <t>キジュン</t>
    </rPh>
    <rPh sb="8" eb="10">
      <t>シタマワ</t>
    </rPh>
    <rPh sb="11" eb="13">
      <t>バアイ</t>
    </rPh>
    <rPh sb="14" eb="16">
      <t>チョウセイ</t>
    </rPh>
    <rPh sb="16" eb="18">
      <t>ニンズウ</t>
    </rPh>
    <phoneticPr fontId="1"/>
  </si>
  <si>
    <t>年齢別配置基準を下回る場合の
調整人数</t>
    <rPh sb="0" eb="3">
      <t>ネンレイベツ</t>
    </rPh>
    <rPh sb="3" eb="5">
      <t>ハイチ</t>
    </rPh>
    <rPh sb="5" eb="7">
      <t>キジュン</t>
    </rPh>
    <rPh sb="8" eb="10">
      <t>シタマワ</t>
    </rPh>
    <rPh sb="11" eb="13">
      <t>バアイ</t>
    </rPh>
    <rPh sb="15" eb="17">
      <t>チョウセイ</t>
    </rPh>
    <rPh sb="17" eb="19">
      <t>ニンズウ</t>
    </rPh>
    <phoneticPr fontId="1"/>
  </si>
  <si>
    <t>年齢別配置基準</t>
    <rPh sb="0" eb="2">
      <t>ネンレイ</t>
    </rPh>
    <rPh sb="2" eb="3">
      <t>ベツ</t>
    </rPh>
    <rPh sb="3" eb="5">
      <t>ハイチ</t>
    </rPh>
    <rPh sb="5" eb="7">
      <t>キジュン</t>
    </rPh>
    <phoneticPr fontId="1"/>
  </si>
  <si>
    <t>配置教員数
（常勤換算）</t>
    <rPh sb="0" eb="2">
      <t>ハイチ</t>
    </rPh>
    <rPh sb="2" eb="4">
      <t>キョウイン</t>
    </rPh>
    <rPh sb="4" eb="5">
      <t>カズ</t>
    </rPh>
    <phoneticPr fontId="1"/>
  </si>
  <si>
    <t>⑳年齢別配置基準</t>
    <rPh sb="1" eb="4">
      <t>ネンレイベツ</t>
    </rPh>
    <rPh sb="4" eb="6">
      <t>ハイチ</t>
    </rPh>
    <rPh sb="6" eb="8">
      <t>キジュン</t>
    </rPh>
    <phoneticPr fontId="1"/>
  </si>
  <si>
    <t>３歳児配置改善加算及び満３歳児対応加配加算を適用する場合</t>
    <rPh sb="1" eb="3">
      <t>サイジ</t>
    </rPh>
    <rPh sb="3" eb="5">
      <t>ハイチ</t>
    </rPh>
    <rPh sb="5" eb="7">
      <t>カイゼン</t>
    </rPh>
    <rPh sb="7" eb="9">
      <t>カサン</t>
    </rPh>
    <rPh sb="9" eb="10">
      <t>オヨ</t>
    </rPh>
    <rPh sb="11" eb="12">
      <t>マン</t>
    </rPh>
    <rPh sb="13" eb="15">
      <t>サイジ</t>
    </rPh>
    <rPh sb="15" eb="17">
      <t>タイオウ</t>
    </rPh>
    <rPh sb="17" eb="19">
      <t>カハイ</t>
    </rPh>
    <rPh sb="19" eb="21">
      <t>カサン</t>
    </rPh>
    <rPh sb="22" eb="24">
      <t>テキヨウ</t>
    </rPh>
    <rPh sb="26" eb="28">
      <t>バアイ</t>
    </rPh>
    <phoneticPr fontId="1"/>
  </si>
  <si>
    <t>３歳児配置改善加算のみ適用する場合</t>
    <rPh sb="1" eb="3">
      <t>サイジ</t>
    </rPh>
    <rPh sb="3" eb="5">
      <t>ハイチ</t>
    </rPh>
    <rPh sb="5" eb="7">
      <t>カイゼン</t>
    </rPh>
    <rPh sb="7" eb="9">
      <t>カサン</t>
    </rPh>
    <rPh sb="11" eb="13">
      <t>テキヨウ</t>
    </rPh>
    <rPh sb="15" eb="17">
      <t>バアイ</t>
    </rPh>
    <phoneticPr fontId="1"/>
  </si>
  <si>
    <t>満３歳児対応加配加算のみ適用する場合</t>
    <rPh sb="0" eb="1">
      <t>マン</t>
    </rPh>
    <rPh sb="2" eb="4">
      <t>サイジ</t>
    </rPh>
    <rPh sb="4" eb="6">
      <t>タイオウ</t>
    </rPh>
    <rPh sb="6" eb="8">
      <t>カハイ</t>
    </rPh>
    <rPh sb="8" eb="10">
      <t>カサン</t>
    </rPh>
    <rPh sb="12" eb="14">
      <t>テキヨウ</t>
    </rPh>
    <rPh sb="16" eb="18">
      <t>バアイ</t>
    </rPh>
    <phoneticPr fontId="1"/>
  </si>
  <si>
    <t>いずれも適用しない場合</t>
    <rPh sb="4" eb="6">
      <t>テキヨウ</t>
    </rPh>
    <rPh sb="9" eb="11">
      <t>バアイ</t>
    </rPh>
    <phoneticPr fontId="1"/>
  </si>
  <si>
    <t>教育補助者以外</t>
    <rPh sb="0" eb="2">
      <t>キョウイク</t>
    </rPh>
    <rPh sb="2" eb="5">
      <t>ホジョシャ</t>
    </rPh>
    <rPh sb="5" eb="7">
      <t>イガイ</t>
    </rPh>
    <phoneticPr fontId="1"/>
  </si>
  <si>
    <r>
      <t xml:space="preserve">教育補助者
</t>
    </r>
    <r>
      <rPr>
        <sz val="8"/>
        <rFont val="HGｺﾞｼｯｸM"/>
        <family val="3"/>
        <charset val="128"/>
      </rPr>
      <t>（※６）</t>
    </r>
    <rPh sb="0" eb="2">
      <t>キョウイク</t>
    </rPh>
    <rPh sb="2" eb="5">
      <t>ホジョシャ</t>
    </rPh>
    <phoneticPr fontId="1"/>
  </si>
  <si>
    <r>
      <t xml:space="preserve">専任/非専任
</t>
    </r>
    <r>
      <rPr>
        <sz val="8"/>
        <color indexed="8"/>
        <rFont val="HGｺﾞｼｯｸM"/>
        <family val="3"/>
        <charset val="128"/>
      </rPr>
      <t>（※４）</t>
    </r>
    <rPh sb="0" eb="2">
      <t>センニン</t>
    </rPh>
    <rPh sb="3" eb="4">
      <t>ヒ</t>
    </rPh>
    <rPh sb="4" eb="6">
      <t>センニン</t>
    </rPh>
    <phoneticPr fontId="1"/>
  </si>
  <si>
    <t>月当たり勤務時間</t>
    <rPh sb="0" eb="1">
      <t>ツキ</t>
    </rPh>
    <rPh sb="1" eb="2">
      <t>ア</t>
    </rPh>
    <rPh sb="4" eb="6">
      <t>キンム</t>
    </rPh>
    <rPh sb="6" eb="8">
      <t>ジカン</t>
    </rPh>
    <phoneticPr fontId="1"/>
  </si>
  <si>
    <t>専任</t>
  </si>
  <si>
    <t>⑧
利用定員</t>
    <rPh sb="2" eb="4">
      <t>リヨウ</t>
    </rPh>
    <rPh sb="4" eb="5">
      <t>テイ</t>
    </rPh>
    <rPh sb="5" eb="6">
      <t>イン</t>
    </rPh>
    <phoneticPr fontId="1"/>
  </si>
  <si>
    <t>⑨５歳児</t>
    <rPh sb="2" eb="4">
      <t>サイジ</t>
    </rPh>
    <phoneticPr fontId="1"/>
  </si>
  <si>
    <t>⑩４歳児</t>
    <rPh sb="2" eb="4">
      <t>サイジ</t>
    </rPh>
    <phoneticPr fontId="1"/>
  </si>
  <si>
    <t>⑫満３歳児</t>
    <rPh sb="1" eb="2">
      <t>マン</t>
    </rPh>
    <rPh sb="3" eb="5">
      <t>サイジ</t>
    </rPh>
    <phoneticPr fontId="1"/>
  </si>
  <si>
    <t>⑯</t>
    <phoneticPr fontId="1"/>
  </si>
  <si>
    <t>⑰常勤教職員１人の
月当たり勤務時間</t>
    <rPh sb="1" eb="3">
      <t>ジョウキン</t>
    </rPh>
    <rPh sb="3" eb="6">
      <t>キョウショクイン</t>
    </rPh>
    <rPh sb="7" eb="8">
      <t>ニン</t>
    </rPh>
    <rPh sb="10" eb="11">
      <t>ツキ</t>
    </rPh>
    <rPh sb="11" eb="12">
      <t>ア</t>
    </rPh>
    <rPh sb="14" eb="16">
      <t>キンム</t>
    </rPh>
    <rPh sb="16" eb="18">
      <t>ジカン</t>
    </rPh>
    <phoneticPr fontId="1"/>
  </si>
  <si>
    <t>⑱教育補助者を除く
（⑬＋（⑮の勤務時間の合計/⑰））</t>
    <rPh sb="1" eb="3">
      <t>キョウイク</t>
    </rPh>
    <rPh sb="3" eb="5">
      <t>ホジョ</t>
    </rPh>
    <rPh sb="5" eb="6">
      <t>シャ</t>
    </rPh>
    <rPh sb="7" eb="8">
      <t>ノゾ</t>
    </rPh>
    <rPh sb="16" eb="18">
      <t>キンム</t>
    </rPh>
    <rPh sb="18" eb="20">
      <t>ジカン</t>
    </rPh>
    <rPh sb="21" eb="23">
      <t>ゴウケイ</t>
    </rPh>
    <phoneticPr fontId="1"/>
  </si>
  <si>
    <t>⑲教育補助者を含む
（⑬＋⑭＋（（⑮＋⑯）の勤務時間の合計/⑰）</t>
    <rPh sb="1" eb="3">
      <t>キョウイク</t>
    </rPh>
    <rPh sb="3" eb="5">
      <t>ホジョ</t>
    </rPh>
    <rPh sb="5" eb="6">
      <t>シャ</t>
    </rPh>
    <rPh sb="7" eb="8">
      <t>フク</t>
    </rPh>
    <rPh sb="22" eb="24">
      <t>キンム</t>
    </rPh>
    <rPh sb="24" eb="26">
      <t>ジカン</t>
    </rPh>
    <rPh sb="27" eb="29">
      <t>ゴウケイ</t>
    </rPh>
    <phoneticPr fontId="1"/>
  </si>
  <si>
    <t>　（⑨＋⑩）/30＋　⑪/15＋⑫/6</t>
    <phoneticPr fontId="1"/>
  </si>
  <si>
    <t>　（⑨＋⑩）/30＋（⑪＋⑫）/15</t>
    <phoneticPr fontId="1"/>
  </si>
  <si>
    <t>　（⑨＋⑩）/30＋　⑪/20＋⑫/6</t>
    <phoneticPr fontId="1"/>
  </si>
  <si>
    <t>　（⑨＋⑩）/30＋（⑪＋⑫）/20</t>
    <phoneticPr fontId="1"/>
  </si>
  <si>
    <t>①教育補助者を除く
（⑱の小数点第１位を四捨五入）</t>
    <rPh sb="1" eb="3">
      <t>キョウイク</t>
    </rPh>
    <rPh sb="3" eb="5">
      <t>ホジョ</t>
    </rPh>
    <rPh sb="5" eb="6">
      <t>シャ</t>
    </rPh>
    <rPh sb="7" eb="8">
      <t>ノゾ</t>
    </rPh>
    <rPh sb="13" eb="16">
      <t>ショウスウテン</t>
    </rPh>
    <rPh sb="16" eb="17">
      <t>ダイ</t>
    </rPh>
    <rPh sb="18" eb="19">
      <t>イ</t>
    </rPh>
    <rPh sb="20" eb="24">
      <t>シシャゴニュウ</t>
    </rPh>
    <phoneticPr fontId="1"/>
  </si>
  <si>
    <t>②教育補助者を含む
（⑲と同じ）</t>
    <rPh sb="1" eb="3">
      <t>キョウイク</t>
    </rPh>
    <rPh sb="3" eb="5">
      <t>ホジョ</t>
    </rPh>
    <rPh sb="5" eb="6">
      <t>シャ</t>
    </rPh>
    <rPh sb="7" eb="8">
      <t>フク</t>
    </rPh>
    <rPh sb="13" eb="14">
      <t>オナ</t>
    </rPh>
    <phoneticPr fontId="1"/>
  </si>
  <si>
    <r>
      <t>㉑学級編制調整教諭数</t>
    </r>
    <r>
      <rPr>
        <sz val="8"/>
        <rFont val="HGｺﾞｼｯｸM"/>
        <family val="3"/>
        <charset val="128"/>
      </rPr>
      <t>（※７）</t>
    </r>
    <rPh sb="1" eb="3">
      <t>ガッキュウ</t>
    </rPh>
    <rPh sb="3" eb="5">
      <t>ヘンセイ</t>
    </rPh>
    <rPh sb="5" eb="7">
      <t>チョウセイ</t>
    </rPh>
    <rPh sb="7" eb="9">
      <t>キョウユ</t>
    </rPh>
    <rPh sb="9" eb="10">
      <t>スウ</t>
    </rPh>
    <phoneticPr fontId="1"/>
  </si>
  <si>
    <t>③必要教員数
（⑳＋㉑）</t>
    <rPh sb="1" eb="3">
      <t>ヒツヨウ</t>
    </rPh>
    <rPh sb="3" eb="6">
      <t>キョウインスウ</t>
    </rPh>
    <phoneticPr fontId="1"/>
  </si>
  <si>
    <t>⑤「チーム保育加配加算」の加配人数及び「年齢別配置基準を下回る場合」の調整人数を求める際に使用する必要教員数</t>
    <phoneticPr fontId="1"/>
  </si>
  <si>
    <t>人</t>
    <rPh sb="0" eb="1">
      <t>ニン</t>
    </rPh>
    <phoneticPr fontId="1"/>
  </si>
  <si>
    <t>Ａ</t>
    <phoneticPr fontId="1"/>
  </si>
  <si>
    <t>Ｂ</t>
    <phoneticPr fontId="1"/>
  </si>
  <si>
    <t>Ｃ</t>
    <phoneticPr fontId="1"/>
  </si>
  <si>
    <t>Ｄ</t>
    <phoneticPr fontId="1"/>
  </si>
  <si>
    <t>算定上の適否</t>
    <rPh sb="0" eb="3">
      <t>サンテイジョウ</t>
    </rPh>
    <rPh sb="4" eb="6">
      <t>テキヒ</t>
    </rPh>
    <phoneticPr fontId="1"/>
  </si>
  <si>
    <t>算定上の
適否</t>
    <rPh sb="0" eb="3">
      <t>サンテイジョウ</t>
    </rPh>
    <rPh sb="5" eb="7">
      <t>テキヒ</t>
    </rPh>
    <phoneticPr fontId="1"/>
  </si>
  <si>
    <t>３歳児配置改善/満３歳児対応</t>
    <rPh sb="1" eb="3">
      <t>サイジ</t>
    </rPh>
    <rPh sb="3" eb="5">
      <t>ハイチ</t>
    </rPh>
    <rPh sb="5" eb="7">
      <t>カイゼン</t>
    </rPh>
    <rPh sb="8" eb="9">
      <t>マン</t>
    </rPh>
    <rPh sb="10" eb="12">
      <t>サイジ</t>
    </rPh>
    <rPh sb="12" eb="14">
      <t>タイオウ</t>
    </rPh>
    <phoneticPr fontId="1"/>
  </si>
  <si>
    <t>選択</t>
    <rPh sb="0" eb="2">
      <t>センタク</t>
    </rPh>
    <phoneticPr fontId="1"/>
  </si>
  <si>
    <t>Ａ</t>
    <phoneticPr fontId="1"/>
  </si>
  <si>
    <t>Ｂ</t>
    <phoneticPr fontId="1"/>
  </si>
  <si>
    <t>Ｃ</t>
    <phoneticPr fontId="1"/>
  </si>
  <si>
    <t>Ｄ</t>
    <phoneticPr fontId="1"/>
  </si>
  <si>
    <r>
      <t>④の算定上の適否の結果を受けて、適用可能な項目（「○」印の付いている項目）から実施する項目を</t>
    </r>
    <r>
      <rPr>
        <b/>
        <u/>
        <sz val="10"/>
        <color indexed="8"/>
        <rFont val="HGｺﾞｼｯｸM"/>
        <family val="3"/>
        <charset val="128"/>
      </rPr>
      <t>１つ選択</t>
    </r>
    <r>
      <rPr>
        <sz val="10"/>
        <color indexed="8"/>
        <rFont val="HGｺﾞｼｯｸM"/>
        <family val="3"/>
        <charset val="128"/>
      </rPr>
      <t xml:space="preserve">
　※「×」印の付いている項目は選択しないこと。</t>
    </r>
    <rPh sb="2" eb="5">
      <t>サンテイジョウ</t>
    </rPh>
    <rPh sb="6" eb="8">
      <t>テキヒ</t>
    </rPh>
    <rPh sb="9" eb="11">
      <t>ケッカ</t>
    </rPh>
    <rPh sb="12" eb="13">
      <t>ウ</t>
    </rPh>
    <rPh sb="16" eb="18">
      <t>テキヨウ</t>
    </rPh>
    <rPh sb="18" eb="20">
      <t>カノウ</t>
    </rPh>
    <rPh sb="21" eb="23">
      <t>コウモク</t>
    </rPh>
    <rPh sb="27" eb="28">
      <t>シルシ</t>
    </rPh>
    <rPh sb="29" eb="30">
      <t>ツ</t>
    </rPh>
    <rPh sb="34" eb="36">
      <t>コウモク</t>
    </rPh>
    <rPh sb="39" eb="41">
      <t>ジッシ</t>
    </rPh>
    <rPh sb="43" eb="45">
      <t>コウモク</t>
    </rPh>
    <rPh sb="48" eb="50">
      <t>センタク</t>
    </rPh>
    <rPh sb="56" eb="57">
      <t>シルシ</t>
    </rPh>
    <rPh sb="58" eb="59">
      <t>ツ</t>
    </rPh>
    <rPh sb="63" eb="65">
      <t>コウモク</t>
    </rPh>
    <rPh sb="66" eb="68">
      <t>センタク</t>
    </rPh>
    <phoneticPr fontId="1"/>
  </si>
  <si>
    <t>必要
教員数</t>
    <rPh sb="0" eb="2">
      <t>ヒツヨウ</t>
    </rPh>
    <rPh sb="3" eb="6">
      <t>キョウインスウ</t>
    </rPh>
    <phoneticPr fontId="1"/>
  </si>
  <si>
    <t>３歳児</t>
    <rPh sb="1" eb="3">
      <t>サイジ</t>
    </rPh>
    <phoneticPr fontId="1"/>
  </si>
  <si>
    <t>満３歳児</t>
    <rPh sb="0" eb="1">
      <t>マン</t>
    </rPh>
    <rPh sb="2" eb="4">
      <t>サイジ</t>
    </rPh>
    <phoneticPr fontId="1"/>
  </si>
  <si>
    <t>適</t>
    <rPh sb="0" eb="1">
      <t>テキ</t>
    </rPh>
    <phoneticPr fontId="1"/>
  </si>
  <si>
    <t>否</t>
    <rPh sb="0" eb="1">
      <t>ヒ</t>
    </rPh>
    <phoneticPr fontId="1"/>
  </si>
  <si>
    <t>「３歳児配置改善」と「満３歳児対応」の両方を実施する</t>
    <rPh sb="2" eb="4">
      <t>サイジ</t>
    </rPh>
    <rPh sb="4" eb="6">
      <t>ハイチ</t>
    </rPh>
    <rPh sb="6" eb="8">
      <t>カイゼン</t>
    </rPh>
    <rPh sb="11" eb="12">
      <t>マン</t>
    </rPh>
    <rPh sb="13" eb="15">
      <t>サイジ</t>
    </rPh>
    <rPh sb="15" eb="17">
      <t>タイオウ</t>
    </rPh>
    <rPh sb="19" eb="21">
      <t>リョウホウ</t>
    </rPh>
    <rPh sb="22" eb="24">
      <t>ジッシ</t>
    </rPh>
    <phoneticPr fontId="1"/>
  </si>
  <si>
    <t>「３歳児配置改善」のみを実施する</t>
    <rPh sb="2" eb="4">
      <t>サイジ</t>
    </rPh>
    <rPh sb="4" eb="6">
      <t>ハイチ</t>
    </rPh>
    <rPh sb="6" eb="8">
      <t>カイゼン</t>
    </rPh>
    <rPh sb="12" eb="14">
      <t>ジッシ</t>
    </rPh>
    <phoneticPr fontId="1"/>
  </si>
  <si>
    <t>「満３歳児対応」のみを実施する</t>
    <rPh sb="1" eb="2">
      <t>マン</t>
    </rPh>
    <rPh sb="3" eb="5">
      <t>サイジ</t>
    </rPh>
    <rPh sb="5" eb="7">
      <t>タイオウ</t>
    </rPh>
    <rPh sb="11" eb="13">
      <t>ジッシ</t>
    </rPh>
    <phoneticPr fontId="1"/>
  </si>
  <si>
    <t>いずれも実施しない</t>
    <rPh sb="4" eb="6">
      <t>ジッシ</t>
    </rPh>
    <phoneticPr fontId="1"/>
  </si>
  <si>
    <t>その他配置教員</t>
    <rPh sb="2" eb="3">
      <t>ホカ</t>
    </rPh>
    <rPh sb="3" eb="5">
      <t>ハイチ</t>
    </rPh>
    <rPh sb="5" eb="7">
      <t>キョウイン</t>
    </rPh>
    <phoneticPr fontId="1"/>
  </si>
  <si>
    <r>
      <t xml:space="preserve">園児数
</t>
    </r>
    <r>
      <rPr>
        <sz val="8"/>
        <rFont val="HGｺﾞｼｯｸM"/>
        <family val="3"/>
        <charset val="128"/>
      </rPr>
      <t>（※３）</t>
    </r>
    <rPh sb="0" eb="3">
      <t>エンジスウ</t>
    </rPh>
    <phoneticPr fontId="1"/>
  </si>
  <si>
    <r>
      <t xml:space="preserve">⑪３歳児
</t>
    </r>
    <r>
      <rPr>
        <sz val="8"/>
        <rFont val="HGｺﾞｼｯｸM"/>
        <family val="3"/>
        <charset val="128"/>
      </rPr>
      <t>（満3歳児除く）</t>
    </r>
    <rPh sb="2" eb="4">
      <t>サイジ</t>
    </rPh>
    <rPh sb="6" eb="7">
      <t>マン</t>
    </rPh>
    <rPh sb="8" eb="10">
      <t>サイジ</t>
    </rPh>
    <rPh sb="10" eb="11">
      <t>ノゾ</t>
    </rPh>
    <phoneticPr fontId="1"/>
  </si>
  <si>
    <t>注）</t>
    <rPh sb="0" eb="1">
      <t>チュウ</t>
    </rPh>
    <phoneticPr fontId="1"/>
  </si>
  <si>
    <t>　　Ⅲの５．注１参照）。</t>
    <rPh sb="6" eb="7">
      <t>チュウ</t>
    </rPh>
    <rPh sb="8" eb="10">
      <t>サンショウ</t>
    </rPh>
    <phoneticPr fontId="1"/>
  </si>
  <si>
    <t>　　　45人以下：１人、46人以上150人以下：２人、151人以上240人以下：３人、241人以上270人以下：３．５人、</t>
    <rPh sb="5" eb="6">
      <t>ニン</t>
    </rPh>
    <rPh sb="6" eb="8">
      <t>イカ</t>
    </rPh>
    <rPh sb="10" eb="11">
      <t>ニン</t>
    </rPh>
    <rPh sb="14" eb="15">
      <t>ニン</t>
    </rPh>
    <rPh sb="15" eb="17">
      <t>イジョウ</t>
    </rPh>
    <rPh sb="20" eb="21">
      <t>ニン</t>
    </rPh>
    <rPh sb="21" eb="23">
      <t>イカ</t>
    </rPh>
    <rPh sb="25" eb="26">
      <t>ニン</t>
    </rPh>
    <rPh sb="30" eb="31">
      <t>ニン</t>
    </rPh>
    <rPh sb="31" eb="33">
      <t>イジョウ</t>
    </rPh>
    <rPh sb="36" eb="37">
      <t>ニン</t>
    </rPh>
    <rPh sb="37" eb="39">
      <t>イカ</t>
    </rPh>
    <rPh sb="41" eb="42">
      <t>ニン</t>
    </rPh>
    <rPh sb="46" eb="47">
      <t>ニン</t>
    </rPh>
    <rPh sb="47" eb="49">
      <t>イジョウ</t>
    </rPh>
    <rPh sb="52" eb="53">
      <t>ニン</t>
    </rPh>
    <rPh sb="53" eb="55">
      <t>イカ</t>
    </rPh>
    <rPh sb="59" eb="60">
      <t>ニン</t>
    </rPh>
    <phoneticPr fontId="1"/>
  </si>
  <si>
    <t>　　　271人以上300人以下：４人、301人以上450人以下：５人、451人以上：６人</t>
    <rPh sb="6" eb="7">
      <t>ニン</t>
    </rPh>
    <rPh sb="7" eb="9">
      <t>イジョウ</t>
    </rPh>
    <rPh sb="12" eb="13">
      <t>ニン</t>
    </rPh>
    <rPh sb="13" eb="15">
      <t>イカ</t>
    </rPh>
    <rPh sb="17" eb="18">
      <t>ニン</t>
    </rPh>
    <rPh sb="22" eb="23">
      <t>ニン</t>
    </rPh>
    <rPh sb="23" eb="25">
      <t>イジョウ</t>
    </rPh>
    <rPh sb="28" eb="31">
      <t>ニンイカ</t>
    </rPh>
    <rPh sb="33" eb="34">
      <t>ニン</t>
    </rPh>
    <rPh sb="38" eb="39">
      <t>ニン</t>
    </rPh>
    <rPh sb="39" eb="41">
      <t>イジョウ</t>
    </rPh>
    <rPh sb="43" eb="44">
      <t>ニン</t>
    </rPh>
    <phoneticPr fontId="1"/>
  </si>
  <si>
    <t>※１　⑧の利用定員に応じて、以下の利用定員区分ごとの上限人数が自動的に設定される（別紙１（幼稚園（教育標準時間認定１号））</t>
    <rPh sb="5" eb="7">
      <t>リヨウ</t>
    </rPh>
    <rPh sb="7" eb="9">
      <t>テイイン</t>
    </rPh>
    <rPh sb="10" eb="11">
      <t>オウ</t>
    </rPh>
    <rPh sb="14" eb="16">
      <t>イカ</t>
    </rPh>
    <rPh sb="17" eb="19">
      <t>リヨウ</t>
    </rPh>
    <rPh sb="19" eb="21">
      <t>テイイン</t>
    </rPh>
    <rPh sb="21" eb="23">
      <t>クブン</t>
    </rPh>
    <rPh sb="26" eb="28">
      <t>ジョウゲン</t>
    </rPh>
    <rPh sb="28" eb="30">
      <t>ニンズウ</t>
    </rPh>
    <rPh sb="31" eb="34">
      <t>ジドウテキ</t>
    </rPh>
    <rPh sb="35" eb="37">
      <t>セッテイ</t>
    </rPh>
    <rPh sb="41" eb="43">
      <t>ベッシ</t>
    </rPh>
    <rPh sb="45" eb="48">
      <t>ヨウチエン</t>
    </rPh>
    <rPh sb="49" eb="51">
      <t>キョウイク</t>
    </rPh>
    <rPh sb="51" eb="53">
      <t>ヒョウジュン</t>
    </rPh>
    <rPh sb="53" eb="55">
      <t>ジカン</t>
    </rPh>
    <rPh sb="55" eb="57">
      <t>ニンテイ</t>
    </rPh>
    <rPh sb="58" eb="59">
      <t>ゴウ</t>
    </rPh>
    <phoneticPr fontId="1"/>
  </si>
  <si>
    <t>※２　⑦の上限人数の範囲内で、⑥に対してかの端数処理が行われ、加配人数が自動的に計算される（別紙１（幼稚園（教育標準時間</t>
    <rPh sb="5" eb="7">
      <t>ジョウゲン</t>
    </rPh>
    <rPh sb="7" eb="9">
      <t>ニンズウ</t>
    </rPh>
    <rPh sb="10" eb="13">
      <t>ハンイナイ</t>
    </rPh>
    <rPh sb="17" eb="18">
      <t>タイ</t>
    </rPh>
    <rPh sb="22" eb="24">
      <t>ハスウ</t>
    </rPh>
    <rPh sb="24" eb="26">
      <t>ショリ</t>
    </rPh>
    <rPh sb="27" eb="28">
      <t>オコナ</t>
    </rPh>
    <rPh sb="31" eb="33">
      <t>カハイ</t>
    </rPh>
    <rPh sb="33" eb="35">
      <t>ニンズウ</t>
    </rPh>
    <rPh sb="36" eb="39">
      <t>ジドウテキ</t>
    </rPh>
    <rPh sb="40" eb="42">
      <t>ケイサン</t>
    </rPh>
    <rPh sb="46" eb="48">
      <t>ベッシ</t>
    </rPh>
    <rPh sb="50" eb="53">
      <t>ヨウチエン</t>
    </rPh>
    <rPh sb="54" eb="56">
      <t>キョウイク</t>
    </rPh>
    <rPh sb="56" eb="58">
      <t>ヒョウジュン</t>
    </rPh>
    <rPh sb="58" eb="60">
      <t>ジカン</t>
    </rPh>
    <phoneticPr fontId="1"/>
  </si>
  <si>
    <t>　　認定１号））Ⅲの５．注２参照）。</t>
    <rPh sb="2" eb="4">
      <t>ニンテイ</t>
    </rPh>
    <rPh sb="5" eb="6">
      <t>ゴウ</t>
    </rPh>
    <rPh sb="12" eb="13">
      <t>チュウ</t>
    </rPh>
    <rPh sb="14" eb="16">
      <t>サンショウ</t>
    </rPh>
    <phoneticPr fontId="1"/>
  </si>
  <si>
    <t>　　　１．⑥が３人未満の場合</t>
    <rPh sb="8" eb="9">
      <t>ニン</t>
    </rPh>
    <rPh sb="9" eb="11">
      <t>ミマン</t>
    </rPh>
    <rPh sb="12" eb="14">
      <t>バアイ</t>
    </rPh>
    <phoneticPr fontId="1"/>
  </si>
  <si>
    <t>　　　　小数点第１位を四捨五入した員数とする。</t>
    <rPh sb="4" eb="7">
      <t>ショウスウテン</t>
    </rPh>
    <rPh sb="7" eb="8">
      <t>ダイ</t>
    </rPh>
    <rPh sb="9" eb="10">
      <t>イ</t>
    </rPh>
    <rPh sb="11" eb="15">
      <t>シシャゴニュウ</t>
    </rPh>
    <rPh sb="17" eb="19">
      <t>インスウ</t>
    </rPh>
    <phoneticPr fontId="1"/>
  </si>
  <si>
    <t>　　　　（例）２．３人の場合、２人</t>
    <rPh sb="5" eb="6">
      <t>レイ</t>
    </rPh>
    <rPh sb="10" eb="11">
      <t>ニン</t>
    </rPh>
    <rPh sb="12" eb="14">
      <t>バアイ</t>
    </rPh>
    <rPh sb="16" eb="17">
      <t>ニン</t>
    </rPh>
    <phoneticPr fontId="1"/>
  </si>
  <si>
    <t>　　　２．⑥が３人以上の場合</t>
    <rPh sb="8" eb="9">
      <t>ニン</t>
    </rPh>
    <rPh sb="9" eb="11">
      <t>イジョウ</t>
    </rPh>
    <rPh sb="12" eb="14">
      <t>バアイ</t>
    </rPh>
    <phoneticPr fontId="1"/>
  </si>
  <si>
    <t>　　　　小数点第１位が１又は２のときは小数点第１位を切り捨て、小数点第１位が３又は４のときは小数点第１位を５とし、小数点</t>
    <rPh sb="4" eb="7">
      <t>ショウスウテン</t>
    </rPh>
    <rPh sb="7" eb="8">
      <t>ダイ</t>
    </rPh>
    <rPh sb="9" eb="10">
      <t>イ</t>
    </rPh>
    <rPh sb="12" eb="13">
      <t>マタ</t>
    </rPh>
    <rPh sb="19" eb="22">
      <t>ショウスウテン</t>
    </rPh>
    <rPh sb="22" eb="23">
      <t>ダイ</t>
    </rPh>
    <rPh sb="24" eb="25">
      <t>イ</t>
    </rPh>
    <rPh sb="26" eb="27">
      <t>キ</t>
    </rPh>
    <rPh sb="28" eb="29">
      <t>ス</t>
    </rPh>
    <rPh sb="31" eb="34">
      <t>ショウスウテン</t>
    </rPh>
    <rPh sb="34" eb="35">
      <t>ダイ</t>
    </rPh>
    <rPh sb="36" eb="37">
      <t>イ</t>
    </rPh>
    <rPh sb="39" eb="40">
      <t>マタ</t>
    </rPh>
    <rPh sb="46" eb="49">
      <t>ショウスウテン</t>
    </rPh>
    <rPh sb="49" eb="50">
      <t>ダイ</t>
    </rPh>
    <rPh sb="51" eb="52">
      <t>イ</t>
    </rPh>
    <rPh sb="57" eb="59">
      <t>ショウスウ</t>
    </rPh>
    <rPh sb="59" eb="60">
      <t>テン</t>
    </rPh>
    <phoneticPr fontId="1"/>
  </si>
  <si>
    <t>　　　第１位が５以上のときは小数点第１位を切り上げて得た員数とする。</t>
    <rPh sb="3" eb="4">
      <t>ダイ</t>
    </rPh>
    <rPh sb="5" eb="6">
      <t>イ</t>
    </rPh>
    <rPh sb="8" eb="10">
      <t>イジョウ</t>
    </rPh>
    <rPh sb="14" eb="17">
      <t>ショウスウテン</t>
    </rPh>
    <rPh sb="17" eb="18">
      <t>ダイ</t>
    </rPh>
    <rPh sb="19" eb="20">
      <t>イ</t>
    </rPh>
    <rPh sb="21" eb="22">
      <t>キ</t>
    </rPh>
    <rPh sb="23" eb="24">
      <t>ア</t>
    </rPh>
    <rPh sb="26" eb="27">
      <t>エ</t>
    </rPh>
    <rPh sb="28" eb="30">
      <t>インスウ</t>
    </rPh>
    <phoneticPr fontId="1"/>
  </si>
  <si>
    <t>　　　　（例）３．２人の場合→３人、３．４人の場合→３．５人、３．６人の場合４人</t>
    <rPh sb="5" eb="6">
      <t>レイ</t>
    </rPh>
    <rPh sb="10" eb="11">
      <t>ニン</t>
    </rPh>
    <rPh sb="12" eb="14">
      <t>バアイ</t>
    </rPh>
    <rPh sb="16" eb="17">
      <t>ニン</t>
    </rPh>
    <rPh sb="21" eb="22">
      <t>ニン</t>
    </rPh>
    <rPh sb="23" eb="25">
      <t>バアイ</t>
    </rPh>
    <rPh sb="29" eb="30">
      <t>ニン</t>
    </rPh>
    <rPh sb="34" eb="35">
      <t>ニン</t>
    </rPh>
    <rPh sb="36" eb="38">
      <t>バアイ</t>
    </rPh>
    <rPh sb="39" eb="40">
      <t>ニン</t>
    </rPh>
    <phoneticPr fontId="1"/>
  </si>
  <si>
    <t>※３　年度の初日の前日における満年齢に応じて、年度の初日における見込み数を記入（満３歳児については、年度末時点での在籍見</t>
    <rPh sb="3" eb="5">
      <t>ネンド</t>
    </rPh>
    <rPh sb="6" eb="8">
      <t>ショニチ</t>
    </rPh>
    <rPh sb="9" eb="11">
      <t>ゼンジツ</t>
    </rPh>
    <rPh sb="15" eb="18">
      <t>マンネンレイ</t>
    </rPh>
    <rPh sb="19" eb="20">
      <t>オウ</t>
    </rPh>
    <rPh sb="23" eb="25">
      <t>ネンド</t>
    </rPh>
    <rPh sb="26" eb="28">
      <t>ショニチ</t>
    </rPh>
    <rPh sb="32" eb="34">
      <t>ミコ</t>
    </rPh>
    <rPh sb="35" eb="36">
      <t>スウ</t>
    </rPh>
    <rPh sb="37" eb="39">
      <t>キニュウ</t>
    </rPh>
    <rPh sb="40" eb="41">
      <t>マン</t>
    </rPh>
    <rPh sb="42" eb="44">
      <t>サイジ</t>
    </rPh>
    <rPh sb="50" eb="53">
      <t>ネンドマツ</t>
    </rPh>
    <rPh sb="53" eb="55">
      <t>ジテン</t>
    </rPh>
    <rPh sb="57" eb="59">
      <t>ザイセキ</t>
    </rPh>
    <rPh sb="59" eb="60">
      <t>ケン</t>
    </rPh>
    <phoneticPr fontId="1"/>
  </si>
  <si>
    <t>　　込み数の半数（小数点以下切上げ）を記入。）。なお、「満３歳児」とは、年度の初日の前日における満年齢が２歳で、年度途中</t>
    <rPh sb="2" eb="3">
      <t>コ</t>
    </rPh>
    <rPh sb="4" eb="5">
      <t>スウ</t>
    </rPh>
    <rPh sb="6" eb="8">
      <t>ハンスウ</t>
    </rPh>
    <rPh sb="9" eb="12">
      <t>ショウスウテン</t>
    </rPh>
    <rPh sb="12" eb="14">
      <t>イカ</t>
    </rPh>
    <rPh sb="14" eb="16">
      <t>キリア</t>
    </rPh>
    <rPh sb="19" eb="21">
      <t>キニュウ</t>
    </rPh>
    <rPh sb="28" eb="29">
      <t>マン</t>
    </rPh>
    <rPh sb="30" eb="32">
      <t>サイジ</t>
    </rPh>
    <rPh sb="36" eb="38">
      <t>ネンド</t>
    </rPh>
    <rPh sb="39" eb="41">
      <t>ショニチ</t>
    </rPh>
    <rPh sb="42" eb="44">
      <t>ゼンジツ</t>
    </rPh>
    <rPh sb="48" eb="51">
      <t>マンネンレイ</t>
    </rPh>
    <rPh sb="53" eb="54">
      <t>サイ</t>
    </rPh>
    <rPh sb="56" eb="58">
      <t>ネンド</t>
    </rPh>
    <rPh sb="58" eb="60">
      <t>トチュウ</t>
    </rPh>
    <phoneticPr fontId="1"/>
  </si>
  <si>
    <t>　　に満３歳に達した者をいう。</t>
    <rPh sb="3" eb="4">
      <t>マン</t>
    </rPh>
    <rPh sb="5" eb="6">
      <t>サイ</t>
    </rPh>
    <rPh sb="7" eb="8">
      <t>タッ</t>
    </rPh>
    <rPh sb="10" eb="11">
      <t>シャ</t>
    </rPh>
    <phoneticPr fontId="1"/>
  </si>
  <si>
    <t>※４　園長の専任/非専任をプルダウンから選択。</t>
    <rPh sb="3" eb="5">
      <t>エンチョウ</t>
    </rPh>
    <rPh sb="6" eb="8">
      <t>センニン</t>
    </rPh>
    <rPh sb="9" eb="10">
      <t>ヒ</t>
    </rPh>
    <rPh sb="10" eb="12">
      <t>センニン</t>
    </rPh>
    <rPh sb="20" eb="22">
      <t>センタク</t>
    </rPh>
    <phoneticPr fontId="1"/>
  </si>
  <si>
    <t>※５　園長及び幼稚園設置基準第５条第３項の教員を除く人数を自動計算（園長が非専任の場合は、合計人数から幼稚園設置基準第５</t>
    <rPh sb="3" eb="5">
      <t>エンチョウ</t>
    </rPh>
    <rPh sb="5" eb="6">
      <t>オヨ</t>
    </rPh>
    <rPh sb="7" eb="10">
      <t>ヨウチエン</t>
    </rPh>
    <rPh sb="10" eb="12">
      <t>セッチ</t>
    </rPh>
    <rPh sb="12" eb="14">
      <t>キジュン</t>
    </rPh>
    <rPh sb="14" eb="15">
      <t>ダイ</t>
    </rPh>
    <rPh sb="16" eb="17">
      <t>ジョウ</t>
    </rPh>
    <rPh sb="17" eb="18">
      <t>ダイ</t>
    </rPh>
    <rPh sb="19" eb="20">
      <t>コウ</t>
    </rPh>
    <rPh sb="21" eb="23">
      <t>キョウイン</t>
    </rPh>
    <rPh sb="24" eb="25">
      <t>ノゾ</t>
    </rPh>
    <rPh sb="26" eb="28">
      <t>ニンズウ</t>
    </rPh>
    <rPh sb="29" eb="31">
      <t>ジドウ</t>
    </rPh>
    <rPh sb="31" eb="33">
      <t>ケイサン</t>
    </rPh>
    <rPh sb="34" eb="36">
      <t>エンチョウ</t>
    </rPh>
    <rPh sb="37" eb="38">
      <t>ヒ</t>
    </rPh>
    <rPh sb="38" eb="40">
      <t>センニン</t>
    </rPh>
    <rPh sb="41" eb="43">
      <t>バアイ</t>
    </rPh>
    <rPh sb="45" eb="47">
      <t>ゴウケイ</t>
    </rPh>
    <rPh sb="47" eb="49">
      <t>ニンズウ</t>
    </rPh>
    <rPh sb="51" eb="54">
      <t>ヨウチエン</t>
    </rPh>
    <rPh sb="54" eb="56">
      <t>セッチ</t>
    </rPh>
    <rPh sb="56" eb="58">
      <t>キジュン</t>
    </rPh>
    <rPh sb="58" eb="59">
      <t>ダイ</t>
    </rPh>
    <phoneticPr fontId="1"/>
  </si>
  <si>
    <t>　　条第３項の教員１名分が自動的に減算される。）。</t>
    <rPh sb="2" eb="3">
      <t>ジョウ</t>
    </rPh>
    <rPh sb="3" eb="4">
      <t>ダイ</t>
    </rPh>
    <rPh sb="5" eb="6">
      <t>コウ</t>
    </rPh>
    <rPh sb="7" eb="9">
      <t>キョウイン</t>
    </rPh>
    <rPh sb="10" eb="11">
      <t>メイ</t>
    </rPh>
    <rPh sb="11" eb="12">
      <t>ブン</t>
    </rPh>
    <rPh sb="13" eb="16">
      <t>ジドウテキ</t>
    </rPh>
    <rPh sb="17" eb="19">
      <t>ゲンサン</t>
    </rPh>
    <phoneticPr fontId="1"/>
  </si>
  <si>
    <t>※６　チーム保育加配加算において、幼稚園教諭の免許状を有するが教諭等の発令を受けていない教育補助者を算入することができる</t>
    <rPh sb="6" eb="8">
      <t>ホイク</t>
    </rPh>
    <rPh sb="8" eb="10">
      <t>カハイ</t>
    </rPh>
    <rPh sb="10" eb="12">
      <t>カサン</t>
    </rPh>
    <rPh sb="17" eb="20">
      <t>ヨウチエン</t>
    </rPh>
    <rPh sb="20" eb="22">
      <t>キョウユ</t>
    </rPh>
    <rPh sb="23" eb="26">
      <t>メンキョジョウ</t>
    </rPh>
    <rPh sb="27" eb="28">
      <t>ユウ</t>
    </rPh>
    <rPh sb="31" eb="33">
      <t>キョウユ</t>
    </rPh>
    <rPh sb="33" eb="34">
      <t>トウ</t>
    </rPh>
    <rPh sb="35" eb="37">
      <t>ハツレイ</t>
    </rPh>
    <rPh sb="38" eb="39">
      <t>ウ</t>
    </rPh>
    <rPh sb="44" eb="46">
      <t>キョウイク</t>
    </rPh>
    <rPh sb="46" eb="48">
      <t>ホジョ</t>
    </rPh>
    <rPh sb="48" eb="49">
      <t>シャ</t>
    </rPh>
    <rPh sb="50" eb="52">
      <t>サンニュウ</t>
    </rPh>
    <phoneticPr fontId="1"/>
  </si>
  <si>
    <t>　　ため、必要事項を記入（別紙１（幼稚園（教育標準時間認定１号）Ⅲの５．（１）参照）。</t>
    <rPh sb="5" eb="7">
      <t>ヒツヨウ</t>
    </rPh>
    <rPh sb="7" eb="9">
      <t>ジコウ</t>
    </rPh>
    <rPh sb="10" eb="12">
      <t>キニュウ</t>
    </rPh>
    <rPh sb="13" eb="15">
      <t>ベッシ</t>
    </rPh>
    <rPh sb="17" eb="20">
      <t>ヨウチエン</t>
    </rPh>
    <rPh sb="21" eb="23">
      <t>キョウイク</t>
    </rPh>
    <rPh sb="23" eb="25">
      <t>ヒョウジュン</t>
    </rPh>
    <rPh sb="25" eb="27">
      <t>ジカン</t>
    </rPh>
    <rPh sb="27" eb="29">
      <t>ニンテイ</t>
    </rPh>
    <rPh sb="30" eb="31">
      <t>ゴウ</t>
    </rPh>
    <rPh sb="39" eb="41">
      <t>サンショウ</t>
    </rPh>
    <phoneticPr fontId="1"/>
  </si>
  <si>
    <t>※７　⑧の利用定員が36人以上300人以下の場合は自動的に１人加配される。</t>
    <rPh sb="5" eb="7">
      <t>リヨウ</t>
    </rPh>
    <rPh sb="7" eb="9">
      <t>テイイン</t>
    </rPh>
    <rPh sb="12" eb="13">
      <t>ニン</t>
    </rPh>
    <rPh sb="13" eb="15">
      <t>イジョウ</t>
    </rPh>
    <rPh sb="18" eb="19">
      <t>ニン</t>
    </rPh>
    <rPh sb="19" eb="21">
      <t>イカ</t>
    </rPh>
    <rPh sb="22" eb="24">
      <t>バアイ</t>
    </rPh>
    <rPh sb="25" eb="28">
      <t>ジドウテキ</t>
    </rPh>
    <rPh sb="30" eb="31">
      <t>ニン</t>
    </rPh>
    <rPh sb="31" eb="33">
      <t>カハイ</t>
    </rPh>
    <phoneticPr fontId="1"/>
  </si>
  <si>
    <t>必要教員数</t>
    <rPh sb="0" eb="2">
      <t>ヒツヨウ</t>
    </rPh>
    <rPh sb="2" eb="5">
      <t>キョウインスウ</t>
    </rPh>
    <phoneticPr fontId="1"/>
  </si>
  <si>
    <t>⑥配置教員数（教育補助者を含む）－必要教員数
（②－⑤）</t>
    <rPh sb="1" eb="3">
      <t>ハイチ</t>
    </rPh>
    <rPh sb="3" eb="6">
      <t>キョウインスウ</t>
    </rPh>
    <rPh sb="7" eb="9">
      <t>キョウイク</t>
    </rPh>
    <rPh sb="9" eb="11">
      <t>ホジョ</t>
    </rPh>
    <rPh sb="11" eb="12">
      <t>シャ</t>
    </rPh>
    <rPh sb="13" eb="14">
      <t>フク</t>
    </rPh>
    <rPh sb="17" eb="19">
      <t>ヒツヨウ</t>
    </rPh>
    <rPh sb="19" eb="22">
      <t>キョウインスウ</t>
    </rPh>
    <phoneticPr fontId="1"/>
  </si>
  <si>
    <t>必要教員数－配置教員数（教育補助者を除く）
（⑤－①）</t>
    <rPh sb="0" eb="2">
      <t>ヒツヨウ</t>
    </rPh>
    <rPh sb="2" eb="5">
      <t>キョウインスウ</t>
    </rPh>
    <rPh sb="6" eb="8">
      <t>ハイチ</t>
    </rPh>
    <rPh sb="8" eb="11">
      <t>キョウインスウ</t>
    </rPh>
    <rPh sb="12" eb="14">
      <t>キョウイク</t>
    </rPh>
    <rPh sb="14" eb="16">
      <t>ホジョ</t>
    </rPh>
    <rPh sb="16" eb="17">
      <t>シャ</t>
    </rPh>
    <rPh sb="18" eb="19">
      <t>ノゾ</t>
    </rPh>
    <phoneticPr fontId="1"/>
  </si>
  <si>
    <t>＊１　「主幹教諭等専任加算」を適用した場合に記入</t>
    <rPh sb="4" eb="6">
      <t>シュカン</t>
    </rPh>
    <rPh sb="6" eb="8">
      <t>キョウユ</t>
    </rPh>
    <rPh sb="8" eb="9">
      <t>トウ</t>
    </rPh>
    <rPh sb="9" eb="11">
      <t>センニン</t>
    </rPh>
    <rPh sb="11" eb="13">
      <t>カサン</t>
    </rPh>
    <rPh sb="15" eb="17">
      <t>テキヨウ</t>
    </rPh>
    <rPh sb="19" eb="21">
      <t>バアイ</t>
    </rPh>
    <rPh sb="22" eb="24">
      <t>キニュウ</t>
    </rPh>
    <phoneticPr fontId="1"/>
  </si>
  <si>
    <t>＊２　「主幹教諭等専任加算」を適用した施設において「療育支援加算」を適用する場合に記入</t>
    <rPh sb="4" eb="6">
      <t>シュカン</t>
    </rPh>
    <rPh sb="6" eb="8">
      <t>キョウユ</t>
    </rPh>
    <rPh sb="8" eb="9">
      <t>トウ</t>
    </rPh>
    <rPh sb="9" eb="11">
      <t>センニン</t>
    </rPh>
    <rPh sb="11" eb="13">
      <t>カサン</t>
    </rPh>
    <rPh sb="15" eb="17">
      <t>テキヨウ</t>
    </rPh>
    <rPh sb="19" eb="21">
      <t>シセツ</t>
    </rPh>
    <rPh sb="26" eb="28">
      <t>リョウイク</t>
    </rPh>
    <rPh sb="28" eb="30">
      <t>シエン</t>
    </rPh>
    <rPh sb="30" eb="32">
      <t>カサン</t>
    </rPh>
    <rPh sb="34" eb="36">
      <t>テキヨウ</t>
    </rPh>
    <rPh sb="38" eb="40">
      <t>バアイ</t>
    </rPh>
    <rPh sb="41" eb="43">
      <t>キニュウ</t>
    </rPh>
    <phoneticPr fontId="1"/>
  </si>
  <si>
    <r>
      <t>主幹教諭等専任加算を適用し配置した代替教員</t>
    </r>
    <r>
      <rPr>
        <sz val="8"/>
        <color indexed="8"/>
        <rFont val="HGｺﾞｼｯｸM"/>
        <family val="3"/>
        <charset val="128"/>
      </rPr>
      <t>（非常勤講師）</t>
    </r>
    <r>
      <rPr>
        <sz val="8"/>
        <color indexed="8"/>
        <rFont val="HGｺﾞｼｯｸM"/>
        <family val="3"/>
        <charset val="128"/>
      </rPr>
      <t>（＊１）</t>
    </r>
    <rPh sb="0" eb="2">
      <t>シュカン</t>
    </rPh>
    <rPh sb="2" eb="4">
      <t>キョウユ</t>
    </rPh>
    <rPh sb="4" eb="5">
      <t>トウ</t>
    </rPh>
    <rPh sb="5" eb="7">
      <t>センニン</t>
    </rPh>
    <rPh sb="7" eb="9">
      <t>カサン</t>
    </rPh>
    <rPh sb="10" eb="12">
      <t>テキヨウ</t>
    </rPh>
    <rPh sb="13" eb="15">
      <t>ハイチ</t>
    </rPh>
    <rPh sb="17" eb="19">
      <t>ダイタイ</t>
    </rPh>
    <rPh sb="19" eb="21">
      <t>キョウイン</t>
    </rPh>
    <rPh sb="22" eb="25">
      <t>ヒジョウキン</t>
    </rPh>
    <rPh sb="25" eb="27">
      <t>コウシ</t>
    </rPh>
    <phoneticPr fontId="1"/>
  </si>
  <si>
    <r>
      <t>療育支援加算を適用し配置した主幹教諭等を補助する者</t>
    </r>
    <r>
      <rPr>
        <sz val="8"/>
        <color indexed="8"/>
        <rFont val="HGｺﾞｼｯｸM"/>
        <family val="3"/>
        <charset val="128"/>
      </rPr>
      <t>（非常勤職員であって、資格の有無は問わない）</t>
    </r>
    <r>
      <rPr>
        <sz val="8"/>
        <color indexed="8"/>
        <rFont val="HGｺﾞｼｯｸM"/>
        <family val="3"/>
        <charset val="128"/>
      </rPr>
      <t>（＊２）</t>
    </r>
    <rPh sb="0" eb="2">
      <t>リョウイク</t>
    </rPh>
    <rPh sb="2" eb="4">
      <t>シエン</t>
    </rPh>
    <rPh sb="4" eb="6">
      <t>カサン</t>
    </rPh>
    <rPh sb="7" eb="9">
      <t>テキヨウ</t>
    </rPh>
    <rPh sb="10" eb="12">
      <t>ハイチ</t>
    </rPh>
    <rPh sb="14" eb="16">
      <t>シュカン</t>
    </rPh>
    <rPh sb="16" eb="18">
      <t>キョウユ</t>
    </rPh>
    <rPh sb="18" eb="19">
      <t>トウ</t>
    </rPh>
    <rPh sb="20" eb="22">
      <t>ホジョ</t>
    </rPh>
    <rPh sb="24" eb="25">
      <t>シャ</t>
    </rPh>
    <rPh sb="26" eb="29">
      <t>ヒジョウキン</t>
    </rPh>
    <rPh sb="29" eb="31">
      <t>ショクイン</t>
    </rPh>
    <rPh sb="36" eb="38">
      <t>シカク</t>
    </rPh>
    <rPh sb="39" eb="41">
      <t>ウム</t>
    </rPh>
    <rPh sb="42" eb="43">
      <t>ト</t>
    </rPh>
    <phoneticPr fontId="1"/>
  </si>
  <si>
    <t>月1日時点</t>
    <rPh sb="0" eb="1">
      <t>ガツ</t>
    </rPh>
    <rPh sb="2" eb="3">
      <t>ニチ</t>
    </rPh>
    <rPh sb="3" eb="5">
      <t>ジテン</t>
    </rPh>
    <phoneticPr fontId="1"/>
  </si>
  <si>
    <t>平塚市長　殿</t>
    <rPh sb="0" eb="2">
      <t>ヒラツカ</t>
    </rPh>
    <rPh sb="2" eb="4">
      <t>シチョウ</t>
    </rPh>
    <rPh sb="5" eb="6">
      <t>ドノ</t>
    </rPh>
    <phoneticPr fontId="1"/>
  </si>
  <si>
    <t>令和　　年　　月　　日</t>
    <rPh sb="0" eb="2">
      <t>レイワ</t>
    </rPh>
    <rPh sb="4" eb="5">
      <t>ネン</t>
    </rPh>
    <rPh sb="7" eb="8">
      <t>ガツ</t>
    </rPh>
    <rPh sb="10" eb="11">
      <t>ヒ</t>
    </rPh>
    <phoneticPr fontId="1"/>
  </si>
  <si>
    <t>令和５年度　特定教育・保育等に要する費用の額の算定に関する
教員配置に係る加算等認定（変更）申請書</t>
    <rPh sb="0" eb="2">
      <t>レイワ</t>
    </rPh>
    <rPh sb="3" eb="5">
      <t>ネンド</t>
    </rPh>
    <rPh sb="6" eb="8">
      <t>トクテイ</t>
    </rPh>
    <rPh sb="8" eb="10">
      <t>キョウイク</t>
    </rPh>
    <rPh sb="11" eb="13">
      <t>ホイク</t>
    </rPh>
    <rPh sb="13" eb="14">
      <t>トウ</t>
    </rPh>
    <rPh sb="15" eb="16">
      <t>ヨウ</t>
    </rPh>
    <rPh sb="18" eb="20">
      <t>ヒヨウ</t>
    </rPh>
    <rPh sb="21" eb="22">
      <t>ガク</t>
    </rPh>
    <rPh sb="23" eb="25">
      <t>サンテイ</t>
    </rPh>
    <rPh sb="26" eb="27">
      <t>カン</t>
    </rPh>
    <phoneticPr fontId="1"/>
  </si>
  <si>
    <t>令和５年度　特定教育・保育等に要する費用の額の算定に関する
配置教員数及び必要教員数算出表</t>
    <rPh sb="0" eb="2">
      <t>レイワ</t>
    </rPh>
    <rPh sb="3" eb="5">
      <t>ネンド</t>
    </rPh>
    <rPh sb="6" eb="8">
      <t>トクテイ</t>
    </rPh>
    <rPh sb="8" eb="10">
      <t>キョウイク</t>
    </rPh>
    <rPh sb="11" eb="13">
      <t>ホイク</t>
    </rPh>
    <rPh sb="13" eb="14">
      <t>トウ</t>
    </rPh>
    <rPh sb="15" eb="16">
      <t>ヨウ</t>
    </rPh>
    <rPh sb="18" eb="20">
      <t>ヒヨウ</t>
    </rPh>
    <rPh sb="21" eb="22">
      <t>ガク</t>
    </rPh>
    <rPh sb="23" eb="25">
      <t>サンテイ</t>
    </rPh>
    <rPh sb="26" eb="27">
      <t>カン</t>
    </rPh>
    <rPh sb="30" eb="32">
      <t>ハイチ</t>
    </rPh>
    <rPh sb="32" eb="34">
      <t>キョウイン</t>
    </rPh>
    <rPh sb="34" eb="35">
      <t>スウ</t>
    </rPh>
    <rPh sb="35" eb="36">
      <t>オヨ</t>
    </rPh>
    <rPh sb="37" eb="39">
      <t>ヒツヨウ</t>
    </rPh>
    <rPh sb="39" eb="41">
      <t>キョウイン</t>
    </rPh>
    <rPh sb="41" eb="42">
      <t>スウ</t>
    </rPh>
    <rPh sb="42" eb="44">
      <t>サンシュツ</t>
    </rPh>
    <rPh sb="44" eb="4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</si>
</sst>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name val="ＭＳ Ｐゴシック"/>
      <family val="3"/>
      <charset val="128"/>
    </font>
    <font>
      <sz val="6"/>
      <name val="ＭＳ Ｐゴシック"/>
      <family val="3"/>
      <charset val="128"/>
    </font>
    <font>
      <sz val="11"/>
      <name val="HGｺﾞｼｯｸM"/>
      <family val="3"/>
      <charset val="128"/>
    </font>
    <font>
      <sz val="11"/>
      <name val="ＭＳ Ｐゴシック"/>
      <family val="3"/>
      <charset val="128"/>
    </font>
    <font>
      <sz val="10"/>
      <name val="HGｺﾞｼｯｸM"/>
      <family val="3"/>
      <charset val="128"/>
    </font>
    <font>
      <sz val="10"/>
      <color indexed="8"/>
      <name val="HGｺﾞｼｯｸM"/>
      <family val="3"/>
      <charset val="128"/>
    </font>
    <font>
      <sz val="9"/>
      <color indexed="8"/>
      <name val="HGｺﾞｼｯｸM"/>
      <family val="3"/>
      <charset val="128"/>
    </font>
    <font>
      <sz val="8"/>
      <color indexed="8"/>
      <name val="HGｺﾞｼｯｸM"/>
      <family val="3"/>
      <charset val="128"/>
    </font>
    <font>
      <sz val="8"/>
      <name val="HGｺﾞｼｯｸM"/>
      <family val="3"/>
      <charset val="128"/>
    </font>
    <font>
      <sz val="7"/>
      <name val="HGｺﾞｼｯｸM"/>
      <family val="3"/>
      <charset val="128"/>
    </font>
    <font>
      <b/>
      <u/>
      <sz val="10"/>
      <color indexed="8"/>
      <name val="HGｺﾞｼｯｸM"/>
      <family val="3"/>
      <charset val="128"/>
    </font>
    <font>
      <b/>
      <sz val="22"/>
      <color indexed="8"/>
      <name val="HGPｺﾞｼｯｸE"/>
      <family val="3"/>
      <charset val="128"/>
    </font>
    <font>
      <b/>
      <sz val="16"/>
      <color indexed="8"/>
      <name val="HGｺﾞｼｯｸM"/>
      <family val="3"/>
      <charset val="128"/>
    </font>
    <font>
      <b/>
      <sz val="12"/>
      <color indexed="8"/>
      <name val="HGｺﾞｼｯｸM"/>
      <family val="3"/>
      <charset val="128"/>
    </font>
    <font>
      <sz val="11"/>
      <color theme="1"/>
      <name val="ＭＳ Ｐゴシック"/>
      <family val="3"/>
      <charset val="128"/>
      <scheme val="minor"/>
    </font>
    <font>
      <sz val="10"/>
      <color theme="1"/>
      <name val="HGｺﾞｼｯｸM"/>
      <family val="3"/>
      <charset val="128"/>
    </font>
    <font>
      <b/>
      <sz val="10"/>
      <color theme="1"/>
      <name val="HGｺﾞｼｯｸM"/>
      <family val="3"/>
      <charset val="128"/>
    </font>
    <font>
      <sz val="9"/>
      <color theme="1"/>
      <name val="HGｺﾞｼｯｸM"/>
      <family val="3"/>
      <charset val="128"/>
    </font>
    <font>
      <b/>
      <u/>
      <sz val="12"/>
      <color theme="1"/>
      <name val="HGｺﾞｼｯｸM"/>
      <family val="3"/>
      <charset val="128"/>
    </font>
  </fonts>
  <fills count="4">
    <fill>
      <patternFill patternType="none"/>
    </fill>
    <fill>
      <patternFill patternType="gray125"/>
    </fill>
    <fill>
      <patternFill patternType="solid">
        <fgColor indexed="45"/>
        <bgColor indexed="64"/>
      </patternFill>
    </fill>
    <fill>
      <patternFill patternType="solid">
        <fgColor theme="9" tint="0.79998168889431442"/>
        <bgColor indexed="64"/>
      </patternFill>
    </fill>
  </fills>
  <borders count="70">
    <border>
      <left/>
      <right/>
      <top/>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medium">
        <color indexed="64"/>
      </right>
      <top style="thin">
        <color indexed="64"/>
      </top>
      <bottom style="thin">
        <color indexed="64"/>
      </bottom>
      <diagonal/>
    </border>
    <border>
      <left/>
      <right/>
      <top/>
      <bottom style="mediumDashed">
        <color indexed="64"/>
      </bottom>
      <diagonal/>
    </border>
    <border>
      <left/>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9">
    <xf numFmtId="0" fontId="0" fillId="0" borderId="0">
      <alignment vertical="center"/>
    </xf>
    <xf numFmtId="0" fontId="3" fillId="0" borderId="0"/>
    <xf numFmtId="0" fontId="3" fillId="0" borderId="0"/>
    <xf numFmtId="0" fontId="3" fillId="0" borderId="0"/>
    <xf numFmtId="0" fontId="14" fillId="0" borderId="0">
      <alignment vertical="center"/>
    </xf>
    <xf numFmtId="0" fontId="14" fillId="0" borderId="0">
      <alignment vertical="center"/>
    </xf>
    <xf numFmtId="0" fontId="3" fillId="0" borderId="0">
      <alignment vertical="center"/>
    </xf>
    <xf numFmtId="0" fontId="14" fillId="0" borderId="0">
      <alignment vertical="center"/>
    </xf>
    <xf numFmtId="0" fontId="14" fillId="0" borderId="0">
      <alignment vertical="center"/>
    </xf>
  </cellStyleXfs>
  <cellXfs count="280">
    <xf numFmtId="0" fontId="0" fillId="0" borderId="0" xfId="0">
      <alignment vertical="center"/>
    </xf>
    <xf numFmtId="0" fontId="2" fillId="0" borderId="0" xfId="0" applyFont="1" applyFill="1" applyBorder="1" applyAlignment="1">
      <alignment vertical="center"/>
    </xf>
    <xf numFmtId="0" fontId="4" fillId="0" borderId="0" xfId="0" applyFont="1" applyBorder="1">
      <alignment vertical="center"/>
    </xf>
    <xf numFmtId="0" fontId="15" fillId="0" borderId="0" xfId="7" applyFont="1" applyAlignment="1">
      <alignment vertical="center"/>
    </xf>
    <xf numFmtId="0" fontId="15" fillId="0" borderId="0" xfId="7" applyFont="1" applyBorder="1" applyAlignment="1">
      <alignment vertical="center"/>
    </xf>
    <xf numFmtId="0" fontId="16" fillId="0" borderId="0" xfId="7" applyFont="1" applyBorder="1" applyAlignment="1">
      <alignment horizontal="center" vertical="center"/>
    </xf>
    <xf numFmtId="0" fontId="15" fillId="0" borderId="0" xfId="7" applyFont="1" applyAlignment="1">
      <alignment vertical="center" textRotation="255" wrapText="1"/>
    </xf>
    <xf numFmtId="0" fontId="4" fillId="0" borderId="0" xfId="0" applyFont="1">
      <alignment vertical="center"/>
    </xf>
    <xf numFmtId="0" fontId="15" fillId="0" borderId="0" xfId="7" applyFont="1" applyFill="1" applyAlignment="1">
      <alignment vertical="center"/>
    </xf>
    <xf numFmtId="0" fontId="15" fillId="0" borderId="0" xfId="7" applyFont="1" applyAlignment="1">
      <alignment horizontal="left" vertical="center"/>
    </xf>
    <xf numFmtId="0" fontId="15" fillId="0" borderId="0" xfId="7" applyFont="1" applyAlignment="1">
      <alignment horizontal="righ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15" fillId="0" borderId="5" xfId="7" applyFont="1" applyBorder="1" applyAlignment="1">
      <alignment horizontal="left" vertical="center"/>
    </xf>
    <xf numFmtId="0" fontId="4" fillId="0" borderId="0" xfId="0" applyFont="1" applyBorder="1" applyAlignment="1">
      <alignment horizontal="right" vertical="center"/>
    </xf>
    <xf numFmtId="0" fontId="15" fillId="0" borderId="6" xfId="7" applyFont="1" applyBorder="1" applyAlignment="1">
      <alignment horizontal="center" vertical="center"/>
    </xf>
    <xf numFmtId="0" fontId="4" fillId="0" borderId="7" xfId="0" applyFont="1" applyBorder="1" applyAlignment="1">
      <alignment horizontal="center" vertical="center"/>
    </xf>
    <xf numFmtId="0" fontId="15" fillId="0" borderId="0" xfId="7" applyFont="1" applyBorder="1" applyAlignment="1">
      <alignment horizontal="center" vertical="center"/>
    </xf>
    <xf numFmtId="0" fontId="4" fillId="0" borderId="0" xfId="0" applyFont="1" applyBorder="1" applyAlignment="1">
      <alignment horizontal="left" vertical="center"/>
    </xf>
    <xf numFmtId="0" fontId="15" fillId="0" borderId="8" xfId="7" applyFont="1" applyBorder="1" applyAlignment="1">
      <alignment vertical="center"/>
    </xf>
    <xf numFmtId="0" fontId="15" fillId="0" borderId="0" xfId="7" applyFont="1" applyBorder="1" applyAlignment="1">
      <alignment horizontal="left" vertical="center" wrapText="1"/>
    </xf>
    <xf numFmtId="0" fontId="15" fillId="0" borderId="8" xfId="7" applyFont="1" applyBorder="1" applyAlignment="1">
      <alignment horizontal="left" vertical="center" wrapText="1"/>
    </xf>
    <xf numFmtId="0" fontId="15" fillId="0" borderId="6" xfId="7" applyFont="1" applyBorder="1" applyAlignment="1">
      <alignment vertical="center"/>
    </xf>
    <xf numFmtId="0" fontId="15" fillId="0" borderId="9" xfId="7" applyFont="1" applyBorder="1" applyAlignment="1">
      <alignment vertical="center"/>
    </xf>
    <xf numFmtId="0" fontId="4" fillId="0" borderId="0" xfId="0" applyFont="1" applyFill="1" applyBorder="1" applyAlignment="1">
      <alignment horizontal="left" vertical="center"/>
    </xf>
    <xf numFmtId="0" fontId="15" fillId="0" borderId="0" xfId="7" applyFont="1" applyBorder="1" applyAlignment="1">
      <alignment horizontal="left" vertical="center"/>
    </xf>
    <xf numFmtId="0" fontId="4" fillId="0" borderId="8"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0" xfId="0" applyFont="1" applyBorder="1" applyAlignment="1">
      <alignment vertical="center"/>
    </xf>
    <xf numFmtId="0" fontId="4" fillId="0" borderId="10" xfId="0" applyFont="1" applyFill="1" applyBorder="1" applyAlignment="1">
      <alignment vertical="center"/>
    </xf>
    <xf numFmtId="0" fontId="4" fillId="0" borderId="9" xfId="0" applyFont="1" applyBorder="1">
      <alignment vertical="center"/>
    </xf>
    <xf numFmtId="0" fontId="15" fillId="0" borderId="0" xfId="7" applyFont="1" applyBorder="1" applyAlignment="1">
      <alignment horizontal="center" vertical="center" textRotation="255" wrapText="1"/>
    </xf>
    <xf numFmtId="0" fontId="8" fillId="0" borderId="0" xfId="0" applyFont="1" applyFill="1" applyBorder="1" applyAlignment="1">
      <alignment vertical="center"/>
    </xf>
    <xf numFmtId="0" fontId="4" fillId="0" borderId="7" xfId="0" applyFont="1" applyFill="1" applyBorder="1" applyAlignment="1">
      <alignment vertical="center"/>
    </xf>
    <xf numFmtId="0" fontId="4" fillId="0" borderId="7" xfId="0" applyFont="1" applyBorder="1" applyAlignment="1">
      <alignment vertical="center"/>
    </xf>
    <xf numFmtId="0" fontId="4" fillId="0" borderId="0" xfId="0" applyFont="1" applyAlignment="1">
      <alignment vertical="center"/>
    </xf>
    <xf numFmtId="1" fontId="4" fillId="0" borderId="0" xfId="0" applyNumberFormat="1" applyFont="1" applyAlignment="1">
      <alignment vertical="center"/>
    </xf>
    <xf numFmtId="176" fontId="4" fillId="0" borderId="0" xfId="0" applyNumberFormat="1" applyFont="1" applyAlignment="1">
      <alignment vertical="center"/>
    </xf>
    <xf numFmtId="0" fontId="4" fillId="0" borderId="0" xfId="0" applyFont="1" applyAlignment="1">
      <alignment horizontal="center" vertical="center"/>
    </xf>
    <xf numFmtId="0" fontId="9" fillId="0" borderId="0" xfId="0" applyFont="1" applyAlignment="1">
      <alignment horizontal="center" vertical="center"/>
    </xf>
    <xf numFmtId="0" fontId="15" fillId="0" borderId="0" xfId="7" applyFont="1" applyBorder="1" applyAlignment="1">
      <alignment horizontal="center" vertical="center"/>
    </xf>
    <xf numFmtId="0" fontId="15" fillId="0" borderId="10" xfId="7" applyFont="1" applyBorder="1" applyAlignment="1">
      <alignment horizontal="center" vertical="center"/>
    </xf>
    <xf numFmtId="0" fontId="15" fillId="0" borderId="9" xfId="7" applyFont="1" applyBorder="1" applyAlignment="1">
      <alignment horizontal="center" vertical="center"/>
    </xf>
    <xf numFmtId="0" fontId="15" fillId="0" borderId="0" xfId="7" applyFont="1" applyBorder="1" applyAlignment="1">
      <alignment horizontal="left" vertical="center" wrapText="1"/>
    </xf>
    <xf numFmtId="0" fontId="15" fillId="0" borderId="8" xfId="7" applyFont="1" applyBorder="1" applyAlignment="1">
      <alignment horizontal="left" vertical="center" wrapText="1"/>
    </xf>
    <xf numFmtId="0" fontId="15" fillId="0" borderId="11" xfId="7" applyFont="1" applyBorder="1" applyAlignment="1">
      <alignment horizontal="center" vertical="center"/>
    </xf>
    <xf numFmtId="0" fontId="15" fillId="0" borderId="12" xfId="7" applyFont="1" applyBorder="1" applyAlignment="1">
      <alignment horizontal="center" vertical="center"/>
    </xf>
    <xf numFmtId="0" fontId="15" fillId="0" borderId="0" xfId="7" applyFont="1" applyBorder="1" applyAlignment="1">
      <alignment vertical="center" wrapText="1"/>
    </xf>
    <xf numFmtId="0" fontId="15" fillId="0" borderId="0" xfId="7" applyFont="1" applyAlignment="1">
      <alignment horizontal="center" vertical="center"/>
    </xf>
    <xf numFmtId="0" fontId="17" fillId="0" borderId="0" xfId="7" applyFont="1" applyAlignment="1">
      <alignment horizontal="center" vertical="center" wrapText="1"/>
    </xf>
    <xf numFmtId="0" fontId="17" fillId="0" borderId="0" xfId="7" applyFont="1" applyAlignment="1">
      <alignment horizontal="center" vertical="center"/>
    </xf>
    <xf numFmtId="0" fontId="15" fillId="0" borderId="13" xfId="7" applyFont="1" applyBorder="1" applyAlignment="1">
      <alignment horizontal="left" vertical="center" wrapText="1"/>
    </xf>
    <xf numFmtId="0" fontId="12" fillId="0" borderId="14" xfId="4" applyFont="1" applyBorder="1" applyAlignment="1">
      <alignment vertical="center"/>
    </xf>
    <xf numFmtId="0" fontId="12" fillId="0" borderId="0" xfId="4" applyFont="1" applyAlignment="1">
      <alignment vertical="center"/>
    </xf>
    <xf numFmtId="0" fontId="13" fillId="0" borderId="0" xfId="4" applyFont="1" applyAlignment="1">
      <alignment vertical="center"/>
    </xf>
    <xf numFmtId="0" fontId="5" fillId="0" borderId="0" xfId="7" applyFont="1" applyAlignment="1">
      <alignment vertical="center"/>
    </xf>
    <xf numFmtId="0" fontId="15" fillId="0" borderId="40" xfId="7" applyFont="1" applyBorder="1" applyAlignment="1">
      <alignment horizontal="left" vertical="center" wrapText="1"/>
    </xf>
    <xf numFmtId="0" fontId="15" fillId="0" borderId="41" xfId="7" applyFont="1" applyBorder="1" applyAlignment="1">
      <alignment horizontal="left" vertical="center" wrapText="1"/>
    </xf>
    <xf numFmtId="0" fontId="15" fillId="0" borderId="14" xfId="7" applyFont="1" applyBorder="1" applyAlignment="1">
      <alignment horizontal="left" vertical="center" wrapText="1"/>
    </xf>
    <xf numFmtId="0" fontId="15" fillId="0" borderId="0" xfId="7" applyFont="1" applyBorder="1" applyAlignment="1">
      <alignment horizontal="left" vertical="center" wrapText="1"/>
    </xf>
    <xf numFmtId="0" fontId="15" fillId="0" borderId="20" xfId="7" applyFont="1" applyBorder="1" applyAlignment="1">
      <alignment horizontal="center" vertical="center"/>
    </xf>
    <xf numFmtId="0" fontId="15" fillId="0" borderId="12" xfId="7" applyFont="1" applyBorder="1" applyAlignment="1">
      <alignment horizontal="center" vertical="center"/>
    </xf>
    <xf numFmtId="0" fontId="4" fillId="0" borderId="4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center" vertical="center" wrapText="1"/>
    </xf>
    <xf numFmtId="0" fontId="15" fillId="3" borderId="12" xfId="7" applyFont="1" applyFill="1" applyBorder="1" applyAlignment="1">
      <alignment horizontal="center" vertical="center"/>
    </xf>
    <xf numFmtId="0" fontId="15" fillId="3" borderId="18" xfId="7" applyFont="1" applyFill="1" applyBorder="1" applyAlignment="1">
      <alignment horizontal="center" vertical="center"/>
    </xf>
    <xf numFmtId="0" fontId="4" fillId="3" borderId="12"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19" xfId="0" applyFont="1" applyBorder="1" applyAlignment="1">
      <alignment horizontal="distributed" vertical="center"/>
    </xf>
    <xf numFmtId="0" fontId="4" fillId="0" borderId="19" xfId="0" applyFont="1" applyBorder="1" applyAlignment="1">
      <alignment horizontal="center" vertical="center"/>
    </xf>
    <xf numFmtId="0" fontId="4" fillId="0" borderId="3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3" borderId="62"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0" borderId="7" xfId="0" applyFont="1" applyBorder="1" applyAlignment="1">
      <alignment horizontal="distributed" vertical="center"/>
    </xf>
    <xf numFmtId="0" fontId="15" fillId="0" borderId="45" xfId="7" applyFont="1" applyBorder="1" applyAlignment="1">
      <alignment horizontal="left" vertical="center" wrapText="1"/>
    </xf>
    <xf numFmtId="0" fontId="15" fillId="0" borderId="17" xfId="7" applyFont="1" applyBorder="1" applyAlignment="1">
      <alignment horizontal="left" vertical="center" wrapText="1"/>
    </xf>
    <xf numFmtId="0" fontId="15" fillId="0" borderId="6" xfId="7" applyFont="1" applyBorder="1" applyAlignment="1">
      <alignment horizontal="left" vertical="center" wrapText="1"/>
    </xf>
    <xf numFmtId="0" fontId="15" fillId="0" borderId="9" xfId="7" applyFont="1" applyBorder="1" applyAlignment="1">
      <alignment horizontal="left" vertical="center" wrapText="1"/>
    </xf>
    <xf numFmtId="0" fontId="4" fillId="0" borderId="14"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0"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58" xfId="0" applyFont="1" applyFill="1" applyBorder="1" applyAlignment="1">
      <alignment horizontal="center" vertical="center" textRotation="255" wrapText="1"/>
    </xf>
    <xf numFmtId="0" fontId="4" fillId="0" borderId="33"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0" fontId="15" fillId="0" borderId="12" xfId="7" applyFont="1" applyBorder="1" applyAlignment="1">
      <alignment horizontal="center" vertical="center" wrapText="1"/>
    </xf>
    <xf numFmtId="0" fontId="4" fillId="3" borderId="23" xfId="0" applyFont="1" applyFill="1" applyBorder="1" applyAlignment="1">
      <alignment horizontal="center" vertical="center"/>
    </xf>
    <xf numFmtId="0" fontId="4" fillId="3" borderId="63" xfId="0" applyFont="1" applyFill="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6"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8"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9" xfId="0" applyFont="1" applyBorder="1" applyAlignment="1">
      <alignment horizontal="center" vertical="center" wrapText="1"/>
    </xf>
    <xf numFmtId="0" fontId="15" fillId="0" borderId="58" xfId="7" applyFont="1" applyBorder="1" applyAlignment="1">
      <alignment horizontal="left" vertical="center" wrapText="1"/>
    </xf>
    <xf numFmtId="0" fontId="15" fillId="0" borderId="29" xfId="7" applyFont="1" applyBorder="1" applyAlignment="1">
      <alignment horizontal="left" vertical="center" wrapText="1"/>
    </xf>
    <xf numFmtId="0" fontId="15" fillId="0" borderId="33" xfId="7" applyFont="1" applyBorder="1" applyAlignment="1">
      <alignment horizontal="left" vertical="center" wrapText="1"/>
    </xf>
    <xf numFmtId="0" fontId="15" fillId="0" borderId="7" xfId="7" applyFont="1" applyBorder="1" applyAlignment="1">
      <alignment horizontal="left" vertical="center" wrapText="1"/>
    </xf>
    <xf numFmtId="0" fontId="15" fillId="0" borderId="43" xfId="7" applyFont="1" applyBorder="1" applyAlignment="1">
      <alignment horizontal="left" vertical="center" wrapText="1"/>
    </xf>
    <xf numFmtId="0" fontId="15" fillId="0" borderId="30" xfId="7" applyFont="1" applyBorder="1" applyAlignment="1">
      <alignment horizontal="left" vertical="center" wrapText="1"/>
    </xf>
    <xf numFmtId="0" fontId="15" fillId="0" borderId="31" xfId="7" applyFont="1" applyBorder="1" applyAlignment="1">
      <alignment horizontal="left" vertical="center" wrapText="1"/>
    </xf>
    <xf numFmtId="0" fontId="15" fillId="0" borderId="46" xfId="7"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40"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0" xfId="0" applyFont="1" applyFill="1" applyBorder="1" applyAlignment="1">
      <alignment horizontal="center" vertical="center"/>
    </xf>
    <xf numFmtId="0" fontId="15" fillId="0" borderId="44" xfId="7" applyFont="1" applyBorder="1" applyAlignment="1">
      <alignment horizontal="center" vertical="center"/>
    </xf>
    <xf numFmtId="0" fontId="15" fillId="0" borderId="41" xfId="7" applyFont="1" applyBorder="1" applyAlignment="1">
      <alignment horizontal="center" vertical="center"/>
    </xf>
    <xf numFmtId="0" fontId="15" fillId="0" borderId="42" xfId="7" applyFont="1" applyBorder="1" applyAlignment="1">
      <alignment horizontal="center" vertical="center"/>
    </xf>
    <xf numFmtId="0" fontId="15" fillId="0" borderId="58" xfId="7" applyFont="1" applyBorder="1" applyAlignment="1">
      <alignment horizontal="center" vertical="center"/>
    </xf>
    <xf numFmtId="0" fontId="15" fillId="0" borderId="0" xfId="7" applyFont="1" applyBorder="1" applyAlignment="1">
      <alignment horizontal="center" vertical="center"/>
    </xf>
    <xf numFmtId="0" fontId="15" fillId="0" borderId="29" xfId="7" applyFont="1" applyBorder="1" applyAlignment="1">
      <alignment horizontal="center" vertical="center"/>
    </xf>
    <xf numFmtId="0" fontId="4" fillId="0" borderId="43" xfId="0" applyFont="1" applyBorder="1" applyAlignment="1">
      <alignment horizontal="center" vertical="center"/>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5" fillId="3" borderId="67" xfId="7" applyFont="1" applyFill="1" applyBorder="1" applyAlignment="1">
      <alignment horizontal="center" vertical="center"/>
    </xf>
    <xf numFmtId="0" fontId="15" fillId="3" borderId="68" xfId="7" applyFont="1" applyFill="1" applyBorder="1" applyAlignment="1">
      <alignment horizontal="center" vertical="center"/>
    </xf>
    <xf numFmtId="0" fontId="15" fillId="3" borderId="69" xfId="7" applyFont="1" applyFill="1" applyBorder="1" applyAlignment="1">
      <alignment horizontal="center" vertical="center"/>
    </xf>
    <xf numFmtId="0" fontId="15" fillId="0" borderId="41" xfId="7" applyFont="1" applyBorder="1" applyAlignment="1">
      <alignment horizontal="center" vertical="center" wrapText="1"/>
    </xf>
    <xf numFmtId="0" fontId="15" fillId="0" borderId="42" xfId="7" applyFont="1" applyBorder="1" applyAlignment="1">
      <alignment horizontal="center" vertical="center" wrapText="1"/>
    </xf>
    <xf numFmtId="0" fontId="4" fillId="0" borderId="61"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3" borderId="44"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42"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Fill="1" applyBorder="1" applyAlignment="1">
      <alignment horizontal="center" vertical="center" textRotation="255" wrapText="1"/>
    </xf>
    <xf numFmtId="0" fontId="4" fillId="0" borderId="59" xfId="0" applyFont="1" applyFill="1" applyBorder="1" applyAlignment="1">
      <alignment horizontal="center" vertical="center" textRotation="255" wrapText="1"/>
    </xf>
    <xf numFmtId="0" fontId="4" fillId="0" borderId="44"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0" xfId="0" applyFont="1" applyFill="1" applyBorder="1" applyAlignment="1">
      <alignment horizontal="center" vertical="center" textRotation="255"/>
    </xf>
    <xf numFmtId="0" fontId="4" fillId="0" borderId="42" xfId="0" applyFont="1" applyFill="1" applyBorder="1" applyAlignment="1">
      <alignment horizontal="center" vertical="center" textRotation="255"/>
    </xf>
    <xf numFmtId="0" fontId="4" fillId="0" borderId="60"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6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xf>
    <xf numFmtId="0" fontId="15" fillId="0" borderId="49" xfId="7" applyFont="1" applyBorder="1" applyAlignment="1">
      <alignment horizontal="center" vertical="center"/>
    </xf>
    <xf numFmtId="0" fontId="15" fillId="0" borderId="50" xfId="7" applyFont="1" applyBorder="1" applyAlignment="1">
      <alignment horizontal="center" vertical="center"/>
    </xf>
    <xf numFmtId="0" fontId="15" fillId="0" borderId="51" xfId="7" applyFont="1" applyBorder="1" applyAlignment="1">
      <alignment horizontal="center" vertical="center"/>
    </xf>
    <xf numFmtId="0" fontId="15" fillId="0" borderId="52" xfId="7" applyFont="1" applyBorder="1" applyAlignment="1">
      <alignment horizontal="center" vertical="center"/>
    </xf>
    <xf numFmtId="0" fontId="15" fillId="0" borderId="53" xfId="7" applyFont="1" applyBorder="1" applyAlignment="1">
      <alignment horizontal="center" vertical="center"/>
    </xf>
    <xf numFmtId="0" fontId="15" fillId="0" borderId="54" xfId="7" applyFont="1" applyBorder="1" applyAlignment="1">
      <alignment horizontal="center" vertical="center"/>
    </xf>
    <xf numFmtId="0" fontId="15" fillId="0" borderId="55" xfId="7" applyFont="1" applyBorder="1" applyAlignment="1">
      <alignment horizontal="center" vertical="center"/>
    </xf>
    <xf numFmtId="0" fontId="15" fillId="0" borderId="56" xfId="7" applyFont="1" applyBorder="1" applyAlignment="1">
      <alignment horizontal="center" vertical="center"/>
    </xf>
    <xf numFmtId="0" fontId="15" fillId="0" borderId="57" xfId="7" applyFont="1" applyBorder="1" applyAlignment="1">
      <alignment horizontal="center" vertical="center"/>
    </xf>
    <xf numFmtId="0" fontId="18" fillId="0" borderId="0" xfId="7" applyFont="1" applyAlignment="1">
      <alignment horizontal="center" vertical="center" wrapText="1"/>
    </xf>
    <xf numFmtId="0" fontId="18" fillId="0" borderId="0" xfId="7" applyFont="1" applyAlignment="1">
      <alignment horizontal="center" vertical="center"/>
    </xf>
    <xf numFmtId="0" fontId="15" fillId="0" borderId="40" xfId="7" applyFont="1" applyBorder="1" applyAlignment="1">
      <alignment horizontal="center" vertical="center" textRotation="255" wrapText="1"/>
    </xf>
    <xf numFmtId="0" fontId="15" fillId="0" borderId="41" xfId="7" applyFont="1" applyBorder="1" applyAlignment="1">
      <alignment horizontal="center" vertical="center" textRotation="255" wrapText="1"/>
    </xf>
    <xf numFmtId="0" fontId="15" fillId="0" borderId="42" xfId="7" applyFont="1" applyBorder="1" applyAlignment="1">
      <alignment horizontal="center" vertical="center" textRotation="255" wrapText="1"/>
    </xf>
    <xf numFmtId="0" fontId="15" fillId="0" borderId="14" xfId="7" applyFont="1" applyBorder="1" applyAlignment="1">
      <alignment horizontal="center" vertical="center" textRotation="255" wrapText="1"/>
    </xf>
    <xf numFmtId="0" fontId="15" fillId="0" borderId="0" xfId="7" applyFont="1" applyBorder="1" applyAlignment="1">
      <alignment horizontal="center" vertical="center" textRotation="255" wrapText="1"/>
    </xf>
    <xf numFmtId="0" fontId="15" fillId="0" borderId="29" xfId="7" applyFont="1" applyBorder="1" applyAlignment="1">
      <alignment horizontal="center" vertical="center" textRotation="255" wrapText="1"/>
    </xf>
    <xf numFmtId="0" fontId="15" fillId="0" borderId="17" xfId="7" applyFont="1" applyBorder="1" applyAlignment="1">
      <alignment horizontal="center" vertical="center" textRotation="255" wrapText="1"/>
    </xf>
    <xf numFmtId="0" fontId="15" fillId="0" borderId="6" xfId="7" applyFont="1" applyBorder="1" applyAlignment="1">
      <alignment horizontal="center" vertical="center" textRotation="255" wrapText="1"/>
    </xf>
    <xf numFmtId="0" fontId="15" fillId="0" borderId="10" xfId="7" applyFont="1" applyBorder="1" applyAlignment="1">
      <alignment horizontal="center" vertical="center" textRotation="255" wrapText="1"/>
    </xf>
    <xf numFmtId="0" fontId="15" fillId="0" borderId="6" xfId="7" applyFont="1" applyBorder="1" applyAlignment="1">
      <alignment horizontal="center" vertical="center"/>
    </xf>
    <xf numFmtId="0" fontId="15" fillId="0" borderId="10" xfId="7" applyFont="1" applyBorder="1" applyAlignment="1">
      <alignment horizontal="center" vertical="center"/>
    </xf>
    <xf numFmtId="0" fontId="15" fillId="0" borderId="47" xfId="7" applyFont="1" applyBorder="1" applyAlignment="1">
      <alignment horizontal="center" vertical="center" textRotation="255" wrapText="1"/>
    </xf>
    <xf numFmtId="0" fontId="15" fillId="0" borderId="31" xfId="7" applyFont="1" applyBorder="1" applyAlignment="1">
      <alignment horizontal="center" vertical="center" textRotation="255" wrapText="1"/>
    </xf>
    <xf numFmtId="0" fontId="15" fillId="0" borderId="46" xfId="7" applyFont="1" applyBorder="1" applyAlignment="1">
      <alignment horizontal="center" vertical="center" textRotation="255" wrapText="1"/>
    </xf>
    <xf numFmtId="0" fontId="15" fillId="3" borderId="64" xfId="7" applyFont="1" applyFill="1" applyBorder="1" applyAlignment="1">
      <alignment horizontal="center" vertical="center"/>
    </xf>
    <xf numFmtId="0" fontId="15" fillId="3" borderId="65" xfId="7" applyFont="1" applyFill="1" applyBorder="1" applyAlignment="1">
      <alignment horizontal="center" vertical="center"/>
    </xf>
    <xf numFmtId="0" fontId="15" fillId="3" borderId="66" xfId="7" applyFont="1" applyFill="1" applyBorder="1" applyAlignment="1">
      <alignment horizontal="center" vertical="center"/>
    </xf>
    <xf numFmtId="0" fontId="15" fillId="0" borderId="12" xfId="7" applyFont="1" applyBorder="1" applyAlignment="1">
      <alignment horizontal="left" vertical="center" wrapText="1"/>
    </xf>
    <xf numFmtId="0" fontId="15" fillId="0" borderId="18" xfId="7" applyFont="1" applyBorder="1" applyAlignment="1">
      <alignment horizontal="left" vertical="center" wrapText="1"/>
    </xf>
    <xf numFmtId="0" fontId="15" fillId="0" borderId="32" xfId="7" applyFont="1" applyBorder="1" applyAlignment="1">
      <alignment horizontal="left" vertical="center" wrapText="1"/>
    </xf>
    <xf numFmtId="0" fontId="15" fillId="0" borderId="27" xfId="7" applyFont="1" applyBorder="1" applyAlignment="1">
      <alignment horizontal="left" vertical="center" wrapText="1"/>
    </xf>
    <xf numFmtId="0" fontId="15" fillId="0" borderId="22" xfId="7" applyFont="1" applyBorder="1" applyAlignment="1">
      <alignment horizontal="left" vertical="center" wrapText="1"/>
    </xf>
    <xf numFmtId="0" fontId="15" fillId="0" borderId="48" xfId="7" applyFont="1" applyBorder="1" applyAlignment="1">
      <alignment horizontal="left" vertical="center" wrapText="1"/>
    </xf>
    <xf numFmtId="0" fontId="15" fillId="0" borderId="31" xfId="7" applyFont="1" applyBorder="1" applyAlignment="1">
      <alignment horizontal="center" vertical="center"/>
    </xf>
    <xf numFmtId="0" fontId="15" fillId="0" borderId="46" xfId="7" applyFont="1" applyBorder="1" applyAlignment="1">
      <alignment horizontal="center" vertical="center"/>
    </xf>
    <xf numFmtId="0" fontId="15" fillId="0" borderId="7" xfId="7" applyFont="1" applyBorder="1" applyAlignment="1">
      <alignment horizontal="center" vertical="center"/>
    </xf>
    <xf numFmtId="0" fontId="15" fillId="0" borderId="43" xfId="7" applyFont="1" applyBorder="1" applyAlignment="1">
      <alignment horizontal="center" vertical="center"/>
    </xf>
    <xf numFmtId="0" fontId="15" fillId="0" borderId="30" xfId="7" applyFont="1" applyBorder="1" applyAlignment="1">
      <alignment horizontal="center" vertical="center"/>
    </xf>
    <xf numFmtId="0" fontId="15" fillId="0" borderId="32" xfId="7" applyFont="1" applyBorder="1" applyAlignment="1">
      <alignment horizontal="center" vertical="center"/>
    </xf>
    <xf numFmtId="0" fontId="15" fillId="0" borderId="33" xfId="7" applyFont="1" applyBorder="1" applyAlignment="1">
      <alignment horizontal="center" vertical="center"/>
    </xf>
    <xf numFmtId="0" fontId="15" fillId="0" borderId="34" xfId="7" applyFont="1" applyBorder="1" applyAlignment="1">
      <alignment horizontal="center" vertical="center"/>
    </xf>
    <xf numFmtId="0" fontId="15" fillId="0" borderId="41" xfId="7" applyFont="1" applyBorder="1" applyAlignment="1">
      <alignment horizontal="center" vertical="center" textRotation="255"/>
    </xf>
    <xf numFmtId="0" fontId="15" fillId="0" borderId="42" xfId="7" applyFont="1" applyBorder="1" applyAlignment="1">
      <alignment horizontal="center" vertical="center" textRotation="255"/>
    </xf>
    <xf numFmtId="0" fontId="15" fillId="0" borderId="14" xfId="7" applyFont="1" applyBorder="1" applyAlignment="1">
      <alignment horizontal="center" vertical="center" textRotation="255"/>
    </xf>
    <xf numFmtId="0" fontId="15" fillId="0" borderId="0" xfId="7" applyFont="1" applyBorder="1" applyAlignment="1">
      <alignment horizontal="center" vertical="center" textRotation="255"/>
    </xf>
    <xf numFmtId="0" fontId="15" fillId="0" borderId="29" xfId="7" applyFont="1" applyBorder="1" applyAlignment="1">
      <alignment horizontal="center" vertical="center" textRotation="255"/>
    </xf>
    <xf numFmtId="0" fontId="15" fillId="0" borderId="17" xfId="7" applyFont="1" applyBorder="1" applyAlignment="1">
      <alignment horizontal="center" vertical="center" textRotation="255"/>
    </xf>
    <xf numFmtId="0" fontId="15" fillId="0" borderId="6" xfId="7" applyFont="1" applyBorder="1" applyAlignment="1">
      <alignment horizontal="center" vertical="center" textRotation="255"/>
    </xf>
    <xf numFmtId="0" fontId="15" fillId="0" borderId="10" xfId="7" applyFont="1" applyBorder="1" applyAlignment="1">
      <alignment horizontal="center" vertical="center" textRotation="255"/>
    </xf>
    <xf numFmtId="0" fontId="15" fillId="0" borderId="45" xfId="7" applyFont="1" applyBorder="1" applyAlignment="1">
      <alignment horizontal="center" vertical="center"/>
    </xf>
    <xf numFmtId="0" fontId="15" fillId="0" borderId="8" xfId="7" applyFont="1" applyBorder="1" applyAlignment="1">
      <alignment horizontal="center" vertical="center"/>
    </xf>
    <xf numFmtId="0" fontId="15" fillId="0" borderId="9" xfId="7" applyFont="1" applyBorder="1" applyAlignment="1">
      <alignment horizontal="center" vertical="center"/>
    </xf>
    <xf numFmtId="0" fontId="4" fillId="0" borderId="0" xfId="0" applyFont="1" applyBorder="1" applyAlignment="1">
      <alignment horizontal="right"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25" xfId="0" applyFont="1" applyBorder="1">
      <alignment vertical="center"/>
    </xf>
    <xf numFmtId="0" fontId="4" fillId="0" borderId="26" xfId="0" applyFont="1" applyBorder="1">
      <alignment vertical="center"/>
    </xf>
    <xf numFmtId="0" fontId="11" fillId="2" borderId="27" xfId="4" applyFont="1" applyFill="1" applyBorder="1" applyAlignment="1">
      <alignment horizontal="center" vertical="center"/>
    </xf>
    <xf numFmtId="0" fontId="11" fillId="2" borderId="11" xfId="4" applyFont="1" applyFill="1" applyBorder="1" applyAlignment="1">
      <alignment horizontal="center" vertical="center"/>
    </xf>
    <xf numFmtId="0" fontId="4" fillId="0" borderId="28"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lignment vertical="center"/>
    </xf>
    <xf numFmtId="0" fontId="4" fillId="0" borderId="4" xfId="0" applyFont="1" applyBorder="1">
      <alignment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36" xfId="0" applyFont="1" applyBorder="1">
      <alignment vertical="center"/>
    </xf>
    <xf numFmtId="0" fontId="4" fillId="0" borderId="37" xfId="0" applyFont="1" applyBorder="1">
      <alignment vertical="center"/>
    </xf>
    <xf numFmtId="0" fontId="15" fillId="0" borderId="38" xfId="7" applyFont="1" applyBorder="1" applyAlignment="1">
      <alignment horizontal="center" vertical="center"/>
    </xf>
    <xf numFmtId="0" fontId="15" fillId="0" borderId="15" xfId="7" applyFont="1" applyBorder="1" applyAlignment="1">
      <alignment horizontal="center" vertical="center"/>
    </xf>
    <xf numFmtId="0" fontId="15" fillId="0" borderId="39" xfId="7" applyFont="1" applyBorder="1" applyAlignment="1">
      <alignment horizontal="center" vertical="center"/>
    </xf>
    <xf numFmtId="0" fontId="15" fillId="0" borderId="44" xfId="7" applyFont="1" applyBorder="1" applyAlignment="1">
      <alignment horizontal="center" vertical="center" wrapText="1"/>
    </xf>
    <xf numFmtId="0" fontId="15" fillId="0" borderId="33"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43" xfId="7" applyFont="1" applyBorder="1" applyAlignment="1">
      <alignment horizontal="center" vertical="center" wrapText="1"/>
    </xf>
    <xf numFmtId="0" fontId="15" fillId="0" borderId="15" xfId="7" applyFont="1" applyBorder="1" applyAlignment="1">
      <alignment horizontal="center" vertical="center" wrapText="1"/>
    </xf>
    <xf numFmtId="0" fontId="15" fillId="0" borderId="16" xfId="7" applyFont="1" applyBorder="1" applyAlignment="1">
      <alignment horizontal="center" vertical="center" wrapText="1"/>
    </xf>
    <xf numFmtId="0" fontId="15" fillId="0" borderId="17" xfId="7" applyFont="1" applyBorder="1" applyAlignment="1">
      <alignment horizontal="center" vertical="center"/>
    </xf>
    <xf numFmtId="0" fontId="15" fillId="0" borderId="21" xfId="7" applyFont="1" applyBorder="1" applyAlignment="1">
      <alignment horizontal="center" vertical="center"/>
    </xf>
    <xf numFmtId="0" fontId="15" fillId="0" borderId="22" xfId="7" applyFont="1" applyBorder="1" applyAlignment="1">
      <alignment horizontal="center" vertical="center"/>
    </xf>
    <xf numFmtId="0" fontId="15" fillId="0" borderId="23" xfId="7" applyFont="1" applyBorder="1" applyAlignment="1">
      <alignment horizontal="center" vertical="center" wrapText="1"/>
    </xf>
  </cellXfs>
  <cellStyles count="9">
    <cellStyle name="標準" xfId="0" builtinId="0"/>
    <cellStyle name="標準 10" xfId="1"/>
    <cellStyle name="標準 12" xfId="2"/>
    <cellStyle name="標準 13" xfId="3"/>
    <cellStyle name="標準 2" xfId="4"/>
    <cellStyle name="標準 2 2" xfId="5"/>
    <cellStyle name="標準 27" xfId="6"/>
    <cellStyle name="標準 3" xfId="7"/>
    <cellStyle name="標準 4"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131"/>
  <sheetViews>
    <sheetView tabSelected="1" view="pageBreakPreview" zoomScale="85" zoomScaleNormal="70" zoomScaleSheetLayoutView="85" workbookViewId="0">
      <selection activeCell="Y99" sqref="Y99"/>
    </sheetView>
  </sheetViews>
  <sheetFormatPr defaultColWidth="3.44140625" defaultRowHeight="20.25" customHeight="1" x14ac:dyDescent="0.2"/>
  <cols>
    <col min="1" max="35" width="3.44140625" style="3"/>
    <col min="36" max="42" width="7.109375" style="3" customWidth="1"/>
    <col min="43" max="16384" width="3.44140625" style="3"/>
  </cols>
  <sheetData>
    <row r="1" spans="1:35" ht="20.25" customHeight="1" x14ac:dyDescent="0.2">
      <c r="AG1" s="10" t="s">
        <v>23</v>
      </c>
    </row>
    <row r="2" spans="1:35" ht="40.5" customHeight="1" thickBot="1" x14ac:dyDescent="0.25">
      <c r="B2" s="208" t="s">
        <v>130</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row>
    <row r="3" spans="1:35" ht="26.25" customHeight="1" thickBot="1" x14ac:dyDescent="0.25">
      <c r="Z3" s="257">
        <v>4</v>
      </c>
      <c r="AA3" s="258"/>
      <c r="AB3" s="54" t="s">
        <v>127</v>
      </c>
      <c r="AC3" s="55"/>
      <c r="AD3" s="55"/>
      <c r="AE3" s="56"/>
    </row>
    <row r="4" spans="1:35" ht="20.25" customHeight="1" x14ac:dyDescent="0.2">
      <c r="C4" s="252" t="s">
        <v>128</v>
      </c>
      <c r="D4" s="252"/>
      <c r="E4" s="252"/>
      <c r="F4" s="252"/>
      <c r="G4" s="252"/>
      <c r="H4" s="252"/>
      <c r="I4" s="252"/>
      <c r="J4" s="252"/>
      <c r="AI4" s="57">
        <v>1</v>
      </c>
    </row>
    <row r="5" spans="1:35" ht="20.25" customHeight="1" thickBot="1" x14ac:dyDescent="0.25">
      <c r="O5" s="16"/>
      <c r="P5" s="2"/>
      <c r="Q5" s="7"/>
      <c r="R5" s="7"/>
      <c r="S5" s="7"/>
      <c r="T5" s="7"/>
      <c r="U5" s="7"/>
      <c r="V5" s="252" t="s">
        <v>129</v>
      </c>
      <c r="W5" s="252"/>
      <c r="X5" s="252"/>
      <c r="Y5" s="252"/>
      <c r="Z5" s="252"/>
      <c r="AA5" s="252"/>
      <c r="AB5" s="252"/>
      <c r="AC5" s="252"/>
      <c r="AD5" s="252"/>
      <c r="AE5" s="252"/>
      <c r="AF5" s="252"/>
      <c r="AG5" s="252"/>
      <c r="AI5" s="57">
        <v>2</v>
      </c>
    </row>
    <row r="6" spans="1:35" ht="20.25" customHeight="1" x14ac:dyDescent="0.2">
      <c r="O6" s="253" t="s">
        <v>0</v>
      </c>
      <c r="P6" s="254"/>
      <c r="Q6" s="254"/>
      <c r="R6" s="254"/>
      <c r="S6" s="254"/>
      <c r="T6" s="254"/>
      <c r="U6" s="255"/>
      <c r="V6" s="255"/>
      <c r="W6" s="255"/>
      <c r="X6" s="255"/>
      <c r="Y6" s="255"/>
      <c r="Z6" s="255"/>
      <c r="AA6" s="255"/>
      <c r="AB6" s="255"/>
      <c r="AC6" s="255"/>
      <c r="AD6" s="255"/>
      <c r="AE6" s="255"/>
      <c r="AF6" s="255"/>
      <c r="AG6" s="256"/>
      <c r="AI6" s="57">
        <v>3</v>
      </c>
    </row>
    <row r="7" spans="1:35" ht="20.25" customHeight="1" x14ac:dyDescent="0.2">
      <c r="O7" s="259" t="s">
        <v>2</v>
      </c>
      <c r="P7" s="260"/>
      <c r="Q7" s="260"/>
      <c r="R7" s="260"/>
      <c r="S7" s="260"/>
      <c r="T7" s="260"/>
      <c r="U7" s="261"/>
      <c r="V7" s="261"/>
      <c r="W7" s="261"/>
      <c r="X7" s="261"/>
      <c r="Y7" s="261"/>
      <c r="Z7" s="261"/>
      <c r="AA7" s="261"/>
      <c r="AB7" s="261"/>
      <c r="AC7" s="261"/>
      <c r="AD7" s="261"/>
      <c r="AE7" s="261"/>
      <c r="AF7" s="261"/>
      <c r="AG7" s="262"/>
      <c r="AI7" s="57">
        <v>4</v>
      </c>
    </row>
    <row r="8" spans="1:35" ht="20.25" customHeight="1" x14ac:dyDescent="0.2">
      <c r="O8" s="259" t="s">
        <v>5</v>
      </c>
      <c r="P8" s="260"/>
      <c r="Q8" s="260"/>
      <c r="R8" s="260"/>
      <c r="S8" s="260"/>
      <c r="T8" s="260"/>
      <c r="U8" s="11"/>
      <c r="V8" s="12"/>
      <c r="W8" s="11"/>
      <c r="X8" s="13"/>
      <c r="Y8" s="12"/>
      <c r="Z8" s="11"/>
      <c r="AA8" s="12"/>
      <c r="AB8" s="11"/>
      <c r="AC8" s="13"/>
      <c r="AD8" s="13"/>
      <c r="AE8" s="13"/>
      <c r="AF8" s="12"/>
      <c r="AG8" s="14"/>
      <c r="AI8" s="57">
        <v>5</v>
      </c>
    </row>
    <row r="9" spans="1:35" ht="20.25" customHeight="1" thickBot="1" x14ac:dyDescent="0.25">
      <c r="O9" s="263" t="s">
        <v>3</v>
      </c>
      <c r="P9" s="264"/>
      <c r="Q9" s="264"/>
      <c r="R9" s="264"/>
      <c r="S9" s="264"/>
      <c r="T9" s="264"/>
      <c r="U9" s="265"/>
      <c r="V9" s="265"/>
      <c r="W9" s="265"/>
      <c r="X9" s="265"/>
      <c r="Y9" s="265"/>
      <c r="Z9" s="265"/>
      <c r="AA9" s="265"/>
      <c r="AB9" s="265"/>
      <c r="AC9" s="265"/>
      <c r="AD9" s="265"/>
      <c r="AE9" s="265"/>
      <c r="AF9" s="265"/>
      <c r="AG9" s="266"/>
      <c r="AI9" s="57">
        <v>6</v>
      </c>
    </row>
    <row r="10" spans="1:35" ht="20.25" customHeight="1" thickBot="1" x14ac:dyDescent="0.25">
      <c r="AI10" s="57">
        <v>7</v>
      </c>
    </row>
    <row r="11" spans="1:35" ht="35.1" customHeight="1" x14ac:dyDescent="0.2">
      <c r="B11" s="267" t="s">
        <v>24</v>
      </c>
      <c r="C11" s="268"/>
      <c r="D11" s="268"/>
      <c r="E11" s="268"/>
      <c r="F11" s="268"/>
      <c r="G11" s="268"/>
      <c r="H11" s="268"/>
      <c r="I11" s="269"/>
      <c r="J11" s="268" t="s">
        <v>17</v>
      </c>
      <c r="K11" s="268"/>
      <c r="L11" s="268"/>
      <c r="M11" s="268"/>
      <c r="N11" s="268"/>
      <c r="O11" s="268"/>
      <c r="P11" s="268"/>
      <c r="Q11" s="269"/>
      <c r="R11" s="268" t="s">
        <v>25</v>
      </c>
      <c r="S11" s="268"/>
      <c r="T11" s="268"/>
      <c r="U11" s="268"/>
      <c r="V11" s="268"/>
      <c r="W11" s="268"/>
      <c r="X11" s="268"/>
      <c r="Y11" s="269"/>
      <c r="Z11" s="274" t="s">
        <v>41</v>
      </c>
      <c r="AA11" s="274"/>
      <c r="AB11" s="274"/>
      <c r="AC11" s="274"/>
      <c r="AD11" s="274"/>
      <c r="AE11" s="274"/>
      <c r="AF11" s="274"/>
      <c r="AG11" s="275"/>
      <c r="AI11" s="57">
        <v>8</v>
      </c>
    </row>
    <row r="12" spans="1:35" ht="35.1" customHeight="1" thickBot="1" x14ac:dyDescent="0.25">
      <c r="B12" s="276" t="e">
        <f>VLOOKUP("○",AL32:AO35,3,0)</f>
        <v>#N/A</v>
      </c>
      <c r="C12" s="219"/>
      <c r="D12" s="219"/>
      <c r="E12" s="219"/>
      <c r="F12" s="219"/>
      <c r="G12" s="219"/>
      <c r="H12" s="219"/>
      <c r="I12" s="220"/>
      <c r="J12" s="219" t="e">
        <f>VLOOKUP("○",AL32:AO35,4,0)</f>
        <v>#N/A</v>
      </c>
      <c r="K12" s="219"/>
      <c r="L12" s="219"/>
      <c r="M12" s="219"/>
      <c r="N12" s="219"/>
      <c r="O12" s="219"/>
      <c r="P12" s="219"/>
      <c r="Q12" s="220"/>
      <c r="R12" s="219" t="e">
        <f>S42</f>
        <v>#N/A</v>
      </c>
      <c r="S12" s="219"/>
      <c r="T12" s="219"/>
      <c r="U12" s="219"/>
      <c r="V12" s="219"/>
      <c r="W12" s="219"/>
      <c r="X12" s="219"/>
      <c r="Y12" s="43" t="s">
        <v>6</v>
      </c>
      <c r="Z12" s="219" t="e">
        <f>S44</f>
        <v>#N/A</v>
      </c>
      <c r="AA12" s="219"/>
      <c r="AB12" s="219"/>
      <c r="AC12" s="219"/>
      <c r="AD12" s="219"/>
      <c r="AE12" s="219"/>
      <c r="AF12" s="219"/>
      <c r="AG12" s="44" t="s">
        <v>6</v>
      </c>
      <c r="AI12" s="57">
        <v>9</v>
      </c>
    </row>
    <row r="13" spans="1:35" ht="20.25"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57">
        <v>10</v>
      </c>
    </row>
    <row r="14" spans="1:35" ht="20.25" customHeight="1" thickBot="1" x14ac:dyDescent="0.25">
      <c r="A14" s="9"/>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9"/>
      <c r="AI14" s="57">
        <v>11</v>
      </c>
    </row>
    <row r="15" spans="1:35" ht="20.25" customHeight="1" thickBo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57">
        <v>12</v>
      </c>
    </row>
    <row r="16" spans="1:35" ht="20.25" customHeight="1" x14ac:dyDescent="0.2">
      <c r="B16" s="210" t="s">
        <v>26</v>
      </c>
      <c r="C16" s="241"/>
      <c r="D16" s="241"/>
      <c r="E16" s="242"/>
      <c r="F16" s="163" t="s">
        <v>66</v>
      </c>
      <c r="G16" s="143"/>
      <c r="H16" s="143"/>
      <c r="I16" s="143"/>
      <c r="J16" s="143"/>
      <c r="K16" s="143"/>
      <c r="L16" s="143"/>
      <c r="M16" s="143"/>
      <c r="N16" s="143"/>
      <c r="O16" s="143"/>
      <c r="P16" s="143"/>
      <c r="Q16" s="143"/>
      <c r="R16" s="143"/>
      <c r="S16" s="144"/>
      <c r="T16" s="163" t="s">
        <v>67</v>
      </c>
      <c r="U16" s="143"/>
      <c r="V16" s="143"/>
      <c r="W16" s="143"/>
      <c r="X16" s="143"/>
      <c r="Y16" s="143"/>
      <c r="Z16" s="143"/>
      <c r="AA16" s="143"/>
      <c r="AB16" s="143"/>
      <c r="AC16" s="143"/>
      <c r="AD16" s="143"/>
      <c r="AE16" s="143"/>
      <c r="AF16" s="143"/>
      <c r="AG16" s="249"/>
    </row>
    <row r="17" spans="2:43" ht="20.25" customHeight="1" x14ac:dyDescent="0.2">
      <c r="B17" s="243"/>
      <c r="C17" s="244"/>
      <c r="D17" s="244"/>
      <c r="E17" s="245"/>
      <c r="F17" s="235"/>
      <c r="G17" s="235"/>
      <c r="H17" s="235"/>
      <c r="I17" s="235"/>
      <c r="J17" s="235"/>
      <c r="K17" s="235"/>
      <c r="L17" s="235"/>
      <c r="M17" s="235"/>
      <c r="N17" s="235"/>
      <c r="O17" s="235"/>
      <c r="P17" s="235"/>
      <c r="Q17" s="235"/>
      <c r="R17" s="235"/>
      <c r="S17" s="236"/>
      <c r="T17" s="235"/>
      <c r="U17" s="235"/>
      <c r="V17" s="235"/>
      <c r="W17" s="235"/>
      <c r="X17" s="235"/>
      <c r="Y17" s="235"/>
      <c r="Z17" s="235"/>
      <c r="AA17" s="235"/>
      <c r="AB17" s="235"/>
      <c r="AC17" s="235"/>
      <c r="AD17" s="235"/>
      <c r="AE17" s="235"/>
      <c r="AF17" s="235"/>
      <c r="AG17" s="240"/>
    </row>
    <row r="18" spans="2:43" ht="20.25" customHeight="1" x14ac:dyDescent="0.2">
      <c r="B18" s="243"/>
      <c r="C18" s="244"/>
      <c r="D18" s="244"/>
      <c r="E18" s="245"/>
      <c r="F18" s="146">
        <f>ROUND(F83,0)</f>
        <v>0</v>
      </c>
      <c r="G18" s="146"/>
      <c r="H18" s="146"/>
      <c r="I18" s="146"/>
      <c r="J18" s="146"/>
      <c r="K18" s="146"/>
      <c r="L18" s="146"/>
      <c r="M18" s="146"/>
      <c r="N18" s="146"/>
      <c r="O18" s="146"/>
      <c r="P18" s="146"/>
      <c r="Q18" s="146"/>
      <c r="R18" s="146"/>
      <c r="S18" s="147" t="s">
        <v>6</v>
      </c>
      <c r="T18" s="146">
        <f>T83</f>
        <v>0</v>
      </c>
      <c r="U18" s="146"/>
      <c r="V18" s="146"/>
      <c r="W18" s="146"/>
      <c r="X18" s="146"/>
      <c r="Y18" s="146"/>
      <c r="Z18" s="146"/>
      <c r="AA18" s="146"/>
      <c r="AB18" s="146"/>
      <c r="AC18" s="146"/>
      <c r="AD18" s="146"/>
      <c r="AE18" s="146"/>
      <c r="AF18" s="146"/>
      <c r="AG18" s="250" t="s">
        <v>6</v>
      </c>
    </row>
    <row r="19" spans="2:43" ht="20.25" customHeight="1" thickBot="1" x14ac:dyDescent="0.25">
      <c r="B19" s="246"/>
      <c r="C19" s="247"/>
      <c r="D19" s="247"/>
      <c r="E19" s="248"/>
      <c r="F19" s="219"/>
      <c r="G19" s="219"/>
      <c r="H19" s="219"/>
      <c r="I19" s="219"/>
      <c r="J19" s="219"/>
      <c r="K19" s="219"/>
      <c r="L19" s="219"/>
      <c r="M19" s="219"/>
      <c r="N19" s="219"/>
      <c r="O19" s="219"/>
      <c r="P19" s="219"/>
      <c r="Q19" s="219"/>
      <c r="R19" s="219"/>
      <c r="S19" s="220"/>
      <c r="T19" s="219"/>
      <c r="U19" s="219"/>
      <c r="V19" s="219"/>
      <c r="W19" s="219"/>
      <c r="X19" s="219"/>
      <c r="Y19" s="219"/>
      <c r="Z19" s="219"/>
      <c r="AA19" s="219"/>
      <c r="AB19" s="219"/>
      <c r="AC19" s="219"/>
      <c r="AD19" s="219"/>
      <c r="AE19" s="219"/>
      <c r="AF19" s="219"/>
      <c r="AG19" s="251"/>
    </row>
    <row r="20" spans="2:43" ht="20.25" customHeight="1" x14ac:dyDescent="0.2">
      <c r="B20" s="210" t="s">
        <v>120</v>
      </c>
      <c r="C20" s="211"/>
      <c r="D20" s="211"/>
      <c r="E20" s="212"/>
      <c r="F20" s="143" t="s">
        <v>29</v>
      </c>
      <c r="G20" s="143"/>
      <c r="H20" s="143"/>
      <c r="I20" s="143"/>
      <c r="J20" s="143"/>
      <c r="K20" s="143"/>
      <c r="L20" s="143"/>
      <c r="M20" s="143"/>
      <c r="N20" s="143"/>
      <c r="O20" s="143"/>
      <c r="P20" s="143"/>
      <c r="Q20" s="144"/>
      <c r="R20" s="270" t="s">
        <v>69</v>
      </c>
      <c r="S20" s="163"/>
      <c r="T20" s="163"/>
      <c r="U20" s="163"/>
      <c r="V20" s="163"/>
      <c r="W20" s="163"/>
      <c r="X20" s="163"/>
      <c r="Y20" s="163"/>
      <c r="Z20" s="163"/>
      <c r="AA20" s="163"/>
      <c r="AB20" s="163"/>
      <c r="AC20" s="164"/>
      <c r="AD20" s="163" t="s">
        <v>37</v>
      </c>
      <c r="AE20" s="143"/>
      <c r="AF20" s="143"/>
      <c r="AG20" s="249"/>
    </row>
    <row r="21" spans="2:43" ht="20.25" customHeight="1" x14ac:dyDescent="0.2">
      <c r="B21" s="213"/>
      <c r="C21" s="214"/>
      <c r="D21" s="214"/>
      <c r="E21" s="215"/>
      <c r="F21" s="235"/>
      <c r="G21" s="235"/>
      <c r="H21" s="235"/>
      <c r="I21" s="235"/>
      <c r="J21" s="235"/>
      <c r="K21" s="235"/>
      <c r="L21" s="235"/>
      <c r="M21" s="235"/>
      <c r="N21" s="235"/>
      <c r="O21" s="235"/>
      <c r="P21" s="235"/>
      <c r="Q21" s="236"/>
      <c r="R21" s="271"/>
      <c r="S21" s="272"/>
      <c r="T21" s="272"/>
      <c r="U21" s="272"/>
      <c r="V21" s="272"/>
      <c r="W21" s="272"/>
      <c r="X21" s="272"/>
      <c r="Y21" s="272"/>
      <c r="Z21" s="272"/>
      <c r="AA21" s="272"/>
      <c r="AB21" s="272"/>
      <c r="AC21" s="273"/>
      <c r="AD21" s="235"/>
      <c r="AE21" s="235"/>
      <c r="AF21" s="235"/>
      <c r="AG21" s="240"/>
      <c r="AJ21" s="40"/>
      <c r="AL21" s="40"/>
      <c r="AM21" s="40"/>
      <c r="AP21" s="40"/>
      <c r="AQ21" s="40"/>
    </row>
    <row r="22" spans="2:43" ht="20.25" customHeight="1" x14ac:dyDescent="0.2">
      <c r="B22" s="213"/>
      <c r="C22" s="214"/>
      <c r="D22" s="214"/>
      <c r="E22" s="215"/>
      <c r="F22" s="147" t="s">
        <v>33</v>
      </c>
      <c r="G22" s="61" t="s">
        <v>27</v>
      </c>
      <c r="H22" s="61"/>
      <c r="I22" s="61"/>
      <c r="J22" s="61"/>
      <c r="K22" s="61"/>
      <c r="L22" s="61"/>
      <c r="M22" s="61"/>
      <c r="N22" s="61"/>
      <c r="O22" s="61"/>
      <c r="P22" s="61"/>
      <c r="Q22" s="118"/>
      <c r="R22" s="146">
        <f>AE87+V95</f>
        <v>0</v>
      </c>
      <c r="S22" s="146"/>
      <c r="T22" s="146"/>
      <c r="U22" s="146"/>
      <c r="V22" s="146"/>
      <c r="W22" s="146"/>
      <c r="X22" s="146"/>
      <c r="Y22" s="146"/>
      <c r="Z22" s="146"/>
      <c r="AA22" s="146"/>
      <c r="AB22" s="146"/>
      <c r="AC22" s="147" t="s">
        <v>6</v>
      </c>
      <c r="AD22" s="237" t="str">
        <f>IF(OR(U57=0,Y57=0),"×",IF(R22&lt;=F18,"○","×"))</f>
        <v>×</v>
      </c>
      <c r="AE22" s="233"/>
      <c r="AF22" s="233"/>
      <c r="AG22" s="238"/>
      <c r="AJ22" s="40"/>
      <c r="AK22" s="40"/>
      <c r="AL22" s="41"/>
      <c r="AM22" s="41"/>
      <c r="AN22" s="40"/>
      <c r="AO22" s="40"/>
      <c r="AP22" s="40"/>
      <c r="AQ22" s="40"/>
    </row>
    <row r="23" spans="2:43" ht="20.25" customHeight="1" x14ac:dyDescent="0.2">
      <c r="B23" s="213"/>
      <c r="C23" s="214"/>
      <c r="D23" s="214"/>
      <c r="E23" s="215"/>
      <c r="F23" s="236"/>
      <c r="G23" s="120"/>
      <c r="H23" s="120"/>
      <c r="I23" s="120"/>
      <c r="J23" s="120"/>
      <c r="K23" s="120"/>
      <c r="L23" s="120"/>
      <c r="M23" s="120"/>
      <c r="N23" s="120"/>
      <c r="O23" s="120"/>
      <c r="P23" s="120"/>
      <c r="Q23" s="121"/>
      <c r="R23" s="235"/>
      <c r="S23" s="235"/>
      <c r="T23" s="235"/>
      <c r="U23" s="235"/>
      <c r="V23" s="235"/>
      <c r="W23" s="235"/>
      <c r="X23" s="235"/>
      <c r="Y23" s="235"/>
      <c r="Z23" s="235"/>
      <c r="AA23" s="235"/>
      <c r="AB23" s="235"/>
      <c r="AC23" s="236"/>
      <c r="AD23" s="239"/>
      <c r="AE23" s="235"/>
      <c r="AF23" s="235"/>
      <c r="AG23" s="240"/>
      <c r="AJ23" s="40"/>
      <c r="AK23" s="40"/>
      <c r="AL23" s="41"/>
      <c r="AM23" s="41"/>
      <c r="AN23" s="40"/>
      <c r="AO23" s="40"/>
      <c r="AP23" s="40"/>
      <c r="AQ23" s="40"/>
    </row>
    <row r="24" spans="2:43" ht="20.25" customHeight="1" x14ac:dyDescent="0.2">
      <c r="B24" s="213"/>
      <c r="C24" s="214"/>
      <c r="D24" s="214"/>
      <c r="E24" s="215"/>
      <c r="F24" s="147" t="s">
        <v>34</v>
      </c>
      <c r="G24" s="122" t="s">
        <v>30</v>
      </c>
      <c r="H24" s="123"/>
      <c r="I24" s="123"/>
      <c r="J24" s="123"/>
      <c r="K24" s="123"/>
      <c r="L24" s="123"/>
      <c r="M24" s="123"/>
      <c r="N24" s="123"/>
      <c r="O24" s="123"/>
      <c r="P24" s="123"/>
      <c r="Q24" s="124"/>
      <c r="R24" s="233">
        <f>AE89+V95</f>
        <v>0</v>
      </c>
      <c r="S24" s="233"/>
      <c r="T24" s="233"/>
      <c r="U24" s="233"/>
      <c r="V24" s="233"/>
      <c r="W24" s="233"/>
      <c r="X24" s="233"/>
      <c r="Y24" s="233"/>
      <c r="Z24" s="233"/>
      <c r="AA24" s="233"/>
      <c r="AB24" s="233"/>
      <c r="AC24" s="234" t="s">
        <v>6</v>
      </c>
      <c r="AD24" s="237" t="str">
        <f>IF(U57=0,"×",IF(R24&lt;=F18,"○","×"))</f>
        <v>×</v>
      </c>
      <c r="AE24" s="233"/>
      <c r="AF24" s="233"/>
      <c r="AG24" s="238"/>
      <c r="AJ24" s="40"/>
      <c r="AK24" s="40"/>
      <c r="AL24" s="41"/>
      <c r="AM24" s="41"/>
      <c r="AN24" s="40"/>
      <c r="AO24" s="40"/>
      <c r="AP24" s="40"/>
      <c r="AQ24" s="40"/>
    </row>
    <row r="25" spans="2:43" ht="20.25" customHeight="1" x14ac:dyDescent="0.2">
      <c r="B25" s="213"/>
      <c r="C25" s="214"/>
      <c r="D25" s="214"/>
      <c r="E25" s="215"/>
      <c r="F25" s="147"/>
      <c r="G25" s="119"/>
      <c r="H25" s="120"/>
      <c r="I25" s="120"/>
      <c r="J25" s="120"/>
      <c r="K25" s="120"/>
      <c r="L25" s="120"/>
      <c r="M25" s="120"/>
      <c r="N25" s="120"/>
      <c r="O25" s="120"/>
      <c r="P25" s="120"/>
      <c r="Q25" s="121"/>
      <c r="R25" s="235"/>
      <c r="S25" s="235"/>
      <c r="T25" s="235"/>
      <c r="U25" s="235"/>
      <c r="V25" s="235"/>
      <c r="W25" s="235"/>
      <c r="X25" s="235"/>
      <c r="Y25" s="235"/>
      <c r="Z25" s="235"/>
      <c r="AA25" s="235"/>
      <c r="AB25" s="235"/>
      <c r="AC25" s="236"/>
      <c r="AD25" s="239"/>
      <c r="AE25" s="235"/>
      <c r="AF25" s="235"/>
      <c r="AG25" s="240"/>
      <c r="AJ25" s="40"/>
      <c r="AK25" s="40"/>
      <c r="AL25" s="41"/>
      <c r="AM25" s="41"/>
      <c r="AN25" s="40"/>
      <c r="AO25" s="40"/>
      <c r="AP25" s="40"/>
      <c r="AQ25" s="40"/>
    </row>
    <row r="26" spans="2:43" ht="20.25" customHeight="1" x14ac:dyDescent="0.2">
      <c r="B26" s="213"/>
      <c r="C26" s="214"/>
      <c r="D26" s="214"/>
      <c r="E26" s="215"/>
      <c r="F26" s="234" t="s">
        <v>35</v>
      </c>
      <c r="G26" s="123" t="s">
        <v>31</v>
      </c>
      <c r="H26" s="123"/>
      <c r="I26" s="123"/>
      <c r="J26" s="123"/>
      <c r="K26" s="123"/>
      <c r="L26" s="123"/>
      <c r="M26" s="123"/>
      <c r="N26" s="123"/>
      <c r="O26" s="123"/>
      <c r="P26" s="123"/>
      <c r="Q26" s="124"/>
      <c r="R26" s="233">
        <f>AE91+V95</f>
        <v>0</v>
      </c>
      <c r="S26" s="233"/>
      <c r="T26" s="233"/>
      <c r="U26" s="233"/>
      <c r="V26" s="233"/>
      <c r="W26" s="233"/>
      <c r="X26" s="233"/>
      <c r="Y26" s="233"/>
      <c r="Z26" s="233"/>
      <c r="AA26" s="233"/>
      <c r="AB26" s="233"/>
      <c r="AC26" s="234" t="s">
        <v>6</v>
      </c>
      <c r="AD26" s="237" t="str">
        <f>IF(Y57=0,"×",IF(R26&lt;=F18,"○","×"))</f>
        <v>×</v>
      </c>
      <c r="AE26" s="233"/>
      <c r="AF26" s="233"/>
      <c r="AG26" s="238"/>
    </row>
    <row r="27" spans="2:43" ht="20.25" customHeight="1" x14ac:dyDescent="0.2">
      <c r="B27" s="213"/>
      <c r="C27" s="214"/>
      <c r="D27" s="214"/>
      <c r="E27" s="215"/>
      <c r="F27" s="236"/>
      <c r="G27" s="120"/>
      <c r="H27" s="120"/>
      <c r="I27" s="120"/>
      <c r="J27" s="120"/>
      <c r="K27" s="120"/>
      <c r="L27" s="120"/>
      <c r="M27" s="120"/>
      <c r="N27" s="120"/>
      <c r="O27" s="120"/>
      <c r="P27" s="120"/>
      <c r="Q27" s="121"/>
      <c r="R27" s="235"/>
      <c r="S27" s="235"/>
      <c r="T27" s="235"/>
      <c r="U27" s="235"/>
      <c r="V27" s="235"/>
      <c r="W27" s="235"/>
      <c r="X27" s="235"/>
      <c r="Y27" s="235"/>
      <c r="Z27" s="235"/>
      <c r="AA27" s="235"/>
      <c r="AB27" s="235"/>
      <c r="AC27" s="236"/>
      <c r="AD27" s="239"/>
      <c r="AE27" s="235"/>
      <c r="AF27" s="235"/>
      <c r="AG27" s="240"/>
    </row>
    <row r="28" spans="2:43" ht="20.25" customHeight="1" x14ac:dyDescent="0.2">
      <c r="B28" s="213"/>
      <c r="C28" s="214"/>
      <c r="D28" s="214"/>
      <c r="E28" s="215"/>
      <c r="F28" s="147" t="s">
        <v>36</v>
      </c>
      <c r="G28" s="61" t="s">
        <v>28</v>
      </c>
      <c r="H28" s="61"/>
      <c r="I28" s="61"/>
      <c r="J28" s="61"/>
      <c r="K28" s="61"/>
      <c r="L28" s="61"/>
      <c r="M28" s="61"/>
      <c r="N28" s="61"/>
      <c r="O28" s="61"/>
      <c r="P28" s="61"/>
      <c r="Q28" s="118"/>
      <c r="R28" s="146">
        <f>AE93+V95</f>
        <v>0</v>
      </c>
      <c r="S28" s="146"/>
      <c r="T28" s="146"/>
      <c r="U28" s="146"/>
      <c r="V28" s="146"/>
      <c r="W28" s="146"/>
      <c r="X28" s="146"/>
      <c r="Y28" s="146"/>
      <c r="Z28" s="146"/>
      <c r="AA28" s="146"/>
      <c r="AB28" s="146"/>
      <c r="AC28" s="147" t="s">
        <v>6</v>
      </c>
      <c r="AD28" s="237" t="str">
        <f>IF(R28&lt;=F18,"○","×")</f>
        <v>○</v>
      </c>
      <c r="AE28" s="233"/>
      <c r="AF28" s="233"/>
      <c r="AG28" s="238"/>
    </row>
    <row r="29" spans="2:43" ht="20.25" customHeight="1" x14ac:dyDescent="0.2">
      <c r="B29" s="213"/>
      <c r="C29" s="214"/>
      <c r="D29" s="214"/>
      <c r="E29" s="215"/>
      <c r="F29" s="147"/>
      <c r="G29" s="61"/>
      <c r="H29" s="61"/>
      <c r="I29" s="61"/>
      <c r="J29" s="61"/>
      <c r="K29" s="61"/>
      <c r="L29" s="61"/>
      <c r="M29" s="61"/>
      <c r="N29" s="61"/>
      <c r="O29" s="61"/>
      <c r="P29" s="61"/>
      <c r="Q29" s="118"/>
      <c r="R29" s="146"/>
      <c r="S29" s="146"/>
      <c r="T29" s="146"/>
      <c r="U29" s="146"/>
      <c r="V29" s="146"/>
      <c r="W29" s="146"/>
      <c r="X29" s="146"/>
      <c r="Y29" s="146"/>
      <c r="Z29" s="146"/>
      <c r="AA29" s="146"/>
      <c r="AB29" s="146"/>
      <c r="AC29" s="147"/>
      <c r="AD29" s="239"/>
      <c r="AE29" s="235"/>
      <c r="AF29" s="235"/>
      <c r="AG29" s="240"/>
    </row>
    <row r="30" spans="2:43" ht="40.5" customHeight="1" x14ac:dyDescent="0.2">
      <c r="B30" s="221" t="s">
        <v>32</v>
      </c>
      <c r="C30" s="222"/>
      <c r="D30" s="222"/>
      <c r="E30" s="223"/>
      <c r="F30" s="122" t="s">
        <v>84</v>
      </c>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229"/>
    </row>
    <row r="31" spans="2:43" ht="27.75" customHeight="1" thickBot="1" x14ac:dyDescent="0.25">
      <c r="B31" s="213"/>
      <c r="C31" s="214"/>
      <c r="D31" s="214"/>
      <c r="E31" s="215"/>
      <c r="F31" s="45"/>
      <c r="G31" s="53"/>
      <c r="H31" s="98" t="s">
        <v>77</v>
      </c>
      <c r="I31" s="98"/>
      <c r="J31" s="98"/>
      <c r="K31" s="98" t="s">
        <v>78</v>
      </c>
      <c r="L31" s="98"/>
      <c r="M31" s="98"/>
      <c r="N31" s="98"/>
      <c r="O31" s="98"/>
      <c r="P31" s="98"/>
      <c r="Q31" s="98"/>
      <c r="R31" s="98"/>
      <c r="S31" s="98"/>
      <c r="T31" s="279" t="s">
        <v>79</v>
      </c>
      <c r="U31" s="279"/>
      <c r="V31" s="279"/>
      <c r="W31" s="45"/>
      <c r="X31" s="45"/>
      <c r="Y31" s="45"/>
      <c r="Z31" s="45"/>
      <c r="AA31" s="45"/>
      <c r="AB31" s="45"/>
      <c r="AC31" s="45"/>
      <c r="AD31" s="45"/>
      <c r="AE31" s="45"/>
      <c r="AF31" s="45"/>
      <c r="AG31" s="46"/>
      <c r="AK31" s="51" t="s">
        <v>76</v>
      </c>
      <c r="AL31" s="52" t="s">
        <v>79</v>
      </c>
      <c r="AM31" s="51" t="s">
        <v>85</v>
      </c>
      <c r="AN31" s="51" t="s">
        <v>86</v>
      </c>
      <c r="AO31" s="51" t="s">
        <v>87</v>
      </c>
    </row>
    <row r="32" spans="2:43" ht="30" customHeight="1" thickBot="1" x14ac:dyDescent="0.25">
      <c r="B32" s="213"/>
      <c r="C32" s="214"/>
      <c r="D32" s="214"/>
      <c r="E32" s="215"/>
      <c r="G32" s="48" t="s">
        <v>72</v>
      </c>
      <c r="H32" s="63" t="str">
        <f>AD22</f>
        <v>×</v>
      </c>
      <c r="I32" s="63"/>
      <c r="J32" s="63"/>
      <c r="K32" s="227" t="s">
        <v>90</v>
      </c>
      <c r="L32" s="227"/>
      <c r="M32" s="227"/>
      <c r="N32" s="227"/>
      <c r="O32" s="227"/>
      <c r="P32" s="227"/>
      <c r="Q32" s="227"/>
      <c r="R32" s="227"/>
      <c r="S32" s="228"/>
      <c r="T32" s="224"/>
      <c r="U32" s="225"/>
      <c r="V32" s="226"/>
      <c r="AB32" s="4"/>
      <c r="AC32" s="4"/>
      <c r="AD32" s="4"/>
      <c r="AE32" s="4"/>
      <c r="AF32" s="4"/>
      <c r="AG32" s="21"/>
      <c r="AJ32" s="50" t="s">
        <v>80</v>
      </c>
      <c r="AK32" s="50" t="str">
        <f>AD22</f>
        <v>×</v>
      </c>
      <c r="AL32" s="50">
        <f>T32</f>
        <v>0</v>
      </c>
      <c r="AM32" s="50">
        <f>R22</f>
        <v>0</v>
      </c>
      <c r="AN32" s="50" t="s">
        <v>88</v>
      </c>
      <c r="AO32" s="50" t="s">
        <v>88</v>
      </c>
    </row>
    <row r="33" spans="2:41" ht="30" customHeight="1" thickBot="1" x14ac:dyDescent="0.25">
      <c r="B33" s="213"/>
      <c r="C33" s="214"/>
      <c r="D33" s="214"/>
      <c r="E33" s="215"/>
      <c r="G33" s="48" t="s">
        <v>73</v>
      </c>
      <c r="H33" s="63" t="str">
        <f>AD24</f>
        <v>×</v>
      </c>
      <c r="I33" s="63"/>
      <c r="J33" s="63"/>
      <c r="K33" s="227" t="s">
        <v>91</v>
      </c>
      <c r="L33" s="227"/>
      <c r="M33" s="227"/>
      <c r="N33" s="227"/>
      <c r="O33" s="227"/>
      <c r="P33" s="227"/>
      <c r="Q33" s="227"/>
      <c r="R33" s="227"/>
      <c r="S33" s="228"/>
      <c r="T33" s="224"/>
      <c r="U33" s="225"/>
      <c r="V33" s="226"/>
      <c r="W33" s="4"/>
      <c r="X33" s="4"/>
      <c r="Y33" s="4"/>
      <c r="Z33" s="4"/>
      <c r="AA33" s="4"/>
      <c r="AB33" s="4"/>
      <c r="AC33" s="4"/>
      <c r="AD33" s="4"/>
      <c r="AE33" s="22"/>
      <c r="AF33" s="22"/>
      <c r="AG33" s="23"/>
      <c r="AJ33" s="50" t="s">
        <v>81</v>
      </c>
      <c r="AK33" s="50" t="str">
        <f>AD24</f>
        <v>×</v>
      </c>
      <c r="AL33" s="50">
        <f>T33</f>
        <v>0</v>
      </c>
      <c r="AM33" s="50">
        <f>R24</f>
        <v>0</v>
      </c>
      <c r="AN33" s="50" t="s">
        <v>88</v>
      </c>
      <c r="AO33" s="50" t="s">
        <v>89</v>
      </c>
    </row>
    <row r="34" spans="2:41" ht="30" customHeight="1" thickBot="1" x14ac:dyDescent="0.25">
      <c r="B34" s="213"/>
      <c r="C34" s="214"/>
      <c r="D34" s="214"/>
      <c r="E34" s="215"/>
      <c r="G34" s="48" t="s">
        <v>74</v>
      </c>
      <c r="H34" s="63" t="str">
        <f>AD26</f>
        <v>×</v>
      </c>
      <c r="I34" s="63"/>
      <c r="J34" s="63"/>
      <c r="K34" s="227" t="s">
        <v>92</v>
      </c>
      <c r="L34" s="227"/>
      <c r="M34" s="227"/>
      <c r="N34" s="227"/>
      <c r="O34" s="227"/>
      <c r="P34" s="227"/>
      <c r="Q34" s="227"/>
      <c r="R34" s="227"/>
      <c r="S34" s="228"/>
      <c r="T34" s="224"/>
      <c r="U34" s="225"/>
      <c r="V34" s="226"/>
      <c r="W34" s="4"/>
      <c r="X34" s="4"/>
      <c r="Y34" s="4"/>
      <c r="Z34" s="4"/>
      <c r="AA34" s="4"/>
      <c r="AB34" s="4"/>
      <c r="AC34" s="4"/>
      <c r="AD34" s="4"/>
      <c r="AE34" s="4"/>
      <c r="AF34" s="4"/>
      <c r="AG34" s="21"/>
      <c r="AJ34" s="50" t="s">
        <v>82</v>
      </c>
      <c r="AK34" s="50" t="str">
        <f>AD26</f>
        <v>×</v>
      </c>
      <c r="AL34" s="50">
        <f>T34</f>
        <v>0</v>
      </c>
      <c r="AM34" s="50">
        <f>R26</f>
        <v>0</v>
      </c>
      <c r="AN34" s="50" t="s">
        <v>89</v>
      </c>
      <c r="AO34" s="50" t="s">
        <v>88</v>
      </c>
    </row>
    <row r="35" spans="2:41" ht="30" customHeight="1" thickBot="1" x14ac:dyDescent="0.25">
      <c r="B35" s="213"/>
      <c r="C35" s="214"/>
      <c r="D35" s="214"/>
      <c r="E35" s="215"/>
      <c r="F35" s="4"/>
      <c r="G35" s="48" t="s">
        <v>75</v>
      </c>
      <c r="H35" s="63" t="str">
        <f>AD28</f>
        <v>○</v>
      </c>
      <c r="I35" s="63"/>
      <c r="J35" s="63"/>
      <c r="K35" s="227" t="s">
        <v>93</v>
      </c>
      <c r="L35" s="227"/>
      <c r="M35" s="227"/>
      <c r="N35" s="227"/>
      <c r="O35" s="227"/>
      <c r="P35" s="227"/>
      <c r="Q35" s="227"/>
      <c r="R35" s="227"/>
      <c r="S35" s="228"/>
      <c r="T35" s="224"/>
      <c r="U35" s="225"/>
      <c r="V35" s="226"/>
      <c r="W35" s="42"/>
      <c r="X35" s="42"/>
      <c r="Y35" s="42"/>
      <c r="Z35" s="42"/>
      <c r="AA35" s="4"/>
      <c r="AB35" s="4"/>
      <c r="AC35" s="5"/>
      <c r="AD35" s="5"/>
      <c r="AE35" s="5"/>
      <c r="AF35" s="4"/>
      <c r="AG35" s="21"/>
      <c r="AJ35" s="50" t="s">
        <v>83</v>
      </c>
      <c r="AK35" s="50" t="str">
        <f>AD28</f>
        <v>○</v>
      </c>
      <c r="AL35" s="50">
        <f>T35</f>
        <v>0</v>
      </c>
      <c r="AM35" s="50">
        <f>R28</f>
        <v>0</v>
      </c>
      <c r="AN35" s="50" t="s">
        <v>89</v>
      </c>
      <c r="AO35" s="50" t="s">
        <v>89</v>
      </c>
    </row>
    <row r="36" spans="2:41" ht="20.25" customHeight="1" thickBot="1" x14ac:dyDescent="0.25">
      <c r="B36" s="213"/>
      <c r="C36" s="214"/>
      <c r="D36" s="214"/>
      <c r="E36" s="215"/>
      <c r="F36" s="4"/>
      <c r="G36" s="4"/>
      <c r="H36" s="19"/>
      <c r="I36" s="19"/>
      <c r="J36" s="4"/>
      <c r="K36" s="4"/>
      <c r="L36" s="4"/>
      <c r="M36" s="4"/>
      <c r="N36" s="4"/>
      <c r="O36" s="4"/>
      <c r="P36" s="49"/>
      <c r="Q36" s="49"/>
      <c r="R36" s="49"/>
      <c r="S36" s="49"/>
      <c r="T36" s="49"/>
      <c r="U36" s="49"/>
      <c r="V36" s="49"/>
      <c r="W36" s="49"/>
      <c r="X36" s="49"/>
      <c r="Y36" s="49"/>
      <c r="Z36" s="49"/>
      <c r="AA36" s="4"/>
      <c r="AB36" s="4"/>
      <c r="AC36" s="4"/>
      <c r="AD36" s="4"/>
      <c r="AE36" s="4"/>
      <c r="AF36" s="4"/>
      <c r="AG36" s="21"/>
    </row>
    <row r="37" spans="2:41" ht="40.5" customHeight="1" thickBot="1" x14ac:dyDescent="0.25">
      <c r="B37" s="216"/>
      <c r="C37" s="217"/>
      <c r="D37" s="217"/>
      <c r="E37" s="218"/>
      <c r="F37" s="24"/>
      <c r="G37" s="24"/>
      <c r="H37" s="17"/>
      <c r="I37" s="17"/>
      <c r="J37" s="24"/>
      <c r="K37" s="24"/>
      <c r="L37" s="24"/>
      <c r="M37" s="24"/>
      <c r="N37" s="24"/>
      <c r="O37" s="25"/>
      <c r="P37" s="230" t="s">
        <v>70</v>
      </c>
      <c r="Q37" s="231"/>
      <c r="R37" s="231"/>
      <c r="S37" s="231"/>
      <c r="T37" s="231"/>
      <c r="U37" s="231"/>
      <c r="V37" s="231"/>
      <c r="W37" s="231"/>
      <c r="X37" s="231"/>
      <c r="Y37" s="231"/>
      <c r="Z37" s="232"/>
      <c r="AA37" s="277" t="e">
        <f>VLOOKUP("○",AL32:AM35,2,0)</f>
        <v>#N/A</v>
      </c>
      <c r="AB37" s="278"/>
      <c r="AC37" s="278"/>
      <c r="AD37" s="278"/>
      <c r="AE37" s="278"/>
      <c r="AF37" s="278"/>
      <c r="AG37" s="47" t="s">
        <v>71</v>
      </c>
    </row>
    <row r="38" spans="2:41" ht="20.25" customHeight="1" x14ac:dyDescent="0.2">
      <c r="B38" s="210" t="s">
        <v>15</v>
      </c>
      <c r="C38" s="211"/>
      <c r="D38" s="211"/>
      <c r="E38" s="212"/>
      <c r="F38" s="163" t="s">
        <v>121</v>
      </c>
      <c r="G38" s="143"/>
      <c r="H38" s="143"/>
      <c r="I38" s="143"/>
      <c r="J38" s="143"/>
      <c r="K38" s="143"/>
      <c r="L38" s="143"/>
      <c r="M38" s="143"/>
      <c r="N38" s="143"/>
      <c r="O38" s="143"/>
      <c r="P38" s="143"/>
      <c r="Q38" s="143"/>
      <c r="R38" s="144"/>
      <c r="S38" s="143" t="e">
        <f>IF(T18-AA37&lt;0,0,T18-AA37)</f>
        <v>#N/A</v>
      </c>
      <c r="T38" s="143"/>
      <c r="U38" s="143"/>
      <c r="V38" s="143"/>
      <c r="W38" s="143"/>
      <c r="X38" s="144" t="s">
        <v>6</v>
      </c>
      <c r="Y38" s="199"/>
      <c r="Z38" s="200"/>
      <c r="AA38" s="200"/>
      <c r="AB38" s="200"/>
      <c r="AC38" s="200"/>
      <c r="AD38" s="200"/>
      <c r="AE38" s="200"/>
      <c r="AF38" s="200"/>
      <c r="AG38" s="201"/>
      <c r="AJ38" s="7">
        <v>1</v>
      </c>
      <c r="AK38" s="7">
        <v>1</v>
      </c>
    </row>
    <row r="39" spans="2:41" ht="20.25" customHeight="1" x14ac:dyDescent="0.2">
      <c r="B39" s="213"/>
      <c r="C39" s="214"/>
      <c r="D39" s="214"/>
      <c r="E39" s="215"/>
      <c r="F39" s="235"/>
      <c r="G39" s="235"/>
      <c r="H39" s="235"/>
      <c r="I39" s="235"/>
      <c r="J39" s="235"/>
      <c r="K39" s="235"/>
      <c r="L39" s="235"/>
      <c r="M39" s="235"/>
      <c r="N39" s="235"/>
      <c r="O39" s="235"/>
      <c r="P39" s="235"/>
      <c r="Q39" s="235"/>
      <c r="R39" s="236"/>
      <c r="S39" s="235"/>
      <c r="T39" s="235"/>
      <c r="U39" s="235"/>
      <c r="V39" s="235"/>
      <c r="W39" s="235"/>
      <c r="X39" s="236"/>
      <c r="Y39" s="202"/>
      <c r="Z39" s="203"/>
      <c r="AA39" s="203"/>
      <c r="AB39" s="203"/>
      <c r="AC39" s="203"/>
      <c r="AD39" s="203"/>
      <c r="AE39" s="203"/>
      <c r="AF39" s="203"/>
      <c r="AG39" s="204"/>
      <c r="AJ39" s="37">
        <v>46</v>
      </c>
      <c r="AK39" s="38">
        <v>2</v>
      </c>
    </row>
    <row r="40" spans="2:41" ht="20.25" customHeight="1" x14ac:dyDescent="0.2">
      <c r="B40" s="213"/>
      <c r="C40" s="214"/>
      <c r="D40" s="214"/>
      <c r="E40" s="215"/>
      <c r="F40" s="233" t="s">
        <v>38</v>
      </c>
      <c r="G40" s="233"/>
      <c r="H40" s="233"/>
      <c r="I40" s="233"/>
      <c r="J40" s="233"/>
      <c r="K40" s="233"/>
      <c r="L40" s="233"/>
      <c r="M40" s="233"/>
      <c r="N40" s="233"/>
      <c r="O40" s="233"/>
      <c r="P40" s="233"/>
      <c r="Q40" s="233"/>
      <c r="R40" s="234"/>
      <c r="S40" s="233" t="e">
        <f>LOOKUP(F55,AJ38:AJ44,AK38:AK44)</f>
        <v>#N/A</v>
      </c>
      <c r="T40" s="233"/>
      <c r="U40" s="233"/>
      <c r="V40" s="233"/>
      <c r="W40" s="233"/>
      <c r="X40" s="234" t="s">
        <v>6</v>
      </c>
      <c r="Y40" s="202"/>
      <c r="Z40" s="203"/>
      <c r="AA40" s="203"/>
      <c r="AB40" s="203"/>
      <c r="AC40" s="203"/>
      <c r="AD40" s="203"/>
      <c r="AE40" s="203"/>
      <c r="AF40" s="203"/>
      <c r="AG40" s="204"/>
      <c r="AJ40" s="37">
        <v>151</v>
      </c>
      <c r="AK40" s="38">
        <v>3</v>
      </c>
    </row>
    <row r="41" spans="2:41" ht="20.25" customHeight="1" x14ac:dyDescent="0.2">
      <c r="B41" s="213"/>
      <c r="C41" s="214"/>
      <c r="D41" s="214"/>
      <c r="E41" s="215"/>
      <c r="F41" s="235"/>
      <c r="G41" s="235"/>
      <c r="H41" s="235"/>
      <c r="I41" s="235"/>
      <c r="J41" s="235"/>
      <c r="K41" s="235"/>
      <c r="L41" s="235"/>
      <c r="M41" s="235"/>
      <c r="N41" s="235"/>
      <c r="O41" s="235"/>
      <c r="P41" s="235"/>
      <c r="Q41" s="235"/>
      <c r="R41" s="236"/>
      <c r="S41" s="235"/>
      <c r="T41" s="235"/>
      <c r="U41" s="235"/>
      <c r="V41" s="235"/>
      <c r="W41" s="235"/>
      <c r="X41" s="236"/>
      <c r="Y41" s="202"/>
      <c r="Z41" s="203"/>
      <c r="AA41" s="203"/>
      <c r="AB41" s="203"/>
      <c r="AC41" s="203"/>
      <c r="AD41" s="203"/>
      <c r="AE41" s="203"/>
      <c r="AF41" s="203"/>
      <c r="AG41" s="204"/>
      <c r="AJ41" s="37">
        <v>241</v>
      </c>
      <c r="AK41" s="39">
        <v>3.5</v>
      </c>
    </row>
    <row r="42" spans="2:41" ht="20.25" customHeight="1" x14ac:dyDescent="0.2">
      <c r="B42" s="213"/>
      <c r="C42" s="214"/>
      <c r="D42" s="214"/>
      <c r="E42" s="215"/>
      <c r="F42" s="146" t="s">
        <v>39</v>
      </c>
      <c r="G42" s="146"/>
      <c r="H42" s="146"/>
      <c r="I42" s="146"/>
      <c r="J42" s="146"/>
      <c r="K42" s="146"/>
      <c r="L42" s="146"/>
      <c r="M42" s="146"/>
      <c r="N42" s="146"/>
      <c r="O42" s="146"/>
      <c r="P42" s="146"/>
      <c r="Q42" s="146"/>
      <c r="R42" s="147"/>
      <c r="S42" s="146" t="e">
        <f>IF(S38&gt;=S40,S40,IF(S38&lt;3,ROUND(S38,0),
IF(MOD(S38,1)*10&lt;=2,ROUNDDOWN(S38,0),
IF(MOD(S38,1)*10&gt;=5,ROUNDUP(S38,0),
ROUNDDOWN(S38,0)+0.5))))</f>
        <v>#N/A</v>
      </c>
      <c r="T42" s="146"/>
      <c r="U42" s="146"/>
      <c r="V42" s="146"/>
      <c r="W42" s="146"/>
      <c r="X42" s="147" t="s">
        <v>6</v>
      </c>
      <c r="Y42" s="202"/>
      <c r="Z42" s="203"/>
      <c r="AA42" s="203"/>
      <c r="AB42" s="203"/>
      <c r="AC42" s="203"/>
      <c r="AD42" s="203"/>
      <c r="AE42" s="203"/>
      <c r="AF42" s="203"/>
      <c r="AG42" s="204"/>
      <c r="AJ42" s="37">
        <v>271</v>
      </c>
      <c r="AK42" s="38">
        <v>4</v>
      </c>
    </row>
    <row r="43" spans="2:41" ht="20.25" customHeight="1" thickBot="1" x14ac:dyDescent="0.25">
      <c r="B43" s="216"/>
      <c r="C43" s="217"/>
      <c r="D43" s="217"/>
      <c r="E43" s="218"/>
      <c r="F43" s="219"/>
      <c r="G43" s="219"/>
      <c r="H43" s="219"/>
      <c r="I43" s="219"/>
      <c r="J43" s="219"/>
      <c r="K43" s="219"/>
      <c r="L43" s="219"/>
      <c r="M43" s="219"/>
      <c r="N43" s="219"/>
      <c r="O43" s="219"/>
      <c r="P43" s="219"/>
      <c r="Q43" s="219"/>
      <c r="R43" s="220"/>
      <c r="S43" s="219"/>
      <c r="T43" s="219"/>
      <c r="U43" s="219"/>
      <c r="V43" s="219"/>
      <c r="W43" s="219"/>
      <c r="X43" s="220"/>
      <c r="Y43" s="205"/>
      <c r="Z43" s="206"/>
      <c r="AA43" s="206"/>
      <c r="AB43" s="206"/>
      <c r="AC43" s="206"/>
      <c r="AD43" s="206"/>
      <c r="AE43" s="206"/>
      <c r="AF43" s="206"/>
      <c r="AG43" s="207"/>
      <c r="AJ43" s="37">
        <v>301</v>
      </c>
      <c r="AK43" s="38">
        <v>5</v>
      </c>
    </row>
    <row r="44" spans="2:41" ht="20.25" customHeight="1" x14ac:dyDescent="0.2">
      <c r="B44" s="210" t="s">
        <v>40</v>
      </c>
      <c r="C44" s="211"/>
      <c r="D44" s="211"/>
      <c r="E44" s="212"/>
      <c r="F44" s="163" t="s">
        <v>122</v>
      </c>
      <c r="G44" s="143"/>
      <c r="H44" s="143"/>
      <c r="I44" s="143"/>
      <c r="J44" s="143"/>
      <c r="K44" s="143"/>
      <c r="L44" s="143"/>
      <c r="M44" s="143"/>
      <c r="N44" s="143"/>
      <c r="O44" s="143"/>
      <c r="P44" s="143"/>
      <c r="Q44" s="143"/>
      <c r="R44" s="144"/>
      <c r="S44" s="143" t="e">
        <f>IF(AA37-F18&lt;0,0,AA37-F18)</f>
        <v>#N/A</v>
      </c>
      <c r="T44" s="143"/>
      <c r="U44" s="143"/>
      <c r="V44" s="143"/>
      <c r="W44" s="143"/>
      <c r="X44" s="144" t="s">
        <v>6</v>
      </c>
      <c r="Y44" s="199"/>
      <c r="Z44" s="200"/>
      <c r="AA44" s="200"/>
      <c r="AB44" s="200"/>
      <c r="AC44" s="200"/>
      <c r="AD44" s="200"/>
      <c r="AE44" s="200"/>
      <c r="AF44" s="200"/>
      <c r="AG44" s="201"/>
      <c r="AJ44" s="37">
        <v>451</v>
      </c>
      <c r="AK44" s="38">
        <v>6</v>
      </c>
    </row>
    <row r="45" spans="2:41" ht="20.25" customHeight="1" x14ac:dyDescent="0.2">
      <c r="B45" s="213"/>
      <c r="C45" s="214"/>
      <c r="D45" s="214"/>
      <c r="E45" s="215"/>
      <c r="F45" s="146"/>
      <c r="G45" s="146"/>
      <c r="H45" s="146"/>
      <c r="I45" s="146"/>
      <c r="J45" s="146"/>
      <c r="K45" s="146"/>
      <c r="L45" s="146"/>
      <c r="M45" s="146"/>
      <c r="N45" s="146"/>
      <c r="O45" s="146"/>
      <c r="P45" s="146"/>
      <c r="Q45" s="146"/>
      <c r="R45" s="147"/>
      <c r="S45" s="146"/>
      <c r="T45" s="146"/>
      <c r="U45" s="146"/>
      <c r="V45" s="146"/>
      <c r="W45" s="146"/>
      <c r="X45" s="147"/>
      <c r="Y45" s="202"/>
      <c r="Z45" s="203"/>
      <c r="AA45" s="203"/>
      <c r="AB45" s="203"/>
      <c r="AC45" s="203"/>
      <c r="AD45" s="203"/>
      <c r="AE45" s="203"/>
      <c r="AF45" s="203"/>
      <c r="AG45" s="204"/>
    </row>
    <row r="46" spans="2:41" ht="20.25" customHeight="1" x14ac:dyDescent="0.2">
      <c r="B46" s="213"/>
      <c r="C46" s="214"/>
      <c r="D46" s="214"/>
      <c r="E46" s="215"/>
      <c r="F46" s="146"/>
      <c r="G46" s="146"/>
      <c r="H46" s="146"/>
      <c r="I46" s="146"/>
      <c r="J46" s="146"/>
      <c r="K46" s="146"/>
      <c r="L46" s="146"/>
      <c r="M46" s="146"/>
      <c r="N46" s="146"/>
      <c r="O46" s="146"/>
      <c r="P46" s="146"/>
      <c r="Q46" s="146"/>
      <c r="R46" s="147"/>
      <c r="S46" s="146"/>
      <c r="T46" s="146"/>
      <c r="U46" s="146"/>
      <c r="V46" s="146"/>
      <c r="W46" s="146"/>
      <c r="X46" s="147"/>
      <c r="Y46" s="202"/>
      <c r="Z46" s="203"/>
      <c r="AA46" s="203"/>
      <c r="AB46" s="203"/>
      <c r="AC46" s="203"/>
      <c r="AD46" s="203"/>
      <c r="AE46" s="203"/>
      <c r="AF46" s="203"/>
      <c r="AG46" s="204"/>
    </row>
    <row r="47" spans="2:41" ht="20.25" customHeight="1" thickBot="1" x14ac:dyDescent="0.25">
      <c r="B47" s="216"/>
      <c r="C47" s="217"/>
      <c r="D47" s="217"/>
      <c r="E47" s="218"/>
      <c r="F47" s="219"/>
      <c r="G47" s="219"/>
      <c r="H47" s="219"/>
      <c r="I47" s="219"/>
      <c r="J47" s="219"/>
      <c r="K47" s="219"/>
      <c r="L47" s="219"/>
      <c r="M47" s="219"/>
      <c r="N47" s="219"/>
      <c r="O47" s="219"/>
      <c r="P47" s="219"/>
      <c r="Q47" s="219"/>
      <c r="R47" s="220"/>
      <c r="S47" s="219"/>
      <c r="T47" s="219"/>
      <c r="U47" s="219"/>
      <c r="V47" s="219"/>
      <c r="W47" s="219"/>
      <c r="X47" s="220"/>
      <c r="Y47" s="205"/>
      <c r="Z47" s="206"/>
      <c r="AA47" s="206"/>
      <c r="AB47" s="206"/>
      <c r="AC47" s="206"/>
      <c r="AD47" s="206"/>
      <c r="AE47" s="206"/>
      <c r="AF47" s="206"/>
      <c r="AG47" s="207"/>
    </row>
    <row r="48" spans="2:41" ht="20.25" customHeight="1" x14ac:dyDescent="0.2">
      <c r="B48" s="33"/>
      <c r="C48" s="33"/>
      <c r="D48" s="33"/>
      <c r="E48" s="33"/>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row>
    <row r="49" spans="2:33" ht="20.25" customHeight="1" x14ac:dyDescent="0.2">
      <c r="B49" s="6"/>
      <c r="C49" s="6"/>
      <c r="D49" s="6"/>
      <c r="E49" s="6"/>
      <c r="V49" s="84" t="s">
        <v>1</v>
      </c>
      <c r="W49" s="84"/>
      <c r="X49" s="84"/>
      <c r="Y49" s="84"/>
      <c r="Z49" s="75"/>
      <c r="AA49" s="75"/>
      <c r="AB49" s="75"/>
      <c r="AC49" s="75"/>
      <c r="AD49" s="75"/>
      <c r="AE49" s="75"/>
      <c r="AF49" s="75"/>
      <c r="AG49" s="75"/>
    </row>
    <row r="50" spans="2:33" ht="20.25" customHeight="1" x14ac:dyDescent="0.2">
      <c r="B50" s="6"/>
      <c r="C50" s="6"/>
      <c r="D50" s="6"/>
      <c r="E50" s="6"/>
      <c r="V50" s="76" t="s">
        <v>4</v>
      </c>
      <c r="W50" s="76"/>
      <c r="X50" s="76"/>
      <c r="Y50" s="76"/>
      <c r="Z50" s="77"/>
      <c r="AA50" s="77"/>
      <c r="AB50" s="77"/>
      <c r="AC50" s="77"/>
      <c r="AD50" s="77"/>
      <c r="AE50" s="77"/>
      <c r="AF50" s="77"/>
      <c r="AG50" s="77"/>
    </row>
    <row r="51" spans="2:33" ht="20.25" customHeight="1" x14ac:dyDescent="0.2">
      <c r="B51" s="6"/>
      <c r="C51" s="6"/>
      <c r="D51" s="6"/>
      <c r="E51" s="6"/>
    </row>
    <row r="52" spans="2:33" ht="20.25" customHeight="1" x14ac:dyDescent="0.2">
      <c r="B52" s="6"/>
      <c r="C52" s="6"/>
      <c r="D52" s="6"/>
      <c r="E52" s="6"/>
      <c r="AG52" s="10" t="s">
        <v>7</v>
      </c>
    </row>
    <row r="53" spans="2:33" ht="40.5" customHeight="1" x14ac:dyDescent="0.2">
      <c r="B53" s="208" t="s">
        <v>131</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row>
    <row r="54" spans="2:33" ht="20.25" customHeight="1" thickBot="1" x14ac:dyDescent="0.25">
      <c r="B54" s="6"/>
      <c r="C54" s="6"/>
      <c r="D54" s="6"/>
      <c r="E54" s="6"/>
    </row>
    <row r="55" spans="2:33" ht="20.25" customHeight="1" x14ac:dyDescent="0.2">
      <c r="B55" s="166" t="s">
        <v>54</v>
      </c>
      <c r="C55" s="167"/>
      <c r="D55" s="167"/>
      <c r="E55" s="167"/>
      <c r="F55" s="171"/>
      <c r="G55" s="172"/>
      <c r="H55" s="172"/>
      <c r="I55" s="177" t="s">
        <v>6</v>
      </c>
      <c r="J55" s="179" t="s">
        <v>95</v>
      </c>
      <c r="K55" s="127"/>
      <c r="L55" s="128"/>
      <c r="M55" s="181" t="s">
        <v>55</v>
      </c>
      <c r="N55" s="182"/>
      <c r="O55" s="182"/>
      <c r="P55" s="177"/>
      <c r="Q55" s="182" t="s">
        <v>56</v>
      </c>
      <c r="R55" s="182"/>
      <c r="S55" s="182"/>
      <c r="T55" s="177"/>
      <c r="U55" s="167" t="s">
        <v>96</v>
      </c>
      <c r="V55" s="167"/>
      <c r="W55" s="167"/>
      <c r="X55" s="183"/>
      <c r="Y55" s="167" t="s">
        <v>57</v>
      </c>
      <c r="Z55" s="167"/>
      <c r="AA55" s="167"/>
      <c r="AB55" s="183"/>
      <c r="AC55" s="167" t="s">
        <v>19</v>
      </c>
      <c r="AD55" s="167"/>
      <c r="AE55" s="167"/>
      <c r="AF55" s="167"/>
      <c r="AG55" s="196"/>
    </row>
    <row r="56" spans="2:33" ht="20.25" customHeight="1" x14ac:dyDescent="0.2">
      <c r="B56" s="168"/>
      <c r="C56" s="169"/>
      <c r="D56" s="169"/>
      <c r="E56" s="169"/>
      <c r="F56" s="173"/>
      <c r="G56" s="174"/>
      <c r="H56" s="174"/>
      <c r="I56" s="106"/>
      <c r="J56" s="95"/>
      <c r="K56" s="91"/>
      <c r="L56" s="92"/>
      <c r="M56" s="107"/>
      <c r="N56" s="75"/>
      <c r="O56" s="75"/>
      <c r="P56" s="148"/>
      <c r="Q56" s="75"/>
      <c r="R56" s="75"/>
      <c r="S56" s="75"/>
      <c r="T56" s="148"/>
      <c r="U56" s="184"/>
      <c r="V56" s="184"/>
      <c r="W56" s="184"/>
      <c r="X56" s="185"/>
      <c r="Y56" s="184"/>
      <c r="Z56" s="184"/>
      <c r="AA56" s="184"/>
      <c r="AB56" s="185"/>
      <c r="AC56" s="184"/>
      <c r="AD56" s="184"/>
      <c r="AE56" s="184"/>
      <c r="AF56" s="184"/>
      <c r="AG56" s="197"/>
    </row>
    <row r="57" spans="2:33" ht="20.25" customHeight="1" thickBot="1" x14ac:dyDescent="0.25">
      <c r="B57" s="170"/>
      <c r="C57" s="71"/>
      <c r="D57" s="71"/>
      <c r="E57" s="71"/>
      <c r="F57" s="175"/>
      <c r="G57" s="176"/>
      <c r="H57" s="176"/>
      <c r="I57" s="178"/>
      <c r="J57" s="180"/>
      <c r="K57" s="131"/>
      <c r="L57" s="132"/>
      <c r="M57" s="176"/>
      <c r="N57" s="176"/>
      <c r="O57" s="176"/>
      <c r="P57" s="30" t="s">
        <v>6</v>
      </c>
      <c r="Q57" s="176"/>
      <c r="R57" s="176"/>
      <c r="S57" s="176"/>
      <c r="T57" s="31" t="s">
        <v>6</v>
      </c>
      <c r="U57" s="176"/>
      <c r="V57" s="176"/>
      <c r="W57" s="176"/>
      <c r="X57" s="31" t="s">
        <v>6</v>
      </c>
      <c r="Y57" s="176"/>
      <c r="Z57" s="176"/>
      <c r="AA57" s="176"/>
      <c r="AB57" s="30" t="s">
        <v>6</v>
      </c>
      <c r="AC57" s="198">
        <f>SUM(M57,Q57,U57,Y57)</f>
        <v>0</v>
      </c>
      <c r="AD57" s="198"/>
      <c r="AE57" s="198"/>
      <c r="AF57" s="198"/>
      <c r="AG57" s="32" t="s">
        <v>6</v>
      </c>
    </row>
    <row r="58" spans="2:33" s="8" customFormat="1" ht="35.1" customHeight="1" thickBot="1" x14ac:dyDescent="0.25">
      <c r="B58" s="186" t="s">
        <v>14</v>
      </c>
      <c r="C58" s="187"/>
      <c r="D58" s="127" t="s">
        <v>49</v>
      </c>
      <c r="E58" s="128"/>
      <c r="F58" s="190" t="s">
        <v>8</v>
      </c>
      <c r="G58" s="153"/>
      <c r="H58" s="153"/>
      <c r="I58" s="153"/>
      <c r="J58" s="191"/>
      <c r="K58" s="165" t="s">
        <v>9</v>
      </c>
      <c r="L58" s="192"/>
      <c r="M58" s="192"/>
      <c r="N58" s="192"/>
      <c r="O58" s="78"/>
      <c r="P58" s="163" t="s">
        <v>51</v>
      </c>
      <c r="Q58" s="163"/>
      <c r="R58" s="163"/>
      <c r="S58" s="163"/>
      <c r="T58" s="164"/>
      <c r="U58" s="26"/>
      <c r="V58" s="165" t="s">
        <v>59</v>
      </c>
      <c r="W58" s="153"/>
      <c r="X58" s="153"/>
      <c r="Y58" s="153"/>
      <c r="Z58" s="153"/>
      <c r="AA58" s="153"/>
      <c r="AB58" s="153"/>
      <c r="AC58" s="151">
        <v>160</v>
      </c>
      <c r="AD58" s="152"/>
      <c r="AE58" s="152"/>
      <c r="AF58" s="153" t="s">
        <v>10</v>
      </c>
      <c r="AG58" s="154"/>
    </row>
    <row r="59" spans="2:33" s="8" customFormat="1" ht="20.25" customHeight="1" thickBot="1" x14ac:dyDescent="0.25">
      <c r="B59" s="89"/>
      <c r="C59" s="90"/>
      <c r="D59" s="91"/>
      <c r="E59" s="92"/>
      <c r="F59" s="155"/>
      <c r="G59" s="156"/>
      <c r="H59" s="156"/>
      <c r="I59" s="156"/>
      <c r="J59" s="157"/>
      <c r="K59" s="158" t="s">
        <v>13</v>
      </c>
      <c r="L59" s="159"/>
      <c r="M59" s="159"/>
      <c r="N59" s="159"/>
      <c r="O59" s="159"/>
      <c r="P59" s="160" t="s">
        <v>53</v>
      </c>
      <c r="Q59" s="161"/>
      <c r="R59" s="161"/>
      <c r="S59" s="161"/>
      <c r="T59" s="162"/>
      <c r="U59" s="26"/>
      <c r="V59" s="26"/>
      <c r="W59" s="26"/>
      <c r="X59" s="26"/>
      <c r="Y59" s="26"/>
      <c r="Z59" s="26"/>
      <c r="AA59" s="26"/>
      <c r="AB59" s="26"/>
      <c r="AC59" s="26"/>
      <c r="AD59" s="26"/>
      <c r="AE59" s="26"/>
      <c r="AF59" s="26"/>
      <c r="AG59" s="28"/>
    </row>
    <row r="60" spans="2:33" s="8" customFormat="1" ht="20.25" customHeight="1" x14ac:dyDescent="0.2">
      <c r="B60" s="89"/>
      <c r="C60" s="90"/>
      <c r="D60" s="91"/>
      <c r="E60" s="92"/>
      <c r="F60" s="155"/>
      <c r="G60" s="156"/>
      <c r="H60" s="156"/>
      <c r="I60" s="156"/>
      <c r="J60" s="157"/>
      <c r="K60" s="155"/>
      <c r="L60" s="156"/>
      <c r="M60" s="156"/>
      <c r="N60" s="156"/>
      <c r="O60" s="157"/>
      <c r="P60" s="27"/>
      <c r="Q60" s="27"/>
      <c r="R60" s="27"/>
      <c r="S60" s="20"/>
      <c r="T60" s="20"/>
      <c r="U60" s="26"/>
      <c r="V60" s="26"/>
      <c r="W60" s="26"/>
      <c r="X60" s="26"/>
      <c r="Y60" s="26"/>
      <c r="Z60" s="26"/>
      <c r="AA60" s="26"/>
      <c r="AB60" s="26"/>
      <c r="AC60" s="26"/>
      <c r="AD60" s="26"/>
      <c r="AE60" s="26"/>
      <c r="AF60" s="26"/>
      <c r="AG60" s="28"/>
    </row>
    <row r="61" spans="2:33" s="8" customFormat="1" ht="20.25" customHeight="1" x14ac:dyDescent="0.2">
      <c r="B61" s="89"/>
      <c r="C61" s="90"/>
      <c r="D61" s="91"/>
      <c r="E61" s="92"/>
      <c r="F61" s="155"/>
      <c r="G61" s="156"/>
      <c r="H61" s="156"/>
      <c r="I61" s="156"/>
      <c r="J61" s="157"/>
      <c r="K61" s="155"/>
      <c r="L61" s="156"/>
      <c r="M61" s="156"/>
      <c r="N61" s="156"/>
      <c r="O61" s="157"/>
      <c r="P61" s="27"/>
      <c r="Q61" s="27"/>
      <c r="R61" s="27"/>
      <c r="S61" s="20"/>
      <c r="T61" s="20"/>
      <c r="U61" s="26"/>
      <c r="V61" s="26"/>
      <c r="W61" s="26"/>
      <c r="X61" s="26"/>
      <c r="Y61" s="26"/>
      <c r="Z61" s="26"/>
      <c r="AA61" s="26"/>
      <c r="AB61" s="26"/>
      <c r="AC61" s="26"/>
      <c r="AD61" s="26"/>
      <c r="AE61" s="26"/>
      <c r="AF61" s="26"/>
      <c r="AG61" s="28"/>
    </row>
    <row r="62" spans="2:33" s="8" customFormat="1" ht="20.25" customHeight="1" x14ac:dyDescent="0.2">
      <c r="B62" s="89"/>
      <c r="C62" s="90"/>
      <c r="D62" s="91"/>
      <c r="E62" s="92"/>
      <c r="F62" s="155"/>
      <c r="G62" s="156"/>
      <c r="H62" s="156"/>
      <c r="I62" s="156"/>
      <c r="J62" s="157"/>
      <c r="K62" s="155"/>
      <c r="L62" s="156"/>
      <c r="M62" s="156"/>
      <c r="N62" s="156"/>
      <c r="O62" s="157"/>
      <c r="P62" s="27"/>
      <c r="Q62" s="27"/>
      <c r="R62" s="27"/>
      <c r="S62" s="20"/>
      <c r="T62" s="20"/>
      <c r="U62" s="26"/>
      <c r="V62" s="26"/>
      <c r="W62" s="26"/>
      <c r="X62" s="26"/>
      <c r="Y62" s="26"/>
      <c r="Z62" s="26"/>
      <c r="AA62" s="26"/>
      <c r="AB62" s="26"/>
      <c r="AC62" s="26"/>
      <c r="AD62" s="26"/>
      <c r="AE62" s="26"/>
      <c r="AF62" s="26"/>
      <c r="AG62" s="28"/>
    </row>
    <row r="63" spans="2:33" s="8" customFormat="1" ht="20.25" customHeight="1" x14ac:dyDescent="0.2">
      <c r="B63" s="89"/>
      <c r="C63" s="90"/>
      <c r="D63" s="91"/>
      <c r="E63" s="92"/>
      <c r="F63" s="155"/>
      <c r="G63" s="156"/>
      <c r="H63" s="156"/>
      <c r="I63" s="156"/>
      <c r="J63" s="157"/>
      <c r="K63" s="155"/>
      <c r="L63" s="156"/>
      <c r="M63" s="156"/>
      <c r="N63" s="156"/>
      <c r="O63" s="157"/>
      <c r="P63" s="27"/>
      <c r="Q63" s="27"/>
      <c r="R63" s="27"/>
      <c r="S63" s="20"/>
      <c r="T63" s="20"/>
      <c r="U63" s="26"/>
      <c r="V63" s="26"/>
      <c r="W63" s="26"/>
      <c r="X63" s="26"/>
      <c r="Y63" s="26"/>
      <c r="Z63" s="26"/>
      <c r="AA63" s="26"/>
      <c r="AB63" s="26"/>
      <c r="AC63" s="26"/>
      <c r="AD63" s="26"/>
      <c r="AE63" s="26"/>
      <c r="AF63" s="26"/>
      <c r="AG63" s="28"/>
    </row>
    <row r="64" spans="2:33" s="8" customFormat="1" ht="20.25" customHeight="1" x14ac:dyDescent="0.2">
      <c r="B64" s="89"/>
      <c r="C64" s="90"/>
      <c r="D64" s="91"/>
      <c r="E64" s="92"/>
      <c r="F64" s="193"/>
      <c r="G64" s="194"/>
      <c r="H64" s="194"/>
      <c r="I64" s="194"/>
      <c r="J64" s="195"/>
      <c r="K64" s="193"/>
      <c r="L64" s="194"/>
      <c r="M64" s="194"/>
      <c r="N64" s="194"/>
      <c r="O64" s="195"/>
      <c r="P64" s="27"/>
      <c r="Q64" s="29" t="s">
        <v>20</v>
      </c>
      <c r="R64" s="35" t="s">
        <v>11</v>
      </c>
      <c r="S64" s="149">
        <f>MIN(COUNTA(F60:J65),COUNTA(K60:O65))-IF(P59="専任",0,1)</f>
        <v>0</v>
      </c>
      <c r="T64" s="149"/>
      <c r="U64" s="18" t="s">
        <v>12</v>
      </c>
      <c r="V64" s="34" t="s">
        <v>18</v>
      </c>
      <c r="W64" s="1"/>
      <c r="X64" s="26"/>
      <c r="Y64" s="26"/>
      <c r="Z64" s="26"/>
      <c r="AA64" s="26"/>
      <c r="AB64" s="26"/>
      <c r="AC64" s="26"/>
      <c r="AD64" s="26"/>
      <c r="AE64" s="26"/>
      <c r="AF64" s="26"/>
      <c r="AG64" s="28"/>
    </row>
    <row r="65" spans="2:33" s="8" customFormat="1" ht="20.25" customHeight="1" x14ac:dyDescent="0.2">
      <c r="B65" s="89"/>
      <c r="C65" s="90"/>
      <c r="D65" s="91"/>
      <c r="E65" s="92"/>
      <c r="F65" s="155"/>
      <c r="G65" s="156"/>
      <c r="H65" s="156"/>
      <c r="I65" s="156"/>
      <c r="J65" s="157"/>
      <c r="K65" s="155"/>
      <c r="L65" s="156"/>
      <c r="M65" s="156"/>
      <c r="N65" s="156"/>
      <c r="O65" s="157"/>
      <c r="P65" s="27"/>
      <c r="Q65" s="27"/>
      <c r="R65" s="27"/>
      <c r="S65" s="20"/>
      <c r="T65" s="20"/>
      <c r="U65" s="26"/>
      <c r="V65" s="26"/>
      <c r="W65" s="26"/>
      <c r="X65" s="26"/>
      <c r="Y65" s="26"/>
      <c r="Z65" s="26"/>
      <c r="AA65" s="26"/>
      <c r="AB65" s="26"/>
      <c r="AC65" s="26"/>
      <c r="AD65" s="26"/>
      <c r="AE65" s="26"/>
      <c r="AF65" s="26"/>
      <c r="AG65" s="28"/>
    </row>
    <row r="66" spans="2:33" s="8" customFormat="1" ht="35.1" customHeight="1" x14ac:dyDescent="0.2">
      <c r="B66" s="89"/>
      <c r="C66" s="90"/>
      <c r="D66" s="93" t="s">
        <v>50</v>
      </c>
      <c r="E66" s="94"/>
      <c r="F66" s="125" t="s">
        <v>8</v>
      </c>
      <c r="G66" s="125"/>
      <c r="H66" s="125"/>
      <c r="I66" s="125"/>
      <c r="J66" s="125"/>
      <c r="K66" s="125" t="s">
        <v>9</v>
      </c>
      <c r="L66" s="125"/>
      <c r="M66" s="125"/>
      <c r="N66" s="125"/>
      <c r="O66" s="125"/>
      <c r="P66" s="27"/>
      <c r="Q66" s="27"/>
      <c r="R66" s="27"/>
      <c r="S66" s="20"/>
      <c r="T66" s="20"/>
      <c r="U66" s="26"/>
      <c r="V66" s="26"/>
      <c r="W66" s="26"/>
      <c r="X66" s="26"/>
      <c r="Y66" s="26"/>
      <c r="Z66" s="26"/>
      <c r="AA66" s="26"/>
      <c r="AB66" s="26"/>
      <c r="AC66" s="26"/>
      <c r="AD66" s="26"/>
      <c r="AE66" s="26"/>
      <c r="AF66" s="26"/>
      <c r="AG66" s="28"/>
    </row>
    <row r="67" spans="2:33" s="8" customFormat="1" ht="20.25" customHeight="1" x14ac:dyDescent="0.2">
      <c r="B67" s="89"/>
      <c r="C67" s="90"/>
      <c r="D67" s="95"/>
      <c r="E67" s="92"/>
      <c r="F67" s="74"/>
      <c r="G67" s="74"/>
      <c r="H67" s="74"/>
      <c r="I67" s="74"/>
      <c r="J67" s="74"/>
      <c r="K67" s="74"/>
      <c r="L67" s="74"/>
      <c r="M67" s="74"/>
      <c r="N67" s="74"/>
      <c r="O67" s="74"/>
      <c r="P67" s="27"/>
      <c r="Q67" s="27"/>
      <c r="R67" s="27"/>
      <c r="S67" s="20"/>
      <c r="T67" s="20"/>
      <c r="U67" s="26"/>
      <c r="V67" s="26"/>
      <c r="W67" s="26"/>
      <c r="X67" s="26"/>
      <c r="Y67" s="26"/>
      <c r="Z67" s="26"/>
      <c r="AA67" s="26"/>
      <c r="AB67" s="26"/>
      <c r="AC67" s="26"/>
      <c r="AD67" s="26"/>
      <c r="AE67" s="26"/>
      <c r="AF67" s="26"/>
      <c r="AG67" s="28"/>
    </row>
    <row r="68" spans="2:33" s="8" customFormat="1" ht="20.25" customHeight="1" x14ac:dyDescent="0.2">
      <c r="B68" s="89"/>
      <c r="C68" s="90"/>
      <c r="D68" s="95"/>
      <c r="E68" s="92"/>
      <c r="F68" s="74"/>
      <c r="G68" s="74"/>
      <c r="H68" s="74"/>
      <c r="I68" s="74"/>
      <c r="J68" s="74"/>
      <c r="K68" s="74"/>
      <c r="L68" s="74"/>
      <c r="M68" s="74"/>
      <c r="N68" s="74"/>
      <c r="O68" s="74"/>
      <c r="P68" s="27"/>
      <c r="Q68" s="27"/>
      <c r="R68" s="27"/>
      <c r="S68" s="20"/>
      <c r="T68" s="20"/>
      <c r="U68" s="26"/>
      <c r="V68" s="26"/>
      <c r="W68" s="26"/>
      <c r="X68" s="26"/>
      <c r="Y68" s="26"/>
      <c r="Z68" s="26"/>
      <c r="AA68" s="26"/>
      <c r="AB68" s="26"/>
      <c r="AC68" s="26"/>
      <c r="AD68" s="26"/>
      <c r="AE68" s="26"/>
      <c r="AF68" s="26"/>
      <c r="AG68" s="28"/>
    </row>
    <row r="69" spans="2:33" s="8" customFormat="1" ht="20.25" customHeight="1" x14ac:dyDescent="0.2">
      <c r="B69" s="89"/>
      <c r="C69" s="90"/>
      <c r="D69" s="95"/>
      <c r="E69" s="92"/>
      <c r="F69" s="74"/>
      <c r="G69" s="74"/>
      <c r="H69" s="74"/>
      <c r="I69" s="74"/>
      <c r="J69" s="74"/>
      <c r="K69" s="74"/>
      <c r="L69" s="74"/>
      <c r="M69" s="74"/>
      <c r="N69" s="74"/>
      <c r="O69" s="74"/>
      <c r="P69" s="27"/>
      <c r="Q69" s="18" t="s">
        <v>21</v>
      </c>
      <c r="R69" s="36" t="s">
        <v>11</v>
      </c>
      <c r="S69" s="149">
        <f>MIN(COUNTA(F67:J70),COUNTA(K67:O70))</f>
        <v>0</v>
      </c>
      <c r="T69" s="149"/>
      <c r="U69" s="18" t="s">
        <v>12</v>
      </c>
      <c r="V69" s="26"/>
      <c r="W69" s="26"/>
      <c r="X69" s="26"/>
      <c r="Y69" s="26"/>
      <c r="Z69" s="26"/>
      <c r="AA69" s="26"/>
      <c r="AB69" s="26"/>
      <c r="AC69" s="26"/>
      <c r="AD69" s="26"/>
      <c r="AE69" s="26"/>
      <c r="AF69" s="26"/>
      <c r="AG69" s="28"/>
    </row>
    <row r="70" spans="2:33" s="8" customFormat="1" ht="20.25" customHeight="1" x14ac:dyDescent="0.2">
      <c r="B70" s="188"/>
      <c r="C70" s="189"/>
      <c r="D70" s="96"/>
      <c r="E70" s="97"/>
      <c r="F70" s="74"/>
      <c r="G70" s="74"/>
      <c r="H70" s="74"/>
      <c r="I70" s="74"/>
      <c r="J70" s="74"/>
      <c r="K70" s="74"/>
      <c r="L70" s="74"/>
      <c r="M70" s="74"/>
      <c r="N70" s="74"/>
      <c r="O70" s="74"/>
      <c r="P70" s="27"/>
      <c r="Q70" s="27"/>
      <c r="R70" s="27"/>
      <c r="S70" s="20"/>
      <c r="T70" s="20"/>
      <c r="U70" s="26"/>
      <c r="V70" s="26"/>
      <c r="W70" s="26"/>
      <c r="X70" s="26"/>
      <c r="Y70" s="26"/>
      <c r="Z70" s="26"/>
      <c r="AA70" s="26"/>
      <c r="AB70" s="26"/>
      <c r="AC70" s="26"/>
      <c r="AD70" s="26"/>
      <c r="AE70" s="26"/>
      <c r="AF70" s="26"/>
      <c r="AG70" s="28"/>
    </row>
    <row r="71" spans="2:33" s="8" customFormat="1" ht="35.1" customHeight="1" x14ac:dyDescent="0.2">
      <c r="B71" s="89" t="s">
        <v>16</v>
      </c>
      <c r="C71" s="90"/>
      <c r="D71" s="91" t="s">
        <v>49</v>
      </c>
      <c r="E71" s="92"/>
      <c r="F71" s="150" t="s">
        <v>8</v>
      </c>
      <c r="G71" s="150"/>
      <c r="H71" s="150"/>
      <c r="I71" s="150"/>
      <c r="J71" s="150"/>
      <c r="K71" s="125" t="s">
        <v>9</v>
      </c>
      <c r="L71" s="125"/>
      <c r="M71" s="125"/>
      <c r="N71" s="125"/>
      <c r="O71" s="125"/>
      <c r="P71" s="98" t="s">
        <v>52</v>
      </c>
      <c r="Q71" s="98"/>
      <c r="R71" s="98"/>
      <c r="S71" s="98"/>
      <c r="T71" s="98"/>
      <c r="U71" s="26"/>
      <c r="V71" s="26"/>
      <c r="W71" s="26"/>
      <c r="X71" s="26"/>
      <c r="Y71" s="26"/>
      <c r="Z71" s="26"/>
      <c r="AA71" s="26"/>
      <c r="AB71" s="26"/>
      <c r="AC71" s="26"/>
      <c r="AD71" s="26"/>
      <c r="AE71" s="26"/>
      <c r="AF71" s="26"/>
      <c r="AG71" s="28"/>
    </row>
    <row r="72" spans="2:33" s="8" customFormat="1" ht="20.25" customHeight="1" x14ac:dyDescent="0.2">
      <c r="B72" s="89"/>
      <c r="C72" s="90"/>
      <c r="D72" s="91"/>
      <c r="E72" s="92"/>
      <c r="F72" s="74"/>
      <c r="G72" s="74"/>
      <c r="H72" s="74"/>
      <c r="I72" s="74"/>
      <c r="J72" s="74"/>
      <c r="K72" s="74"/>
      <c r="L72" s="74"/>
      <c r="M72" s="74"/>
      <c r="N72" s="74"/>
      <c r="O72" s="74"/>
      <c r="P72" s="72"/>
      <c r="Q72" s="72"/>
      <c r="R72" s="73"/>
      <c r="S72" s="62" t="s">
        <v>10</v>
      </c>
      <c r="T72" s="63"/>
      <c r="U72" s="26"/>
      <c r="V72" s="26"/>
      <c r="W72" s="26"/>
      <c r="X72" s="26"/>
      <c r="Y72" s="26"/>
      <c r="Z72" s="26"/>
      <c r="AA72" s="26"/>
      <c r="AB72" s="26"/>
      <c r="AC72" s="26"/>
      <c r="AD72" s="26"/>
      <c r="AE72" s="26"/>
      <c r="AF72" s="26"/>
      <c r="AG72" s="28"/>
    </row>
    <row r="73" spans="2:33" s="8" customFormat="1" ht="20.25" customHeight="1" x14ac:dyDescent="0.2">
      <c r="B73" s="89"/>
      <c r="C73" s="90"/>
      <c r="D73" s="91"/>
      <c r="E73" s="92"/>
      <c r="F73" s="74"/>
      <c r="G73" s="74"/>
      <c r="H73" s="74"/>
      <c r="I73" s="74"/>
      <c r="J73" s="74"/>
      <c r="K73" s="74"/>
      <c r="L73" s="74"/>
      <c r="M73" s="74"/>
      <c r="N73" s="74"/>
      <c r="O73" s="74"/>
      <c r="P73" s="72"/>
      <c r="Q73" s="72"/>
      <c r="R73" s="73"/>
      <c r="S73" s="62" t="s">
        <v>10</v>
      </c>
      <c r="T73" s="63"/>
      <c r="U73" s="26"/>
      <c r="V73" s="26"/>
      <c r="W73" s="26"/>
      <c r="X73" s="26"/>
      <c r="Y73" s="26"/>
      <c r="Z73" s="26"/>
      <c r="AA73" s="26"/>
      <c r="AB73" s="26"/>
      <c r="AC73" s="26"/>
      <c r="AD73" s="26"/>
      <c r="AE73" s="26"/>
      <c r="AF73" s="26"/>
      <c r="AG73" s="28"/>
    </row>
    <row r="74" spans="2:33" s="8" customFormat="1" ht="20.25" customHeight="1" x14ac:dyDescent="0.2">
      <c r="B74" s="89"/>
      <c r="C74" s="90"/>
      <c r="D74" s="91"/>
      <c r="E74" s="92"/>
      <c r="F74" s="74"/>
      <c r="G74" s="74"/>
      <c r="H74" s="74"/>
      <c r="I74" s="74"/>
      <c r="J74" s="74"/>
      <c r="K74" s="74"/>
      <c r="L74" s="74"/>
      <c r="M74" s="74"/>
      <c r="N74" s="74"/>
      <c r="O74" s="74"/>
      <c r="P74" s="72"/>
      <c r="Q74" s="72"/>
      <c r="R74" s="73"/>
      <c r="S74" s="62" t="s">
        <v>10</v>
      </c>
      <c r="T74" s="63"/>
      <c r="U74" s="26"/>
      <c r="V74" s="18" t="s">
        <v>22</v>
      </c>
      <c r="W74" s="36" t="s">
        <v>11</v>
      </c>
      <c r="X74" s="75">
        <f>MIN(COUNTA(F72:J75),COUNTA(K72:O75),COUNTA(P72:R75))</f>
        <v>0</v>
      </c>
      <c r="Y74" s="75"/>
      <c r="Z74" s="18" t="s">
        <v>12</v>
      </c>
      <c r="AA74" s="26"/>
      <c r="AB74" s="26"/>
      <c r="AC74" s="26"/>
      <c r="AD74" s="26"/>
      <c r="AE74" s="26"/>
      <c r="AF74" s="26"/>
      <c r="AG74" s="28"/>
    </row>
    <row r="75" spans="2:33" s="8" customFormat="1" ht="20.25" customHeight="1" x14ac:dyDescent="0.2">
      <c r="B75" s="89"/>
      <c r="C75" s="90"/>
      <c r="D75" s="91"/>
      <c r="E75" s="92"/>
      <c r="F75" s="74"/>
      <c r="G75" s="74"/>
      <c r="H75" s="74"/>
      <c r="I75" s="74"/>
      <c r="J75" s="74"/>
      <c r="K75" s="74"/>
      <c r="L75" s="74"/>
      <c r="M75" s="74"/>
      <c r="N75" s="74"/>
      <c r="O75" s="74"/>
      <c r="P75" s="72"/>
      <c r="Q75" s="72"/>
      <c r="R75" s="73"/>
      <c r="S75" s="62" t="s">
        <v>10</v>
      </c>
      <c r="T75" s="63"/>
      <c r="U75" s="26"/>
      <c r="V75" s="26"/>
      <c r="W75" s="26"/>
      <c r="X75" s="26"/>
      <c r="Y75" s="26"/>
      <c r="Z75" s="26"/>
      <c r="AA75" s="26"/>
      <c r="AB75" s="26"/>
      <c r="AC75" s="26"/>
      <c r="AD75" s="26"/>
      <c r="AE75" s="26"/>
      <c r="AF75" s="26"/>
      <c r="AG75" s="28"/>
    </row>
    <row r="76" spans="2:33" s="8" customFormat="1" ht="35.1" customHeight="1" x14ac:dyDescent="0.2">
      <c r="B76" s="89"/>
      <c r="C76" s="90"/>
      <c r="D76" s="93" t="s">
        <v>50</v>
      </c>
      <c r="E76" s="94"/>
      <c r="F76" s="125" t="s">
        <v>8</v>
      </c>
      <c r="G76" s="125"/>
      <c r="H76" s="125"/>
      <c r="I76" s="125"/>
      <c r="J76" s="125"/>
      <c r="K76" s="125" t="s">
        <v>9</v>
      </c>
      <c r="L76" s="125"/>
      <c r="M76" s="125"/>
      <c r="N76" s="125"/>
      <c r="O76" s="125"/>
      <c r="P76" s="98" t="s">
        <v>52</v>
      </c>
      <c r="Q76" s="98"/>
      <c r="R76" s="98"/>
      <c r="S76" s="98"/>
      <c r="T76" s="98"/>
      <c r="U76" s="26"/>
      <c r="V76" s="26"/>
      <c r="W76" s="26"/>
      <c r="X76" s="26"/>
      <c r="Y76" s="26"/>
      <c r="Z76" s="26"/>
      <c r="AA76" s="26"/>
      <c r="AB76" s="26"/>
      <c r="AC76" s="26"/>
      <c r="AD76" s="26"/>
      <c r="AE76" s="26"/>
      <c r="AF76" s="26"/>
      <c r="AG76" s="28"/>
    </row>
    <row r="77" spans="2:33" s="8" customFormat="1" ht="20.25" customHeight="1" x14ac:dyDescent="0.2">
      <c r="B77" s="89"/>
      <c r="C77" s="90"/>
      <c r="D77" s="95"/>
      <c r="E77" s="92"/>
      <c r="F77" s="74"/>
      <c r="G77" s="74"/>
      <c r="H77" s="74"/>
      <c r="I77" s="74"/>
      <c r="J77" s="74"/>
      <c r="K77" s="74"/>
      <c r="L77" s="74"/>
      <c r="M77" s="74"/>
      <c r="N77" s="74"/>
      <c r="O77" s="74"/>
      <c r="P77" s="72"/>
      <c r="Q77" s="72"/>
      <c r="R77" s="73"/>
      <c r="S77" s="62" t="s">
        <v>10</v>
      </c>
      <c r="T77" s="63"/>
      <c r="U77" s="26"/>
      <c r="V77" s="26"/>
      <c r="W77" s="26"/>
      <c r="X77" s="26"/>
      <c r="Y77" s="26"/>
      <c r="Z77" s="26"/>
      <c r="AA77" s="26"/>
      <c r="AB77" s="26"/>
      <c r="AC77" s="26"/>
      <c r="AD77" s="26"/>
      <c r="AE77" s="26"/>
      <c r="AF77" s="26"/>
      <c r="AG77" s="28"/>
    </row>
    <row r="78" spans="2:33" s="8" customFormat="1" ht="20.25" customHeight="1" x14ac:dyDescent="0.2">
      <c r="B78" s="89"/>
      <c r="C78" s="90"/>
      <c r="D78" s="95"/>
      <c r="E78" s="92"/>
      <c r="F78" s="74"/>
      <c r="G78" s="74"/>
      <c r="H78" s="74"/>
      <c r="I78" s="74"/>
      <c r="J78" s="74"/>
      <c r="K78" s="74"/>
      <c r="L78" s="74"/>
      <c r="M78" s="74"/>
      <c r="N78" s="74"/>
      <c r="O78" s="74"/>
      <c r="P78" s="72"/>
      <c r="Q78" s="72"/>
      <c r="R78" s="73"/>
      <c r="S78" s="62" t="s">
        <v>10</v>
      </c>
      <c r="T78" s="63"/>
      <c r="U78" s="26"/>
      <c r="V78" s="26"/>
      <c r="W78" s="26"/>
      <c r="X78" s="26"/>
      <c r="Y78" s="26"/>
      <c r="Z78" s="26"/>
      <c r="AA78" s="26"/>
      <c r="AB78" s="26"/>
      <c r="AC78" s="26"/>
      <c r="AD78" s="26"/>
      <c r="AE78" s="26"/>
      <c r="AF78" s="26"/>
      <c r="AG78" s="28"/>
    </row>
    <row r="79" spans="2:33" s="8" customFormat="1" ht="20.25" customHeight="1" x14ac:dyDescent="0.2">
      <c r="B79" s="89"/>
      <c r="C79" s="90"/>
      <c r="D79" s="95"/>
      <c r="E79" s="92"/>
      <c r="F79" s="74"/>
      <c r="G79" s="74"/>
      <c r="H79" s="74"/>
      <c r="I79" s="74"/>
      <c r="J79" s="74"/>
      <c r="K79" s="74"/>
      <c r="L79" s="74"/>
      <c r="M79" s="74"/>
      <c r="N79" s="74"/>
      <c r="O79" s="74"/>
      <c r="P79" s="72"/>
      <c r="Q79" s="72"/>
      <c r="R79" s="73"/>
      <c r="S79" s="62" t="s">
        <v>10</v>
      </c>
      <c r="T79" s="63"/>
      <c r="U79" s="26"/>
      <c r="V79" s="18" t="s">
        <v>58</v>
      </c>
      <c r="W79" s="36" t="s">
        <v>11</v>
      </c>
      <c r="X79" s="75">
        <f>MIN(COUNTA(F77:J80),COUNTA(K77:O80),COUNTA(P77:R80))</f>
        <v>0</v>
      </c>
      <c r="Y79" s="75"/>
      <c r="Z79" s="18" t="s">
        <v>12</v>
      </c>
      <c r="AA79" s="26"/>
      <c r="AB79" s="26"/>
      <c r="AC79" s="26"/>
      <c r="AD79" s="26"/>
      <c r="AE79" s="26"/>
      <c r="AF79" s="26"/>
      <c r="AG79" s="28"/>
    </row>
    <row r="80" spans="2:33" s="8" customFormat="1" ht="20.25" customHeight="1" thickBot="1" x14ac:dyDescent="0.25">
      <c r="B80" s="89"/>
      <c r="C80" s="90"/>
      <c r="D80" s="96"/>
      <c r="E80" s="97"/>
      <c r="F80" s="74"/>
      <c r="G80" s="74"/>
      <c r="H80" s="74"/>
      <c r="I80" s="74"/>
      <c r="J80" s="74"/>
      <c r="K80" s="74"/>
      <c r="L80" s="74"/>
      <c r="M80" s="74"/>
      <c r="N80" s="74"/>
      <c r="O80" s="74"/>
      <c r="P80" s="72"/>
      <c r="Q80" s="72"/>
      <c r="R80" s="73"/>
      <c r="S80" s="62" t="s">
        <v>10</v>
      </c>
      <c r="T80" s="63"/>
      <c r="U80" s="26"/>
      <c r="V80" s="26"/>
      <c r="W80" s="26"/>
      <c r="X80" s="26"/>
      <c r="Y80" s="26"/>
      <c r="Z80" s="26"/>
      <c r="AA80" s="26"/>
      <c r="AB80" s="26"/>
      <c r="AC80" s="26"/>
      <c r="AD80" s="26"/>
      <c r="AE80" s="26"/>
      <c r="AF80" s="26"/>
      <c r="AG80" s="28"/>
    </row>
    <row r="81" spans="2:37" ht="20.25" customHeight="1" x14ac:dyDescent="0.2">
      <c r="B81" s="126" t="s">
        <v>43</v>
      </c>
      <c r="C81" s="127"/>
      <c r="D81" s="127"/>
      <c r="E81" s="128"/>
      <c r="F81" s="133" t="s">
        <v>60</v>
      </c>
      <c r="G81" s="134"/>
      <c r="H81" s="134"/>
      <c r="I81" s="134"/>
      <c r="J81" s="134"/>
      <c r="K81" s="134"/>
      <c r="L81" s="134"/>
      <c r="M81" s="134"/>
      <c r="N81" s="134"/>
      <c r="O81" s="134"/>
      <c r="P81" s="134"/>
      <c r="Q81" s="134"/>
      <c r="R81" s="134"/>
      <c r="S81" s="135"/>
      <c r="T81" s="133" t="s">
        <v>61</v>
      </c>
      <c r="U81" s="134"/>
      <c r="V81" s="134"/>
      <c r="W81" s="134"/>
      <c r="X81" s="134"/>
      <c r="Y81" s="134"/>
      <c r="Z81" s="134"/>
      <c r="AA81" s="134"/>
      <c r="AB81" s="134"/>
      <c r="AC81" s="134"/>
      <c r="AD81" s="134"/>
      <c r="AE81" s="134"/>
      <c r="AF81" s="134"/>
      <c r="AG81" s="138"/>
    </row>
    <row r="82" spans="2:37" ht="20.25" customHeight="1" x14ac:dyDescent="0.2">
      <c r="B82" s="129"/>
      <c r="C82" s="91"/>
      <c r="D82" s="91"/>
      <c r="E82" s="92"/>
      <c r="F82" s="136"/>
      <c r="G82" s="136"/>
      <c r="H82" s="136"/>
      <c r="I82" s="136"/>
      <c r="J82" s="136"/>
      <c r="K82" s="136"/>
      <c r="L82" s="136"/>
      <c r="M82" s="136"/>
      <c r="N82" s="136"/>
      <c r="O82" s="136"/>
      <c r="P82" s="136"/>
      <c r="Q82" s="136"/>
      <c r="R82" s="136"/>
      <c r="S82" s="137"/>
      <c r="T82" s="136"/>
      <c r="U82" s="136"/>
      <c r="V82" s="136"/>
      <c r="W82" s="136"/>
      <c r="X82" s="136"/>
      <c r="Y82" s="136"/>
      <c r="Z82" s="136"/>
      <c r="AA82" s="136"/>
      <c r="AB82" s="136"/>
      <c r="AC82" s="136"/>
      <c r="AD82" s="136"/>
      <c r="AE82" s="136"/>
      <c r="AF82" s="136"/>
      <c r="AG82" s="139"/>
    </row>
    <row r="83" spans="2:37" ht="20.25" customHeight="1" x14ac:dyDescent="0.2">
      <c r="B83" s="129"/>
      <c r="C83" s="91"/>
      <c r="D83" s="91"/>
      <c r="E83" s="92"/>
      <c r="F83" s="113">
        <f>S64+ROUNDDOWN(SUM(P72:R75)/AC58,1)</f>
        <v>0</v>
      </c>
      <c r="G83" s="65"/>
      <c r="H83" s="65"/>
      <c r="I83" s="65"/>
      <c r="J83" s="65"/>
      <c r="K83" s="65"/>
      <c r="L83" s="65"/>
      <c r="M83" s="65"/>
      <c r="N83" s="65"/>
      <c r="O83" s="65"/>
      <c r="P83" s="65"/>
      <c r="Q83" s="65"/>
      <c r="R83" s="65"/>
      <c r="S83" s="140" t="s">
        <v>6</v>
      </c>
      <c r="T83" s="113">
        <f>S64+S69+ROUNDDOWN((SUM(P72:R75)+SUM(P77:R80))/AC58,1)</f>
        <v>0</v>
      </c>
      <c r="U83" s="65"/>
      <c r="V83" s="65"/>
      <c r="W83" s="65"/>
      <c r="X83" s="65"/>
      <c r="Y83" s="65"/>
      <c r="Z83" s="65"/>
      <c r="AA83" s="65"/>
      <c r="AB83" s="65"/>
      <c r="AC83" s="65"/>
      <c r="AD83" s="65"/>
      <c r="AE83" s="65"/>
      <c r="AF83" s="65"/>
      <c r="AG83" s="111" t="s">
        <v>6</v>
      </c>
    </row>
    <row r="84" spans="2:37" ht="20.25" customHeight="1" thickBot="1" x14ac:dyDescent="0.25">
      <c r="B84" s="130"/>
      <c r="C84" s="131"/>
      <c r="D84" s="131"/>
      <c r="E84" s="132"/>
      <c r="F84" s="114"/>
      <c r="G84" s="68"/>
      <c r="H84" s="68"/>
      <c r="I84" s="68"/>
      <c r="J84" s="68"/>
      <c r="K84" s="68"/>
      <c r="L84" s="68"/>
      <c r="M84" s="68"/>
      <c r="N84" s="68"/>
      <c r="O84" s="68"/>
      <c r="P84" s="68"/>
      <c r="Q84" s="68"/>
      <c r="R84" s="68"/>
      <c r="S84" s="141"/>
      <c r="T84" s="114"/>
      <c r="U84" s="68"/>
      <c r="V84" s="68"/>
      <c r="W84" s="68"/>
      <c r="X84" s="68"/>
      <c r="Y84" s="68"/>
      <c r="Z84" s="68"/>
      <c r="AA84" s="68"/>
      <c r="AB84" s="68"/>
      <c r="AC84" s="68"/>
      <c r="AD84" s="68"/>
      <c r="AE84" s="68"/>
      <c r="AF84" s="68"/>
      <c r="AG84" s="112"/>
    </row>
    <row r="85" spans="2:37" ht="20.25" customHeight="1" x14ac:dyDescent="0.2">
      <c r="B85" s="126" t="s">
        <v>42</v>
      </c>
      <c r="C85" s="127"/>
      <c r="D85" s="127"/>
      <c r="E85" s="128"/>
      <c r="F85" s="142" t="s">
        <v>29</v>
      </c>
      <c r="G85" s="143"/>
      <c r="H85" s="143"/>
      <c r="I85" s="143"/>
      <c r="J85" s="143"/>
      <c r="K85" s="143"/>
      <c r="L85" s="143"/>
      <c r="M85" s="143"/>
      <c r="N85" s="143"/>
      <c r="O85" s="143"/>
      <c r="P85" s="144"/>
      <c r="Q85" s="134" t="s">
        <v>44</v>
      </c>
      <c r="R85" s="134"/>
      <c r="S85" s="134"/>
      <c r="T85" s="134"/>
      <c r="U85" s="134"/>
      <c r="V85" s="134"/>
      <c r="W85" s="134"/>
      <c r="X85" s="134"/>
      <c r="Y85" s="134"/>
      <c r="Z85" s="134"/>
      <c r="AA85" s="134"/>
      <c r="AB85" s="134"/>
      <c r="AC85" s="134"/>
      <c r="AD85" s="134"/>
      <c r="AE85" s="134"/>
      <c r="AF85" s="134"/>
      <c r="AG85" s="138"/>
    </row>
    <row r="86" spans="2:37" ht="20.25" customHeight="1" x14ac:dyDescent="0.2">
      <c r="B86" s="129"/>
      <c r="C86" s="91"/>
      <c r="D86" s="91"/>
      <c r="E86" s="92"/>
      <c r="F86" s="145"/>
      <c r="G86" s="146"/>
      <c r="H86" s="146"/>
      <c r="I86" s="146"/>
      <c r="J86" s="146"/>
      <c r="K86" s="146"/>
      <c r="L86" s="146"/>
      <c r="M86" s="146"/>
      <c r="N86" s="146"/>
      <c r="O86" s="146"/>
      <c r="P86" s="147"/>
      <c r="Q86" s="136"/>
      <c r="R86" s="136"/>
      <c r="S86" s="136"/>
      <c r="T86" s="136"/>
      <c r="U86" s="136"/>
      <c r="V86" s="136"/>
      <c r="W86" s="136"/>
      <c r="X86" s="136"/>
      <c r="Y86" s="136"/>
      <c r="Z86" s="136"/>
      <c r="AA86" s="136"/>
      <c r="AB86" s="136"/>
      <c r="AC86" s="136"/>
      <c r="AD86" s="136"/>
      <c r="AE86" s="136"/>
      <c r="AF86" s="136"/>
      <c r="AG86" s="139"/>
    </row>
    <row r="87" spans="2:37" ht="20.25" customHeight="1" x14ac:dyDescent="0.2">
      <c r="B87" s="129"/>
      <c r="C87" s="91"/>
      <c r="D87" s="91"/>
      <c r="E87" s="92"/>
      <c r="F87" s="122" t="s">
        <v>45</v>
      </c>
      <c r="G87" s="123"/>
      <c r="H87" s="123"/>
      <c r="I87" s="123"/>
      <c r="J87" s="123"/>
      <c r="K87" s="123"/>
      <c r="L87" s="123"/>
      <c r="M87" s="123"/>
      <c r="N87" s="123"/>
      <c r="O87" s="123"/>
      <c r="P87" s="124"/>
      <c r="Q87" s="101" t="s">
        <v>62</v>
      </c>
      <c r="R87" s="102"/>
      <c r="S87" s="102"/>
      <c r="T87" s="102"/>
      <c r="U87" s="102"/>
      <c r="V87" s="102"/>
      <c r="W87" s="102"/>
      <c r="X87" s="102"/>
      <c r="Y87" s="102"/>
      <c r="Z87" s="102"/>
      <c r="AA87" s="102"/>
      <c r="AB87" s="102"/>
      <c r="AC87" s="102"/>
      <c r="AD87" s="103"/>
      <c r="AE87" s="101">
        <f>IF(AND(0&lt;AJ87,AJ87&lt;2),2,AJ87)</f>
        <v>0</v>
      </c>
      <c r="AF87" s="102"/>
      <c r="AG87" s="110" t="s">
        <v>6</v>
      </c>
      <c r="AJ87" s="105">
        <f>ROUND(
ROUNDDOWN(SUM(M57,Q57)/30,1)
+ROUNDDOWN(U57/15,1)
+ROUNDDOWN(Y57/6,1),0)</f>
        <v>0</v>
      </c>
      <c r="AK87" s="105"/>
    </row>
    <row r="88" spans="2:37" ht="20.25" customHeight="1" x14ac:dyDescent="0.2">
      <c r="B88" s="129"/>
      <c r="C88" s="91"/>
      <c r="D88" s="91"/>
      <c r="E88" s="92"/>
      <c r="F88" s="117"/>
      <c r="G88" s="61"/>
      <c r="H88" s="61"/>
      <c r="I88" s="61"/>
      <c r="J88" s="61"/>
      <c r="K88" s="61"/>
      <c r="L88" s="61"/>
      <c r="M88" s="61"/>
      <c r="N88" s="61"/>
      <c r="O88" s="61"/>
      <c r="P88" s="118"/>
      <c r="Q88" s="104"/>
      <c r="R88" s="105"/>
      <c r="S88" s="105"/>
      <c r="T88" s="105"/>
      <c r="U88" s="105"/>
      <c r="V88" s="105"/>
      <c r="W88" s="105"/>
      <c r="X88" s="105"/>
      <c r="Y88" s="105"/>
      <c r="Z88" s="105"/>
      <c r="AA88" s="105"/>
      <c r="AB88" s="105"/>
      <c r="AC88" s="105"/>
      <c r="AD88" s="106"/>
      <c r="AE88" s="107"/>
      <c r="AF88" s="75"/>
      <c r="AG88" s="109"/>
      <c r="AJ88" s="105"/>
      <c r="AK88" s="105"/>
    </row>
    <row r="89" spans="2:37" ht="20.25" customHeight="1" x14ac:dyDescent="0.2">
      <c r="B89" s="129"/>
      <c r="C89" s="91"/>
      <c r="D89" s="91"/>
      <c r="E89" s="92"/>
      <c r="F89" s="122" t="s">
        <v>46</v>
      </c>
      <c r="G89" s="123"/>
      <c r="H89" s="123"/>
      <c r="I89" s="123"/>
      <c r="J89" s="123"/>
      <c r="K89" s="123"/>
      <c r="L89" s="123"/>
      <c r="M89" s="123"/>
      <c r="N89" s="123"/>
      <c r="O89" s="123"/>
      <c r="P89" s="124"/>
      <c r="Q89" s="101" t="s">
        <v>63</v>
      </c>
      <c r="R89" s="102"/>
      <c r="S89" s="102"/>
      <c r="T89" s="102"/>
      <c r="U89" s="102"/>
      <c r="V89" s="102"/>
      <c r="W89" s="102"/>
      <c r="X89" s="102"/>
      <c r="Y89" s="102"/>
      <c r="Z89" s="102"/>
      <c r="AA89" s="102"/>
      <c r="AB89" s="102"/>
      <c r="AC89" s="102"/>
      <c r="AD89" s="103"/>
      <c r="AE89" s="101">
        <f t="shared" ref="AE89" si="0">IF(AND(0&lt;AJ89,AJ89&lt;2),2,AJ89)</f>
        <v>0</v>
      </c>
      <c r="AF89" s="102"/>
      <c r="AG89" s="108" t="s">
        <v>6</v>
      </c>
      <c r="AJ89" s="105">
        <f>ROUND(
ROUNDDOWN(SUM(M57,Q57)/30,1)
+ROUNDDOWN(SUM(U57,Y57)/15,1),0)</f>
        <v>0</v>
      </c>
      <c r="AK89" s="105"/>
    </row>
    <row r="90" spans="2:37" ht="20.25" customHeight="1" x14ac:dyDescent="0.2">
      <c r="B90" s="129"/>
      <c r="C90" s="91"/>
      <c r="D90" s="91"/>
      <c r="E90" s="92"/>
      <c r="F90" s="119"/>
      <c r="G90" s="120"/>
      <c r="H90" s="120"/>
      <c r="I90" s="120"/>
      <c r="J90" s="120"/>
      <c r="K90" s="120"/>
      <c r="L90" s="120"/>
      <c r="M90" s="120"/>
      <c r="N90" s="120"/>
      <c r="O90" s="120"/>
      <c r="P90" s="121"/>
      <c r="Q90" s="107"/>
      <c r="R90" s="75"/>
      <c r="S90" s="75"/>
      <c r="T90" s="75"/>
      <c r="U90" s="75"/>
      <c r="V90" s="75"/>
      <c r="W90" s="75"/>
      <c r="X90" s="75"/>
      <c r="Y90" s="75"/>
      <c r="Z90" s="75"/>
      <c r="AA90" s="75"/>
      <c r="AB90" s="75"/>
      <c r="AC90" s="75"/>
      <c r="AD90" s="148"/>
      <c r="AE90" s="107"/>
      <c r="AF90" s="75"/>
      <c r="AG90" s="109"/>
      <c r="AJ90" s="105"/>
      <c r="AK90" s="105"/>
    </row>
    <row r="91" spans="2:37" ht="20.25" customHeight="1" x14ac:dyDescent="0.2">
      <c r="B91" s="129"/>
      <c r="C91" s="91"/>
      <c r="D91" s="91"/>
      <c r="E91" s="92"/>
      <c r="F91" s="117" t="s">
        <v>47</v>
      </c>
      <c r="G91" s="61"/>
      <c r="H91" s="61"/>
      <c r="I91" s="61"/>
      <c r="J91" s="61"/>
      <c r="K91" s="61"/>
      <c r="L91" s="61"/>
      <c r="M91" s="61"/>
      <c r="N91" s="61"/>
      <c r="O91" s="61"/>
      <c r="P91" s="118"/>
      <c r="Q91" s="104" t="s">
        <v>64</v>
      </c>
      <c r="R91" s="105"/>
      <c r="S91" s="105"/>
      <c r="T91" s="105"/>
      <c r="U91" s="105"/>
      <c r="V91" s="105"/>
      <c r="W91" s="105"/>
      <c r="X91" s="105"/>
      <c r="Y91" s="105"/>
      <c r="Z91" s="105"/>
      <c r="AA91" s="105"/>
      <c r="AB91" s="105"/>
      <c r="AC91" s="105"/>
      <c r="AD91" s="106"/>
      <c r="AE91" s="101">
        <f t="shared" ref="AE91" si="1">IF(AND(0&lt;AJ91,AJ91&lt;2),2,AJ91)</f>
        <v>0</v>
      </c>
      <c r="AF91" s="102"/>
      <c r="AG91" s="108" t="s">
        <v>6</v>
      </c>
      <c r="AJ91" s="105">
        <f>ROUND(
ROUNDDOWN(SUM(M57,Q57)/30,1)
+ROUNDDOWN(U57/20,1)
+ROUNDDOWN(Y57/6,1),0)</f>
        <v>0</v>
      </c>
      <c r="AK91" s="105"/>
    </row>
    <row r="92" spans="2:37" ht="20.25" customHeight="1" x14ac:dyDescent="0.2">
      <c r="B92" s="129"/>
      <c r="C92" s="91"/>
      <c r="D92" s="91"/>
      <c r="E92" s="92"/>
      <c r="F92" s="119"/>
      <c r="G92" s="120"/>
      <c r="H92" s="120"/>
      <c r="I92" s="120"/>
      <c r="J92" s="120"/>
      <c r="K92" s="120"/>
      <c r="L92" s="120"/>
      <c r="M92" s="120"/>
      <c r="N92" s="120"/>
      <c r="O92" s="120"/>
      <c r="P92" s="121"/>
      <c r="Q92" s="107"/>
      <c r="R92" s="75"/>
      <c r="S92" s="75"/>
      <c r="T92" s="75"/>
      <c r="U92" s="75"/>
      <c r="V92" s="75"/>
      <c r="W92" s="75"/>
      <c r="X92" s="75"/>
      <c r="Y92" s="75"/>
      <c r="Z92" s="75"/>
      <c r="AA92" s="75"/>
      <c r="AB92" s="75"/>
      <c r="AC92" s="75"/>
      <c r="AD92" s="148"/>
      <c r="AE92" s="107"/>
      <c r="AF92" s="75"/>
      <c r="AG92" s="109"/>
      <c r="AJ92" s="105"/>
      <c r="AK92" s="105"/>
    </row>
    <row r="93" spans="2:37" ht="20.25" customHeight="1" x14ac:dyDescent="0.2">
      <c r="B93" s="129"/>
      <c r="C93" s="91"/>
      <c r="D93" s="91"/>
      <c r="E93" s="92"/>
      <c r="F93" s="117" t="s">
        <v>48</v>
      </c>
      <c r="G93" s="61"/>
      <c r="H93" s="61"/>
      <c r="I93" s="61"/>
      <c r="J93" s="61"/>
      <c r="K93" s="61"/>
      <c r="L93" s="61"/>
      <c r="M93" s="61"/>
      <c r="N93" s="61"/>
      <c r="O93" s="61"/>
      <c r="P93" s="118"/>
      <c r="Q93" s="104" t="s">
        <v>65</v>
      </c>
      <c r="R93" s="105"/>
      <c r="S93" s="105"/>
      <c r="T93" s="105"/>
      <c r="U93" s="105"/>
      <c r="V93" s="105"/>
      <c r="W93" s="105"/>
      <c r="X93" s="105"/>
      <c r="Y93" s="105"/>
      <c r="Z93" s="105"/>
      <c r="AA93" s="105"/>
      <c r="AB93" s="105"/>
      <c r="AC93" s="105"/>
      <c r="AD93" s="106"/>
      <c r="AE93" s="101">
        <f t="shared" ref="AE93" si="2">IF(AND(0&lt;AJ93,AJ93&lt;2),2,AJ93)</f>
        <v>0</v>
      </c>
      <c r="AF93" s="102"/>
      <c r="AG93" s="108" t="s">
        <v>6</v>
      </c>
      <c r="AJ93" s="105">
        <f>ROUND(
ROUNDDOWN(SUM(M57,Q57)/30,1)
+ROUNDDOWN(SUM(U57,Y57)/20,1),0)</f>
        <v>0</v>
      </c>
      <c r="AK93" s="105"/>
    </row>
    <row r="94" spans="2:37" ht="20.25" customHeight="1" x14ac:dyDescent="0.2">
      <c r="B94" s="129"/>
      <c r="C94" s="91"/>
      <c r="D94" s="91"/>
      <c r="E94" s="92"/>
      <c r="F94" s="119"/>
      <c r="G94" s="120"/>
      <c r="H94" s="120"/>
      <c r="I94" s="120"/>
      <c r="J94" s="120"/>
      <c r="K94" s="120"/>
      <c r="L94" s="120"/>
      <c r="M94" s="120"/>
      <c r="N94" s="120"/>
      <c r="O94" s="120"/>
      <c r="P94" s="121"/>
      <c r="Q94" s="104"/>
      <c r="R94" s="105"/>
      <c r="S94" s="105"/>
      <c r="T94" s="105"/>
      <c r="U94" s="105"/>
      <c r="V94" s="105"/>
      <c r="W94" s="105"/>
      <c r="X94" s="105"/>
      <c r="Y94" s="105"/>
      <c r="Z94" s="105"/>
      <c r="AA94" s="105"/>
      <c r="AB94" s="105"/>
      <c r="AC94" s="105"/>
      <c r="AD94" s="106"/>
      <c r="AE94" s="107"/>
      <c r="AF94" s="75"/>
      <c r="AG94" s="108"/>
      <c r="AJ94" s="105"/>
      <c r="AK94" s="105"/>
    </row>
    <row r="95" spans="2:37" ht="20.25" customHeight="1" x14ac:dyDescent="0.2">
      <c r="B95" s="64" t="s">
        <v>68</v>
      </c>
      <c r="C95" s="65"/>
      <c r="D95" s="65"/>
      <c r="E95" s="65"/>
      <c r="F95" s="65"/>
      <c r="G95" s="65"/>
      <c r="H95" s="65"/>
      <c r="I95" s="65"/>
      <c r="J95" s="65"/>
      <c r="K95" s="65"/>
      <c r="L95" s="65"/>
      <c r="M95" s="65"/>
      <c r="N95" s="65"/>
      <c r="O95" s="65"/>
      <c r="P95" s="65"/>
      <c r="Q95" s="65"/>
      <c r="R95" s="65"/>
      <c r="S95" s="65"/>
      <c r="T95" s="65"/>
      <c r="U95" s="66"/>
      <c r="V95" s="70">
        <f>IF(AND(36&lt;=F55,F55&lt;=300),1,0)</f>
        <v>0</v>
      </c>
      <c r="W95" s="70"/>
      <c r="X95" s="70"/>
      <c r="Y95" s="70"/>
      <c r="Z95" s="70"/>
      <c r="AA95" s="70"/>
      <c r="AB95" s="70"/>
      <c r="AC95" s="70"/>
      <c r="AD95" s="70"/>
      <c r="AE95" s="70"/>
      <c r="AF95" s="70"/>
      <c r="AG95" s="115" t="s">
        <v>6</v>
      </c>
    </row>
    <row r="96" spans="2:37" ht="20.25" customHeight="1" thickBot="1" x14ac:dyDescent="0.25">
      <c r="B96" s="67"/>
      <c r="C96" s="68"/>
      <c r="D96" s="68"/>
      <c r="E96" s="68"/>
      <c r="F96" s="68"/>
      <c r="G96" s="68"/>
      <c r="H96" s="68"/>
      <c r="I96" s="68"/>
      <c r="J96" s="68"/>
      <c r="K96" s="68"/>
      <c r="L96" s="68"/>
      <c r="M96" s="68"/>
      <c r="N96" s="68"/>
      <c r="O96" s="68"/>
      <c r="P96" s="68"/>
      <c r="Q96" s="68"/>
      <c r="R96" s="68"/>
      <c r="S96" s="68"/>
      <c r="T96" s="68"/>
      <c r="U96" s="69"/>
      <c r="V96" s="71"/>
      <c r="W96" s="71"/>
      <c r="X96" s="71"/>
      <c r="Y96" s="71"/>
      <c r="Z96" s="71"/>
      <c r="AA96" s="71"/>
      <c r="AB96" s="71"/>
      <c r="AC96" s="71"/>
      <c r="AD96" s="71"/>
      <c r="AE96" s="71"/>
      <c r="AF96" s="71"/>
      <c r="AG96" s="116"/>
    </row>
    <row r="97" spans="2:33" ht="20.25" customHeight="1" x14ac:dyDescent="0.2">
      <c r="C97" s="2"/>
      <c r="D97" s="2"/>
      <c r="E97" s="2"/>
      <c r="F97" s="2"/>
      <c r="G97" s="2"/>
      <c r="H97" s="2"/>
      <c r="I97" s="2"/>
      <c r="J97" s="2"/>
      <c r="K97" s="2"/>
      <c r="L97" s="2"/>
      <c r="M97" s="2"/>
      <c r="N97" s="2"/>
      <c r="O97" s="2"/>
      <c r="P97" s="2"/>
      <c r="Q97" s="2"/>
      <c r="R97" s="2"/>
      <c r="S97" s="2"/>
      <c r="T97" s="2"/>
      <c r="U97" s="2"/>
      <c r="V97" s="2"/>
      <c r="W97" s="2"/>
      <c r="X97" s="2"/>
      <c r="Y97" s="2"/>
      <c r="Z97" s="7"/>
      <c r="AA97" s="7"/>
      <c r="AB97" s="7"/>
      <c r="AC97" s="7"/>
      <c r="AD97" s="7"/>
      <c r="AE97" s="7"/>
      <c r="AF97" s="7"/>
      <c r="AG97" s="7"/>
    </row>
    <row r="98" spans="2:33" ht="20.25" customHeight="1" thickBot="1" x14ac:dyDescent="0.25">
      <c r="B98" s="3" t="s">
        <v>94</v>
      </c>
      <c r="C98" s="2"/>
      <c r="D98" s="2"/>
      <c r="E98" s="2"/>
      <c r="F98" s="2"/>
      <c r="G98" s="2"/>
      <c r="H98" s="2"/>
      <c r="I98" s="2"/>
      <c r="J98" s="2"/>
      <c r="K98" s="2"/>
      <c r="L98" s="2"/>
      <c r="M98" s="2"/>
      <c r="N98" s="2"/>
      <c r="O98" s="2"/>
      <c r="P98" s="2"/>
      <c r="Q98" s="2"/>
      <c r="R98" s="2"/>
      <c r="S98" s="2"/>
      <c r="T98" s="2"/>
      <c r="U98" s="2"/>
      <c r="V98" s="2"/>
      <c r="W98" s="2"/>
      <c r="X98" s="2"/>
      <c r="Y98" s="2"/>
      <c r="Z98" s="7"/>
      <c r="AA98" s="7"/>
      <c r="AB98" s="7"/>
      <c r="AC98" s="7"/>
      <c r="AD98" s="7"/>
      <c r="AE98" s="7"/>
      <c r="AF98" s="7"/>
      <c r="AG98" s="7"/>
    </row>
    <row r="99" spans="2:33" ht="30" customHeight="1" x14ac:dyDescent="0.2">
      <c r="B99" s="58" t="s">
        <v>125</v>
      </c>
      <c r="C99" s="59"/>
      <c r="D99" s="59"/>
      <c r="E99" s="59"/>
      <c r="F99" s="59"/>
      <c r="G99" s="59"/>
      <c r="H99" s="59"/>
      <c r="I99" s="59"/>
      <c r="J99" s="59"/>
      <c r="K99" s="59"/>
      <c r="L99" s="59"/>
      <c r="M99" s="79" t="s">
        <v>8</v>
      </c>
      <c r="N99" s="79"/>
      <c r="O99" s="79"/>
      <c r="P99" s="79"/>
      <c r="Q99" s="79"/>
      <c r="R99" s="79" t="s">
        <v>9</v>
      </c>
      <c r="S99" s="79"/>
      <c r="T99" s="79"/>
      <c r="U99" s="79"/>
      <c r="V99" s="80"/>
      <c r="W99" s="2"/>
      <c r="X99" s="2"/>
      <c r="Y99" s="2"/>
      <c r="Z99" s="7"/>
      <c r="AA99" s="7"/>
      <c r="AB99" s="7"/>
      <c r="AC99" s="7"/>
      <c r="AD99" s="7"/>
      <c r="AE99" s="7"/>
      <c r="AF99" s="7"/>
      <c r="AG99" s="7"/>
    </row>
    <row r="100" spans="2:33" ht="20.25" customHeight="1" thickBot="1" x14ac:dyDescent="0.25">
      <c r="B100" s="60"/>
      <c r="C100" s="61"/>
      <c r="D100" s="61"/>
      <c r="E100" s="61"/>
      <c r="F100" s="61"/>
      <c r="G100" s="61"/>
      <c r="H100" s="61"/>
      <c r="I100" s="61"/>
      <c r="J100" s="61"/>
      <c r="K100" s="61"/>
      <c r="L100" s="61"/>
      <c r="M100" s="99"/>
      <c r="N100" s="99"/>
      <c r="O100" s="99"/>
      <c r="P100" s="99"/>
      <c r="Q100" s="99"/>
      <c r="R100" s="99"/>
      <c r="S100" s="99"/>
      <c r="T100" s="99"/>
      <c r="U100" s="99"/>
      <c r="V100" s="100"/>
      <c r="W100" s="2"/>
      <c r="X100" s="2"/>
      <c r="Y100" s="2"/>
      <c r="Z100" s="7"/>
      <c r="AA100" s="7"/>
      <c r="AB100" s="7"/>
      <c r="AC100" s="7"/>
      <c r="AD100" s="7"/>
      <c r="AE100" s="7"/>
      <c r="AF100" s="7"/>
      <c r="AG100" s="7"/>
    </row>
    <row r="101" spans="2:33" ht="30" customHeight="1" x14ac:dyDescent="0.2">
      <c r="B101" s="58" t="s">
        <v>126</v>
      </c>
      <c r="C101" s="59"/>
      <c r="D101" s="59"/>
      <c r="E101" s="59"/>
      <c r="F101" s="59"/>
      <c r="G101" s="59"/>
      <c r="H101" s="59"/>
      <c r="I101" s="59"/>
      <c r="J101" s="59"/>
      <c r="K101" s="59"/>
      <c r="L101" s="85"/>
      <c r="M101" s="78" t="s">
        <v>8</v>
      </c>
      <c r="N101" s="79"/>
      <c r="O101" s="79"/>
      <c r="P101" s="79"/>
      <c r="Q101" s="79"/>
      <c r="R101" s="79" t="s">
        <v>9</v>
      </c>
      <c r="S101" s="79"/>
      <c r="T101" s="79"/>
      <c r="U101" s="79"/>
      <c r="V101" s="80"/>
      <c r="W101" s="2"/>
      <c r="X101" s="2"/>
      <c r="Y101" s="2"/>
      <c r="Z101" s="7"/>
      <c r="AA101" s="7"/>
      <c r="AB101" s="7"/>
      <c r="AC101" s="7"/>
      <c r="AD101" s="7"/>
      <c r="AE101" s="7"/>
      <c r="AF101" s="7"/>
      <c r="AG101" s="7"/>
    </row>
    <row r="102" spans="2:33" ht="20.25" customHeight="1" thickBot="1" x14ac:dyDescent="0.25">
      <c r="B102" s="86"/>
      <c r="C102" s="87"/>
      <c r="D102" s="87"/>
      <c r="E102" s="87"/>
      <c r="F102" s="87"/>
      <c r="G102" s="87"/>
      <c r="H102" s="87"/>
      <c r="I102" s="87"/>
      <c r="J102" s="87"/>
      <c r="K102" s="87"/>
      <c r="L102" s="88"/>
      <c r="M102" s="81"/>
      <c r="N102" s="82"/>
      <c r="O102" s="82"/>
      <c r="P102" s="82"/>
      <c r="Q102" s="82"/>
      <c r="R102" s="82"/>
      <c r="S102" s="82"/>
      <c r="T102" s="82"/>
      <c r="U102" s="82"/>
      <c r="V102" s="83"/>
      <c r="W102" s="2"/>
      <c r="X102" s="2"/>
      <c r="Y102" s="2"/>
      <c r="Z102" s="7"/>
      <c r="AA102" s="7"/>
      <c r="AB102" s="7"/>
      <c r="AC102" s="7"/>
      <c r="AD102" s="7"/>
      <c r="AE102" s="7"/>
      <c r="AF102" s="7"/>
      <c r="AG102" s="7"/>
    </row>
    <row r="103" spans="2:33" ht="20.25" customHeight="1" x14ac:dyDescent="0.2">
      <c r="B103" s="3" t="s">
        <v>123</v>
      </c>
      <c r="C103" s="2"/>
      <c r="D103" s="2"/>
      <c r="E103" s="2"/>
      <c r="F103" s="2"/>
      <c r="G103" s="2"/>
      <c r="H103" s="2"/>
      <c r="I103" s="2"/>
      <c r="J103" s="2"/>
      <c r="K103" s="2"/>
      <c r="L103" s="2"/>
      <c r="M103" s="2"/>
      <c r="N103" s="2"/>
      <c r="O103" s="2"/>
      <c r="P103" s="2"/>
      <c r="Q103" s="2"/>
      <c r="R103" s="2"/>
      <c r="S103" s="2"/>
      <c r="T103" s="2"/>
      <c r="U103" s="2"/>
      <c r="V103" s="2"/>
      <c r="W103" s="2"/>
      <c r="X103" s="2"/>
      <c r="Y103" s="2"/>
      <c r="Z103" s="7"/>
      <c r="AA103" s="7"/>
      <c r="AB103" s="7"/>
      <c r="AC103" s="7"/>
      <c r="AD103" s="7"/>
      <c r="AE103" s="7"/>
      <c r="AF103" s="7"/>
      <c r="AG103" s="7"/>
    </row>
    <row r="104" spans="2:33" ht="20.25" customHeight="1" x14ac:dyDescent="0.2">
      <c r="B104" s="3" t="s">
        <v>124</v>
      </c>
      <c r="C104" s="2"/>
      <c r="D104" s="2"/>
      <c r="E104" s="2"/>
      <c r="F104" s="2"/>
      <c r="G104" s="2"/>
      <c r="H104" s="2"/>
      <c r="I104" s="2"/>
      <c r="J104" s="2"/>
      <c r="K104" s="2"/>
      <c r="L104" s="2"/>
      <c r="M104" s="2"/>
      <c r="N104" s="2"/>
      <c r="O104" s="2"/>
      <c r="P104" s="2"/>
      <c r="Q104" s="2"/>
      <c r="R104" s="2"/>
      <c r="S104" s="2"/>
      <c r="T104" s="2"/>
      <c r="U104" s="2"/>
      <c r="V104" s="2"/>
      <c r="W104" s="2"/>
      <c r="X104" s="2"/>
      <c r="Y104" s="2"/>
      <c r="Z104" s="7"/>
      <c r="AA104" s="7"/>
      <c r="AB104" s="7"/>
      <c r="AC104" s="7"/>
      <c r="AD104" s="7"/>
      <c r="AE104" s="7"/>
      <c r="AF104" s="7"/>
      <c r="AG104" s="7"/>
    </row>
    <row r="105" spans="2:33" ht="20.2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7"/>
      <c r="AA105" s="7"/>
      <c r="AB105" s="7"/>
      <c r="AC105" s="7"/>
      <c r="AD105" s="7"/>
      <c r="AE105" s="7"/>
      <c r="AF105" s="7"/>
      <c r="AG105" s="7"/>
    </row>
    <row r="106" spans="2:33" ht="20.25" customHeight="1" x14ac:dyDescent="0.2">
      <c r="C106" s="7"/>
      <c r="D106" s="7"/>
      <c r="E106" s="7"/>
      <c r="F106" s="7"/>
      <c r="G106" s="7"/>
      <c r="H106" s="7"/>
      <c r="I106" s="7"/>
      <c r="J106" s="7"/>
      <c r="K106" s="7"/>
      <c r="L106" s="7"/>
      <c r="M106" s="7"/>
      <c r="N106" s="7"/>
      <c r="O106" s="7"/>
      <c r="P106" s="7"/>
      <c r="Q106" s="7"/>
      <c r="R106" s="7"/>
      <c r="S106" s="7"/>
      <c r="T106" s="7"/>
      <c r="U106" s="7"/>
      <c r="V106" s="84" t="s">
        <v>1</v>
      </c>
      <c r="W106" s="84"/>
      <c r="X106" s="84"/>
      <c r="Y106" s="84"/>
      <c r="Z106" s="75"/>
      <c r="AA106" s="75"/>
      <c r="AB106" s="75"/>
      <c r="AC106" s="75"/>
      <c r="AD106" s="75"/>
      <c r="AE106" s="75"/>
      <c r="AF106" s="75"/>
      <c r="AG106" s="75"/>
    </row>
    <row r="107" spans="2:33" ht="20.25" customHeight="1" x14ac:dyDescent="0.2">
      <c r="C107" s="7"/>
      <c r="D107" s="7"/>
      <c r="E107" s="7"/>
      <c r="F107" s="7"/>
      <c r="G107" s="7"/>
      <c r="H107" s="7"/>
      <c r="I107" s="7"/>
      <c r="J107" s="7"/>
      <c r="K107" s="7"/>
      <c r="L107" s="7"/>
      <c r="M107" s="7"/>
      <c r="N107" s="7"/>
      <c r="O107" s="7"/>
      <c r="P107" s="7"/>
      <c r="Q107" s="7"/>
      <c r="R107" s="7"/>
      <c r="S107" s="7"/>
      <c r="T107" s="7"/>
      <c r="U107" s="7"/>
      <c r="V107" s="76" t="s">
        <v>4</v>
      </c>
      <c r="W107" s="76"/>
      <c r="X107" s="76"/>
      <c r="Y107" s="76"/>
      <c r="Z107" s="77"/>
      <c r="AA107" s="77"/>
      <c r="AB107" s="77"/>
      <c r="AC107" s="77"/>
      <c r="AD107" s="77"/>
      <c r="AE107" s="77"/>
      <c r="AF107" s="77"/>
      <c r="AG107" s="77"/>
    </row>
    <row r="109" spans="2:33" ht="20.25" customHeight="1" x14ac:dyDescent="0.2">
      <c r="B109" s="3" t="s">
        <v>97</v>
      </c>
    </row>
    <row r="110" spans="2:33" ht="20.25" customHeight="1" x14ac:dyDescent="0.2">
      <c r="B110" s="3" t="s">
        <v>101</v>
      </c>
    </row>
    <row r="111" spans="2:33" ht="20.25" customHeight="1" x14ac:dyDescent="0.2">
      <c r="B111" s="3" t="s">
        <v>98</v>
      </c>
    </row>
    <row r="112" spans="2:33" ht="20.25" customHeight="1" x14ac:dyDescent="0.2">
      <c r="B112" s="3" t="s">
        <v>99</v>
      </c>
    </row>
    <row r="113" spans="2:2" ht="20.25" customHeight="1" x14ac:dyDescent="0.2">
      <c r="B113" s="3" t="s">
        <v>100</v>
      </c>
    </row>
    <row r="114" spans="2:2" ht="20.25" customHeight="1" x14ac:dyDescent="0.2">
      <c r="B114" s="3" t="s">
        <v>102</v>
      </c>
    </row>
    <row r="115" spans="2:2" ht="20.25" customHeight="1" x14ac:dyDescent="0.2">
      <c r="B115" s="3" t="s">
        <v>103</v>
      </c>
    </row>
    <row r="116" spans="2:2" ht="20.25" customHeight="1" x14ac:dyDescent="0.2">
      <c r="B116" s="3" t="s">
        <v>104</v>
      </c>
    </row>
    <row r="117" spans="2:2" ht="20.25" customHeight="1" x14ac:dyDescent="0.2">
      <c r="B117" s="3" t="s">
        <v>105</v>
      </c>
    </row>
    <row r="118" spans="2:2" ht="20.25" customHeight="1" x14ac:dyDescent="0.2">
      <c r="B118" s="3" t="s">
        <v>106</v>
      </c>
    </row>
    <row r="119" spans="2:2" ht="20.25" customHeight="1" x14ac:dyDescent="0.2">
      <c r="B119" s="3" t="s">
        <v>107</v>
      </c>
    </row>
    <row r="120" spans="2:2" ht="20.25" customHeight="1" x14ac:dyDescent="0.2">
      <c r="B120" s="3" t="s">
        <v>108</v>
      </c>
    </row>
    <row r="121" spans="2:2" ht="20.25" customHeight="1" x14ac:dyDescent="0.2">
      <c r="B121" s="3" t="s">
        <v>109</v>
      </c>
    </row>
    <row r="122" spans="2:2" ht="20.25" customHeight="1" x14ac:dyDescent="0.2">
      <c r="B122" s="3" t="s">
        <v>110</v>
      </c>
    </row>
    <row r="123" spans="2:2" ht="20.25" customHeight="1" x14ac:dyDescent="0.2">
      <c r="B123" s="3" t="s">
        <v>111</v>
      </c>
    </row>
    <row r="124" spans="2:2" ht="20.25" customHeight="1" x14ac:dyDescent="0.2">
      <c r="B124" s="3" t="s">
        <v>112</v>
      </c>
    </row>
    <row r="125" spans="2:2" ht="20.25" customHeight="1" x14ac:dyDescent="0.2">
      <c r="B125" s="3" t="s">
        <v>113</v>
      </c>
    </row>
    <row r="126" spans="2:2" ht="20.25" customHeight="1" x14ac:dyDescent="0.2">
      <c r="B126" s="3" t="s">
        <v>114</v>
      </c>
    </row>
    <row r="127" spans="2:2" ht="20.25" customHeight="1" x14ac:dyDescent="0.2">
      <c r="B127" s="3" t="s">
        <v>115</v>
      </c>
    </row>
    <row r="128" spans="2:2" ht="20.25" customHeight="1" x14ac:dyDescent="0.2">
      <c r="B128" s="3" t="s">
        <v>116</v>
      </c>
    </row>
    <row r="129" spans="2:2" ht="20.25" customHeight="1" x14ac:dyDescent="0.2">
      <c r="B129" s="3" t="s">
        <v>117</v>
      </c>
    </row>
    <row r="130" spans="2:2" ht="20.25" customHeight="1" x14ac:dyDescent="0.2">
      <c r="B130" s="3" t="s">
        <v>118</v>
      </c>
    </row>
    <row r="131" spans="2:2" ht="20.25" customHeight="1" x14ac:dyDescent="0.2">
      <c r="B131" s="3" t="s">
        <v>119</v>
      </c>
    </row>
  </sheetData>
  <protectedRanges>
    <protectedRange sqref="M102:V102" name="範囲8"/>
    <protectedRange sqref="F72:T80" name="範囲6"/>
    <protectedRange sqref="F55:AG58" name="範囲4"/>
    <protectedRange sqref="U6:AG9" name="範囲2"/>
    <protectedRange sqref="Z3:AA3" name="範囲1"/>
    <protectedRange sqref="T32:V35" name="範囲3"/>
    <protectedRange sqref="F59:O70" name="範囲5"/>
    <protectedRange sqref="M100:V100" name="範囲7"/>
  </protectedRanges>
  <mergeCells count="230">
    <mergeCell ref="Z11:AG11"/>
    <mergeCell ref="B12:I12"/>
    <mergeCell ref="J12:Q12"/>
    <mergeCell ref="K62:O62"/>
    <mergeCell ref="F63:J63"/>
    <mergeCell ref="K63:O63"/>
    <mergeCell ref="F61:J61"/>
    <mergeCell ref="K61:O61"/>
    <mergeCell ref="K34:S34"/>
    <mergeCell ref="K35:S35"/>
    <mergeCell ref="AA37:AF37"/>
    <mergeCell ref="H31:J31"/>
    <mergeCell ref="H32:J32"/>
    <mergeCell ref="H33:J33"/>
    <mergeCell ref="H34:J34"/>
    <mergeCell ref="H35:J35"/>
    <mergeCell ref="T31:V31"/>
    <mergeCell ref="T32:V32"/>
    <mergeCell ref="T33:V33"/>
    <mergeCell ref="T34:V34"/>
    <mergeCell ref="R12:X12"/>
    <mergeCell ref="Z12:AF12"/>
    <mergeCell ref="R22:AB23"/>
    <mergeCell ref="AC22:AC23"/>
    <mergeCell ref="B2:AG2"/>
    <mergeCell ref="C4:J4"/>
    <mergeCell ref="V5:AG5"/>
    <mergeCell ref="O6:T6"/>
    <mergeCell ref="U6:AG6"/>
    <mergeCell ref="Z3:AA3"/>
    <mergeCell ref="O7:T7"/>
    <mergeCell ref="U7:AG7"/>
    <mergeCell ref="G28:Q29"/>
    <mergeCell ref="R28:AB29"/>
    <mergeCell ref="AC28:AC29"/>
    <mergeCell ref="AD28:AG29"/>
    <mergeCell ref="O8:T8"/>
    <mergeCell ref="O9:T9"/>
    <mergeCell ref="U9:AG9"/>
    <mergeCell ref="B11:I11"/>
    <mergeCell ref="J11:Q11"/>
    <mergeCell ref="R11:Y11"/>
    <mergeCell ref="B20:E29"/>
    <mergeCell ref="F20:Q21"/>
    <mergeCell ref="R20:AC21"/>
    <mergeCell ref="AD20:AG21"/>
    <mergeCell ref="F22:F23"/>
    <mergeCell ref="G22:Q23"/>
    <mergeCell ref="AD22:AG23"/>
    <mergeCell ref="F28:F29"/>
    <mergeCell ref="B16:E19"/>
    <mergeCell ref="F16:S17"/>
    <mergeCell ref="T16:AG17"/>
    <mergeCell ref="F18:R19"/>
    <mergeCell ref="S18:S19"/>
    <mergeCell ref="T18:AF19"/>
    <mergeCell ref="AG18:AG19"/>
    <mergeCell ref="F24:F25"/>
    <mergeCell ref="G24:Q25"/>
    <mergeCell ref="R24:AB25"/>
    <mergeCell ref="AC24:AC25"/>
    <mergeCell ref="AD24:AG25"/>
    <mergeCell ref="F26:F27"/>
    <mergeCell ref="G26:Q27"/>
    <mergeCell ref="R26:AB27"/>
    <mergeCell ref="AC26:AC27"/>
    <mergeCell ref="AD26:AG27"/>
    <mergeCell ref="B30:E37"/>
    <mergeCell ref="T35:V35"/>
    <mergeCell ref="K31:S31"/>
    <mergeCell ref="K32:S32"/>
    <mergeCell ref="K33:S33"/>
    <mergeCell ref="S42:W43"/>
    <mergeCell ref="F30:AG30"/>
    <mergeCell ref="P37:Z37"/>
    <mergeCell ref="Y38:AG43"/>
    <mergeCell ref="F40:R41"/>
    <mergeCell ref="B38:E43"/>
    <mergeCell ref="F38:R39"/>
    <mergeCell ref="S38:W39"/>
    <mergeCell ref="X38:X39"/>
    <mergeCell ref="S40:W41"/>
    <mergeCell ref="X40:X41"/>
    <mergeCell ref="F42:R43"/>
    <mergeCell ref="X42:X43"/>
    <mergeCell ref="AC55:AG56"/>
    <mergeCell ref="M57:O57"/>
    <mergeCell ref="Q57:S57"/>
    <mergeCell ref="U57:W57"/>
    <mergeCell ref="Y57:AA57"/>
    <mergeCell ref="AC57:AF57"/>
    <mergeCell ref="Y44:AG47"/>
    <mergeCell ref="V49:Y49"/>
    <mergeCell ref="Z49:AG49"/>
    <mergeCell ref="V50:Y50"/>
    <mergeCell ref="Z50:AG50"/>
    <mergeCell ref="B53:AG53"/>
    <mergeCell ref="B44:E47"/>
    <mergeCell ref="F44:R47"/>
    <mergeCell ref="S44:W47"/>
    <mergeCell ref="X44:X47"/>
    <mergeCell ref="K65:O65"/>
    <mergeCell ref="B55:E57"/>
    <mergeCell ref="F55:H57"/>
    <mergeCell ref="I55:I57"/>
    <mergeCell ref="J55:L57"/>
    <mergeCell ref="M55:P56"/>
    <mergeCell ref="Q55:T56"/>
    <mergeCell ref="U55:X56"/>
    <mergeCell ref="Y55:AB56"/>
    <mergeCell ref="F62:J62"/>
    <mergeCell ref="B58:C70"/>
    <mergeCell ref="D58:E65"/>
    <mergeCell ref="F58:J58"/>
    <mergeCell ref="K58:O58"/>
    <mergeCell ref="F64:J64"/>
    <mergeCell ref="K64:O64"/>
    <mergeCell ref="S64:T64"/>
    <mergeCell ref="F65:J65"/>
    <mergeCell ref="D66:E70"/>
    <mergeCell ref="F66:J66"/>
    <mergeCell ref="K66:O66"/>
    <mergeCell ref="F67:J67"/>
    <mergeCell ref="K67:O67"/>
    <mergeCell ref="F68:J68"/>
    <mergeCell ref="AC58:AE58"/>
    <mergeCell ref="AF58:AG58"/>
    <mergeCell ref="F59:J59"/>
    <mergeCell ref="K59:O59"/>
    <mergeCell ref="P59:T59"/>
    <mergeCell ref="F60:J60"/>
    <mergeCell ref="K60:O60"/>
    <mergeCell ref="P58:T58"/>
    <mergeCell ref="V58:AB58"/>
    <mergeCell ref="K72:O72"/>
    <mergeCell ref="K68:O68"/>
    <mergeCell ref="F69:J69"/>
    <mergeCell ref="K69:O69"/>
    <mergeCell ref="P72:R72"/>
    <mergeCell ref="S72:T72"/>
    <mergeCell ref="S73:T73"/>
    <mergeCell ref="S69:T69"/>
    <mergeCell ref="F74:J74"/>
    <mergeCell ref="K74:O74"/>
    <mergeCell ref="P74:R74"/>
    <mergeCell ref="S74:T74"/>
    <mergeCell ref="F71:J71"/>
    <mergeCell ref="K71:O71"/>
    <mergeCell ref="P71:T71"/>
    <mergeCell ref="F72:J72"/>
    <mergeCell ref="F70:J70"/>
    <mergeCell ref="K70:O70"/>
    <mergeCell ref="F73:J73"/>
    <mergeCell ref="K73:O73"/>
    <mergeCell ref="F76:J76"/>
    <mergeCell ref="K76:O76"/>
    <mergeCell ref="AJ91:AK92"/>
    <mergeCell ref="B81:E84"/>
    <mergeCell ref="F81:S82"/>
    <mergeCell ref="T81:AG82"/>
    <mergeCell ref="F83:R84"/>
    <mergeCell ref="S83:S84"/>
    <mergeCell ref="AJ87:AK88"/>
    <mergeCell ref="B85:E94"/>
    <mergeCell ref="F85:P86"/>
    <mergeCell ref="Q85:AG86"/>
    <mergeCell ref="AJ93:AK94"/>
    <mergeCell ref="F91:P92"/>
    <mergeCell ref="Q91:AD92"/>
    <mergeCell ref="AE91:AF92"/>
    <mergeCell ref="AG91:AG92"/>
    <mergeCell ref="F89:P90"/>
    <mergeCell ref="Q89:AD90"/>
    <mergeCell ref="P73:R73"/>
    <mergeCell ref="M99:Q99"/>
    <mergeCell ref="R99:V99"/>
    <mergeCell ref="M100:Q100"/>
    <mergeCell ref="R100:V100"/>
    <mergeCell ref="Q87:AD88"/>
    <mergeCell ref="AE89:AF90"/>
    <mergeCell ref="AG89:AG90"/>
    <mergeCell ref="AJ89:AK90"/>
    <mergeCell ref="AE87:AF88"/>
    <mergeCell ref="AG87:AG88"/>
    <mergeCell ref="AG83:AG84"/>
    <mergeCell ref="T83:AF84"/>
    <mergeCell ref="AG95:AG96"/>
    <mergeCell ref="F93:P94"/>
    <mergeCell ref="Q93:AD94"/>
    <mergeCell ref="AE93:AF94"/>
    <mergeCell ref="AG93:AG94"/>
    <mergeCell ref="F87:P88"/>
    <mergeCell ref="X74:Y74"/>
    <mergeCell ref="F75:J75"/>
    <mergeCell ref="K75:O75"/>
    <mergeCell ref="P75:R75"/>
    <mergeCell ref="S75:T75"/>
    <mergeCell ref="V107:Y107"/>
    <mergeCell ref="Z107:AG107"/>
    <mergeCell ref="M101:Q101"/>
    <mergeCell ref="R101:V101"/>
    <mergeCell ref="M102:Q102"/>
    <mergeCell ref="R102:V102"/>
    <mergeCell ref="V106:Y106"/>
    <mergeCell ref="Z106:AG106"/>
    <mergeCell ref="B101:L102"/>
    <mergeCell ref="B99:L100"/>
    <mergeCell ref="S77:T77"/>
    <mergeCell ref="B95:U96"/>
    <mergeCell ref="V95:AF96"/>
    <mergeCell ref="P78:R78"/>
    <mergeCell ref="S78:T78"/>
    <mergeCell ref="F79:J79"/>
    <mergeCell ref="K79:O79"/>
    <mergeCell ref="P79:R79"/>
    <mergeCell ref="S79:T79"/>
    <mergeCell ref="X79:Y79"/>
    <mergeCell ref="F80:J80"/>
    <mergeCell ref="S80:T80"/>
    <mergeCell ref="F78:J78"/>
    <mergeCell ref="K78:O78"/>
    <mergeCell ref="K77:O77"/>
    <mergeCell ref="P77:R77"/>
    <mergeCell ref="B71:C80"/>
    <mergeCell ref="D71:E75"/>
    <mergeCell ref="K80:O80"/>
    <mergeCell ref="P80:R80"/>
    <mergeCell ref="D76:E80"/>
    <mergeCell ref="P76:T76"/>
    <mergeCell ref="F77:J77"/>
  </mergeCells>
  <phoneticPr fontId="1"/>
  <dataValidations count="3">
    <dataValidation type="list" allowBlank="1" showInputMessage="1" showErrorMessage="1" sqref="P59:T59">
      <formula1>"専任,非専任"</formula1>
    </dataValidation>
    <dataValidation type="list" allowBlank="1" showInputMessage="1" showErrorMessage="1" sqref="T32:V35">
      <formula1>"○"</formula1>
    </dataValidation>
    <dataValidation type="list" allowBlank="1" showInputMessage="1" showErrorMessage="1" sqref="Z3:AA3">
      <formula1>$AI$4:$AI$15</formula1>
    </dataValidation>
  </dataValidations>
  <printOptions horizontalCentered="1"/>
  <pageMargins left="0.31496062992125984" right="0.31496062992125984" top="0.35433070866141736" bottom="0.35433070866141736" header="0.31496062992125984" footer="0.31496062992125984"/>
  <pageSetup paperSize="9" scale="69" fitToWidth="0" fitToHeight="0" orientation="portrait" r:id="rId1"/>
  <rowBreaks count="2" manualBreakCount="2">
    <brk id="51" max="33" man="1"/>
    <brk id="107"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幼稚園</vt:lpstr>
      <vt:lpstr>幼稚園!Print_Area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2015-03-19T14:56:37Z</dcterms:created>
  <dcterms:modified xsi:type="dcterms:W3CDTF">2023-07-18T07:21:52Z</dcterms:modified>
</cp:coreProperties>
</file>