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45" windowWidth="9660" windowHeight="8700" tabRatio="723" firstSheet="5" activeTab="12"/>
  </bookViews>
  <sheets>
    <sheet name="E1農業センサス(1)・(2)" sheetId="16" r:id="rId1"/>
    <sheet name="(3)" sheetId="17" r:id="rId2"/>
    <sheet name="(4)･(5)" sheetId="18" r:id="rId3"/>
    <sheet name="(6)" sheetId="19" r:id="rId4"/>
    <sheet name="(7)･(8)" sheetId="20" r:id="rId5"/>
    <sheet name="(9)" sheetId="21" r:id="rId6"/>
    <sheet name="(10)" sheetId="22" r:id="rId7"/>
    <sheet name="(11)･(12)" sheetId="23" r:id="rId8"/>
    <sheet name="(13)" sheetId="24" r:id="rId9"/>
    <sheet name="(14)" sheetId="25" r:id="rId10"/>
    <sheet name="E2農地転用面積 " sheetId="29" r:id="rId11"/>
    <sheet name="E3農地法" sheetId="12" r:id="rId12"/>
    <sheet name="E4漁業センサス" sheetId="13" r:id="rId13"/>
    <sheet name="E5魚種別漁獲量" sheetId="31" r:id="rId14"/>
    <sheet name="E6魚市場" sheetId="30" r:id="rId15"/>
  </sheets>
  <definedNames>
    <definedName name="_xlnm.Print_Area" localSheetId="6">'(10)'!$A$1:$I$43</definedName>
    <definedName name="_xlnm.Print_Area" localSheetId="7">'(11)･(12)'!$A$1:$I$45</definedName>
    <definedName name="_xlnm.Print_Area" localSheetId="8">'(13)'!$A$1:$S$23</definedName>
    <definedName name="_xlnm.Print_Area" localSheetId="9">'(14)'!$A$1:$G$21</definedName>
    <definedName name="_xlnm.Print_Area" localSheetId="1">'(3)'!$A$1:$K$44</definedName>
    <definedName name="_xlnm.Print_Area" localSheetId="2">'(4)･(5)'!$A$1:$J$48</definedName>
    <definedName name="_xlnm.Print_Area" localSheetId="3">'(6)'!$A$1:$I$41</definedName>
    <definedName name="_xlnm.Print_Area" localSheetId="4">'(7)･(8)'!$A$1:$I$50</definedName>
    <definedName name="_xlnm.Print_Area" localSheetId="5">'(9)'!$A$1:$G$40</definedName>
    <definedName name="_xlnm.Print_Area" localSheetId="0">'E1農業センサス(1)・(2)'!$A$1:$AC$45</definedName>
    <definedName name="_xlnm.Print_Area" localSheetId="10">'E2農地転用面積 '!$A$1:$P$45</definedName>
    <definedName name="_xlnm.Print_Area" localSheetId="11">E3農地法!$A$1:$Q$16</definedName>
    <definedName name="_xlnm.Print_Area" localSheetId="12">E4漁業センサス!$A$1:$AT$57</definedName>
    <definedName name="_xlnm.Print_Area" localSheetId="13">E5魚種別漁獲量!$A$1:$K$63</definedName>
    <definedName name="_xlnm.Print_Area" localSheetId="14">E6魚市場!$A$1:$AJ$54</definedName>
  </definedNames>
  <calcPr calcId="162913" calcMode="manual"/>
</workbook>
</file>

<file path=xl/calcChain.xml><?xml version="1.0" encoding="utf-8"?>
<calcChain xmlns="http://schemas.openxmlformats.org/spreadsheetml/2006/main">
  <c r="D12" i="31" l="1"/>
  <c r="E12" i="31"/>
  <c r="F12" i="31"/>
  <c r="I12" i="31"/>
  <c r="J12" i="31"/>
  <c r="G14" i="31"/>
  <c r="G12" i="31" s="1"/>
  <c r="H14" i="31"/>
  <c r="C15" i="31"/>
  <c r="C16" i="31"/>
  <c r="E17" i="31"/>
  <c r="H17" i="31"/>
  <c r="K17" i="31"/>
  <c r="K12" i="31" s="1"/>
  <c r="B27" i="31"/>
  <c r="C27" i="31"/>
  <c r="D27" i="31"/>
  <c r="E27" i="31"/>
  <c r="F27" i="31"/>
  <c r="G27" i="31"/>
  <c r="H27" i="31"/>
  <c r="I27" i="31"/>
  <c r="J27" i="31"/>
  <c r="K27" i="31"/>
  <c r="B42" i="31"/>
  <c r="C42" i="31"/>
  <c r="D42" i="31"/>
  <c r="E42" i="31"/>
  <c r="F42" i="31"/>
  <c r="G42" i="31"/>
  <c r="J42" i="31"/>
  <c r="K42" i="31"/>
  <c r="H44" i="31"/>
  <c r="H47" i="31"/>
  <c r="I47" i="31"/>
  <c r="I42" i="31" s="1"/>
  <c r="B57" i="31"/>
  <c r="D57" i="31"/>
  <c r="E57" i="31"/>
  <c r="G57" i="31"/>
  <c r="H57" i="31"/>
  <c r="I57" i="31"/>
  <c r="F59" i="31"/>
  <c r="F57" i="31" s="1"/>
  <c r="C60" i="31"/>
  <c r="C61" i="31"/>
  <c r="B62" i="31"/>
  <c r="C62" i="31"/>
  <c r="H42" i="31" l="1"/>
  <c r="C17" i="31"/>
  <c r="B17" i="31" s="1"/>
  <c r="B12" i="31" s="1"/>
  <c r="H12" i="31"/>
  <c r="C14" i="31"/>
  <c r="C12" i="31" s="1"/>
  <c r="C59" i="31"/>
  <c r="C57" i="31" s="1"/>
  <c r="I12" i="30"/>
  <c r="L12" i="30"/>
  <c r="P12" i="30"/>
  <c r="S12" i="30"/>
  <c r="W12" i="30"/>
  <c r="Z12" i="30"/>
  <c r="AD12" i="30"/>
  <c r="AG12" i="30"/>
  <c r="B14" i="30"/>
  <c r="B12" i="30" s="1"/>
  <c r="E14" i="30"/>
  <c r="E12" i="30" s="1"/>
  <c r="B15" i="30"/>
  <c r="E15" i="30"/>
  <c r="B16" i="30"/>
  <c r="E16" i="30"/>
  <c r="B17" i="30"/>
  <c r="E17" i="30"/>
  <c r="B18" i="30"/>
  <c r="E18" i="30"/>
  <c r="B20" i="30"/>
  <c r="E20" i="30"/>
  <c r="B21" i="30"/>
  <c r="E21" i="30"/>
  <c r="B22" i="30"/>
  <c r="E22" i="30"/>
  <c r="B23" i="30"/>
  <c r="E23" i="30"/>
  <c r="B24" i="30"/>
  <c r="E24" i="30"/>
  <c r="B26" i="30"/>
  <c r="E26" i="30"/>
  <c r="B27" i="30"/>
  <c r="E27" i="30"/>
  <c r="B37" i="30"/>
  <c r="E37" i="30"/>
  <c r="I37" i="30"/>
  <c r="L37" i="30"/>
  <c r="P37" i="30"/>
  <c r="S37" i="30"/>
  <c r="W37" i="30"/>
  <c r="Z37" i="30"/>
  <c r="AD37" i="30"/>
  <c r="AG37" i="30"/>
  <c r="B10" i="24" l="1"/>
  <c r="E18" i="24"/>
</calcChain>
</file>

<file path=xl/sharedStrings.xml><?xml version="1.0" encoding="utf-8"?>
<sst xmlns="http://schemas.openxmlformats.org/spreadsheetml/2006/main" count="1791" uniqueCount="430">
  <si>
    <t>-</t>
  </si>
  <si>
    <t>（単位　平方メートル）　</t>
  </si>
  <si>
    <t>区　　　分</t>
  </si>
  <si>
    <t>件　　数</t>
  </si>
  <si>
    <t>面　　積</t>
  </si>
  <si>
    <t>第３条</t>
  </si>
  <si>
    <t>資料：農業委員会事務局</t>
  </si>
  <si>
    <t>Ｅ－２　農地転用取扱件数及び面積</t>
  </si>
  <si>
    <t>　本表は農地法第４条及び第５条に基づき申請、届出のあった農地転用状況である。</t>
  </si>
  <si>
    <t>区　　分</t>
  </si>
  <si>
    <t>総　　　数</t>
  </si>
  <si>
    <t>一 般 住 宅</t>
  </si>
  <si>
    <t>貸住宅・アパート</t>
  </si>
  <si>
    <t>建 売 住 宅</t>
  </si>
  <si>
    <t>店舗併用住宅</t>
  </si>
  <si>
    <t>件数</t>
  </si>
  <si>
    <t>面　積</t>
  </si>
  <si>
    <t xml:space="preserve"> </t>
  </si>
  <si>
    <t>平塚</t>
  </si>
  <si>
    <t>大野</t>
  </si>
  <si>
    <t>豊田</t>
  </si>
  <si>
    <t>神田</t>
  </si>
  <si>
    <t>城島</t>
  </si>
  <si>
    <t>岡崎</t>
  </si>
  <si>
    <t>金田</t>
  </si>
  <si>
    <t>旭</t>
  </si>
  <si>
    <t>土沢</t>
  </si>
  <si>
    <t>金目</t>
  </si>
  <si>
    <t>事業所及び倉庫</t>
  </si>
  <si>
    <t>資材置場･駐車場</t>
  </si>
  <si>
    <t>砂利採取用地</t>
  </si>
  <si>
    <t>そ　の　他</t>
  </si>
  <si>
    <t>Ｅ　農業及び水産業</t>
    <rPh sb="2" eb="4">
      <t>ノウギョウ</t>
    </rPh>
    <rPh sb="4" eb="5">
      <t>オヨ</t>
    </rPh>
    <rPh sb="6" eb="9">
      <t>スイサンギョウ</t>
    </rPh>
    <phoneticPr fontId="3"/>
  </si>
  <si>
    <t>（１）農家数・農家人口及び農業就業人口</t>
    <rPh sb="3" eb="5">
      <t>ノウカ</t>
    </rPh>
    <rPh sb="5" eb="6">
      <t>スウ</t>
    </rPh>
    <rPh sb="7" eb="9">
      <t>ノウカ</t>
    </rPh>
    <rPh sb="9" eb="11">
      <t>ジンコウ</t>
    </rPh>
    <rPh sb="11" eb="12">
      <t>オヨ</t>
    </rPh>
    <rPh sb="13" eb="15">
      <t>ノウギョウ</t>
    </rPh>
    <rPh sb="15" eb="17">
      <t>シュウギョウ</t>
    </rPh>
    <rPh sb="17" eb="19">
      <t>ジンコウ</t>
    </rPh>
    <phoneticPr fontId="3"/>
  </si>
  <si>
    <t>区　　分</t>
    <rPh sb="0" eb="1">
      <t>ク</t>
    </rPh>
    <rPh sb="3" eb="4">
      <t>ブン</t>
    </rPh>
    <phoneticPr fontId="3"/>
  </si>
  <si>
    <t>総農家数</t>
    <rPh sb="0" eb="1">
      <t>ソウ</t>
    </rPh>
    <rPh sb="1" eb="3">
      <t>ノウカ</t>
    </rPh>
    <rPh sb="3" eb="4">
      <t>スウ</t>
    </rPh>
    <phoneticPr fontId="3"/>
  </si>
  <si>
    <t>販　売</t>
    <rPh sb="0" eb="1">
      <t>ハン</t>
    </rPh>
    <rPh sb="2" eb="3">
      <t>バイ</t>
    </rPh>
    <phoneticPr fontId="3"/>
  </si>
  <si>
    <t>専　業　農家数</t>
    <rPh sb="0" eb="1">
      <t>セン</t>
    </rPh>
    <rPh sb="2" eb="3">
      <t>ギョウ</t>
    </rPh>
    <rPh sb="4" eb="6">
      <t>ノウカ</t>
    </rPh>
    <rPh sb="6" eb="7">
      <t>スウ</t>
    </rPh>
    <phoneticPr fontId="3"/>
  </si>
  <si>
    <t>兼業農家数</t>
    <rPh sb="0" eb="2">
      <t>ケンギョウ</t>
    </rPh>
    <rPh sb="2" eb="4">
      <t>ノウカ</t>
    </rPh>
    <rPh sb="4" eb="5">
      <t>スウ</t>
    </rPh>
    <phoneticPr fontId="3"/>
  </si>
  <si>
    <t>農家数</t>
    <rPh sb="0" eb="2">
      <t>ノウカ</t>
    </rPh>
    <rPh sb="2" eb="3">
      <t>スウ</t>
    </rPh>
    <phoneticPr fontId="3"/>
  </si>
  <si>
    <t>総　数</t>
    <rPh sb="0" eb="1">
      <t>フサ</t>
    </rPh>
    <rPh sb="2" eb="3">
      <t>カズ</t>
    </rPh>
    <phoneticPr fontId="3"/>
  </si>
  <si>
    <t>第１種</t>
    <rPh sb="0" eb="1">
      <t>ダイ</t>
    </rPh>
    <rPh sb="2" eb="3">
      <t>シュ</t>
    </rPh>
    <phoneticPr fontId="3"/>
  </si>
  <si>
    <t>第２種</t>
    <rPh sb="0" eb="1">
      <t>ダイ</t>
    </rPh>
    <rPh sb="2" eb="3">
      <t>シュ</t>
    </rPh>
    <phoneticPr fontId="3"/>
  </si>
  <si>
    <t>男</t>
    <rPh sb="0" eb="1">
      <t>オトコ</t>
    </rPh>
    <phoneticPr fontId="3"/>
  </si>
  <si>
    <t>女</t>
    <rPh sb="0" eb="1">
      <t>オンナ</t>
    </rPh>
    <phoneticPr fontId="3"/>
  </si>
  <si>
    <t>兼　業</t>
    <rPh sb="0" eb="1">
      <t>ケン</t>
    </rPh>
    <rPh sb="2" eb="3">
      <t>ギョウ</t>
    </rPh>
    <phoneticPr fontId="3"/>
  </si>
  <si>
    <t>平塚</t>
    <rPh sb="0" eb="2">
      <t>ヒラツカ</t>
    </rPh>
    <phoneticPr fontId="3"/>
  </si>
  <si>
    <t>大野</t>
    <rPh sb="0" eb="2">
      <t>オオノ</t>
    </rPh>
    <phoneticPr fontId="3"/>
  </si>
  <si>
    <t>豊田</t>
    <rPh sb="0" eb="2">
      <t>トヨダ</t>
    </rPh>
    <phoneticPr fontId="3"/>
  </si>
  <si>
    <t>神田</t>
    <rPh sb="0" eb="2">
      <t>カンダ</t>
    </rPh>
    <phoneticPr fontId="3"/>
  </si>
  <si>
    <t>城島</t>
    <rPh sb="0" eb="2">
      <t>キジマ</t>
    </rPh>
    <phoneticPr fontId="3"/>
  </si>
  <si>
    <t>岡崎</t>
    <rPh sb="0" eb="2">
      <t>オカザキ</t>
    </rPh>
    <phoneticPr fontId="3"/>
  </si>
  <si>
    <t>金田</t>
    <rPh sb="0" eb="2">
      <t>カネダ</t>
    </rPh>
    <phoneticPr fontId="3"/>
  </si>
  <si>
    <t>旭</t>
    <rPh sb="0" eb="1">
      <t>アサヒ</t>
    </rPh>
    <phoneticPr fontId="3"/>
  </si>
  <si>
    <t>土沢</t>
    <rPh sb="0" eb="1">
      <t>ツチ</t>
    </rPh>
    <rPh sb="1" eb="2">
      <t>サワ</t>
    </rPh>
    <phoneticPr fontId="3"/>
  </si>
  <si>
    <t>金目</t>
    <rPh sb="0" eb="2">
      <t>カナメ</t>
    </rPh>
    <phoneticPr fontId="3"/>
  </si>
  <si>
    <t>総数</t>
    <rPh sb="0" eb="2">
      <t>ソウスウ</t>
    </rPh>
    <phoneticPr fontId="3"/>
  </si>
  <si>
    <t>計</t>
    <rPh sb="0" eb="1">
      <t>ケイ</t>
    </rPh>
    <phoneticPr fontId="3"/>
  </si>
  <si>
    <t>15～19歳</t>
    <rPh sb="5" eb="6">
      <t>サイ</t>
    </rPh>
    <phoneticPr fontId="3"/>
  </si>
  <si>
    <t>70歳以上</t>
    <rPh sb="2" eb="5">
      <t>サイイジョウ</t>
    </rPh>
    <phoneticPr fontId="3"/>
  </si>
  <si>
    <t>0.3ha未満</t>
    <rPh sb="5" eb="7">
      <t>ミマン</t>
    </rPh>
    <phoneticPr fontId="3"/>
  </si>
  <si>
    <t>0.3ha～0.5ha未満</t>
    <rPh sb="11" eb="13">
      <t>ミマン</t>
    </rPh>
    <phoneticPr fontId="3"/>
  </si>
  <si>
    <t>0.5ha～1.0ha未満</t>
    <rPh sb="11" eb="13">
      <t>ミマン</t>
    </rPh>
    <phoneticPr fontId="3"/>
  </si>
  <si>
    <t>1.0ha～1.5ha未満</t>
    <rPh sb="11" eb="13">
      <t>ミマン</t>
    </rPh>
    <phoneticPr fontId="3"/>
  </si>
  <si>
    <t>1.5ha～2.0ha未満</t>
    <rPh sb="11" eb="13">
      <t>ミマン</t>
    </rPh>
    <phoneticPr fontId="3"/>
  </si>
  <si>
    <t>2.0ha～3.0ha未満</t>
    <rPh sb="11" eb="13">
      <t>ミマン</t>
    </rPh>
    <phoneticPr fontId="3"/>
  </si>
  <si>
    <t>その他</t>
    <rPh sb="2" eb="3">
      <t>タ</t>
    </rPh>
    <phoneticPr fontId="3"/>
  </si>
  <si>
    <t>販売なし</t>
    <rPh sb="0" eb="2">
      <t>ハンバイ</t>
    </rPh>
    <phoneticPr fontId="3"/>
  </si>
  <si>
    <t>50万円</t>
    <rPh sb="2" eb="4">
      <t>マンエン</t>
    </rPh>
    <phoneticPr fontId="3"/>
  </si>
  <si>
    <t>50万円～</t>
    <rPh sb="2" eb="4">
      <t>マンエン</t>
    </rPh>
    <phoneticPr fontId="3"/>
  </si>
  <si>
    <t>100万円～</t>
    <rPh sb="3" eb="5">
      <t>マンエン</t>
    </rPh>
    <phoneticPr fontId="3"/>
  </si>
  <si>
    <t>200万円～</t>
    <rPh sb="3" eb="5">
      <t>マンエン</t>
    </rPh>
    <phoneticPr fontId="3"/>
  </si>
  <si>
    <t>300万円～</t>
    <rPh sb="3" eb="5">
      <t>マンエン</t>
    </rPh>
    <phoneticPr fontId="3"/>
  </si>
  <si>
    <t>500万円～</t>
    <rPh sb="3" eb="5">
      <t>マンエン</t>
    </rPh>
    <phoneticPr fontId="3"/>
  </si>
  <si>
    <t>700万円</t>
    <rPh sb="3" eb="5">
      <t>マンエン</t>
    </rPh>
    <phoneticPr fontId="3"/>
  </si>
  <si>
    <t>未　満</t>
    <rPh sb="0" eb="1">
      <t>ミ</t>
    </rPh>
    <rPh sb="2" eb="3">
      <t>マン</t>
    </rPh>
    <phoneticPr fontId="3"/>
  </si>
  <si>
    <t>以　上</t>
    <rPh sb="0" eb="1">
      <t>イ</t>
    </rPh>
    <rPh sb="2" eb="3">
      <t>ウエ</t>
    </rPh>
    <phoneticPr fontId="3"/>
  </si>
  <si>
    <t>麦　　類</t>
    <rPh sb="0" eb="1">
      <t>ムギ</t>
    </rPh>
    <rPh sb="3" eb="4">
      <t>タグイ</t>
    </rPh>
    <phoneticPr fontId="3"/>
  </si>
  <si>
    <t>雑穀いも</t>
    <rPh sb="0" eb="2">
      <t>ザッコク</t>
    </rPh>
    <phoneticPr fontId="3"/>
  </si>
  <si>
    <t>工芸農作物</t>
    <rPh sb="0" eb="2">
      <t>コウゲイ</t>
    </rPh>
    <rPh sb="2" eb="5">
      <t>ノウサクモツ</t>
    </rPh>
    <phoneticPr fontId="3"/>
  </si>
  <si>
    <t>野 菜 類</t>
    <rPh sb="0" eb="1">
      <t>ノ</t>
    </rPh>
    <rPh sb="2" eb="3">
      <t>ナ</t>
    </rPh>
    <rPh sb="4" eb="5">
      <t>タグイ</t>
    </rPh>
    <phoneticPr fontId="3"/>
  </si>
  <si>
    <t>及びまめ類</t>
    <rPh sb="0" eb="1">
      <t>オヨ</t>
    </rPh>
    <rPh sb="4" eb="5">
      <t>ルイ</t>
    </rPh>
    <phoneticPr fontId="3"/>
  </si>
  <si>
    <t>施設野菜</t>
    <rPh sb="0" eb="2">
      <t>シセツ</t>
    </rPh>
    <rPh sb="2" eb="4">
      <t>ヤサイ</t>
    </rPh>
    <phoneticPr fontId="3"/>
  </si>
  <si>
    <t>果 樹 類</t>
    <rPh sb="0" eb="1">
      <t>カ</t>
    </rPh>
    <rPh sb="2" eb="3">
      <t>キ</t>
    </rPh>
    <rPh sb="4" eb="5">
      <t>ルイ</t>
    </rPh>
    <phoneticPr fontId="3"/>
  </si>
  <si>
    <t>花き・花木</t>
    <rPh sb="0" eb="1">
      <t>ハナ</t>
    </rPh>
    <rPh sb="3" eb="4">
      <t>ハナ</t>
    </rPh>
    <rPh sb="4" eb="5">
      <t>キ</t>
    </rPh>
    <phoneticPr fontId="3"/>
  </si>
  <si>
    <t>そ の 他</t>
    <rPh sb="4" eb="5">
      <t>タ</t>
    </rPh>
    <phoneticPr fontId="3"/>
  </si>
  <si>
    <t>酪　　農</t>
    <rPh sb="0" eb="1">
      <t>ラク</t>
    </rPh>
    <rPh sb="3" eb="4">
      <t>ノウ</t>
    </rPh>
    <phoneticPr fontId="3"/>
  </si>
  <si>
    <t>肉 用 牛</t>
    <rPh sb="0" eb="1">
      <t>ニク</t>
    </rPh>
    <rPh sb="2" eb="3">
      <t>ヨウ</t>
    </rPh>
    <rPh sb="4" eb="5">
      <t>ウシ</t>
    </rPh>
    <phoneticPr fontId="3"/>
  </si>
  <si>
    <t>養　　豚</t>
    <rPh sb="0" eb="1">
      <t>マモル</t>
    </rPh>
    <rPh sb="3" eb="4">
      <t>ブタ</t>
    </rPh>
    <phoneticPr fontId="3"/>
  </si>
  <si>
    <t>養　　鶏</t>
    <rPh sb="0" eb="1">
      <t>マモル</t>
    </rPh>
    <rPh sb="3" eb="4">
      <t>ニワトリ</t>
    </rPh>
    <phoneticPr fontId="3"/>
  </si>
  <si>
    <t>の 作 物</t>
    <rPh sb="2" eb="3">
      <t>サク</t>
    </rPh>
    <rPh sb="4" eb="5">
      <t>モノ</t>
    </rPh>
    <phoneticPr fontId="3"/>
  </si>
  <si>
    <t>の 畜 産</t>
    <rPh sb="2" eb="3">
      <t>チク</t>
    </rPh>
    <rPh sb="4" eb="5">
      <t>サン</t>
    </rPh>
    <phoneticPr fontId="3"/>
  </si>
  <si>
    <t>（単位　ａ）　</t>
    <rPh sb="1" eb="3">
      <t>タンイ</t>
    </rPh>
    <phoneticPr fontId="3"/>
  </si>
  <si>
    <t>総経営</t>
    <rPh sb="0" eb="1">
      <t>ソウ</t>
    </rPh>
    <rPh sb="1" eb="3">
      <t>ケイエイ</t>
    </rPh>
    <phoneticPr fontId="3"/>
  </si>
  <si>
    <t>田</t>
    <rPh sb="0" eb="1">
      <t>タ</t>
    </rPh>
    <phoneticPr fontId="3"/>
  </si>
  <si>
    <t>畑</t>
    <rPh sb="0" eb="1">
      <t>ハタケ</t>
    </rPh>
    <phoneticPr fontId="3"/>
  </si>
  <si>
    <t>保　有</t>
    <rPh sb="0" eb="1">
      <t>タモツ</t>
    </rPh>
    <rPh sb="2" eb="3">
      <t>ユウ</t>
    </rPh>
    <phoneticPr fontId="3"/>
  </si>
  <si>
    <t>乳　用　牛</t>
    <rPh sb="0" eb="1">
      <t>チチ</t>
    </rPh>
    <rPh sb="2" eb="3">
      <t>ヨウ</t>
    </rPh>
    <rPh sb="4" eb="5">
      <t>ウシ</t>
    </rPh>
    <phoneticPr fontId="3"/>
  </si>
  <si>
    <t>肉　用　牛</t>
    <rPh sb="0" eb="1">
      <t>ニク</t>
    </rPh>
    <rPh sb="2" eb="3">
      <t>ヨウ</t>
    </rPh>
    <rPh sb="4" eb="5">
      <t>ウシ</t>
    </rPh>
    <phoneticPr fontId="3"/>
  </si>
  <si>
    <t>豚</t>
    <rPh sb="0" eb="1">
      <t>ブタ</t>
    </rPh>
    <phoneticPr fontId="3"/>
  </si>
  <si>
    <t>採　卵　鶏</t>
    <rPh sb="0" eb="1">
      <t>サイ</t>
    </rPh>
    <rPh sb="2" eb="3">
      <t>タマゴ</t>
    </rPh>
    <rPh sb="4" eb="5">
      <t>ニワトリ</t>
    </rPh>
    <phoneticPr fontId="3"/>
  </si>
  <si>
    <t>頭　数</t>
    <rPh sb="0" eb="1">
      <t>アタマ</t>
    </rPh>
    <rPh sb="2" eb="3">
      <t>カズ</t>
    </rPh>
    <phoneticPr fontId="3"/>
  </si>
  <si>
    <t>羽　数</t>
    <rPh sb="0" eb="1">
      <t>ハ</t>
    </rPh>
    <rPh sb="2" eb="3">
      <t>スウ</t>
    </rPh>
    <phoneticPr fontId="3"/>
  </si>
  <si>
    <t>総 面 積</t>
    <rPh sb="0" eb="1">
      <t>ソウ</t>
    </rPh>
    <rPh sb="2" eb="3">
      <t>メン</t>
    </rPh>
    <rPh sb="4" eb="5">
      <t>セキ</t>
    </rPh>
    <phoneticPr fontId="3"/>
  </si>
  <si>
    <t>雑　　穀</t>
    <rPh sb="0" eb="1">
      <t>ザツ</t>
    </rPh>
    <rPh sb="3" eb="4">
      <t>コク</t>
    </rPh>
    <phoneticPr fontId="3"/>
  </si>
  <si>
    <t>い も 類</t>
    <rPh sb="4" eb="5">
      <t>ルイ</t>
    </rPh>
    <phoneticPr fontId="3"/>
  </si>
  <si>
    <t>ま め 類</t>
    <rPh sb="4" eb="5">
      <t>ルイ</t>
    </rPh>
    <phoneticPr fontId="3"/>
  </si>
  <si>
    <t>花 き 類</t>
    <rPh sb="0" eb="1">
      <t>ハナ</t>
    </rPh>
    <rPh sb="4" eb="5">
      <t>ルイ</t>
    </rPh>
    <phoneticPr fontId="3"/>
  </si>
  <si>
    <t>その他の作物</t>
    <rPh sb="2" eb="3">
      <t>タ</t>
    </rPh>
    <rPh sb="4" eb="6">
      <t>サクモツ</t>
    </rPh>
    <phoneticPr fontId="3"/>
  </si>
  <si>
    <t>花木・芝</t>
    <rPh sb="0" eb="2">
      <t>ハナキ</t>
    </rPh>
    <rPh sb="3" eb="4">
      <t>シバ</t>
    </rPh>
    <phoneticPr fontId="3"/>
  </si>
  <si>
    <t>温州みかん</t>
    <rPh sb="0" eb="2">
      <t>ウンシュウ</t>
    </rPh>
    <phoneticPr fontId="3"/>
  </si>
  <si>
    <t>栽　培</t>
    <rPh sb="0" eb="1">
      <t>サイ</t>
    </rPh>
    <rPh sb="2" eb="3">
      <t>バイ</t>
    </rPh>
    <phoneticPr fontId="3"/>
  </si>
  <si>
    <t>栽培農家数</t>
    <rPh sb="0" eb="2">
      <t>サイバイ</t>
    </rPh>
    <rPh sb="2" eb="4">
      <t>ノウカ</t>
    </rPh>
    <rPh sb="4" eb="5">
      <t>スウ</t>
    </rPh>
    <phoneticPr fontId="3"/>
  </si>
  <si>
    <t>10a未満</t>
    <rPh sb="3" eb="5">
      <t>ミマン</t>
    </rPh>
    <phoneticPr fontId="3"/>
  </si>
  <si>
    <t>2.0ha以上</t>
    <rPh sb="5" eb="7">
      <t>イジョウ</t>
    </rPh>
    <phoneticPr fontId="3"/>
  </si>
  <si>
    <t>施設のある農家数（規模別）</t>
    <rPh sb="0" eb="2">
      <t>シセツ</t>
    </rPh>
    <rPh sb="5" eb="7">
      <t>ノウカ</t>
    </rPh>
    <rPh sb="7" eb="8">
      <t>スウ</t>
    </rPh>
    <rPh sb="9" eb="12">
      <t>キボベツ</t>
    </rPh>
    <phoneticPr fontId="3"/>
  </si>
  <si>
    <t>5a未満</t>
    <rPh sb="2" eb="4">
      <t>ミマン</t>
    </rPh>
    <phoneticPr fontId="3"/>
  </si>
  <si>
    <t>30a以上</t>
    <rPh sb="3" eb="5">
      <t>イジョウ</t>
    </rPh>
    <phoneticPr fontId="3"/>
  </si>
  <si>
    <t>栽　　培実農家数</t>
    <rPh sb="0" eb="1">
      <t>サイ</t>
    </rPh>
    <rPh sb="3" eb="4">
      <t>バイ</t>
    </rPh>
    <rPh sb="4" eb="5">
      <t>ジツ</t>
    </rPh>
    <rPh sb="5" eb="7">
      <t>ノウカ</t>
    </rPh>
    <rPh sb="7" eb="8">
      <t>スウ</t>
    </rPh>
    <phoneticPr fontId="3"/>
  </si>
  <si>
    <t>野　菜　類</t>
    <rPh sb="0" eb="1">
      <t>ノ</t>
    </rPh>
    <rPh sb="2" eb="3">
      <t>ナ</t>
    </rPh>
    <rPh sb="4" eb="5">
      <t>タグイ</t>
    </rPh>
    <phoneticPr fontId="3"/>
  </si>
  <si>
    <t>花き類・花木</t>
    <rPh sb="0" eb="1">
      <t>ハナ</t>
    </rPh>
    <rPh sb="2" eb="3">
      <t>ルイ</t>
    </rPh>
    <rPh sb="4" eb="5">
      <t>ハナ</t>
    </rPh>
    <rPh sb="5" eb="6">
      <t>キ</t>
    </rPh>
    <phoneticPr fontId="3"/>
  </si>
  <si>
    <t>果　樹　類</t>
    <rPh sb="0" eb="1">
      <t>カ</t>
    </rPh>
    <rPh sb="2" eb="3">
      <t>キ</t>
    </rPh>
    <rPh sb="4" eb="5">
      <t>タグイ</t>
    </rPh>
    <phoneticPr fontId="3"/>
  </si>
  <si>
    <t>動力田植機</t>
    <rPh sb="0" eb="2">
      <t>ドウリョク</t>
    </rPh>
    <rPh sb="2" eb="5">
      <t>タウエキ</t>
    </rPh>
    <phoneticPr fontId="3"/>
  </si>
  <si>
    <t>台　数</t>
    <rPh sb="0" eb="1">
      <t>ダイ</t>
    </rPh>
    <rPh sb="2" eb="3">
      <t>カズ</t>
    </rPh>
    <phoneticPr fontId="3"/>
  </si>
  <si>
    <t>農家数</t>
  </si>
  <si>
    <t>台　数</t>
  </si>
  <si>
    <t>（１）組織別・規模別経営体数</t>
    <rPh sb="3" eb="6">
      <t>ソシキベツ</t>
    </rPh>
    <rPh sb="7" eb="10">
      <t>キボベツ</t>
    </rPh>
    <rPh sb="10" eb="13">
      <t>ケイエイタイ</t>
    </rPh>
    <rPh sb="13" eb="14">
      <t>スウ</t>
    </rPh>
    <phoneticPr fontId="3"/>
  </si>
  <si>
    <t>組　織　別</t>
    <rPh sb="0" eb="1">
      <t>クミ</t>
    </rPh>
    <rPh sb="2" eb="3">
      <t>オリ</t>
    </rPh>
    <rPh sb="4" eb="5">
      <t>ベツ</t>
    </rPh>
    <phoneticPr fontId="3"/>
  </si>
  <si>
    <t>規　　　　　模　　　　　別</t>
    <rPh sb="0" eb="1">
      <t>キ</t>
    </rPh>
    <rPh sb="6" eb="7">
      <t>ノット</t>
    </rPh>
    <rPh sb="12" eb="13">
      <t>ベツ</t>
    </rPh>
    <phoneticPr fontId="3"/>
  </si>
  <si>
    <t>個人</t>
    <rPh sb="0" eb="2">
      <t>コジン</t>
    </rPh>
    <phoneticPr fontId="3"/>
  </si>
  <si>
    <t>団体等</t>
    <rPh sb="0" eb="2">
      <t>ダンタイ</t>
    </rPh>
    <rPh sb="2" eb="3">
      <t>トウ</t>
    </rPh>
    <phoneticPr fontId="3"/>
  </si>
  <si>
    <t>無動力船のみ</t>
    <rPh sb="0" eb="1">
      <t>ム</t>
    </rPh>
    <rPh sb="1" eb="3">
      <t>ドウリョク</t>
    </rPh>
    <rPh sb="3" eb="4">
      <t>セン</t>
    </rPh>
    <phoneticPr fontId="3"/>
  </si>
  <si>
    <t>動　　力　　船　　使　　用</t>
    <rPh sb="0" eb="1">
      <t>ドウ</t>
    </rPh>
    <rPh sb="3" eb="4">
      <t>チカラ</t>
    </rPh>
    <rPh sb="6" eb="7">
      <t>フネ</t>
    </rPh>
    <rPh sb="9" eb="10">
      <t>ツカ</t>
    </rPh>
    <rPh sb="12" eb="13">
      <t>ヨウ</t>
    </rPh>
    <phoneticPr fontId="3"/>
  </si>
  <si>
    <t>大　型定置網</t>
    <rPh sb="0" eb="1">
      <t>ダイ</t>
    </rPh>
    <rPh sb="2" eb="3">
      <t>カタ</t>
    </rPh>
    <rPh sb="3" eb="6">
      <t>テイチアミ</t>
    </rPh>
    <phoneticPr fontId="3"/>
  </si>
  <si>
    <t>小　型定置網</t>
    <rPh sb="0" eb="1">
      <t>ショウ</t>
    </rPh>
    <rPh sb="2" eb="3">
      <t>カタ</t>
    </rPh>
    <rPh sb="3" eb="6">
      <t>テイチアミ</t>
    </rPh>
    <phoneticPr fontId="3"/>
  </si>
  <si>
    <t>地　引き　網</t>
    <rPh sb="0" eb="1">
      <t>チ</t>
    </rPh>
    <rPh sb="2" eb="3">
      <t>ヒ</t>
    </rPh>
    <rPh sb="5" eb="6">
      <t>アミ</t>
    </rPh>
    <phoneticPr fontId="3"/>
  </si>
  <si>
    <t>１トン未　満</t>
    <rPh sb="3" eb="4">
      <t>ミ</t>
    </rPh>
    <rPh sb="5" eb="6">
      <t>マン</t>
    </rPh>
    <phoneticPr fontId="3"/>
  </si>
  <si>
    <t>１～３ト　ン未　満</t>
    <rPh sb="6" eb="7">
      <t>ミ</t>
    </rPh>
    <rPh sb="8" eb="9">
      <t>マン</t>
    </rPh>
    <phoneticPr fontId="3"/>
  </si>
  <si>
    <t>３～５ト　ン未　満</t>
    <rPh sb="6" eb="7">
      <t>ミ</t>
    </rPh>
    <rPh sb="8" eb="9">
      <t>マン</t>
    </rPh>
    <phoneticPr fontId="3"/>
  </si>
  <si>
    <t>５～10ト　ン未　満</t>
    <rPh sb="7" eb="8">
      <t>ミ</t>
    </rPh>
    <rPh sb="9" eb="10">
      <t>マン</t>
    </rPh>
    <phoneticPr fontId="3"/>
  </si>
  <si>
    <t>10～20ト　ン未　満</t>
    <rPh sb="8" eb="9">
      <t>ミ</t>
    </rPh>
    <rPh sb="10" eb="11">
      <t>マン</t>
    </rPh>
    <phoneticPr fontId="3"/>
  </si>
  <si>
    <t>20～50ト　ン未　満</t>
    <rPh sb="8" eb="9">
      <t>ミ</t>
    </rPh>
    <rPh sb="10" eb="11">
      <t>マン</t>
    </rPh>
    <phoneticPr fontId="3"/>
  </si>
  <si>
    <t>（２）専・兼業別個人経営体数</t>
    <rPh sb="3" eb="4">
      <t>セン</t>
    </rPh>
    <rPh sb="5" eb="7">
      <t>ケンギョウ</t>
    </rPh>
    <rPh sb="7" eb="8">
      <t>ベツ</t>
    </rPh>
    <rPh sb="8" eb="10">
      <t>コジン</t>
    </rPh>
    <rPh sb="10" eb="13">
      <t>ケイエイタイ</t>
    </rPh>
    <rPh sb="13" eb="14">
      <t>スウ</t>
    </rPh>
    <phoneticPr fontId="3"/>
  </si>
  <si>
    <t>年　次　別</t>
    <rPh sb="0" eb="1">
      <t>トシ</t>
    </rPh>
    <rPh sb="2" eb="3">
      <t>ツギ</t>
    </rPh>
    <rPh sb="4" eb="5">
      <t>ベツ</t>
    </rPh>
    <phoneticPr fontId="3"/>
  </si>
  <si>
    <t>総　　数</t>
    <rPh sb="0" eb="1">
      <t>フサ</t>
    </rPh>
    <rPh sb="3" eb="4">
      <t>カズ</t>
    </rPh>
    <phoneticPr fontId="3"/>
  </si>
  <si>
    <t>専　　業</t>
    <rPh sb="0" eb="1">
      <t>セン</t>
    </rPh>
    <rPh sb="3" eb="4">
      <t>ギョウ</t>
    </rPh>
    <phoneticPr fontId="3"/>
  </si>
  <si>
    <t>兼　　　　　　　業</t>
    <rPh sb="0" eb="1">
      <t>ケン</t>
    </rPh>
    <rPh sb="8" eb="9">
      <t>ギョウ</t>
    </rPh>
    <phoneticPr fontId="3"/>
  </si>
  <si>
    <t>漁業経営が主</t>
    <rPh sb="0" eb="2">
      <t>ギョギョウ</t>
    </rPh>
    <rPh sb="2" eb="4">
      <t>ケイエイ</t>
    </rPh>
    <rPh sb="5" eb="6">
      <t>シュ</t>
    </rPh>
    <phoneticPr fontId="3"/>
  </si>
  <si>
    <t>漁業経営が従</t>
    <rPh sb="0" eb="2">
      <t>ギョギョウ</t>
    </rPh>
    <rPh sb="2" eb="4">
      <t>ケイエイ</t>
    </rPh>
    <rPh sb="5" eb="6">
      <t>ジュウ</t>
    </rPh>
    <phoneticPr fontId="3"/>
  </si>
  <si>
    <t>（３）漁獲金額別経営体数</t>
    <rPh sb="3" eb="5">
      <t>ギョカク</t>
    </rPh>
    <rPh sb="5" eb="8">
      <t>キンガクベツ</t>
    </rPh>
    <rPh sb="8" eb="11">
      <t>ケイエイタイ</t>
    </rPh>
    <rPh sb="11" eb="12">
      <t>スウ</t>
    </rPh>
    <phoneticPr fontId="3"/>
  </si>
  <si>
    <t>年 次 別</t>
    <rPh sb="0" eb="1">
      <t>トシ</t>
    </rPh>
    <rPh sb="2" eb="3">
      <t>ツギ</t>
    </rPh>
    <rPh sb="4" eb="5">
      <t>ベツ</t>
    </rPh>
    <phoneticPr fontId="3"/>
  </si>
  <si>
    <t>（４）従業日数別個人経営体数</t>
    <rPh sb="3" eb="5">
      <t>ジュウギョウ</t>
    </rPh>
    <rPh sb="5" eb="7">
      <t>ニッスウ</t>
    </rPh>
    <rPh sb="7" eb="8">
      <t>ベツ</t>
    </rPh>
    <rPh sb="8" eb="10">
      <t>コジン</t>
    </rPh>
    <rPh sb="10" eb="12">
      <t>ケイエイ</t>
    </rPh>
    <rPh sb="12" eb="13">
      <t>タイ</t>
    </rPh>
    <rPh sb="13" eb="14">
      <t>スウ</t>
    </rPh>
    <phoneticPr fontId="3"/>
  </si>
  <si>
    <t>89日以下</t>
    <rPh sb="2" eb="3">
      <t>ニチ</t>
    </rPh>
    <rPh sb="3" eb="5">
      <t>イカ</t>
    </rPh>
    <phoneticPr fontId="3"/>
  </si>
  <si>
    <t>90～149日</t>
    <rPh sb="6" eb="7">
      <t>ニチ</t>
    </rPh>
    <phoneticPr fontId="3"/>
  </si>
  <si>
    <t>150～199日</t>
    <rPh sb="7" eb="8">
      <t>ニチ</t>
    </rPh>
    <phoneticPr fontId="3"/>
  </si>
  <si>
    <t>200～249日</t>
    <rPh sb="7" eb="8">
      <t>ニチ</t>
    </rPh>
    <phoneticPr fontId="3"/>
  </si>
  <si>
    <t>250日以上</t>
    <rPh sb="3" eb="4">
      <t>ニチ</t>
    </rPh>
    <rPh sb="4" eb="6">
      <t>イジョウ</t>
    </rPh>
    <phoneticPr fontId="3"/>
  </si>
  <si>
    <t>（５）男女年齢別就業者数</t>
    <rPh sb="3" eb="5">
      <t>ダンジョ</t>
    </rPh>
    <rPh sb="5" eb="8">
      <t>ネンレイベツ</t>
    </rPh>
    <rPh sb="8" eb="11">
      <t>シュウギョウシャ</t>
    </rPh>
    <rPh sb="11" eb="12">
      <t>スウ</t>
    </rPh>
    <phoneticPr fontId="3"/>
  </si>
  <si>
    <t>男　　　　　　　　　　子</t>
    <rPh sb="0" eb="1">
      <t>オトコ</t>
    </rPh>
    <rPh sb="11" eb="12">
      <t>コ</t>
    </rPh>
    <phoneticPr fontId="3"/>
  </si>
  <si>
    <t>女　子</t>
    <rPh sb="0" eb="1">
      <t>オンナ</t>
    </rPh>
    <rPh sb="2" eb="3">
      <t>コ</t>
    </rPh>
    <phoneticPr fontId="3"/>
  </si>
  <si>
    <t>20～29歳</t>
    <rPh sb="5" eb="6">
      <t>サイ</t>
    </rPh>
    <phoneticPr fontId="3"/>
  </si>
  <si>
    <t>30～39歳</t>
    <rPh sb="5" eb="6">
      <t>サイ</t>
    </rPh>
    <phoneticPr fontId="3"/>
  </si>
  <si>
    <t>40～49歳</t>
    <rPh sb="5" eb="6">
      <t>サイ</t>
    </rPh>
    <phoneticPr fontId="3"/>
  </si>
  <si>
    <t>50～59歳</t>
    <rPh sb="5" eb="6">
      <t>サイ</t>
    </rPh>
    <phoneticPr fontId="3"/>
  </si>
  <si>
    <t>60歳以上</t>
    <rPh sb="2" eb="3">
      <t>サイ</t>
    </rPh>
    <rPh sb="3" eb="5">
      <t>イジョウ</t>
    </rPh>
    <phoneticPr fontId="3"/>
  </si>
  <si>
    <t>（６）漁船隻数</t>
    <rPh sb="3" eb="5">
      <t>ギョセン</t>
    </rPh>
    <rPh sb="5" eb="7">
      <t>セキスウ</t>
    </rPh>
    <phoneticPr fontId="3"/>
  </si>
  <si>
    <t>無動力船</t>
    <rPh sb="0" eb="1">
      <t>ム</t>
    </rPh>
    <rPh sb="1" eb="3">
      <t>ドウリョク</t>
    </rPh>
    <rPh sb="3" eb="4">
      <t>セン</t>
    </rPh>
    <phoneticPr fontId="3"/>
  </si>
  <si>
    <t>船外機付船</t>
    <rPh sb="0" eb="3">
      <t>センガイキ</t>
    </rPh>
    <rPh sb="3" eb="4">
      <t>ヅケ</t>
    </rPh>
    <rPh sb="4" eb="5">
      <t>セン</t>
    </rPh>
    <phoneticPr fontId="3"/>
  </si>
  <si>
    <t>動　　力　　船　　隻　　数</t>
    <rPh sb="0" eb="1">
      <t>ドウ</t>
    </rPh>
    <rPh sb="3" eb="4">
      <t>チカラ</t>
    </rPh>
    <rPh sb="6" eb="7">
      <t>セン</t>
    </rPh>
    <rPh sb="9" eb="10">
      <t>セキ</t>
    </rPh>
    <rPh sb="12" eb="13">
      <t>カズ</t>
    </rPh>
    <phoneticPr fontId="3"/>
  </si>
  <si>
    <t>1t未満</t>
    <rPh sb="2" eb="4">
      <t>ミマン</t>
    </rPh>
    <phoneticPr fontId="3"/>
  </si>
  <si>
    <t>樹  園  地</t>
    <rPh sb="0" eb="1">
      <t>ジュ</t>
    </rPh>
    <rPh sb="3" eb="4">
      <t>エン</t>
    </rPh>
    <rPh sb="6" eb="7">
      <t>チ</t>
    </rPh>
    <phoneticPr fontId="3"/>
  </si>
  <si>
    <t>1,000万円</t>
    <rPh sb="5" eb="7">
      <t>マンエン</t>
    </rPh>
    <phoneticPr fontId="3"/>
  </si>
  <si>
    <t>平成22年</t>
    <rPh sb="0" eb="2">
      <t>ヘイセイ</t>
    </rPh>
    <rPh sb="4" eb="5">
      <t>ネン</t>
    </rPh>
    <phoneticPr fontId="3"/>
  </si>
  <si>
    <t>露地野菜</t>
    <rPh sb="0" eb="2">
      <t>ロジ</t>
    </rPh>
    <phoneticPr fontId="3"/>
  </si>
  <si>
    <t>その他の果樹</t>
    <rPh sb="2" eb="3">
      <t>タ</t>
    </rPh>
    <rPh sb="4" eb="6">
      <t>カジュ</t>
    </rPh>
    <phoneticPr fontId="3"/>
  </si>
  <si>
    <t>100～200トン未満</t>
    <rPh sb="9" eb="10">
      <t>ミ</t>
    </rPh>
    <rPh sb="10" eb="11">
      <t>マン</t>
    </rPh>
    <phoneticPr fontId="3"/>
  </si>
  <si>
    <t>-</t>
    <phoneticPr fontId="3"/>
  </si>
  <si>
    <t xml:space="preserve"> </t>
    <phoneticPr fontId="3"/>
  </si>
  <si>
    <t>100万円</t>
    <phoneticPr fontId="3"/>
  </si>
  <si>
    <t>100～</t>
    <phoneticPr fontId="3"/>
  </si>
  <si>
    <t>500～</t>
    <phoneticPr fontId="3"/>
  </si>
  <si>
    <t xml:space="preserve"> 1,000～</t>
    <phoneticPr fontId="3"/>
  </si>
  <si>
    <t xml:space="preserve"> 5,000～</t>
    <phoneticPr fontId="3"/>
  </si>
  <si>
    <t>-</t>
    <phoneticPr fontId="3"/>
  </si>
  <si>
    <t>50～100トン未満</t>
    <rPh sb="8" eb="9">
      <t>ミ</t>
    </rPh>
    <rPh sb="9" eb="10">
      <t>マン</t>
    </rPh>
    <phoneticPr fontId="3"/>
  </si>
  <si>
    <t>　通知する行為）の取扱状況である。</t>
  </si>
  <si>
    <t>平成27年</t>
    <rPh sb="0" eb="2">
      <t>ヘイセイ</t>
    </rPh>
    <rPh sb="4" eb="5">
      <t>ネン</t>
    </rPh>
    <phoneticPr fontId="3"/>
  </si>
  <si>
    <t>-</t>
    <phoneticPr fontId="3"/>
  </si>
  <si>
    <t>-</t>
    <phoneticPr fontId="3"/>
  </si>
  <si>
    <t>-</t>
    <phoneticPr fontId="3"/>
  </si>
  <si>
    <t>い　　ね</t>
    <phoneticPr fontId="3"/>
  </si>
  <si>
    <t>　</t>
    <phoneticPr fontId="3"/>
  </si>
  <si>
    <t>果樹類</t>
    <rPh sb="0" eb="2">
      <t>カジュ</t>
    </rPh>
    <rPh sb="2" eb="3">
      <t>ルイ</t>
    </rPh>
    <phoneticPr fontId="3"/>
  </si>
  <si>
    <t>ぶ　　ど　　う</t>
    <phoneticPr fontId="3"/>
  </si>
  <si>
    <t>な　　　　し</t>
    <phoneticPr fontId="3"/>
  </si>
  <si>
    <t>も　　　　も</t>
    <phoneticPr fontId="3"/>
  </si>
  <si>
    <t>か　　　　き</t>
    <phoneticPr fontId="3"/>
  </si>
  <si>
    <t>く　　　　り</t>
    <phoneticPr fontId="3"/>
  </si>
  <si>
    <t>う　　　　め</t>
    <phoneticPr fontId="3"/>
  </si>
  <si>
    <t>トラクター</t>
    <phoneticPr fontId="3"/>
  </si>
  <si>
    <t>コンバイン</t>
    <phoneticPr fontId="3"/>
  </si>
  <si>
    <t>農業就業人口</t>
    <rPh sb="0" eb="2">
      <t>ノウギョウ</t>
    </rPh>
    <rPh sb="2" eb="4">
      <t>シュウギョウ</t>
    </rPh>
    <rPh sb="4" eb="6">
      <t>ジンコウ</t>
    </rPh>
    <phoneticPr fontId="3"/>
  </si>
  <si>
    <t>基幹的農業従事者</t>
    <rPh sb="0" eb="3">
      <t>キカンテキ</t>
    </rPh>
    <rPh sb="3" eb="5">
      <t>ノウギョウ</t>
    </rPh>
    <rPh sb="5" eb="8">
      <t>ジュウジシャ</t>
    </rPh>
    <phoneticPr fontId="3"/>
  </si>
  <si>
    <t>ハウス・ガラス室</t>
    <rPh sb="7" eb="8">
      <t>シツ</t>
    </rPh>
    <phoneticPr fontId="3"/>
  </si>
  <si>
    <t>Ｅ－５　魚種別漁獲量</t>
    <rPh sb="4" eb="5">
      <t>サカナ</t>
    </rPh>
    <rPh sb="5" eb="7">
      <t>シュベツ</t>
    </rPh>
    <rPh sb="7" eb="9">
      <t>ギョカク</t>
    </rPh>
    <rPh sb="9" eb="10">
      <t>リョウ</t>
    </rPh>
    <phoneticPr fontId="3"/>
  </si>
  <si>
    <t>　本表は平塚市漁業協同組合所属の漁労体の漁獲量を漁種別に表したものである。</t>
    <rPh sb="1" eb="3">
      <t>ホンヒョウ</t>
    </rPh>
    <rPh sb="4" eb="7">
      <t>ヒラツカシ</t>
    </rPh>
    <rPh sb="7" eb="9">
      <t>ギョギョウ</t>
    </rPh>
    <rPh sb="9" eb="11">
      <t>キョウドウ</t>
    </rPh>
    <rPh sb="11" eb="13">
      <t>クミアイ</t>
    </rPh>
    <rPh sb="13" eb="15">
      <t>ショゾク</t>
    </rPh>
    <rPh sb="16" eb="18">
      <t>ギョロウ</t>
    </rPh>
    <rPh sb="18" eb="19">
      <t>タイ</t>
    </rPh>
    <rPh sb="20" eb="23">
      <t>ギョカクリョウ</t>
    </rPh>
    <rPh sb="24" eb="25">
      <t>ギョ</t>
    </rPh>
    <rPh sb="25" eb="27">
      <t>シュベツ</t>
    </rPh>
    <rPh sb="28" eb="29">
      <t>ヒョウ</t>
    </rPh>
    <phoneticPr fontId="3"/>
  </si>
  <si>
    <t>（単位　kg）　</t>
    <rPh sb="1" eb="3">
      <t>タンイ</t>
    </rPh>
    <phoneticPr fontId="3"/>
  </si>
  <si>
    <t>いわし類</t>
    <rPh sb="3" eb="4">
      <t>ルイ</t>
    </rPh>
    <phoneticPr fontId="3"/>
  </si>
  <si>
    <t>あじ類</t>
    <rPh sb="2" eb="3">
      <t>ルイ</t>
    </rPh>
    <phoneticPr fontId="3"/>
  </si>
  <si>
    <t>さば類</t>
    <rPh sb="2" eb="3">
      <t>ルイ</t>
    </rPh>
    <phoneticPr fontId="3"/>
  </si>
  <si>
    <t>ぶり類</t>
    <rPh sb="2" eb="3">
      <t>ルイ</t>
    </rPh>
    <phoneticPr fontId="3"/>
  </si>
  <si>
    <t>かれい類</t>
    <rPh sb="3" eb="4">
      <t>ルイ</t>
    </rPh>
    <phoneticPr fontId="3"/>
  </si>
  <si>
    <t>さわら類</t>
    <rPh sb="3" eb="4">
      <t>ルイ</t>
    </rPh>
    <phoneticPr fontId="3"/>
  </si>
  <si>
    <t>しいら類</t>
    <rPh sb="3" eb="4">
      <t>ルイ</t>
    </rPh>
    <phoneticPr fontId="3"/>
  </si>
  <si>
    <t>にべ･ぐち類</t>
    <rPh sb="5" eb="6">
      <t>ルイ</t>
    </rPh>
    <phoneticPr fontId="3"/>
  </si>
  <si>
    <t>　　貝　　類　（つづく）</t>
    <rPh sb="2" eb="3">
      <t>カイ</t>
    </rPh>
    <rPh sb="5" eb="6">
      <t>タグイ</t>
    </rPh>
    <phoneticPr fontId="3"/>
  </si>
  <si>
    <t>とびうお類</t>
    <rPh sb="4" eb="5">
      <t>ルイ</t>
    </rPh>
    <phoneticPr fontId="3"/>
  </si>
  <si>
    <t>ほうぼう類</t>
    <rPh sb="4" eb="5">
      <t>ルイ</t>
    </rPh>
    <phoneticPr fontId="3"/>
  </si>
  <si>
    <t>ぼら類</t>
    <rPh sb="2" eb="3">
      <t>ルイ</t>
    </rPh>
    <phoneticPr fontId="3"/>
  </si>
  <si>
    <t>その他の魚種</t>
    <rPh sb="2" eb="3">
      <t>タ</t>
    </rPh>
    <rPh sb="4" eb="5">
      <t>サカナ</t>
    </rPh>
    <rPh sb="5" eb="6">
      <t>シュ</t>
    </rPh>
    <phoneticPr fontId="3"/>
  </si>
  <si>
    <t>はまぐり類</t>
    <rPh sb="4" eb="5">
      <t>タグイ</t>
    </rPh>
    <phoneticPr fontId="3"/>
  </si>
  <si>
    <t>ばか貝</t>
    <rPh sb="2" eb="3">
      <t>カイ</t>
    </rPh>
    <phoneticPr fontId="3"/>
  </si>
  <si>
    <t>そ　の　他　の　水　産　動　物</t>
    <rPh sb="4" eb="5">
      <t>タ</t>
    </rPh>
    <rPh sb="8" eb="9">
      <t>ミズ</t>
    </rPh>
    <rPh sb="10" eb="11">
      <t>サン</t>
    </rPh>
    <rPh sb="12" eb="13">
      <t>ドウ</t>
    </rPh>
    <rPh sb="14" eb="15">
      <t>モノ</t>
    </rPh>
    <phoneticPr fontId="3"/>
  </si>
  <si>
    <t>その他の貝類</t>
    <rPh sb="2" eb="3">
      <t>タ</t>
    </rPh>
    <rPh sb="4" eb="6">
      <t>カイルイ</t>
    </rPh>
    <phoneticPr fontId="3"/>
  </si>
  <si>
    <t>えび類</t>
    <rPh sb="2" eb="3">
      <t>ルイ</t>
    </rPh>
    <phoneticPr fontId="3"/>
  </si>
  <si>
    <t>かに類</t>
    <rPh sb="2" eb="3">
      <t>ルイ</t>
    </rPh>
    <phoneticPr fontId="3"/>
  </si>
  <si>
    <t>いか類</t>
    <rPh sb="2" eb="3">
      <t>ルイ</t>
    </rPh>
    <phoneticPr fontId="3"/>
  </si>
  <si>
    <t>たこ類</t>
    <rPh sb="2" eb="3">
      <t>ルイ</t>
    </rPh>
    <phoneticPr fontId="3"/>
  </si>
  <si>
    <t>なまこ類</t>
    <rPh sb="3" eb="4">
      <t>ルイ</t>
    </rPh>
    <phoneticPr fontId="3"/>
  </si>
  <si>
    <t>海藻類</t>
    <rPh sb="0" eb="2">
      <t>カイソウ</t>
    </rPh>
    <rPh sb="2" eb="3">
      <t>ルイ</t>
    </rPh>
    <phoneticPr fontId="3"/>
  </si>
  <si>
    <t>　本表は農地法第３条（農地のままの所有権移転行為）及び第18条（農地の賃貸借について合意解約をし、その旨を</t>
    <phoneticPr fontId="3"/>
  </si>
  <si>
    <t>め　じ</t>
    <phoneticPr fontId="3"/>
  </si>
  <si>
    <t>かつお</t>
    <phoneticPr fontId="3"/>
  </si>
  <si>
    <t>そうだかつお</t>
    <phoneticPr fontId="3"/>
  </si>
  <si>
    <t>ひらめ</t>
    <phoneticPr fontId="3"/>
  </si>
  <si>
    <t>このしろ</t>
    <phoneticPr fontId="3"/>
  </si>
  <si>
    <t>む　つ</t>
    <phoneticPr fontId="3"/>
  </si>
  <si>
    <t>いさき</t>
    <phoneticPr fontId="3"/>
  </si>
  <si>
    <t>かます</t>
    <phoneticPr fontId="3"/>
  </si>
  <si>
    <t>たちうお</t>
    <phoneticPr fontId="3"/>
  </si>
  <si>
    <t>まだい</t>
    <phoneticPr fontId="3"/>
  </si>
  <si>
    <t>くろだい</t>
    <phoneticPr fontId="3"/>
  </si>
  <si>
    <t>すずき</t>
    <phoneticPr fontId="3"/>
  </si>
  <si>
    <t>しらす</t>
    <phoneticPr fontId="3"/>
  </si>
  <si>
    <t>3.0ha以上</t>
    <rPh sb="5" eb="7">
      <t>イジョウ</t>
    </rPh>
    <phoneticPr fontId="3"/>
  </si>
  <si>
    <t>面 積(a)</t>
    <rPh sb="0" eb="1">
      <t>メン</t>
    </rPh>
    <rPh sb="2" eb="3">
      <t>セキ</t>
    </rPh>
    <phoneticPr fontId="3"/>
  </si>
  <si>
    <t>面積(a)</t>
    <rPh sb="0" eb="1">
      <t>メン</t>
    </rPh>
    <rPh sb="1" eb="2">
      <t>セキ</t>
    </rPh>
    <phoneticPr fontId="3"/>
  </si>
  <si>
    <t>耕地面積</t>
    <rPh sb="0" eb="1">
      <t>コウ</t>
    </rPh>
    <rPh sb="1" eb="2">
      <t>チ</t>
    </rPh>
    <rPh sb="2" eb="4">
      <t>メンセキ</t>
    </rPh>
    <phoneticPr fontId="3"/>
  </si>
  <si>
    <t>(a)</t>
    <phoneticPr fontId="3"/>
  </si>
  <si>
    <t xml:space="preserve">  栽  培</t>
    <rPh sb="2" eb="3">
      <t>サイ</t>
    </rPh>
    <rPh sb="5" eb="6">
      <t>バイ</t>
    </rPh>
    <phoneticPr fontId="3"/>
  </si>
  <si>
    <t xml:space="preserve"> 面積(a)</t>
    <rPh sb="1" eb="2">
      <t>メン</t>
    </rPh>
    <rPh sb="2" eb="3">
      <t>セキ</t>
    </rPh>
    <phoneticPr fontId="3"/>
  </si>
  <si>
    <t>10a～
30a未満</t>
    <rPh sb="8" eb="10">
      <t>ミマン</t>
    </rPh>
    <phoneticPr fontId="3"/>
  </si>
  <si>
    <t>30a～
50a未満</t>
    <rPh sb="8" eb="10">
      <t>ミマン</t>
    </rPh>
    <phoneticPr fontId="3"/>
  </si>
  <si>
    <t>50a～
1.0ha未満</t>
    <rPh sb="10" eb="12">
      <t>ミマン</t>
    </rPh>
    <phoneticPr fontId="3"/>
  </si>
  <si>
    <t>1.0a～
1.5ha未満</t>
    <rPh sb="11" eb="13">
      <t>ミマン</t>
    </rPh>
    <phoneticPr fontId="3"/>
  </si>
  <si>
    <t>1.5ha～
2.0ha未満</t>
    <rPh sb="12" eb="14">
      <t>ミマン</t>
    </rPh>
    <phoneticPr fontId="3"/>
  </si>
  <si>
    <t>5a～
10a未満</t>
    <rPh sb="7" eb="9">
      <t>ミマン</t>
    </rPh>
    <phoneticPr fontId="3"/>
  </si>
  <si>
    <t>10a～
20a未満</t>
    <rPh sb="8" eb="10">
      <t>ミマン</t>
    </rPh>
    <phoneticPr fontId="3"/>
  </si>
  <si>
    <t>20a～
30a未満</t>
    <rPh sb="8" eb="10">
      <t>ミマン</t>
    </rPh>
    <phoneticPr fontId="3"/>
  </si>
  <si>
    <t xml:space="preserve">     25年</t>
    <rPh sb="7" eb="8">
      <t>ネン</t>
    </rPh>
    <phoneticPr fontId="3"/>
  </si>
  <si>
    <t>平成30年</t>
    <rPh sb="0" eb="2">
      <t>ヘイセイ</t>
    </rPh>
    <rPh sb="4" eb="5">
      <t>ネン</t>
    </rPh>
    <phoneticPr fontId="3"/>
  </si>
  <si>
    <t>…</t>
  </si>
  <si>
    <t>-</t>
    <phoneticPr fontId="3"/>
  </si>
  <si>
    <t>Ｅ－３　農地法第３条・第18条の取扱件数及び面積</t>
    <phoneticPr fontId="3"/>
  </si>
  <si>
    <t>Ｅ－１　農業の概況（つづき）</t>
    <rPh sb="4" eb="6">
      <t>ノウギョウ</t>
    </rPh>
    <rPh sb="7" eb="9">
      <t>ガイキョウ</t>
    </rPh>
    <phoneticPr fontId="3"/>
  </si>
  <si>
    <t>30～39歳</t>
    <phoneticPr fontId="3"/>
  </si>
  <si>
    <t>40～49歳</t>
    <phoneticPr fontId="3"/>
  </si>
  <si>
    <t>50～59歳</t>
    <phoneticPr fontId="3"/>
  </si>
  <si>
    <t>60～64歳</t>
    <phoneticPr fontId="3"/>
  </si>
  <si>
    <t>65～69歳</t>
    <phoneticPr fontId="3"/>
  </si>
  <si>
    <t>20～29歳</t>
    <phoneticPr fontId="3"/>
  </si>
  <si>
    <t>40～49歳</t>
    <phoneticPr fontId="3"/>
  </si>
  <si>
    <t>資料：（株）平塚茅ヶ崎魚市場</t>
    <rPh sb="0" eb="2">
      <t>シリョウ</t>
    </rPh>
    <rPh sb="3" eb="6">
      <t>カブ</t>
    </rPh>
    <rPh sb="6" eb="8">
      <t>ヒラツカ</t>
    </rPh>
    <rPh sb="8" eb="11">
      <t>チガサキ</t>
    </rPh>
    <rPh sb="11" eb="14">
      <t>ウオイチバ</t>
    </rPh>
    <phoneticPr fontId="3"/>
  </si>
  <si>
    <t>金　額</t>
    <rPh sb="0" eb="1">
      <t>キン</t>
    </rPh>
    <rPh sb="2" eb="3">
      <t>ガク</t>
    </rPh>
    <phoneticPr fontId="3"/>
  </si>
  <si>
    <t>数 量</t>
    <rPh sb="0" eb="1">
      <t>カズ</t>
    </rPh>
    <rPh sb="2" eb="3">
      <t>リョウ</t>
    </rPh>
    <phoneticPr fontId="3"/>
  </si>
  <si>
    <t>そ　の　他</t>
    <rPh sb="4" eb="5">
      <t>タ</t>
    </rPh>
    <phoneticPr fontId="3"/>
  </si>
  <si>
    <t>練　製　品</t>
    <rPh sb="0" eb="1">
      <t>ネ</t>
    </rPh>
    <rPh sb="2" eb="3">
      <t>セイ</t>
    </rPh>
    <rPh sb="4" eb="5">
      <t>シナ</t>
    </rPh>
    <phoneticPr fontId="3"/>
  </si>
  <si>
    <t>塩　干　品</t>
    <rPh sb="0" eb="1">
      <t>シオ</t>
    </rPh>
    <rPh sb="2" eb="3">
      <t>ヒ</t>
    </rPh>
    <rPh sb="4" eb="5">
      <t>ヒン</t>
    </rPh>
    <phoneticPr fontId="3"/>
  </si>
  <si>
    <t>貝・カニ類</t>
    <rPh sb="0" eb="1">
      <t>カイ</t>
    </rPh>
    <rPh sb="4" eb="5">
      <t>ルイ</t>
    </rPh>
    <phoneticPr fontId="3"/>
  </si>
  <si>
    <t>サケ・マス</t>
    <phoneticPr fontId="3"/>
  </si>
  <si>
    <t>年 度 別</t>
    <rPh sb="0" eb="1">
      <t>トシ</t>
    </rPh>
    <rPh sb="2" eb="3">
      <t>タビ</t>
    </rPh>
    <rPh sb="4" eb="5">
      <t>ベツ</t>
    </rPh>
    <phoneticPr fontId="3"/>
  </si>
  <si>
    <t>冷　凍　品</t>
    <rPh sb="0" eb="1">
      <t>ヒヤ</t>
    </rPh>
    <rPh sb="2" eb="3">
      <t>コゴ</t>
    </rPh>
    <rPh sb="4" eb="5">
      <t>シナ</t>
    </rPh>
    <phoneticPr fontId="3"/>
  </si>
  <si>
    <t>遠　　　海</t>
    <rPh sb="0" eb="1">
      <t>エン</t>
    </rPh>
    <rPh sb="4" eb="5">
      <t>ウミ</t>
    </rPh>
    <phoneticPr fontId="3"/>
  </si>
  <si>
    <t>近海・地元</t>
    <rPh sb="0" eb="2">
      <t>キンカイ</t>
    </rPh>
    <rPh sb="3" eb="5">
      <t>ジモト</t>
    </rPh>
    <phoneticPr fontId="3"/>
  </si>
  <si>
    <t>大　　　物</t>
    <rPh sb="0" eb="1">
      <t>ダイ</t>
    </rPh>
    <rPh sb="4" eb="5">
      <t>モノ</t>
    </rPh>
    <phoneticPr fontId="3"/>
  </si>
  <si>
    <t>総　　　数</t>
    <rPh sb="0" eb="1">
      <t>フサ</t>
    </rPh>
    <rPh sb="4" eb="5">
      <t>カズ</t>
    </rPh>
    <phoneticPr fontId="3"/>
  </si>
  <si>
    <t>（単位　t・千円）　</t>
    <rPh sb="1" eb="3">
      <t>タンイ</t>
    </rPh>
    <rPh sb="6" eb="8">
      <t>センエン</t>
    </rPh>
    <phoneticPr fontId="3"/>
  </si>
  <si>
    <t>　本表は平塚市水産物卸売市場における水産物等の取扱高である。</t>
    <rPh sb="1" eb="3">
      <t>ホンヒョウ</t>
    </rPh>
    <rPh sb="4" eb="7">
      <t>ヒラツカシ</t>
    </rPh>
    <rPh sb="7" eb="10">
      <t>スイサンブツ</t>
    </rPh>
    <rPh sb="10" eb="12">
      <t>オロシウ</t>
    </rPh>
    <rPh sb="12" eb="14">
      <t>イチバ</t>
    </rPh>
    <rPh sb="18" eb="21">
      <t>スイサンブツ</t>
    </rPh>
    <rPh sb="21" eb="22">
      <t>トウ</t>
    </rPh>
    <rPh sb="23" eb="26">
      <t>トリアツカイダカ</t>
    </rPh>
    <phoneticPr fontId="3"/>
  </si>
  <si>
    <t>Ｅ－６　魚市場取扱高</t>
    <rPh sb="4" eb="7">
      <t>ウオイチバ</t>
    </rPh>
    <rPh sb="7" eb="10">
      <t>トリアツカイダカ</t>
    </rPh>
    <phoneticPr fontId="3"/>
  </si>
  <si>
    <t>Ｅ－１　農業の概況</t>
    <rPh sb="4" eb="6">
      <t>ノウギョウ</t>
    </rPh>
    <rPh sb="7" eb="9">
      <t>ガイキョウ</t>
    </rPh>
    <phoneticPr fontId="3"/>
  </si>
  <si>
    <t>（注）経営体が調査日現在保有している船で、調査日前１年間に漁業生産のために使用したもの。</t>
    <rPh sb="1" eb="2">
      <t>チュウ</t>
    </rPh>
    <rPh sb="29" eb="31">
      <t>ギョギョウ</t>
    </rPh>
    <rPh sb="31" eb="33">
      <t>セイサン</t>
    </rPh>
    <rPh sb="37" eb="39">
      <t>シヨウ</t>
    </rPh>
    <phoneticPr fontId="3"/>
  </si>
  <si>
    <t>　(つづき）　　　　　　　　魚　　　　　　　　　　　　類　　　　　　　　　（つづく）</t>
    <rPh sb="14" eb="15">
      <t>サカナ</t>
    </rPh>
    <rPh sb="27" eb="28">
      <t>ルイ</t>
    </rPh>
    <phoneticPr fontId="3"/>
  </si>
  <si>
    <t>令和元年度</t>
  </si>
  <si>
    <t>年 次 別</t>
    <rPh sb="0" eb="1">
      <t>ネン</t>
    </rPh>
    <rPh sb="2" eb="3">
      <t>ツギ</t>
    </rPh>
    <rPh sb="4" eb="5">
      <t>ベツ</t>
    </rPh>
    <phoneticPr fontId="3"/>
  </si>
  <si>
    <t>令和2年度</t>
  </si>
  <si>
    <t>平成30年度</t>
  </si>
  <si>
    <t>平成22年</t>
  </si>
  <si>
    <t>合計</t>
    <rPh sb="0" eb="2">
      <t>ゴウケイ</t>
    </rPh>
    <phoneticPr fontId="3"/>
  </si>
  <si>
    <t>法人化している</t>
    <rPh sb="0" eb="3">
      <t>ホウジンカ</t>
    </rPh>
    <phoneticPr fontId="3"/>
  </si>
  <si>
    <t>会社</t>
    <rPh sb="0" eb="2">
      <t>カイシャ</t>
    </rPh>
    <phoneticPr fontId="3"/>
  </si>
  <si>
    <t>農事組合
法人</t>
    <rPh sb="0" eb="2">
      <t>ノウジ</t>
    </rPh>
    <rPh sb="2" eb="4">
      <t>クミアイ</t>
    </rPh>
    <rPh sb="5" eb="7">
      <t>ホウジン</t>
    </rPh>
    <phoneticPr fontId="3"/>
  </si>
  <si>
    <t>小計</t>
    <rPh sb="0" eb="2">
      <t>ショウケイ</t>
    </rPh>
    <phoneticPr fontId="3"/>
  </si>
  <si>
    <t>株式
会社</t>
    <rPh sb="0" eb="2">
      <t>カブシキ</t>
    </rPh>
    <rPh sb="3" eb="5">
      <t>ガイシャ</t>
    </rPh>
    <phoneticPr fontId="3"/>
  </si>
  <si>
    <t>各種団体</t>
    <rPh sb="0" eb="2">
      <t>カクシュ</t>
    </rPh>
    <rPh sb="2" eb="4">
      <t>ダンタイ</t>
    </rPh>
    <phoneticPr fontId="3"/>
  </si>
  <si>
    <t>農協</t>
    <rPh sb="0" eb="2">
      <t>ノウキョウ</t>
    </rPh>
    <phoneticPr fontId="3"/>
  </si>
  <si>
    <t>その他の
各種団体</t>
    <rPh sb="2" eb="3">
      <t>タ</t>
    </rPh>
    <rPh sb="5" eb="7">
      <t>カクシュ</t>
    </rPh>
    <rPh sb="7" eb="9">
      <t>ダンタイ</t>
    </rPh>
    <phoneticPr fontId="3"/>
  </si>
  <si>
    <t>その他の
法人</t>
    <rPh sb="2" eb="3">
      <t>タ</t>
    </rPh>
    <rPh sb="5" eb="7">
      <t>ホウジン</t>
    </rPh>
    <phoneticPr fontId="3"/>
  </si>
  <si>
    <t>地方公共団体・財産区</t>
    <rPh sb="0" eb="2">
      <t>チホウ</t>
    </rPh>
    <rPh sb="2" eb="4">
      <t>コウキョウ</t>
    </rPh>
    <rPh sb="4" eb="6">
      <t>ダンタイ</t>
    </rPh>
    <rPh sb="7" eb="9">
      <t>ザイサン</t>
    </rPh>
    <rPh sb="9" eb="10">
      <t>ク</t>
    </rPh>
    <phoneticPr fontId="3"/>
  </si>
  <si>
    <t>法人化していない</t>
    <rPh sb="0" eb="3">
      <t>ホウジンカ</t>
    </rPh>
    <phoneticPr fontId="3"/>
  </si>
  <si>
    <t>個人経営体</t>
    <phoneticPr fontId="3"/>
  </si>
  <si>
    <t>令和2年</t>
    <rPh sb="0" eb="2">
      <t>レイワ</t>
    </rPh>
    <rPh sb="3" eb="4">
      <t>ネン</t>
    </rPh>
    <phoneticPr fontId="3"/>
  </si>
  <si>
    <t>平塚</t>
    <phoneticPr fontId="3"/>
  </si>
  <si>
    <t>旭</t>
    <phoneticPr fontId="3"/>
  </si>
  <si>
    <t>大野</t>
    <phoneticPr fontId="3"/>
  </si>
  <si>
    <t>土沢</t>
    <phoneticPr fontId="3"/>
  </si>
  <si>
    <t>豊田</t>
    <phoneticPr fontId="3"/>
  </si>
  <si>
    <t>金田</t>
    <phoneticPr fontId="3"/>
  </si>
  <si>
    <t>金目</t>
    <phoneticPr fontId="3"/>
  </si>
  <si>
    <t>城島</t>
    <phoneticPr fontId="3"/>
  </si>
  <si>
    <t>岡崎</t>
    <phoneticPr fontId="3"/>
  </si>
  <si>
    <t>平塚</t>
    <phoneticPr fontId="3"/>
  </si>
  <si>
    <t>金田</t>
    <phoneticPr fontId="3"/>
  </si>
  <si>
    <t>神田</t>
    <phoneticPr fontId="3"/>
  </si>
  <si>
    <t>城島</t>
    <phoneticPr fontId="3"/>
  </si>
  <si>
    <t>平塚</t>
    <phoneticPr fontId="3"/>
  </si>
  <si>
    <t>旭</t>
    <phoneticPr fontId="3"/>
  </si>
  <si>
    <t>豊田</t>
    <phoneticPr fontId="3"/>
  </si>
  <si>
    <t>神田</t>
    <phoneticPr fontId="3"/>
  </si>
  <si>
    <t>岡崎</t>
    <phoneticPr fontId="3"/>
  </si>
  <si>
    <t>(注)1.その他とは経営耕地面積が10.0a未満であるが、調査日前１年間の農産物の総販売数が15万円以上あった農家数、</t>
    <rPh sb="1" eb="2">
      <t>チュウ</t>
    </rPh>
    <rPh sb="7" eb="8">
      <t>タ</t>
    </rPh>
    <rPh sb="10" eb="12">
      <t>ケイエイ</t>
    </rPh>
    <rPh sb="12" eb="14">
      <t>コウチ</t>
    </rPh>
    <rPh sb="14" eb="16">
      <t>メンセキ</t>
    </rPh>
    <rPh sb="22" eb="24">
      <t>ミマン</t>
    </rPh>
    <rPh sb="29" eb="32">
      <t>チョウサビ</t>
    </rPh>
    <rPh sb="32" eb="33">
      <t>マエ</t>
    </rPh>
    <rPh sb="34" eb="36">
      <t>ネンカン</t>
    </rPh>
    <rPh sb="37" eb="40">
      <t>ノウサンブツ</t>
    </rPh>
    <rPh sb="41" eb="42">
      <t>ソウ</t>
    </rPh>
    <rPh sb="42" eb="45">
      <t>ハンバイスウ</t>
    </rPh>
    <rPh sb="48" eb="50">
      <t>マンエン</t>
    </rPh>
    <rPh sb="50" eb="52">
      <t>イジョウ</t>
    </rPh>
    <rPh sb="55" eb="57">
      <t>ノウカ</t>
    </rPh>
    <rPh sb="57" eb="58">
      <t>スウ</t>
    </rPh>
    <phoneticPr fontId="3"/>
  </si>
  <si>
    <t>　　　及び経営耕地のない農家数である。</t>
    <phoneticPr fontId="3"/>
  </si>
  <si>
    <t>以上</t>
    <rPh sb="0" eb="2">
      <t>イジョウ</t>
    </rPh>
    <phoneticPr fontId="3"/>
  </si>
  <si>
    <t>旭</t>
    <phoneticPr fontId="3"/>
  </si>
  <si>
    <t>豊田</t>
    <phoneticPr fontId="3"/>
  </si>
  <si>
    <t>神田</t>
    <phoneticPr fontId="3"/>
  </si>
  <si>
    <t>　　　2.令和2年調査は総農家数に販売なしは含まれていない。</t>
    <rPh sb="12" eb="13">
      <t>ソウ</t>
    </rPh>
    <rPh sb="13" eb="15">
      <t>ノウカ</t>
    </rPh>
    <rPh sb="15" eb="16">
      <t>スウ</t>
    </rPh>
    <rPh sb="17" eb="19">
      <t>ハンバイ</t>
    </rPh>
    <rPh sb="22" eb="23">
      <t>フク</t>
    </rPh>
    <phoneticPr fontId="3"/>
  </si>
  <si>
    <t>x</t>
  </si>
  <si>
    <t>（注）1.調査項目の変更により、平成22年の栽培面積は掲載していない。</t>
    <rPh sb="1" eb="2">
      <t>チュウ</t>
    </rPh>
    <rPh sb="5" eb="7">
      <t>チョウサ</t>
    </rPh>
    <rPh sb="7" eb="9">
      <t>コウモク</t>
    </rPh>
    <rPh sb="10" eb="12">
      <t>ヘンコウ</t>
    </rPh>
    <rPh sb="16" eb="18">
      <t>ヘイセイ</t>
    </rPh>
    <rPh sb="20" eb="21">
      <t>ネン</t>
    </rPh>
    <rPh sb="22" eb="24">
      <t>サイバイ</t>
    </rPh>
    <rPh sb="24" eb="26">
      <t>メンセキ</t>
    </rPh>
    <rPh sb="27" eb="29">
      <t>ケイサイ</t>
    </rPh>
    <phoneticPr fontId="3"/>
  </si>
  <si>
    <t>（注）1.令和2年調査から本表の調査項目は廃止となった。</t>
    <rPh sb="1" eb="2">
      <t>チュウ</t>
    </rPh>
    <rPh sb="5" eb="7">
      <t>レイワ</t>
    </rPh>
    <rPh sb="13" eb="14">
      <t>ホン</t>
    </rPh>
    <rPh sb="14" eb="15">
      <t>ヒョウ</t>
    </rPh>
    <rPh sb="16" eb="18">
      <t>チョウサ</t>
    </rPh>
    <rPh sb="18" eb="20">
      <t>コウモク</t>
    </rPh>
    <rPh sb="21" eb="23">
      <t>ハイシ</t>
    </rPh>
    <phoneticPr fontId="3"/>
  </si>
  <si>
    <t>販売農家世帯員数</t>
    <rPh sb="0" eb="2">
      <t>ハンバイ</t>
    </rPh>
    <rPh sb="2" eb="4">
      <t>ノウカ</t>
    </rPh>
    <rPh sb="4" eb="6">
      <t>セタイ</t>
    </rPh>
    <rPh sb="6" eb="8">
      <t>インスウ</t>
    </rPh>
    <phoneticPr fontId="3"/>
  </si>
  <si>
    <t>（注）1.農業就業人口とは、自営農業に従事した世帯員（農業従事者）のうち、調査期日前１年間に自営農業のみに従事した者又は</t>
    <rPh sb="1" eb="2">
      <t>チュウ</t>
    </rPh>
    <rPh sb="5" eb="7">
      <t>ノウギョウ</t>
    </rPh>
    <rPh sb="7" eb="9">
      <t>シュウギョウ</t>
    </rPh>
    <rPh sb="9" eb="11">
      <t>ジンコウ</t>
    </rPh>
    <rPh sb="14" eb="16">
      <t>ジエイ</t>
    </rPh>
    <rPh sb="16" eb="18">
      <t>ノウギョウ</t>
    </rPh>
    <rPh sb="19" eb="21">
      <t>ジュウジ</t>
    </rPh>
    <rPh sb="23" eb="26">
      <t>セタイイン</t>
    </rPh>
    <rPh sb="27" eb="29">
      <t>ノウギョウ</t>
    </rPh>
    <rPh sb="29" eb="32">
      <t>ジュウジシャ</t>
    </rPh>
    <rPh sb="37" eb="39">
      <t>チョウサ</t>
    </rPh>
    <rPh sb="39" eb="41">
      <t>キジツ</t>
    </rPh>
    <rPh sb="41" eb="42">
      <t>マエ</t>
    </rPh>
    <rPh sb="43" eb="45">
      <t>ネンカン</t>
    </rPh>
    <rPh sb="46" eb="48">
      <t>ジエイ</t>
    </rPh>
    <rPh sb="48" eb="50">
      <t>ノウギョウ</t>
    </rPh>
    <rPh sb="53" eb="55">
      <t>ジュウジ</t>
    </rPh>
    <rPh sb="57" eb="58">
      <t>モノ</t>
    </rPh>
    <rPh sb="58" eb="59">
      <t>マタ</t>
    </rPh>
    <phoneticPr fontId="3"/>
  </si>
  <si>
    <t>　　　2.令和2年調査から専兼業別統計や農業就業人口等の調査項目は廃止となった。</t>
    <rPh sb="5" eb="7">
      <t>レイワ</t>
    </rPh>
    <rPh sb="8" eb="9">
      <t>ネン</t>
    </rPh>
    <rPh sb="9" eb="11">
      <t>チョウサ</t>
    </rPh>
    <rPh sb="13" eb="14">
      <t>セン</t>
    </rPh>
    <rPh sb="14" eb="16">
      <t>ケンギョウ</t>
    </rPh>
    <rPh sb="16" eb="17">
      <t>ベツ</t>
    </rPh>
    <rPh sb="17" eb="19">
      <t>トウケイ</t>
    </rPh>
    <rPh sb="20" eb="22">
      <t>ノウギョウ</t>
    </rPh>
    <rPh sb="22" eb="24">
      <t>シュウギョウ</t>
    </rPh>
    <rPh sb="24" eb="26">
      <t>ジンコウ</t>
    </rPh>
    <rPh sb="26" eb="27">
      <t>トウ</t>
    </rPh>
    <rPh sb="28" eb="30">
      <t>チョウサ</t>
    </rPh>
    <rPh sb="30" eb="32">
      <t>コウモク</t>
    </rPh>
    <rPh sb="33" eb="35">
      <t>ハイシ</t>
    </rPh>
    <phoneticPr fontId="3"/>
  </si>
  <si>
    <t>本表は５年ごとに実施される農林業センサス(農林水産省)の結果を表したもので、調査期日は２月１日現在である。
調査の対象は、経営耕地面積10a以上または年間農産物総販売額15万円以上の世帯である。
販売農家とは耕地面積が30a以上または農産物販売金額が50万円以上の農家をいう。また、第１種兼業とは農業所得を主とする兼業農家、第２種兼業とは農業所得を従とする兼業農家をいう。
農業経営体とは耕地面積が30a以上または農作物の作付面積・栽培面積等が農業の物的指標の基準以上の農業を行う者をいう。
令和2年調査から調査対象の区分方法が変更となっている。</t>
    <rPh sb="0" eb="2">
      <t>ホンヒョウ</t>
    </rPh>
    <rPh sb="4" eb="5">
      <t>ネン</t>
    </rPh>
    <rPh sb="8" eb="10">
      <t>ジッシ</t>
    </rPh>
    <rPh sb="13" eb="16">
      <t>ノウリンギョウ</t>
    </rPh>
    <rPh sb="21" eb="23">
      <t>ノウリン</t>
    </rPh>
    <rPh sb="23" eb="26">
      <t>スイサンショウ</t>
    </rPh>
    <rPh sb="28" eb="30">
      <t>ケッカ</t>
    </rPh>
    <rPh sb="31" eb="32">
      <t>ヒョウ</t>
    </rPh>
    <rPh sb="38" eb="40">
      <t>チョウサ</t>
    </rPh>
    <rPh sb="40" eb="42">
      <t>キジツ</t>
    </rPh>
    <rPh sb="44" eb="45">
      <t>ガツ</t>
    </rPh>
    <rPh sb="46" eb="47">
      <t>ニチ</t>
    </rPh>
    <rPh sb="54" eb="56">
      <t>チョウサ</t>
    </rPh>
    <rPh sb="57" eb="58">
      <t>タイ</t>
    </rPh>
    <rPh sb="187" eb="189">
      <t>ノウギョウ</t>
    </rPh>
    <rPh sb="189" eb="192">
      <t>ケイエイタイ</t>
    </rPh>
    <rPh sb="194" eb="196">
      <t>コウチ</t>
    </rPh>
    <rPh sb="196" eb="198">
      <t>メンセキ</t>
    </rPh>
    <rPh sb="202" eb="204">
      <t>イジョウ</t>
    </rPh>
    <rPh sb="207" eb="210">
      <t>ノウサクモツ</t>
    </rPh>
    <rPh sb="211" eb="215">
      <t>サクツケメンセキ</t>
    </rPh>
    <rPh sb="216" eb="218">
      <t>サイバイ</t>
    </rPh>
    <rPh sb="218" eb="220">
      <t>メンセキ</t>
    </rPh>
    <rPh sb="220" eb="221">
      <t>トウ</t>
    </rPh>
    <rPh sb="222" eb="224">
      <t>ノウギョウ</t>
    </rPh>
    <rPh sb="225" eb="227">
      <t>ブッテキ</t>
    </rPh>
    <rPh sb="227" eb="229">
      <t>シヒョウ</t>
    </rPh>
    <rPh sb="230" eb="232">
      <t>キジュン</t>
    </rPh>
    <rPh sb="232" eb="234">
      <t>イジョウ</t>
    </rPh>
    <rPh sb="235" eb="237">
      <t>ノウギョウ</t>
    </rPh>
    <rPh sb="238" eb="239">
      <t>オコナ</t>
    </rPh>
    <rPh sb="240" eb="241">
      <t>モノ</t>
    </rPh>
    <rPh sb="246" eb="248">
      <t>レイワ</t>
    </rPh>
    <rPh sb="249" eb="250">
      <t>ネン</t>
    </rPh>
    <rPh sb="250" eb="252">
      <t>チョウサ</t>
    </rPh>
    <rPh sb="254" eb="256">
      <t>チョウサ</t>
    </rPh>
    <rPh sb="256" eb="258">
      <t>タイショウ</t>
    </rPh>
    <rPh sb="259" eb="261">
      <t>クブン</t>
    </rPh>
    <rPh sb="261" eb="263">
      <t>ホウホウ</t>
    </rPh>
    <rPh sb="264" eb="266">
      <t>ヘンコウ</t>
    </rPh>
    <phoneticPr fontId="3"/>
  </si>
  <si>
    <t>（２）組織形態別経営体数</t>
    <rPh sb="3" eb="5">
      <t>ソシキ</t>
    </rPh>
    <rPh sb="5" eb="7">
      <t>ケイタイ</t>
    </rPh>
    <rPh sb="7" eb="8">
      <t>ベツ</t>
    </rPh>
    <rPh sb="8" eb="11">
      <t>ケイエイタイ</t>
    </rPh>
    <rPh sb="11" eb="12">
      <t>スウ</t>
    </rPh>
    <phoneticPr fontId="3"/>
  </si>
  <si>
    <t>（３）年齢階層別農業就業人口[販売農家]</t>
    <rPh sb="3" eb="5">
      <t>ネンレイ</t>
    </rPh>
    <rPh sb="5" eb="7">
      <t>カイソウ</t>
    </rPh>
    <rPh sb="7" eb="8">
      <t>ベツ</t>
    </rPh>
    <rPh sb="8" eb="10">
      <t>ノウギョウ</t>
    </rPh>
    <rPh sb="10" eb="12">
      <t>シュウギョウ</t>
    </rPh>
    <rPh sb="12" eb="14">
      <t>ジンコウ</t>
    </rPh>
    <rPh sb="15" eb="17">
      <t>ハンバイ</t>
    </rPh>
    <rPh sb="17" eb="19">
      <t>ノウカ</t>
    </rPh>
    <phoneticPr fontId="3"/>
  </si>
  <si>
    <t>年齢階層別世帯員数[個人経営体]</t>
    <rPh sb="10" eb="12">
      <t>コジン</t>
    </rPh>
    <rPh sb="12" eb="15">
      <t>ケイエイタイ</t>
    </rPh>
    <phoneticPr fontId="3"/>
  </si>
  <si>
    <t>（注）1.令和2年調査から調査対象の区分が変更され、本表のとおりとなった。</t>
    <rPh sb="1" eb="2">
      <t>チュウ</t>
    </rPh>
    <rPh sb="5" eb="7">
      <t>レイワ</t>
    </rPh>
    <rPh sb="8" eb="9">
      <t>ネン</t>
    </rPh>
    <rPh sb="9" eb="11">
      <t>チョウサ</t>
    </rPh>
    <rPh sb="13" eb="15">
      <t>チョウサ</t>
    </rPh>
    <rPh sb="15" eb="17">
      <t>タイショウ</t>
    </rPh>
    <rPh sb="18" eb="20">
      <t>クブン</t>
    </rPh>
    <rPh sb="21" eb="23">
      <t>ヘンコウ</t>
    </rPh>
    <rPh sb="26" eb="27">
      <t>ホン</t>
    </rPh>
    <rPh sb="27" eb="28">
      <t>ヒョウ</t>
    </rPh>
    <phoneticPr fontId="3"/>
  </si>
  <si>
    <t>（注）1.令和2年調査から調査対象の区分が変更され、下段のとおりとなった。</t>
    <rPh sb="1" eb="2">
      <t>チュウ</t>
    </rPh>
    <rPh sb="5" eb="7">
      <t>レイワ</t>
    </rPh>
    <rPh sb="8" eb="9">
      <t>ネン</t>
    </rPh>
    <rPh sb="9" eb="11">
      <t>チョウサ</t>
    </rPh>
    <rPh sb="13" eb="15">
      <t>チョウサ</t>
    </rPh>
    <rPh sb="15" eb="17">
      <t>タイショウ</t>
    </rPh>
    <rPh sb="18" eb="20">
      <t>クブン</t>
    </rPh>
    <rPh sb="21" eb="23">
      <t>ヘンコウ</t>
    </rPh>
    <rPh sb="26" eb="28">
      <t>ゲダン</t>
    </rPh>
    <phoneticPr fontId="3"/>
  </si>
  <si>
    <t>（４）経営耕地面積規模別農家数</t>
    <rPh sb="3" eb="5">
      <t>ケイエイ</t>
    </rPh>
    <rPh sb="5" eb="7">
      <t>コウチ</t>
    </rPh>
    <rPh sb="7" eb="9">
      <t>メンセキ</t>
    </rPh>
    <rPh sb="9" eb="12">
      <t>キボベツ</t>
    </rPh>
    <rPh sb="12" eb="14">
      <t>ノウカ</t>
    </rPh>
    <rPh sb="14" eb="15">
      <t>スウ</t>
    </rPh>
    <phoneticPr fontId="3"/>
  </si>
  <si>
    <t xml:space="preserve">    2.平成22年、27年調査は販売農家の数値、令和2年調査からは調査対象の区分が変更されたためすべての農業経営体の</t>
    <rPh sb="6" eb="8">
      <t>ヘイセイ</t>
    </rPh>
    <rPh sb="10" eb="11">
      <t>ネン</t>
    </rPh>
    <rPh sb="14" eb="15">
      <t>ネン</t>
    </rPh>
    <rPh sb="15" eb="17">
      <t>チョウサ</t>
    </rPh>
    <rPh sb="18" eb="20">
      <t>ハンバイ</t>
    </rPh>
    <rPh sb="20" eb="22">
      <t>ノウカ</t>
    </rPh>
    <rPh sb="23" eb="25">
      <t>スウチ</t>
    </rPh>
    <rPh sb="26" eb="28">
      <t>レイワ</t>
    </rPh>
    <rPh sb="29" eb="30">
      <t>ネン</t>
    </rPh>
    <rPh sb="30" eb="32">
      <t>チョウサ</t>
    </rPh>
    <rPh sb="35" eb="37">
      <t>チョウサ</t>
    </rPh>
    <rPh sb="37" eb="39">
      <t>タイショウ</t>
    </rPh>
    <rPh sb="40" eb="42">
      <t>クブン</t>
    </rPh>
    <rPh sb="43" eb="45">
      <t>ヘンコウ</t>
    </rPh>
    <rPh sb="54" eb="56">
      <t>ノウギョウ</t>
    </rPh>
    <rPh sb="56" eb="59">
      <t>ケイエイタイ</t>
    </rPh>
    <phoneticPr fontId="3"/>
  </si>
  <si>
    <t>　　　数値を掲載している。</t>
    <phoneticPr fontId="3"/>
  </si>
  <si>
    <t>（５）農産物販売金額階層別農家数</t>
    <rPh sb="3" eb="6">
      <t>ノウサンブツ</t>
    </rPh>
    <rPh sb="6" eb="8">
      <t>ハンバイ</t>
    </rPh>
    <rPh sb="8" eb="10">
      <t>キンガク</t>
    </rPh>
    <rPh sb="10" eb="13">
      <t>カイソウベツ</t>
    </rPh>
    <rPh sb="13" eb="15">
      <t>ノウカ</t>
    </rPh>
    <rPh sb="15" eb="16">
      <t>カズ</t>
    </rPh>
    <phoneticPr fontId="3"/>
  </si>
  <si>
    <t>（注）平成22年、27年調査は販売農家の数値、令和2年調査からは調査対象の区分が変更されたためすべての農業経営体の</t>
    <rPh sb="1" eb="2">
      <t>チュウ</t>
    </rPh>
    <rPh sb="3" eb="5">
      <t>ヘイセイ</t>
    </rPh>
    <rPh sb="7" eb="8">
      <t>ネン</t>
    </rPh>
    <rPh sb="11" eb="12">
      <t>ネン</t>
    </rPh>
    <rPh sb="12" eb="14">
      <t>チョウサ</t>
    </rPh>
    <rPh sb="15" eb="17">
      <t>ハンバイ</t>
    </rPh>
    <rPh sb="17" eb="19">
      <t>ノウカ</t>
    </rPh>
    <rPh sb="20" eb="22">
      <t>スウチ</t>
    </rPh>
    <rPh sb="23" eb="25">
      <t>レイワ</t>
    </rPh>
    <rPh sb="26" eb="27">
      <t>ネン</t>
    </rPh>
    <rPh sb="27" eb="29">
      <t>チョウサ</t>
    </rPh>
    <rPh sb="32" eb="34">
      <t>チョウサ</t>
    </rPh>
    <rPh sb="34" eb="36">
      <t>タイショウ</t>
    </rPh>
    <rPh sb="37" eb="39">
      <t>クブン</t>
    </rPh>
    <rPh sb="40" eb="42">
      <t>ヘンコウ</t>
    </rPh>
    <rPh sb="51" eb="53">
      <t>ノウギョウ</t>
    </rPh>
    <rPh sb="53" eb="56">
      <t>ケイエイタイ</t>
    </rPh>
    <phoneticPr fontId="3"/>
  </si>
  <si>
    <t>（６）農産物収入１位の部門別農家数</t>
    <rPh sb="3" eb="6">
      <t>ノウサンブツ</t>
    </rPh>
    <rPh sb="6" eb="8">
      <t>シュウニュウ</t>
    </rPh>
    <rPh sb="9" eb="10">
      <t>イ</t>
    </rPh>
    <rPh sb="11" eb="14">
      <t>ブモンベツ</t>
    </rPh>
    <rPh sb="14" eb="16">
      <t>ノウカ</t>
    </rPh>
    <rPh sb="16" eb="17">
      <t>スウ</t>
    </rPh>
    <phoneticPr fontId="3"/>
  </si>
  <si>
    <t>（注）1.平成22年、27年調査は販売農家の数値、令和2年調査からは調査対象の区分が変更されたためすべての</t>
    <rPh sb="1" eb="2">
      <t>チュウ</t>
    </rPh>
    <rPh sb="5" eb="7">
      <t>ヘイセイ</t>
    </rPh>
    <rPh sb="9" eb="10">
      <t>ネン</t>
    </rPh>
    <rPh sb="13" eb="14">
      <t>ネン</t>
    </rPh>
    <rPh sb="14" eb="16">
      <t>チョウサ</t>
    </rPh>
    <rPh sb="17" eb="19">
      <t>ハンバイ</t>
    </rPh>
    <rPh sb="19" eb="21">
      <t>ノウカ</t>
    </rPh>
    <rPh sb="22" eb="24">
      <t>スウチ</t>
    </rPh>
    <rPh sb="25" eb="27">
      <t>レイワ</t>
    </rPh>
    <rPh sb="28" eb="29">
      <t>ネン</t>
    </rPh>
    <rPh sb="29" eb="31">
      <t>チョウサ</t>
    </rPh>
    <rPh sb="34" eb="36">
      <t>チョウサ</t>
    </rPh>
    <rPh sb="36" eb="38">
      <t>タイショウ</t>
    </rPh>
    <rPh sb="39" eb="41">
      <t>クブン</t>
    </rPh>
    <rPh sb="42" eb="44">
      <t>ヘンコウ</t>
    </rPh>
    <phoneticPr fontId="3"/>
  </si>
  <si>
    <t>　　　農業経営体の数値を掲載している。</t>
    <phoneticPr fontId="3"/>
  </si>
  <si>
    <t>（７）経営耕地種類別面積</t>
    <rPh sb="3" eb="5">
      <t>ケイエイ</t>
    </rPh>
    <rPh sb="5" eb="7">
      <t>コウチ</t>
    </rPh>
    <rPh sb="7" eb="10">
      <t>シュルイベツ</t>
    </rPh>
    <rPh sb="10" eb="12">
      <t>メンセキ</t>
    </rPh>
    <phoneticPr fontId="3"/>
  </si>
  <si>
    <t>（８）家畜家きん飼養農家数及び頭数</t>
    <rPh sb="3" eb="5">
      <t>カチク</t>
    </rPh>
    <rPh sb="5" eb="6">
      <t>カ</t>
    </rPh>
    <rPh sb="8" eb="10">
      <t>シヨウ</t>
    </rPh>
    <rPh sb="10" eb="12">
      <t>ノウカ</t>
    </rPh>
    <rPh sb="12" eb="13">
      <t>スウ</t>
    </rPh>
    <rPh sb="13" eb="14">
      <t>オヨ</t>
    </rPh>
    <rPh sb="15" eb="17">
      <t>トウスウ</t>
    </rPh>
    <phoneticPr fontId="3"/>
  </si>
  <si>
    <t>（注）平成22年、27年調査は販売農家の数値、令和2年調査からは調査対象の区分が変更されたためすべての</t>
    <rPh sb="1" eb="2">
      <t>チュウ</t>
    </rPh>
    <rPh sb="3" eb="5">
      <t>ヘイセイ</t>
    </rPh>
    <rPh sb="7" eb="8">
      <t>ネン</t>
    </rPh>
    <rPh sb="11" eb="12">
      <t>ネン</t>
    </rPh>
    <rPh sb="12" eb="14">
      <t>チョウサ</t>
    </rPh>
    <rPh sb="15" eb="17">
      <t>ハンバイ</t>
    </rPh>
    <rPh sb="17" eb="19">
      <t>ノウカ</t>
    </rPh>
    <rPh sb="20" eb="22">
      <t>スウチ</t>
    </rPh>
    <rPh sb="23" eb="25">
      <t>レイワ</t>
    </rPh>
    <rPh sb="26" eb="27">
      <t>ネン</t>
    </rPh>
    <rPh sb="27" eb="29">
      <t>チョウサ</t>
    </rPh>
    <rPh sb="32" eb="34">
      <t>チョウサ</t>
    </rPh>
    <rPh sb="34" eb="36">
      <t>タイショウ</t>
    </rPh>
    <rPh sb="37" eb="39">
      <t>クブン</t>
    </rPh>
    <rPh sb="40" eb="42">
      <t>ヘンコウ</t>
    </rPh>
    <phoneticPr fontId="3"/>
  </si>
  <si>
    <t>（９）作物の類別作付面積</t>
    <rPh sb="3" eb="5">
      <t>サクモツ</t>
    </rPh>
    <rPh sb="6" eb="8">
      <t>ルイベツ</t>
    </rPh>
    <rPh sb="8" eb="10">
      <t>サクツケ</t>
    </rPh>
    <rPh sb="10" eb="12">
      <t>メンセキ</t>
    </rPh>
    <phoneticPr fontId="3"/>
  </si>
  <si>
    <t>（10）果樹栽培農家数及び栽培面積</t>
    <rPh sb="4" eb="6">
      <t>カジュ</t>
    </rPh>
    <rPh sb="6" eb="8">
      <t>サイバイ</t>
    </rPh>
    <rPh sb="8" eb="10">
      <t>ノウカ</t>
    </rPh>
    <rPh sb="10" eb="11">
      <t>スウ</t>
    </rPh>
    <rPh sb="11" eb="12">
      <t>オヨ</t>
    </rPh>
    <rPh sb="13" eb="15">
      <t>サイバイ</t>
    </rPh>
    <rPh sb="15" eb="17">
      <t>メンセキ</t>
    </rPh>
    <phoneticPr fontId="3"/>
  </si>
  <si>
    <t>　　　2.平成22年、27年調査は販売農家の数値、令和2年調査からは調査対象の区分が変更されたためすべての</t>
    <rPh sb="5" eb="7">
      <t>ヘイセイ</t>
    </rPh>
    <rPh sb="9" eb="10">
      <t>ネン</t>
    </rPh>
    <rPh sb="13" eb="14">
      <t>ネン</t>
    </rPh>
    <rPh sb="14" eb="16">
      <t>チョウサ</t>
    </rPh>
    <rPh sb="17" eb="19">
      <t>ハンバイ</t>
    </rPh>
    <rPh sb="19" eb="21">
      <t>ノウカ</t>
    </rPh>
    <rPh sb="22" eb="24">
      <t>スウチ</t>
    </rPh>
    <rPh sb="25" eb="27">
      <t>レイワ</t>
    </rPh>
    <rPh sb="28" eb="29">
      <t>ネン</t>
    </rPh>
    <rPh sb="29" eb="31">
      <t>チョウサ</t>
    </rPh>
    <rPh sb="34" eb="36">
      <t>チョウサ</t>
    </rPh>
    <rPh sb="36" eb="38">
      <t>タイショウ</t>
    </rPh>
    <rPh sb="39" eb="41">
      <t>クブン</t>
    </rPh>
    <rPh sb="42" eb="44">
      <t>ヘンコウ</t>
    </rPh>
    <phoneticPr fontId="3"/>
  </si>
  <si>
    <t xml:space="preserve">（11）果樹栽培面積規模別農家数[販売農家]  </t>
    <rPh sb="4" eb="6">
      <t>カジュ</t>
    </rPh>
    <rPh sb="6" eb="8">
      <t>サイバイ</t>
    </rPh>
    <rPh sb="8" eb="10">
      <t>メンセキ</t>
    </rPh>
    <rPh sb="10" eb="13">
      <t>キボベツ</t>
    </rPh>
    <rPh sb="13" eb="15">
      <t>ノウカ</t>
    </rPh>
    <rPh sb="15" eb="16">
      <t>スウ</t>
    </rPh>
    <phoneticPr fontId="3"/>
  </si>
  <si>
    <t>（13）過去１年間に施設において販売目的で作物を栽培した農家数と栽培面積</t>
    <rPh sb="4" eb="6">
      <t>カコ</t>
    </rPh>
    <rPh sb="7" eb="9">
      <t>ネンカン</t>
    </rPh>
    <rPh sb="10" eb="12">
      <t>シセツ</t>
    </rPh>
    <rPh sb="16" eb="18">
      <t>ハンバイ</t>
    </rPh>
    <rPh sb="18" eb="20">
      <t>モクテキ</t>
    </rPh>
    <rPh sb="21" eb="23">
      <t>サクモツ</t>
    </rPh>
    <rPh sb="24" eb="26">
      <t>サイバイ</t>
    </rPh>
    <rPh sb="28" eb="30">
      <t>ノウカ</t>
    </rPh>
    <rPh sb="30" eb="31">
      <t>スウ</t>
    </rPh>
    <rPh sb="32" eb="34">
      <t>サイバイ</t>
    </rPh>
    <rPh sb="34" eb="36">
      <t>メンセキ</t>
    </rPh>
    <phoneticPr fontId="3"/>
  </si>
  <si>
    <t xml:space="preserve">（14）農用機械の個人所有農家数及び台数[販売農家]  </t>
    <rPh sb="4" eb="5">
      <t>ノウ</t>
    </rPh>
    <rPh sb="5" eb="6">
      <t>ヨウ</t>
    </rPh>
    <rPh sb="6" eb="8">
      <t>キカイ</t>
    </rPh>
    <rPh sb="9" eb="11">
      <t>コジン</t>
    </rPh>
    <rPh sb="11" eb="13">
      <t>ショユウ</t>
    </rPh>
    <rPh sb="13" eb="15">
      <t>ノウカ</t>
    </rPh>
    <rPh sb="15" eb="16">
      <t>スウ</t>
    </rPh>
    <rPh sb="16" eb="17">
      <t>オヨ</t>
    </rPh>
    <rPh sb="18" eb="20">
      <t>ダイスウ</t>
    </rPh>
    <phoneticPr fontId="3"/>
  </si>
  <si>
    <t>（12）施設園芸の施設のある農家数及び施設面積</t>
    <rPh sb="4" eb="6">
      <t>シセツ</t>
    </rPh>
    <rPh sb="6" eb="8">
      <t>エンゲイ</t>
    </rPh>
    <rPh sb="9" eb="11">
      <t>シセツ</t>
    </rPh>
    <rPh sb="14" eb="16">
      <t>ノウカ</t>
    </rPh>
    <rPh sb="16" eb="17">
      <t>スウ</t>
    </rPh>
    <rPh sb="17" eb="18">
      <t>オヨ</t>
    </rPh>
    <rPh sb="19" eb="21">
      <t>シセツ</t>
    </rPh>
    <rPh sb="21" eb="23">
      <t>メンセキ</t>
    </rPh>
    <phoneticPr fontId="3"/>
  </si>
  <si>
    <t>Ｅ－４　漁業の概況</t>
    <rPh sb="4" eb="6">
      <t>ギョギョウ</t>
    </rPh>
    <rPh sb="7" eb="9">
      <t>ガイキョウ</t>
    </rPh>
    <phoneticPr fontId="3"/>
  </si>
  <si>
    <t>X</t>
  </si>
  <si>
    <t>100万円未満</t>
    <rPh sb="3" eb="5">
      <t>マンエン</t>
    </rPh>
    <rPh sb="5" eb="7">
      <t>ミマン</t>
    </rPh>
    <phoneticPr fontId="3"/>
  </si>
  <si>
    <t>200万円
未満</t>
    <rPh sb="3" eb="5">
      <t>マンエン</t>
    </rPh>
    <rPh sb="6" eb="8">
      <t>ミマン</t>
    </rPh>
    <phoneticPr fontId="3"/>
  </si>
  <si>
    <t>300万円
未満</t>
    <rPh sb="3" eb="5">
      <t>マンエン</t>
    </rPh>
    <rPh sb="6" eb="8">
      <t>ミマン</t>
    </rPh>
    <phoneticPr fontId="3"/>
  </si>
  <si>
    <t>500万円
未満</t>
    <rPh sb="3" eb="5">
      <t>マンエン</t>
    </rPh>
    <rPh sb="6" eb="8">
      <t>ミマン</t>
    </rPh>
    <phoneticPr fontId="3"/>
  </si>
  <si>
    <t>700万円
未満</t>
    <rPh sb="3" eb="5">
      <t>マンエン</t>
    </rPh>
    <rPh sb="6" eb="8">
      <t>ミマン</t>
    </rPh>
    <phoneticPr fontId="3"/>
  </si>
  <si>
    <t>1,000万円
未満</t>
    <rPh sb="5" eb="7">
      <t>マンエン</t>
    </rPh>
    <rPh sb="8" eb="10">
      <t>ミマン</t>
    </rPh>
    <phoneticPr fontId="3"/>
  </si>
  <si>
    <t>１億円
未満</t>
    <rPh sb="1" eb="2">
      <t>オク</t>
    </rPh>
    <rPh sb="2" eb="3">
      <t>エン</t>
    </rPh>
    <rPh sb="4" eb="6">
      <t>ミマン</t>
    </rPh>
    <phoneticPr fontId="3"/>
  </si>
  <si>
    <r>
      <rPr>
        <sz val="8"/>
        <color indexed="8"/>
        <rFont val="ＭＳ 明朝"/>
        <family val="1"/>
        <charset val="128"/>
      </rPr>
      <t>1,000万円</t>
    </r>
    <r>
      <rPr>
        <sz val="9.5"/>
        <color indexed="8"/>
        <rFont val="ＭＳ 明朝"/>
        <family val="1"/>
        <charset val="128"/>
      </rPr>
      <t xml:space="preserve">
未満</t>
    </r>
    <rPh sb="5" eb="7">
      <t>マンエン</t>
    </rPh>
    <rPh sb="8" eb="10">
      <t>ミマン</t>
    </rPh>
    <phoneticPr fontId="3"/>
  </si>
  <si>
    <r>
      <rPr>
        <sz val="8"/>
        <color indexed="8"/>
        <rFont val="ＭＳ 明朝"/>
        <family val="1"/>
        <charset val="128"/>
      </rPr>
      <t>5,000万円</t>
    </r>
    <r>
      <rPr>
        <sz val="9.5"/>
        <color indexed="8"/>
        <rFont val="ＭＳ 明朝"/>
        <family val="1"/>
        <charset val="128"/>
      </rPr>
      <t xml:space="preserve">
未満</t>
    </r>
    <rPh sb="5" eb="7">
      <t>マンエン</t>
    </rPh>
    <rPh sb="8" eb="10">
      <t>ミマン</t>
    </rPh>
    <phoneticPr fontId="3"/>
  </si>
  <si>
    <t>1～3t
未満</t>
    <rPh sb="5" eb="7">
      <t>ミマン</t>
    </rPh>
    <phoneticPr fontId="3"/>
  </si>
  <si>
    <t>3～5t
未満</t>
    <rPh sb="5" eb="7">
      <t>ミマン</t>
    </rPh>
    <phoneticPr fontId="3"/>
  </si>
  <si>
    <t>5～10t
未満</t>
    <rPh sb="6" eb="8">
      <t>ミマン</t>
    </rPh>
    <phoneticPr fontId="3"/>
  </si>
  <si>
    <t>10～20t
未満</t>
    <rPh sb="7" eb="9">
      <t>ミマン</t>
    </rPh>
    <phoneticPr fontId="3"/>
  </si>
  <si>
    <t>20～30t
未満</t>
    <rPh sb="7" eb="9">
      <t>ミマン</t>
    </rPh>
    <phoneticPr fontId="3"/>
  </si>
  <si>
    <t>30～50t
未満</t>
    <rPh sb="7" eb="9">
      <t>ミマン</t>
    </rPh>
    <phoneticPr fontId="3"/>
  </si>
  <si>
    <t>令和元年</t>
  </si>
  <si>
    <t>2年度</t>
  </si>
  <si>
    <t>（注）冷凍品、塩干品、その他には、市場に上場されたものが加工（開き干し等）の上、再度上場された場合等を含む。</t>
    <rPh sb="1" eb="2">
      <t>チュウ</t>
    </rPh>
    <phoneticPr fontId="3"/>
  </si>
  <si>
    <t>　　　人口のうち、ふだん仕事として主に自営農業に従事している者をいう。</t>
    <rPh sb="12" eb="14">
      <t>シゴト</t>
    </rPh>
    <rPh sb="17" eb="18">
      <t>オモ</t>
    </rPh>
    <rPh sb="19" eb="21">
      <t>ジエイ</t>
    </rPh>
    <rPh sb="21" eb="23">
      <t>ノウギョウ</t>
    </rPh>
    <rPh sb="24" eb="26">
      <t>ジュウジ</t>
    </rPh>
    <rPh sb="30" eb="31">
      <t>モノ</t>
    </rPh>
    <phoneticPr fontId="3"/>
  </si>
  <si>
    <t>　　　農業とそれ以外の仕事の両方に従事した者のうち、自営農業が主の者の人口をいう。また、基幹的農業従事者とは、農業就業</t>
    <rPh sb="26" eb="28">
      <t>ジエイ</t>
    </rPh>
    <rPh sb="28" eb="30">
      <t>ノウギョウ</t>
    </rPh>
    <rPh sb="31" eb="32">
      <t>シュ</t>
    </rPh>
    <rPh sb="33" eb="34">
      <t>モノ</t>
    </rPh>
    <rPh sb="35" eb="37">
      <t>ジンコウ</t>
    </rPh>
    <rPh sb="44" eb="47">
      <t>キカンテキ</t>
    </rPh>
    <rPh sb="47" eb="49">
      <t>ノウギョウ</t>
    </rPh>
    <rPh sb="49" eb="52">
      <t>ジュウジシャ</t>
    </rPh>
    <rPh sb="55" eb="57">
      <t>ノウギョウ</t>
    </rPh>
    <rPh sb="57" eb="58">
      <t>シュウ</t>
    </rPh>
    <phoneticPr fontId="3"/>
  </si>
  <si>
    <t>27年</t>
    <phoneticPr fontId="3"/>
  </si>
  <si>
    <t>27年</t>
    <rPh sb="2" eb="3">
      <t>ネン</t>
    </rPh>
    <phoneticPr fontId="3"/>
  </si>
  <si>
    <t>-</t>
    <phoneticPr fontId="0"/>
  </si>
  <si>
    <t>令和5年度</t>
    <phoneticPr fontId="0"/>
  </si>
  <si>
    <t>4年度</t>
    <phoneticPr fontId="0"/>
  </si>
  <si>
    <t>3年度</t>
    <phoneticPr fontId="0"/>
  </si>
  <si>
    <t>第18条</t>
    <phoneticPr fontId="3"/>
  </si>
  <si>
    <t>令和3年度</t>
    <phoneticPr fontId="9"/>
  </si>
  <si>
    <t>令和4年度</t>
    <phoneticPr fontId="9"/>
  </si>
  <si>
    <t>令和5年度</t>
    <rPh sb="0" eb="2">
      <t>レイワ</t>
    </rPh>
    <phoneticPr fontId="9"/>
  </si>
  <si>
    <t>　　　３月</t>
    <rPh sb="4" eb="5">
      <t>ガツ</t>
    </rPh>
    <phoneticPr fontId="3"/>
  </si>
  <si>
    <t>　　　２月</t>
    <rPh sb="4" eb="5">
      <t>ガツ</t>
    </rPh>
    <phoneticPr fontId="3"/>
  </si>
  <si>
    <t>　　　１月</t>
    <rPh sb="4" eb="5">
      <t>ガツ</t>
    </rPh>
    <phoneticPr fontId="3"/>
  </si>
  <si>
    <t>　　　12月</t>
    <rPh sb="5" eb="6">
      <t>ガツ</t>
    </rPh>
    <phoneticPr fontId="3"/>
  </si>
  <si>
    <t>　　　11月</t>
    <rPh sb="5" eb="6">
      <t>ガツ</t>
    </rPh>
    <phoneticPr fontId="3"/>
  </si>
  <si>
    <t>　　　10月</t>
    <rPh sb="5" eb="6">
      <t>ガツ</t>
    </rPh>
    <phoneticPr fontId="3"/>
  </si>
  <si>
    <t>　　　９月</t>
    <rPh sb="4" eb="5">
      <t>ガツ</t>
    </rPh>
    <phoneticPr fontId="3"/>
  </si>
  <si>
    <t>　　　８月</t>
    <rPh sb="4" eb="5">
      <t>ガツ</t>
    </rPh>
    <phoneticPr fontId="3"/>
  </si>
  <si>
    <t>　　　７月</t>
    <rPh sb="4" eb="5">
      <t>ガツ</t>
    </rPh>
    <phoneticPr fontId="3"/>
  </si>
  <si>
    <t>　　　６月</t>
    <rPh sb="4" eb="5">
      <t>ガツ</t>
    </rPh>
    <phoneticPr fontId="3"/>
  </si>
  <si>
    <t>　　　５月</t>
    <rPh sb="4" eb="5">
      <t>ガツ</t>
    </rPh>
    <phoneticPr fontId="3"/>
  </si>
  <si>
    <t>　　　４月</t>
    <rPh sb="4" eb="5">
      <t>ガツ</t>
    </rPh>
    <phoneticPr fontId="3"/>
  </si>
  <si>
    <t>令和5年度</t>
    <rPh sb="0" eb="2">
      <t>レイワ</t>
    </rPh>
    <rPh sb="3" eb="5">
      <t>ネンド</t>
    </rPh>
    <phoneticPr fontId="8"/>
  </si>
  <si>
    <t>4年度</t>
    <phoneticPr fontId="31"/>
  </si>
  <si>
    <t>3年度</t>
    <phoneticPr fontId="31"/>
  </si>
  <si>
    <t>　資料：産業振興部農水産課</t>
    <rPh sb="1" eb="3">
      <t>シリョウ</t>
    </rPh>
    <rPh sb="4" eb="6">
      <t>サンギョウ</t>
    </rPh>
    <rPh sb="6" eb="8">
      <t>シンコウ</t>
    </rPh>
    <rPh sb="8" eb="9">
      <t>ブ</t>
    </rPh>
    <rPh sb="9" eb="10">
      <t>ノウ</t>
    </rPh>
    <rPh sb="10" eb="13">
      <t>スイサンカ</t>
    </rPh>
    <phoneticPr fontId="3"/>
  </si>
  <si>
    <t>その他の漁業</t>
    <rPh sb="2" eb="3">
      <t>タ</t>
    </rPh>
    <rPh sb="4" eb="6">
      <t>ギョギョウ</t>
    </rPh>
    <phoneticPr fontId="3"/>
  </si>
  <si>
    <t>地びき網</t>
    <rPh sb="0" eb="1">
      <t>ジ</t>
    </rPh>
    <rPh sb="3" eb="4">
      <t>アミ</t>
    </rPh>
    <phoneticPr fontId="3"/>
  </si>
  <si>
    <t>船びき網</t>
    <rPh sb="0" eb="1">
      <t>フナ</t>
    </rPh>
    <rPh sb="3" eb="4">
      <t>アミ</t>
    </rPh>
    <phoneticPr fontId="3"/>
  </si>
  <si>
    <t>大型定置網</t>
    <rPh sb="0" eb="2">
      <t>オオガタ</t>
    </rPh>
    <rPh sb="2" eb="5">
      <t>テイチアミ</t>
    </rPh>
    <phoneticPr fontId="3"/>
  </si>
  <si>
    <t>令和5年</t>
    <rPh sb="0" eb="1">
      <t>レイ</t>
    </rPh>
    <rPh sb="1" eb="2">
      <t>ワ</t>
    </rPh>
    <rPh sb="3" eb="4">
      <t>トシ</t>
    </rPh>
    <phoneticPr fontId="3"/>
  </si>
  <si>
    <t>4年</t>
    <rPh sb="1" eb="2">
      <t>トシ</t>
    </rPh>
    <phoneticPr fontId="3"/>
  </si>
  <si>
    <t>3年</t>
    <rPh sb="1" eb="2">
      <t>トシ</t>
    </rPh>
    <phoneticPr fontId="3"/>
  </si>
  <si>
    <t>2年</t>
    <rPh sb="1" eb="2">
      <t>トシ</t>
    </rPh>
    <phoneticPr fontId="3"/>
  </si>
  <si>
    <t>平成30年</t>
    <rPh sb="0" eb="2">
      <t>ヘイセイ</t>
    </rPh>
    <phoneticPr fontId="3"/>
  </si>
  <si>
    <t>貝類</t>
    <rPh sb="0" eb="2">
      <t>カイルイ</t>
    </rPh>
    <phoneticPr fontId="3"/>
  </si>
  <si>
    <t>　　（つづき）　　　魚　　　　　　　　　　類</t>
    <rPh sb="10" eb="11">
      <t>サカナ</t>
    </rPh>
    <rPh sb="21" eb="22">
      <t>タグイ</t>
    </rPh>
    <phoneticPr fontId="3"/>
  </si>
  <si>
    <t>　2年</t>
    <rPh sb="2" eb="3">
      <t>トシ</t>
    </rPh>
    <phoneticPr fontId="3"/>
  </si>
  <si>
    <t>魚　　　　　　　　　　　　　　　　　類　　　</t>
    <rPh sb="0" eb="1">
      <t>サカナ</t>
    </rPh>
    <rPh sb="18" eb="19">
      <t>タグイ</t>
    </rPh>
    <phoneticPr fontId="3"/>
  </si>
  <si>
    <t xml:space="preserve">     平成20年</t>
    <rPh sb="5" eb="7">
      <t>ヘイセイ</t>
    </rPh>
    <rPh sb="9" eb="10">
      <t>ネン</t>
    </rPh>
    <phoneticPr fontId="3"/>
  </si>
  <si>
    <t>　　平成30年度</t>
    <rPh sb="2" eb="4">
      <t>ヘイセイ</t>
    </rPh>
    <phoneticPr fontId="3"/>
  </si>
  <si>
    <t>本表は５年ごとに実施される漁業センサス（農林水産省）の結果を表したもので、調査期日は11月１日現在である。
調査の対象は、市内に所在する漁業経営体（調査日前１年間に海面において水産動植物の採捕又は養殖の事業を行った世帯又は事業所をいう。ただし、漁業の海上作業従事日数が30日未満の個人経営体は除く。）である。</t>
    <rPh sb="0" eb="2">
      <t>ホンヒョウ</t>
    </rPh>
    <rPh sb="4" eb="5">
      <t>ネン</t>
    </rPh>
    <rPh sb="8" eb="10">
      <t>ジッシ</t>
    </rPh>
    <rPh sb="13" eb="15">
      <t>ギョギョウ</t>
    </rPh>
    <rPh sb="20" eb="22">
      <t>ノウリン</t>
    </rPh>
    <rPh sb="22" eb="25">
      <t>スイサンショウ</t>
    </rPh>
    <rPh sb="27" eb="29">
      <t>ケッカ</t>
    </rPh>
    <rPh sb="30" eb="31">
      <t>ヒョウ</t>
    </rPh>
    <rPh sb="37" eb="39">
      <t>チョウサ</t>
    </rPh>
    <rPh sb="39" eb="41">
      <t>キジツ</t>
    </rPh>
    <rPh sb="44" eb="45">
      <t>ガツ</t>
    </rPh>
    <rPh sb="46" eb="47">
      <t>ニチ</t>
    </rPh>
    <rPh sb="47" eb="49">
      <t>ゲンザイ</t>
    </rPh>
    <rPh sb="54" eb="56">
      <t>チョウサ</t>
    </rPh>
    <rPh sb="57" eb="59">
      <t>タイショウ</t>
    </rPh>
    <rPh sb="83" eb="84">
      <t>メン</t>
    </rPh>
    <rPh sb="88" eb="90">
      <t>スイサン</t>
    </rPh>
    <rPh sb="90" eb="93">
      <t>ドウショクブツ</t>
    </rPh>
    <rPh sb="94" eb="96">
      <t>サイホ</t>
    </rPh>
    <rPh sb="96" eb="97">
      <t>マタ</t>
    </rPh>
    <rPh sb="98" eb="100">
      <t>ヨウショク</t>
    </rPh>
    <rPh sb="101" eb="103">
      <t>ジギョウ</t>
    </rPh>
    <rPh sb="107" eb="109">
      <t>セタイ</t>
    </rPh>
    <rPh sb="109" eb="110">
      <t>マタ</t>
    </rPh>
    <rPh sb="111" eb="114">
      <t>ジギョウショ</t>
    </rPh>
    <rPh sb="122" eb="124">
      <t>ギョギョウ</t>
    </rPh>
    <rPh sb="125" eb="127">
      <t>カイジョウ</t>
    </rPh>
    <rPh sb="127" eb="129">
      <t>サギョウ</t>
    </rPh>
    <rPh sb="129" eb="131">
      <t>ジュウジ</t>
    </rPh>
    <rPh sb="131" eb="133">
      <t>ニッスウ</t>
    </rPh>
    <rPh sb="136" eb="137">
      <t>ニチ</t>
    </rPh>
    <rPh sb="137" eb="139">
      <t>ミマン</t>
    </rPh>
    <rPh sb="146" eb="147">
      <t>ノゾ</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</si>
</sst>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Red]#,##0"/>
    <numFmt numFmtId="177" formatCode="#,##0;&quot;△ &quot;#,##0"/>
    <numFmt numFmtId="178" formatCode="#,##0.00;[Red]#,##0.00"/>
    <numFmt numFmtId="179" formatCode="#,##0.0;&quot;△ &quot;#,##0.0"/>
    <numFmt numFmtId="180" formatCode="#,###;&quot;-&quot;#,###;&quot;-&quot;"/>
    <numFmt numFmtId="181" formatCode="###\ ###\ ###\ ###\ ###\ ###\ ##0"/>
    <numFmt numFmtId="182" formatCode="#,##0;&quot;△ &quot;#,##0;&quot;-&quot;"/>
    <numFmt numFmtId="183" formatCode="#,##0.00;\-#,##0.00;\-"/>
  </numFmts>
  <fonts count="33" x14ac:knownFonts="1">
    <font>
      <sz val="11"/>
      <name val="ＭＳ 明朝"/>
      <family val="1"/>
      <charset val="128"/>
    </font>
    <font>
      <sz val="11"/>
      <name val="ＭＳ 明朝"/>
      <family val="1"/>
      <charset val="128"/>
    </font>
    <font>
      <sz val="11"/>
      <name val="ＭＳ 明朝"/>
      <family val="1"/>
      <charset val="128"/>
    </font>
    <font>
      <sz val="6"/>
      <name val="ＭＳ 明朝"/>
      <family val="1"/>
      <charset val="128"/>
    </font>
    <font>
      <sz val="8"/>
      <name val="ＭＳ 明朝"/>
      <family val="1"/>
      <charset val="128"/>
    </font>
    <font>
      <sz val="10"/>
      <name val="ＭＳ 明朝"/>
      <family val="1"/>
      <charset val="128"/>
    </font>
    <font>
      <sz val="10"/>
      <name val="ＭＳ ゴシック"/>
      <family val="3"/>
      <charset val="128"/>
    </font>
    <font>
      <sz val="9"/>
      <name val="ＭＳ 明朝"/>
      <family val="1"/>
      <charset val="128"/>
    </font>
    <font>
      <sz val="11"/>
      <name val="ＭＳ ゴシック"/>
      <family val="3"/>
      <charset val="128"/>
    </font>
    <font>
      <sz val="6"/>
      <name val="ＭＳ Ｐ明朝"/>
      <family val="1"/>
      <charset val="128"/>
    </font>
    <font>
      <b/>
      <sz val="16"/>
      <name val="ＭＳ 明朝"/>
      <family val="1"/>
      <charset val="128"/>
    </font>
    <font>
      <b/>
      <sz val="10"/>
      <name val="ＭＳ ゴシック"/>
      <family val="3"/>
      <charset val="128"/>
    </font>
    <font>
      <b/>
      <sz val="11"/>
      <name val="ＭＳ 明朝"/>
      <family val="1"/>
      <charset val="128"/>
    </font>
    <font>
      <b/>
      <sz val="10"/>
      <name val="ＭＳ 明朝"/>
      <family val="1"/>
      <charset val="128"/>
    </font>
    <font>
      <sz val="11"/>
      <name val="ＭＳ 明朝"/>
      <family val="1"/>
      <charset val="128"/>
    </font>
    <font>
      <b/>
      <sz val="11"/>
      <name val="ＭＳ ゴシック"/>
      <family val="3"/>
      <charset val="128"/>
    </font>
    <font>
      <sz val="11"/>
      <name val="ＭＳ Ｐゴシック"/>
      <family val="3"/>
      <charset val="128"/>
    </font>
    <font>
      <sz val="8"/>
      <color indexed="8"/>
      <name val="ＭＳ 明朝"/>
      <family val="1"/>
      <charset val="128"/>
    </font>
    <font>
      <sz val="9.5"/>
      <color indexed="8"/>
      <name val="ＭＳ 明朝"/>
      <family val="1"/>
      <charset val="128"/>
    </font>
    <font>
      <sz val="11"/>
      <color theme="1"/>
      <name val="ＭＳ ゴシック"/>
      <family val="3"/>
      <charset val="128"/>
    </font>
    <font>
      <sz val="11"/>
      <color theme="1"/>
      <name val="ＭＳ 明朝"/>
      <family val="1"/>
      <charset val="128"/>
    </font>
    <font>
      <sz val="10"/>
      <color theme="1"/>
      <name val="ＭＳ 明朝"/>
      <family val="1"/>
      <charset val="128"/>
    </font>
    <font>
      <b/>
      <sz val="10"/>
      <color theme="1"/>
      <name val="ＭＳ ゴシック"/>
      <family val="3"/>
      <charset val="128"/>
    </font>
    <font>
      <b/>
      <sz val="11"/>
      <color theme="1"/>
      <name val="ＭＳ 明朝"/>
      <family val="1"/>
      <charset val="128"/>
    </font>
    <font>
      <sz val="8"/>
      <color theme="1"/>
      <name val="ＭＳ 明朝"/>
      <family val="1"/>
      <charset val="128"/>
    </font>
    <font>
      <sz val="9"/>
      <color theme="1"/>
      <name val="ＭＳ 明朝"/>
      <family val="1"/>
      <charset val="128"/>
    </font>
    <font>
      <sz val="9.5"/>
      <color theme="1"/>
      <name val="ＭＳ 明朝"/>
      <family val="1"/>
      <charset val="128"/>
    </font>
    <font>
      <sz val="11"/>
      <color theme="0"/>
      <name val="ＭＳ 明朝"/>
      <family val="1"/>
      <charset val="128"/>
    </font>
    <font>
      <sz val="11"/>
      <name val="ＭＳ Ｐ明朝"/>
      <family val="1"/>
      <charset val="128"/>
    </font>
    <font>
      <sz val="9"/>
      <name val="ＭＳ Ｐ明朝"/>
      <family val="1"/>
      <charset val="128"/>
    </font>
    <font>
      <sz val="8"/>
      <name val="ＭＳ Ｐ明朝"/>
      <family val="1"/>
      <charset val="128"/>
    </font>
    <font>
      <sz val="6"/>
      <name val="ＭＳ Ｐゴシック"/>
      <family val="2"/>
      <charset val="128"/>
      <scheme val="minor"/>
    </font>
    <font>
      <sz val="10"/>
      <color rgb="FFFF0000"/>
      <name val="ＭＳ 明朝"/>
      <family val="1"/>
      <charset val="128"/>
    </font>
  </fonts>
  <fills count="2">
    <fill>
      <patternFill patternType="none"/>
    </fill>
    <fill>
      <patternFill patternType="gray125"/>
    </fill>
  </fills>
  <borders count="26">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right/>
      <top/>
      <bottom style="double">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right/>
      <top style="thin">
        <color indexed="64"/>
      </top>
      <bottom style="thin">
        <color indexed="64"/>
      </bottom>
      <diagonal/>
    </border>
    <border>
      <left/>
      <right/>
      <top style="thin">
        <color indexed="64"/>
      </top>
      <bottom style="double">
        <color indexed="64"/>
      </bottom>
      <diagonal/>
    </border>
  </borders>
  <cellStyleXfs count="5">
    <xf numFmtId="0" fontId="0" fillId="0" borderId="0"/>
    <xf numFmtId="38" fontId="2" fillId="0" borderId="0" applyFont="0" applyFill="0" applyBorder="0" applyAlignment="0" applyProtection="0"/>
    <xf numFmtId="0" fontId="16" fillId="0" borderId="0">
      <alignment vertical="center"/>
    </xf>
    <xf numFmtId="0" fontId="1" fillId="0" borderId="0"/>
    <xf numFmtId="38" fontId="1" fillId="0" borderId="0" applyFont="0" applyFill="0" applyBorder="0" applyAlignment="0" applyProtection="0"/>
  </cellStyleXfs>
  <cellXfs count="545">
    <xf numFmtId="0" fontId="0" fillId="0" borderId="0" xfId="0"/>
    <xf numFmtId="176" fontId="5" fillId="0" borderId="0" xfId="0" applyNumberFormat="1" applyFont="1" applyFill="1" applyBorder="1" applyAlignment="1">
      <alignment horizontal="right" vertical="center"/>
    </xf>
    <xf numFmtId="176" fontId="6" fillId="0" borderId="0" xfId="0" applyNumberFormat="1" applyFont="1" applyFill="1" applyBorder="1" applyAlignment="1">
      <alignment horizontal="right" vertical="center"/>
    </xf>
    <xf numFmtId="0" fontId="8" fillId="0" borderId="0" xfId="0" applyFont="1" applyFill="1" applyBorder="1" applyProtection="1"/>
    <xf numFmtId="180" fontId="5" fillId="0" borderId="1" xfId="0" applyNumberFormat="1" applyFont="1" applyFill="1" applyBorder="1" applyAlignment="1" applyProtection="1">
      <alignment horizontal="right"/>
    </xf>
    <xf numFmtId="180" fontId="5" fillId="0" borderId="0" xfId="0" applyNumberFormat="1" applyFont="1" applyFill="1" applyBorder="1" applyAlignment="1" applyProtection="1">
      <alignment horizontal="right"/>
    </xf>
    <xf numFmtId="180" fontId="5" fillId="0" borderId="0" xfId="0" applyNumberFormat="1" applyFont="1" applyFill="1" applyBorder="1" applyAlignment="1" applyProtection="1">
      <alignment horizontal="right" vertical="center"/>
    </xf>
    <xf numFmtId="180" fontId="5" fillId="0" borderId="1" xfId="0" applyNumberFormat="1" applyFont="1" applyFill="1" applyBorder="1" applyAlignment="1" applyProtection="1">
      <alignment horizontal="right"/>
      <protection locked="0"/>
    </xf>
    <xf numFmtId="180" fontId="5" fillId="0" borderId="0" xfId="0" applyNumberFormat="1" applyFont="1" applyFill="1" applyBorder="1" applyAlignment="1" applyProtection="1">
      <alignment horizontal="right"/>
      <protection locked="0"/>
    </xf>
    <xf numFmtId="176" fontId="11" fillId="0" borderId="0" xfId="0" applyNumberFormat="1" applyFont="1" applyFill="1" applyBorder="1" applyAlignment="1">
      <alignment horizontal="right" vertical="center"/>
    </xf>
    <xf numFmtId="176" fontId="5" fillId="0" borderId="0" xfId="0" applyNumberFormat="1" applyFont="1" applyFill="1" applyBorder="1" applyAlignment="1">
      <alignment vertical="center"/>
    </xf>
    <xf numFmtId="176" fontId="5" fillId="0" borderId="2" xfId="0" applyNumberFormat="1" applyFont="1" applyFill="1" applyBorder="1" applyAlignment="1">
      <alignment vertical="center"/>
    </xf>
    <xf numFmtId="176" fontId="5" fillId="0" borderId="2" xfId="0" applyNumberFormat="1" applyFont="1" applyFill="1" applyBorder="1" applyAlignment="1">
      <alignment horizontal="right" vertical="center"/>
    </xf>
    <xf numFmtId="0" fontId="0" fillId="0" borderId="0" xfId="0" applyFill="1"/>
    <xf numFmtId="0" fontId="5" fillId="0" borderId="0" xfId="0" applyFont="1" applyFill="1" applyBorder="1" applyAlignment="1">
      <alignment horizontal="right" vertical="center"/>
    </xf>
    <xf numFmtId="0" fontId="5" fillId="0" borderId="2" xfId="0" applyFont="1" applyFill="1" applyBorder="1" applyAlignment="1">
      <alignment horizontal="right" vertical="center"/>
    </xf>
    <xf numFmtId="176" fontId="11" fillId="0" borderId="1" xfId="0" applyNumberFormat="1" applyFont="1" applyFill="1" applyBorder="1" applyAlignment="1">
      <alignment horizontal="right" vertical="center"/>
    </xf>
    <xf numFmtId="176" fontId="5" fillId="0" borderId="1" xfId="0" applyNumberFormat="1" applyFont="1" applyFill="1" applyBorder="1" applyAlignment="1">
      <alignment horizontal="right" vertical="center"/>
    </xf>
    <xf numFmtId="0" fontId="5" fillId="0" borderId="2" xfId="0" applyFont="1" applyFill="1" applyBorder="1"/>
    <xf numFmtId="176" fontId="5" fillId="0" borderId="3" xfId="0" applyNumberFormat="1" applyFont="1" applyFill="1" applyBorder="1" applyAlignment="1">
      <alignment horizontal="right" vertical="center"/>
    </xf>
    <xf numFmtId="177" fontId="5" fillId="0" borderId="0" xfId="0" applyNumberFormat="1" applyFont="1" applyFill="1" applyBorder="1"/>
    <xf numFmtId="177" fontId="5" fillId="0" borderId="0" xfId="0" applyNumberFormat="1" applyFont="1" applyFill="1" applyBorder="1" applyAlignment="1">
      <alignment horizontal="right"/>
    </xf>
    <xf numFmtId="177" fontId="5" fillId="0" borderId="0" xfId="0" applyNumberFormat="1" applyFont="1" applyFill="1"/>
    <xf numFmtId="177" fontId="5" fillId="0" borderId="0" xfId="0" applyNumberFormat="1" applyFont="1" applyFill="1" applyAlignment="1">
      <alignment horizontal="right"/>
    </xf>
    <xf numFmtId="38" fontId="5" fillId="0" borderId="0" xfId="1" applyFont="1" applyFill="1" applyBorder="1" applyAlignment="1">
      <alignment horizontal="right" vertical="center"/>
    </xf>
    <xf numFmtId="181" fontId="5" fillId="0" borderId="0" xfId="0" applyNumberFormat="1" applyFont="1" applyFill="1" applyAlignment="1">
      <alignment horizontal="right" vertical="center"/>
    </xf>
    <xf numFmtId="181" fontId="5" fillId="0" borderId="3" xfId="0" applyNumberFormat="1" applyFont="1" applyFill="1" applyBorder="1" applyAlignment="1">
      <alignment horizontal="right" vertical="center"/>
    </xf>
    <xf numFmtId="181" fontId="5" fillId="0" borderId="2" xfId="0" applyNumberFormat="1" applyFont="1" applyFill="1" applyBorder="1" applyAlignment="1">
      <alignment horizontal="right" vertical="center"/>
    </xf>
    <xf numFmtId="0" fontId="0" fillId="0" borderId="0" xfId="0" applyFill="1" applyAlignment="1">
      <alignment horizontal="right"/>
    </xf>
    <xf numFmtId="0" fontId="11" fillId="0" borderId="0" xfId="0" applyFont="1" applyFill="1" applyBorder="1" applyAlignment="1">
      <alignment horizontal="right"/>
    </xf>
    <xf numFmtId="0" fontId="5" fillId="0" borderId="0" xfId="0" applyFont="1" applyFill="1"/>
    <xf numFmtId="0" fontId="5" fillId="0" borderId="0" xfId="0" applyFont="1" applyFill="1" applyBorder="1" applyAlignment="1">
      <alignment horizontal="right"/>
    </xf>
    <xf numFmtId="0" fontId="5" fillId="0" borderId="0" xfId="0" applyFont="1" applyFill="1" applyAlignment="1">
      <alignment horizontal="right"/>
    </xf>
    <xf numFmtId="181" fontId="5" fillId="0" borderId="0" xfId="0" applyNumberFormat="1" applyFont="1" applyFill="1" applyBorder="1" applyAlignment="1">
      <alignment horizontal="right" vertical="center"/>
    </xf>
    <xf numFmtId="180" fontId="5" fillId="0" borderId="0" xfId="0" applyNumberFormat="1" applyFont="1" applyFill="1" applyBorder="1" applyAlignment="1" applyProtection="1">
      <alignment horizontal="right" vertical="center"/>
      <protection locked="0"/>
    </xf>
    <xf numFmtId="180" fontId="11" fillId="0" borderId="0" xfId="0" applyNumberFormat="1" applyFont="1" applyFill="1" applyBorder="1" applyAlignment="1" applyProtection="1">
      <alignment horizontal="right"/>
    </xf>
    <xf numFmtId="180" fontId="11" fillId="0" borderId="1" xfId="0" applyNumberFormat="1" applyFont="1" applyFill="1" applyBorder="1" applyAlignment="1" applyProtection="1">
      <alignment horizontal="right"/>
    </xf>
    <xf numFmtId="180" fontId="5" fillId="0" borderId="3" xfId="0" applyNumberFormat="1" applyFont="1" applyFill="1" applyBorder="1" applyAlignment="1" applyProtection="1">
      <alignment horizontal="right"/>
      <protection locked="0"/>
    </xf>
    <xf numFmtId="180" fontId="5" fillId="0" borderId="2" xfId="0" applyNumberFormat="1" applyFont="1" applyFill="1" applyBorder="1" applyAlignment="1" applyProtection="1">
      <alignment horizontal="right"/>
      <protection locked="0"/>
    </xf>
    <xf numFmtId="180" fontId="5" fillId="0" borderId="2" xfId="0" applyNumberFormat="1" applyFont="1" applyFill="1" applyBorder="1" applyAlignment="1" applyProtection="1">
      <alignment horizontal="right" vertical="center"/>
      <protection locked="0"/>
    </xf>
    <xf numFmtId="0" fontId="0" fillId="0" borderId="0" xfId="0" applyFill="1" applyBorder="1" applyProtection="1"/>
    <xf numFmtId="0" fontId="7" fillId="0" borderId="0" xfId="0" applyFont="1" applyFill="1" applyBorder="1" applyProtection="1"/>
    <xf numFmtId="178" fontId="0" fillId="0" borderId="0" xfId="0" applyNumberFormat="1" applyFill="1" applyBorder="1" applyAlignment="1" applyProtection="1"/>
    <xf numFmtId="180" fontId="5" fillId="0" borderId="4" xfId="0" applyNumberFormat="1" applyFont="1" applyFill="1" applyBorder="1" applyAlignment="1" applyProtection="1">
      <alignment horizontal="center" shrinkToFit="1"/>
    </xf>
    <xf numFmtId="177" fontId="6" fillId="0" borderId="0" xfId="0" applyNumberFormat="1" applyFont="1" applyFill="1" applyAlignment="1">
      <alignment horizontal="right"/>
    </xf>
    <xf numFmtId="178" fontId="5" fillId="0" borderId="0" xfId="0" applyNumberFormat="1" applyFont="1" applyFill="1" applyBorder="1" applyAlignment="1" applyProtection="1">
      <alignment horizontal="right" vertical="center"/>
    </xf>
    <xf numFmtId="176" fontId="5" fillId="0" borderId="0" xfId="0" applyNumberFormat="1" applyFont="1" applyFill="1" applyBorder="1" applyAlignment="1" applyProtection="1">
      <alignment horizontal="right" vertical="center"/>
    </xf>
    <xf numFmtId="180" fontId="0" fillId="0" borderId="0" xfId="0" applyNumberFormat="1" applyFill="1" applyProtection="1"/>
    <xf numFmtId="0" fontId="0" fillId="0" borderId="0" xfId="0" applyFill="1" applyProtection="1"/>
    <xf numFmtId="0" fontId="10" fillId="0" borderId="0" xfId="0" applyFont="1" applyFill="1" applyAlignment="1">
      <alignment vertical="center"/>
    </xf>
    <xf numFmtId="0" fontId="8" fillId="0" borderId="0" xfId="0" applyFont="1" applyFill="1"/>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xf>
    <xf numFmtId="0" fontId="5" fillId="0" borderId="9" xfId="0" applyFont="1" applyFill="1" applyBorder="1" applyAlignment="1">
      <alignment horizontal="center" vertical="center"/>
    </xf>
    <xf numFmtId="0" fontId="5" fillId="0" borderId="9" xfId="0" applyFont="1" applyFill="1" applyBorder="1" applyAlignment="1">
      <alignment horizontal="center"/>
    </xf>
    <xf numFmtId="0" fontId="5" fillId="0" borderId="7" xfId="0" applyFont="1" applyFill="1" applyBorder="1" applyAlignment="1">
      <alignment horizontal="distributed" vertical="center"/>
    </xf>
    <xf numFmtId="0" fontId="11" fillId="0" borderId="7" xfId="0" applyFont="1" applyFill="1" applyBorder="1" applyAlignment="1">
      <alignment horizontal="distributed" vertical="center"/>
    </xf>
    <xf numFmtId="0" fontId="5" fillId="0" borderId="10" xfId="0" applyFont="1" applyFill="1" applyBorder="1" applyAlignment="1">
      <alignment horizontal="distributed" vertical="center"/>
    </xf>
    <xf numFmtId="0" fontId="0" fillId="0" borderId="0" xfId="0" applyFill="1" applyBorder="1" applyAlignment="1"/>
    <xf numFmtId="0" fontId="4" fillId="0" borderId="0" xfId="0" applyFont="1" applyFill="1" applyAlignment="1">
      <alignment vertical="center"/>
    </xf>
    <xf numFmtId="180" fontId="12" fillId="0" borderId="0" xfId="0" applyNumberFormat="1" applyFont="1" applyFill="1" applyProtection="1"/>
    <xf numFmtId="0" fontId="0" fillId="0" borderId="0" xfId="0" applyFill="1" applyAlignment="1">
      <alignment vertical="center"/>
    </xf>
    <xf numFmtId="0" fontId="5" fillId="0" borderId="12" xfId="0" applyFont="1" applyFill="1" applyBorder="1" applyAlignment="1">
      <alignment horizontal="center" vertical="center"/>
    </xf>
    <xf numFmtId="0" fontId="0" fillId="0" borderId="0" xfId="0" applyFill="1" applyBorder="1" applyAlignment="1">
      <alignment vertical="center"/>
    </xf>
    <xf numFmtId="0" fontId="14" fillId="0" borderId="0" xfId="0" applyFont="1" applyFill="1" applyBorder="1" applyAlignment="1">
      <alignment vertical="center"/>
    </xf>
    <xf numFmtId="0" fontId="12" fillId="0" borderId="0" xfId="0" applyFont="1" applyFill="1" applyBorder="1" applyAlignment="1">
      <alignment vertical="center"/>
    </xf>
    <xf numFmtId="0" fontId="5" fillId="0" borderId="0" xfId="0" applyFont="1" applyFill="1" applyBorder="1" applyAlignment="1"/>
    <xf numFmtId="0" fontId="5" fillId="0" borderId="5" xfId="0" applyFont="1" applyFill="1" applyBorder="1" applyAlignment="1">
      <alignment horizont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7" fillId="0" borderId="0" xfId="0" applyFont="1" applyFill="1" applyProtection="1"/>
    <xf numFmtId="0" fontId="5" fillId="0" borderId="0" xfId="0" applyFont="1" applyFill="1" applyBorder="1" applyProtection="1"/>
    <xf numFmtId="0" fontId="6" fillId="0" borderId="0" xfId="0" applyFont="1" applyFill="1" applyBorder="1" applyProtection="1"/>
    <xf numFmtId="0" fontId="4" fillId="0" borderId="0" xfId="0" applyFont="1" applyFill="1" applyBorder="1" applyProtection="1"/>
    <xf numFmtId="0" fontId="5" fillId="0" borderId="12" xfId="0" applyFont="1" applyFill="1" applyBorder="1" applyAlignment="1" applyProtection="1">
      <alignment horizontal="center" vertical="center"/>
    </xf>
    <xf numFmtId="0" fontId="12" fillId="0" borderId="0" xfId="0" applyFont="1" applyFill="1" applyProtection="1"/>
    <xf numFmtId="0" fontId="5" fillId="0" borderId="13"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0" xfId="0" applyFont="1" applyFill="1" applyAlignment="1">
      <alignment horizontal="distributed" vertical="center"/>
    </xf>
    <xf numFmtId="0" fontId="5" fillId="0" borderId="2" xfId="0" applyFont="1" applyFill="1" applyBorder="1" applyAlignment="1">
      <alignment horizontal="distributed" vertical="center"/>
    </xf>
    <xf numFmtId="0" fontId="0" fillId="0" borderId="0" xfId="0" applyFill="1" applyBorder="1"/>
    <xf numFmtId="49" fontId="4" fillId="0" borderId="0" xfId="0" applyNumberFormat="1" applyFont="1" applyFill="1" applyBorder="1" applyAlignment="1">
      <alignment horizontal="left" vertical="center"/>
    </xf>
    <xf numFmtId="0" fontId="4" fillId="0" borderId="0" xfId="0" applyFont="1" applyFill="1"/>
    <xf numFmtId="0" fontId="5" fillId="0" borderId="15" xfId="0" applyFont="1" applyFill="1" applyBorder="1" applyAlignment="1">
      <alignment horizontal="center"/>
    </xf>
    <xf numFmtId="0" fontId="5" fillId="0" borderId="14" xfId="0" applyFont="1" applyFill="1" applyBorder="1" applyAlignment="1">
      <alignment horizontal="center"/>
    </xf>
    <xf numFmtId="0" fontId="5" fillId="0" borderId="3" xfId="0" applyFont="1" applyFill="1" applyBorder="1" applyAlignment="1">
      <alignment horizontal="center"/>
    </xf>
    <xf numFmtId="0" fontId="5" fillId="0" borderId="16" xfId="0" applyFont="1" applyFill="1" applyBorder="1" applyAlignment="1">
      <alignment horizontal="center" vertical="center"/>
    </xf>
    <xf numFmtId="3" fontId="7" fillId="0" borderId="17" xfId="0" applyNumberFormat="1"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0" borderId="0" xfId="0" applyFont="1" applyFill="1" applyBorder="1" applyAlignment="1">
      <alignment horizontal="center" vertical="center"/>
    </xf>
    <xf numFmtId="0" fontId="0" fillId="0" borderId="1" xfId="0" applyFill="1" applyBorder="1"/>
    <xf numFmtId="0" fontId="15" fillId="0" borderId="0" xfId="0" applyFont="1" applyFill="1"/>
    <xf numFmtId="0" fontId="0" fillId="0" borderId="0" xfId="0" applyFont="1" applyFill="1"/>
    <xf numFmtId="0" fontId="5" fillId="0" borderId="0" xfId="0" applyFont="1" applyFill="1" applyBorder="1" applyAlignment="1">
      <alignment horizontal="distributed" vertical="center"/>
    </xf>
    <xf numFmtId="0" fontId="11" fillId="0" borderId="0" xfId="0" applyFont="1" applyFill="1" applyBorder="1" applyAlignment="1">
      <alignment horizontal="distributed" vertical="center"/>
    </xf>
    <xf numFmtId="177" fontId="6" fillId="0" borderId="0" xfId="0" applyNumberFormat="1" applyFont="1" applyFill="1" applyBorder="1"/>
    <xf numFmtId="0" fontId="6" fillId="0" borderId="0" xfId="0" applyFont="1" applyFill="1" applyAlignment="1">
      <alignment horizontal="distributed" vertical="center"/>
    </xf>
    <xf numFmtId="0" fontId="5" fillId="0" borderId="13" xfId="0" applyFont="1" applyFill="1" applyBorder="1" applyAlignment="1">
      <alignment horizontal="center"/>
    </xf>
    <xf numFmtId="0" fontId="5" fillId="0" borderId="0" xfId="0" applyFont="1" applyFill="1" applyBorder="1" applyAlignment="1">
      <alignment horizontal="center"/>
    </xf>
    <xf numFmtId="0" fontId="5" fillId="0" borderId="19" xfId="0" applyFont="1" applyFill="1" applyBorder="1" applyAlignment="1">
      <alignment horizontal="center"/>
    </xf>
    <xf numFmtId="3" fontId="5" fillId="0" borderId="9" xfId="0" applyNumberFormat="1" applyFont="1" applyFill="1" applyBorder="1" applyAlignment="1">
      <alignment horizontal="center" vertical="center"/>
    </xf>
    <xf numFmtId="3" fontId="5" fillId="0" borderId="10" xfId="0" applyNumberFormat="1" applyFont="1" applyFill="1" applyBorder="1" applyAlignment="1">
      <alignment horizontal="center" vertical="center"/>
    </xf>
    <xf numFmtId="0" fontId="5" fillId="0" borderId="0" xfId="0" applyFont="1" applyFill="1" applyBorder="1"/>
    <xf numFmtId="0" fontId="7" fillId="0" borderId="13" xfId="0" applyFont="1" applyFill="1" applyBorder="1" applyAlignment="1">
      <alignment horizontal="distributed"/>
    </xf>
    <xf numFmtId="0" fontId="7" fillId="0" borderId="9" xfId="0" applyFont="1" applyFill="1" applyBorder="1" applyAlignment="1">
      <alignment horizontal="distributed"/>
    </xf>
    <xf numFmtId="3" fontId="7" fillId="0" borderId="17" xfId="0" applyNumberFormat="1"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17" xfId="0" applyFont="1" applyFill="1" applyBorder="1" applyAlignment="1">
      <alignment horizontal="center" vertical="center"/>
    </xf>
    <xf numFmtId="0" fontId="5" fillId="0" borderId="13" xfId="0" applyFont="1" applyFill="1" applyBorder="1" applyAlignment="1">
      <alignment horizontal="center" shrinkToFit="1"/>
    </xf>
    <xf numFmtId="176" fontId="5" fillId="0" borderId="1" xfId="0" applyNumberFormat="1" applyFont="1" applyFill="1" applyBorder="1" applyAlignment="1">
      <alignment vertical="center"/>
    </xf>
    <xf numFmtId="180" fontId="13" fillId="0" borderId="0" xfId="0" applyNumberFormat="1" applyFont="1" applyFill="1" applyBorder="1" applyAlignment="1" applyProtection="1">
      <alignment horizontal="right"/>
      <protection locked="0"/>
    </xf>
    <xf numFmtId="0" fontId="0" fillId="0" borderId="0" xfId="0" applyProtection="1"/>
    <xf numFmtId="0" fontId="4" fillId="0" borderId="0" xfId="0" applyFont="1" applyProtection="1"/>
    <xf numFmtId="0" fontId="5" fillId="0" borderId="0" xfId="0" applyFont="1" applyBorder="1" applyAlignment="1" applyProtection="1">
      <alignment horizontal="center" vertical="center"/>
    </xf>
    <xf numFmtId="0" fontId="0" fillId="0" borderId="0" xfId="0" applyBorder="1" applyProtection="1"/>
    <xf numFmtId="178" fontId="5" fillId="0" borderId="0" xfId="0" applyNumberFormat="1" applyFont="1" applyBorder="1" applyAlignment="1" applyProtection="1">
      <alignment horizontal="right" vertical="center"/>
    </xf>
    <xf numFmtId="0" fontId="7" fillId="0" borderId="0" xfId="0" applyFont="1" applyProtection="1"/>
    <xf numFmtId="0" fontId="0" fillId="0" borderId="0" xfId="0" applyFont="1" applyFill="1" applyProtection="1"/>
    <xf numFmtId="0" fontId="0" fillId="0" borderId="0" xfId="0" applyFill="1" applyBorder="1" applyAlignment="1">
      <alignment wrapText="1"/>
    </xf>
    <xf numFmtId="0" fontId="0" fillId="0" borderId="0" xfId="0" applyFill="1" applyBorder="1" applyAlignment="1">
      <alignment vertical="center" wrapText="1"/>
    </xf>
    <xf numFmtId="178" fontId="0" fillId="0" borderId="0" xfId="0" applyNumberFormat="1" applyFill="1" applyAlignment="1" applyProtection="1">
      <alignment horizontal="center"/>
    </xf>
    <xf numFmtId="180" fontId="8" fillId="0" borderId="0" xfId="0" applyNumberFormat="1" applyFont="1" applyFill="1" applyProtection="1"/>
    <xf numFmtId="180" fontId="4" fillId="0" borderId="0" xfId="0" applyNumberFormat="1" applyFont="1" applyFill="1" applyProtection="1"/>
    <xf numFmtId="180" fontId="5" fillId="0" borderId="12" xfId="0" applyNumberFormat="1" applyFont="1" applyFill="1" applyBorder="1" applyAlignment="1" applyProtection="1">
      <alignment horizontal="center"/>
    </xf>
    <xf numFmtId="180" fontId="5" fillId="0" borderId="12" xfId="0" applyNumberFormat="1" applyFont="1" applyFill="1" applyBorder="1" applyAlignment="1" applyProtection="1">
      <alignment horizontal="center" vertical="center" shrinkToFit="1"/>
    </xf>
    <xf numFmtId="180" fontId="5" fillId="0" borderId="4" xfId="0" applyNumberFormat="1" applyFont="1" applyFill="1" applyBorder="1" applyAlignment="1" applyProtection="1">
      <alignment horizontal="center"/>
    </xf>
    <xf numFmtId="180" fontId="5" fillId="0" borderId="0" xfId="0" applyNumberFormat="1" applyFont="1" applyFill="1" applyAlignment="1" applyProtection="1">
      <alignment horizontal="right"/>
    </xf>
    <xf numFmtId="180" fontId="5" fillId="0" borderId="0" xfId="0" applyNumberFormat="1" applyFont="1" applyFill="1" applyBorder="1" applyAlignment="1" applyProtection="1">
      <alignment horizontal="distributed" vertical="center"/>
    </xf>
    <xf numFmtId="180" fontId="5" fillId="0" borderId="2" xfId="0" applyNumberFormat="1" applyFont="1" applyFill="1" applyBorder="1" applyAlignment="1" applyProtection="1">
      <alignment vertical="center"/>
    </xf>
    <xf numFmtId="180" fontId="5" fillId="0" borderId="0" xfId="0" applyNumberFormat="1" applyFont="1" applyFill="1" applyProtection="1"/>
    <xf numFmtId="180" fontId="5" fillId="0" borderId="12" xfId="0" applyNumberFormat="1" applyFont="1" applyFill="1" applyBorder="1" applyAlignment="1" applyProtection="1">
      <alignment horizontal="center" vertical="center"/>
    </xf>
    <xf numFmtId="180" fontId="5" fillId="0" borderId="12" xfId="0" applyNumberFormat="1" applyFont="1" applyFill="1" applyBorder="1" applyAlignment="1" applyProtection="1">
      <alignment horizontal="center" shrinkToFit="1"/>
    </xf>
    <xf numFmtId="180" fontId="5" fillId="0" borderId="4" xfId="0" applyNumberFormat="1" applyFont="1" applyFill="1" applyBorder="1" applyAlignment="1" applyProtection="1">
      <alignment horizontal="center" vertical="center" shrinkToFit="1"/>
    </xf>
    <xf numFmtId="180" fontId="5" fillId="0" borderId="20" xfId="0" applyNumberFormat="1" applyFont="1" applyFill="1" applyBorder="1" applyProtection="1"/>
    <xf numFmtId="180" fontId="5" fillId="0" borderId="0" xfId="0" applyNumberFormat="1" applyFont="1" applyFill="1" applyBorder="1" applyAlignment="1" applyProtection="1">
      <alignment horizontal="center" vertical="center"/>
    </xf>
    <xf numFmtId="180" fontId="5" fillId="0" borderId="0" xfId="0" applyNumberFormat="1" applyFont="1" applyFill="1" applyBorder="1" applyAlignment="1" applyProtection="1"/>
    <xf numFmtId="180" fontId="5" fillId="0" borderId="0" xfId="0" applyNumberFormat="1" applyFont="1" applyFill="1" applyBorder="1" applyAlignment="1" applyProtection="1">
      <alignment horizontal="center"/>
    </xf>
    <xf numFmtId="180" fontId="5" fillId="0" borderId="0" xfId="0" applyNumberFormat="1" applyFont="1" applyFill="1" applyBorder="1" applyProtection="1"/>
    <xf numFmtId="180" fontId="7" fillId="0" borderId="0" xfId="0" applyNumberFormat="1" applyFont="1" applyFill="1" applyProtection="1"/>
    <xf numFmtId="0" fontId="0" fillId="0" borderId="20" xfId="0" applyFont="1" applyFill="1" applyBorder="1"/>
    <xf numFmtId="0" fontId="4" fillId="0" borderId="0" xfId="0" applyFont="1" applyFill="1" applyBorder="1" applyAlignment="1">
      <alignment vertical="center"/>
    </xf>
    <xf numFmtId="0" fontId="8" fillId="0" borderId="0" xfId="0" applyFont="1" applyFill="1" applyProtection="1"/>
    <xf numFmtId="0" fontId="4" fillId="0" borderId="0" xfId="0" applyFont="1" applyFill="1" applyProtection="1"/>
    <xf numFmtId="180" fontId="0" fillId="0" borderId="0" xfId="0" applyNumberFormat="1" applyFont="1" applyFill="1" applyProtection="1"/>
    <xf numFmtId="0" fontId="5" fillId="0" borderId="12" xfId="0" applyFont="1" applyFill="1" applyBorder="1" applyAlignment="1">
      <alignment horizontal="center" vertical="center" wrapText="1"/>
    </xf>
    <xf numFmtId="0" fontId="5" fillId="0" borderId="8" xfId="0" applyFont="1" applyFill="1" applyBorder="1" applyAlignment="1">
      <alignment horizontal="left"/>
    </xf>
    <xf numFmtId="0" fontId="7" fillId="0" borderId="17" xfId="0" applyFont="1" applyFill="1" applyBorder="1" applyAlignment="1">
      <alignment horizontal="center" vertical="center" wrapText="1" shrinkToFit="1"/>
    </xf>
    <xf numFmtId="0" fontId="5" fillId="0" borderId="15" xfId="0" applyFont="1" applyFill="1" applyBorder="1" applyAlignment="1">
      <alignment horizontal="left"/>
    </xf>
    <xf numFmtId="0" fontId="16" fillId="0" borderId="0" xfId="2" applyFill="1">
      <alignment vertical="center"/>
    </xf>
    <xf numFmtId="0" fontId="19" fillId="0" borderId="0" xfId="0" applyFont="1" applyFill="1" applyAlignment="1">
      <alignment vertical="center"/>
    </xf>
    <xf numFmtId="0" fontId="20" fillId="0" borderId="0" xfId="0" applyFont="1" applyFill="1" applyAlignment="1">
      <alignment vertical="center"/>
    </xf>
    <xf numFmtId="0" fontId="20" fillId="0" borderId="20" xfId="0" applyFont="1" applyFill="1" applyBorder="1" applyAlignment="1">
      <alignment vertical="center"/>
    </xf>
    <xf numFmtId="0" fontId="21" fillId="0" borderId="7" xfId="0" applyFont="1" applyFill="1" applyBorder="1" applyAlignment="1">
      <alignment horizontal="right" vertical="center"/>
    </xf>
    <xf numFmtId="0" fontId="21" fillId="0" borderId="0" xfId="0" applyFont="1" applyFill="1" applyBorder="1" applyAlignment="1">
      <alignment horizontal="right" vertical="center"/>
    </xf>
    <xf numFmtId="0" fontId="20" fillId="0" borderId="0" xfId="0" applyFont="1" applyFill="1" applyAlignment="1">
      <alignment horizontal="right" vertical="center"/>
    </xf>
    <xf numFmtId="0" fontId="22" fillId="0" borderId="10" xfId="0" applyFont="1" applyFill="1" applyBorder="1" applyAlignment="1">
      <alignment horizontal="right" vertical="center"/>
    </xf>
    <xf numFmtId="0" fontId="21" fillId="0" borderId="1" xfId="0" applyFont="1" applyFill="1" applyBorder="1" applyAlignment="1">
      <alignment horizontal="right" vertical="center"/>
    </xf>
    <xf numFmtId="0" fontId="23" fillId="0" borderId="0" xfId="0" applyFont="1" applyFill="1" applyAlignment="1">
      <alignment vertical="center"/>
    </xf>
    <xf numFmtId="0" fontId="21" fillId="0" borderId="0" xfId="0" applyFont="1" applyFill="1" applyBorder="1" applyAlignment="1">
      <alignment horizontal="center" vertical="center"/>
    </xf>
    <xf numFmtId="0" fontId="20" fillId="0" borderId="0" xfId="0" applyFont="1" applyFill="1" applyBorder="1" applyAlignment="1">
      <alignment vertical="center"/>
    </xf>
    <xf numFmtId="0" fontId="23" fillId="0" borderId="0" xfId="0" applyFont="1" applyFill="1" applyBorder="1" applyAlignment="1">
      <alignment vertical="center"/>
    </xf>
    <xf numFmtId="0" fontId="20" fillId="0" borderId="0" xfId="0" applyFont="1" applyFill="1" applyBorder="1" applyAlignment="1">
      <alignment horizontal="center" vertical="center"/>
    </xf>
    <xf numFmtId="0" fontId="21" fillId="0" borderId="0" xfId="0" applyFont="1" applyFill="1" applyBorder="1" applyAlignment="1"/>
    <xf numFmtId="0" fontId="20" fillId="0" borderId="0" xfId="0" applyFont="1" applyFill="1" applyAlignment="1"/>
    <xf numFmtId="0" fontId="21" fillId="0" borderId="0" xfId="0" applyFont="1" applyFill="1" applyBorder="1" applyAlignment="1">
      <alignment vertical="center"/>
    </xf>
    <xf numFmtId="0" fontId="22" fillId="0" borderId="0" xfId="0" applyFont="1" applyFill="1" applyBorder="1" applyAlignment="1">
      <alignment vertical="center"/>
    </xf>
    <xf numFmtId="0" fontId="24" fillId="0" borderId="0" xfId="0" applyFont="1" applyFill="1" applyAlignment="1">
      <alignment vertical="center"/>
    </xf>
    <xf numFmtId="176" fontId="5" fillId="0" borderId="11" xfId="0" applyNumberFormat="1" applyFont="1" applyFill="1" applyBorder="1" applyAlignment="1">
      <alignment horizontal="right" vertical="center"/>
    </xf>
    <xf numFmtId="0" fontId="0" fillId="0" borderId="0" xfId="0" applyFill="1" applyAlignment="1"/>
    <xf numFmtId="176" fontId="5" fillId="0" borderId="3" xfId="0" applyNumberFormat="1" applyFont="1" applyFill="1" applyBorder="1" applyAlignment="1">
      <alignment vertical="center"/>
    </xf>
    <xf numFmtId="182" fontId="5" fillId="0" borderId="0" xfId="0" applyNumberFormat="1" applyFont="1" applyBorder="1" applyAlignment="1">
      <alignment horizontal="right" vertical="center"/>
    </xf>
    <xf numFmtId="182" fontId="5" fillId="0" borderId="0" xfId="0" applyNumberFormat="1" applyFont="1" applyFill="1" applyAlignment="1">
      <alignment horizontal="right"/>
    </xf>
    <xf numFmtId="182" fontId="11" fillId="0" borderId="0" xfId="0" applyNumberFormat="1" applyFont="1" applyBorder="1" applyAlignment="1">
      <alignment horizontal="right" vertical="center"/>
    </xf>
    <xf numFmtId="182" fontId="11" fillId="0" borderId="0" xfId="0" applyNumberFormat="1" applyFont="1" applyFill="1" applyAlignment="1">
      <alignment horizontal="right"/>
    </xf>
    <xf numFmtId="182" fontId="5" fillId="0" borderId="2" xfId="0" applyNumberFormat="1" applyFont="1" applyBorder="1" applyAlignment="1">
      <alignment horizontal="right" vertical="center"/>
    </xf>
    <xf numFmtId="182" fontId="5" fillId="0" borderId="2" xfId="0" applyNumberFormat="1" applyFont="1" applyFill="1" applyBorder="1" applyAlignment="1">
      <alignment horizontal="right"/>
    </xf>
    <xf numFmtId="0" fontId="7" fillId="0" borderId="18"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82" fontId="0" fillId="0" borderId="1" xfId="0" applyNumberFormat="1" applyFill="1" applyBorder="1"/>
    <xf numFmtId="182" fontId="0" fillId="0" borderId="0" xfId="0" applyNumberFormat="1" applyFill="1"/>
    <xf numFmtId="182" fontId="11" fillId="0" borderId="0" xfId="0" applyNumberFormat="1" applyFont="1" applyFill="1" applyBorder="1" applyAlignment="1">
      <alignment horizontal="right" vertical="center"/>
    </xf>
    <xf numFmtId="182" fontId="5" fillId="0" borderId="2" xfId="0" applyNumberFormat="1" applyFont="1" applyFill="1" applyBorder="1" applyAlignment="1">
      <alignment horizontal="right" vertical="center"/>
    </xf>
    <xf numFmtId="0" fontId="0" fillId="0" borderId="11" xfId="0" applyFill="1" applyBorder="1"/>
    <xf numFmtId="0" fontId="5" fillId="0" borderId="5" xfId="0" applyFont="1" applyFill="1" applyBorder="1" applyAlignment="1">
      <alignment horizontal="center" shrinkToFit="1"/>
    </xf>
    <xf numFmtId="182" fontId="5" fillId="0" borderId="1" xfId="0" applyNumberFormat="1" applyFont="1" applyFill="1" applyBorder="1" applyAlignment="1">
      <alignment horizontal="right"/>
    </xf>
    <xf numFmtId="182" fontId="5" fillId="0" borderId="0" xfId="0" applyNumberFormat="1" applyFont="1" applyFill="1" applyBorder="1" applyAlignment="1">
      <alignment horizontal="right"/>
    </xf>
    <xf numFmtId="182" fontId="11" fillId="0" borderId="1" xfId="0" applyNumberFormat="1" applyFont="1" applyFill="1" applyBorder="1" applyAlignment="1">
      <alignment horizontal="right" vertical="center"/>
    </xf>
    <xf numFmtId="182" fontId="11" fillId="0" borderId="0" xfId="0" applyNumberFormat="1" applyFont="1" applyFill="1" applyBorder="1" applyAlignment="1">
      <alignment horizontal="right"/>
    </xf>
    <xf numFmtId="182" fontId="5" fillId="0" borderId="1" xfId="0" applyNumberFormat="1" applyFont="1" applyFill="1" applyBorder="1" applyAlignment="1">
      <alignment horizontal="right" vertical="center"/>
    </xf>
    <xf numFmtId="182" fontId="5" fillId="0" borderId="3" xfId="0" applyNumberFormat="1" applyFont="1" applyFill="1" applyBorder="1" applyAlignment="1">
      <alignment horizontal="right" vertical="center"/>
    </xf>
    <xf numFmtId="182" fontId="11" fillId="0" borderId="1" xfId="0" applyNumberFormat="1" applyFont="1" applyFill="1" applyBorder="1" applyAlignment="1">
      <alignment horizontal="right"/>
    </xf>
    <xf numFmtId="182" fontId="5" fillId="0" borderId="3" xfId="0" applyNumberFormat="1" applyFont="1" applyFill="1" applyBorder="1" applyAlignment="1">
      <alignment horizontal="right"/>
    </xf>
    <xf numFmtId="182" fontId="11" fillId="0" borderId="1" xfId="0" applyNumberFormat="1" applyFont="1" applyFill="1" applyBorder="1"/>
    <xf numFmtId="182" fontId="5" fillId="0" borderId="0" xfId="0" applyNumberFormat="1" applyFont="1" applyFill="1"/>
    <xf numFmtId="0" fontId="0" fillId="0" borderId="7" xfId="0" applyFill="1" applyBorder="1" applyAlignment="1">
      <alignment horizontal="distributed"/>
    </xf>
    <xf numFmtId="0" fontId="5" fillId="0" borderId="7" xfId="0" applyFont="1" applyFill="1" applyBorder="1" applyAlignment="1">
      <alignment horizontal="distributed"/>
    </xf>
    <xf numFmtId="0" fontId="5" fillId="0" borderId="10" xfId="0" applyFont="1" applyFill="1" applyBorder="1" applyAlignment="1">
      <alignment horizontal="distributed"/>
    </xf>
    <xf numFmtId="0" fontId="11" fillId="0" borderId="7" xfId="0" applyFont="1" applyFill="1" applyBorder="1" applyAlignment="1">
      <alignment horizontal="distributed"/>
    </xf>
    <xf numFmtId="182" fontId="5" fillId="0" borderId="15" xfId="0" applyNumberFormat="1" applyFont="1" applyFill="1" applyBorder="1" applyAlignment="1">
      <alignment horizontal="right"/>
    </xf>
    <xf numFmtId="0" fontId="4" fillId="0" borderId="11" xfId="0" applyFont="1" applyFill="1" applyBorder="1" applyAlignment="1">
      <alignment vertical="center"/>
    </xf>
    <xf numFmtId="0" fontId="4" fillId="0" borderId="7" xfId="0" applyFont="1" applyFill="1" applyBorder="1" applyAlignment="1">
      <alignment vertical="center"/>
    </xf>
    <xf numFmtId="182" fontId="0" fillId="0" borderId="1" xfId="0" applyNumberFormat="1" applyFill="1" applyBorder="1" applyAlignment="1">
      <alignment horizontal="right"/>
    </xf>
    <xf numFmtId="182" fontId="0" fillId="0" borderId="0" xfId="0" applyNumberFormat="1" applyFill="1" applyAlignment="1">
      <alignment horizontal="right"/>
    </xf>
    <xf numFmtId="182" fontId="6" fillId="0" borderId="1" xfId="0" applyNumberFormat="1" applyFont="1" applyFill="1" applyBorder="1" applyAlignment="1">
      <alignment horizontal="right"/>
    </xf>
    <xf numFmtId="182" fontId="6" fillId="0" borderId="0" xfId="0" applyNumberFormat="1" applyFont="1" applyFill="1" applyBorder="1" applyAlignment="1">
      <alignment horizontal="right"/>
    </xf>
    <xf numFmtId="182" fontId="11" fillId="0" borderId="1" xfId="1" applyNumberFormat="1" applyFont="1" applyFill="1" applyBorder="1" applyAlignment="1">
      <alignment horizontal="right"/>
    </xf>
    <xf numFmtId="182" fontId="11" fillId="0" borderId="0" xfId="1" applyNumberFormat="1" applyFont="1" applyFill="1" applyAlignment="1">
      <alignment horizontal="right"/>
    </xf>
    <xf numFmtId="182" fontId="11" fillId="0" borderId="0" xfId="1" applyNumberFormat="1" applyFont="1" applyFill="1" applyBorder="1" applyAlignment="1">
      <alignment horizontal="right"/>
    </xf>
    <xf numFmtId="182" fontId="5" fillId="0" borderId="0" xfId="1" applyNumberFormat="1" applyFont="1" applyFill="1" applyBorder="1" applyAlignment="1">
      <alignment horizontal="right"/>
    </xf>
    <xf numFmtId="182" fontId="5" fillId="0" borderId="0" xfId="1" applyNumberFormat="1" applyFont="1" applyFill="1" applyAlignment="1">
      <alignment horizontal="right"/>
    </xf>
    <xf numFmtId="182" fontId="5" fillId="0" borderId="2" xfId="1" applyNumberFormat="1" applyFont="1" applyFill="1" applyBorder="1" applyAlignment="1">
      <alignment horizontal="right"/>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shrinkToFit="1"/>
    </xf>
    <xf numFmtId="180" fontId="5" fillId="0" borderId="7" xfId="0" applyNumberFormat="1" applyFont="1" applyFill="1" applyBorder="1" applyAlignment="1" applyProtection="1">
      <alignment horizontal="right" vertical="center"/>
    </xf>
    <xf numFmtId="180" fontId="11" fillId="0" borderId="0" xfId="0" applyNumberFormat="1" applyFont="1" applyFill="1" applyBorder="1" applyAlignment="1" applyProtection="1">
      <alignment horizontal="right" vertical="center" shrinkToFit="1"/>
    </xf>
    <xf numFmtId="0" fontId="5" fillId="0" borderId="7" xfId="0" applyFont="1" applyFill="1" applyBorder="1" applyAlignment="1">
      <alignment horizontal="distributed" vertical="center"/>
    </xf>
    <xf numFmtId="0" fontId="4" fillId="0" borderId="0" xfId="0" applyFont="1" applyFill="1" applyAlignment="1">
      <alignment vertical="top" wrapText="1"/>
    </xf>
    <xf numFmtId="0" fontId="5" fillId="0" borderId="7" xfId="0" applyFont="1" applyFill="1" applyBorder="1" applyAlignment="1">
      <alignment horizontal="right" vertical="center"/>
    </xf>
    <xf numFmtId="0" fontId="5" fillId="0" borderId="10" xfId="0" applyFont="1" applyFill="1" applyBorder="1" applyAlignment="1">
      <alignment horizontal="right" vertical="center"/>
    </xf>
    <xf numFmtId="0" fontId="11" fillId="0" borderId="7" xfId="0" applyFont="1" applyFill="1" applyBorder="1" applyAlignment="1">
      <alignment horizontal="right" vertical="center"/>
    </xf>
    <xf numFmtId="0" fontId="5" fillId="0" borderId="14" xfId="0" applyFont="1" applyFill="1" applyBorder="1" applyAlignment="1">
      <alignment horizontal="right" vertical="center"/>
    </xf>
    <xf numFmtId="0" fontId="0" fillId="0" borderId="7" xfId="0" applyFill="1" applyBorder="1"/>
    <xf numFmtId="0" fontId="5" fillId="0" borderId="6" xfId="0" applyFont="1" applyFill="1" applyBorder="1" applyAlignment="1" applyProtection="1">
      <alignment horizontal="center" vertical="center"/>
    </xf>
    <xf numFmtId="177" fontId="5" fillId="0" borderId="0" xfId="0" applyNumberFormat="1" applyFont="1" applyFill="1" applyBorder="1" applyAlignment="1" applyProtection="1">
      <alignment horizontal="right"/>
    </xf>
    <xf numFmtId="0" fontId="5" fillId="0" borderId="10" xfId="0" applyFont="1" applyFill="1" applyBorder="1" applyAlignment="1" applyProtection="1">
      <alignment horizontal="distributed" vertical="center"/>
    </xf>
    <xf numFmtId="0" fontId="5" fillId="0" borderId="7" xfId="0" applyFont="1" applyFill="1" applyBorder="1" applyAlignment="1" applyProtection="1">
      <alignment horizontal="distributed" vertical="center"/>
    </xf>
    <xf numFmtId="180" fontId="5" fillId="0" borderId="0" xfId="3" applyNumberFormat="1" applyFont="1" applyFill="1" applyBorder="1" applyAlignment="1" applyProtection="1">
      <alignment horizontal="right" vertical="center"/>
    </xf>
    <xf numFmtId="0" fontId="5" fillId="0" borderId="7" xfId="0" applyFont="1" applyFill="1" applyBorder="1" applyAlignment="1" applyProtection="1">
      <alignment vertical="center"/>
    </xf>
    <xf numFmtId="0" fontId="11" fillId="0" borderId="7" xfId="0" applyFont="1" applyFill="1" applyBorder="1" applyAlignment="1" applyProtection="1">
      <alignment horizontal="right" vertical="center" shrinkToFit="1"/>
    </xf>
    <xf numFmtId="0" fontId="5" fillId="0" borderId="7" xfId="0" applyFont="1" applyFill="1" applyBorder="1" applyAlignment="1" applyProtection="1">
      <alignment horizontal="right" vertical="center"/>
    </xf>
    <xf numFmtId="177" fontId="0" fillId="0" borderId="0" xfId="0" applyNumberFormat="1" applyFill="1" applyProtection="1"/>
    <xf numFmtId="0" fontId="0" fillId="0" borderId="11" xfId="0" applyFill="1" applyBorder="1" applyProtection="1"/>
    <xf numFmtId="0" fontId="0" fillId="0" borderId="25" xfId="0" applyFill="1" applyBorder="1" applyProtection="1"/>
    <xf numFmtId="0" fontId="27" fillId="0" borderId="0" xfId="0" applyFont="1" applyFill="1" applyProtection="1"/>
    <xf numFmtId="0" fontId="5" fillId="0" borderId="0" xfId="0" applyFont="1" applyFill="1" applyBorder="1" applyAlignment="1" applyProtection="1">
      <alignment horizontal="right"/>
    </xf>
    <xf numFmtId="180" fontId="5" fillId="0" borderId="3" xfId="0" applyNumberFormat="1" applyFont="1" applyFill="1" applyBorder="1" applyAlignment="1" applyProtection="1">
      <alignment horizontal="right"/>
    </xf>
    <xf numFmtId="180" fontId="5" fillId="0" borderId="2" xfId="0" applyNumberFormat="1" applyFont="1" applyFill="1" applyBorder="1" applyAlignment="1" applyProtection="1">
      <alignment horizontal="right"/>
    </xf>
    <xf numFmtId="180" fontId="5" fillId="0" borderId="0" xfId="0" quotePrefix="1" applyNumberFormat="1" applyFont="1" applyFill="1" applyBorder="1" applyAlignment="1" applyProtection="1">
      <alignment horizontal="right"/>
    </xf>
    <xf numFmtId="0" fontId="5" fillId="0" borderId="14" xfId="0" applyFont="1" applyFill="1" applyBorder="1" applyAlignment="1" applyProtection="1">
      <alignment horizontal="distributed" vertical="center"/>
    </xf>
    <xf numFmtId="0" fontId="28" fillId="0" borderId="0" xfId="2" applyFont="1" applyFill="1">
      <alignment vertical="center"/>
    </xf>
    <xf numFmtId="0" fontId="30" fillId="0" borderId="0" xfId="2" applyFont="1" applyFill="1">
      <alignment vertical="center"/>
    </xf>
    <xf numFmtId="20" fontId="28" fillId="0" borderId="0" xfId="2" applyNumberFormat="1" applyFont="1" applyFill="1">
      <alignment vertical="center"/>
    </xf>
    <xf numFmtId="180" fontId="11" fillId="0" borderId="7" xfId="0" applyNumberFormat="1" applyFont="1" applyFill="1" applyBorder="1" applyAlignment="1" applyProtection="1">
      <alignment horizontal="right" vertical="center" shrinkToFit="1"/>
    </xf>
    <xf numFmtId="180" fontId="0" fillId="0" borderId="0" xfId="0" applyNumberFormat="1" applyFill="1" applyBorder="1" applyProtection="1"/>
    <xf numFmtId="180" fontId="5" fillId="0" borderId="17" xfId="0" applyNumberFormat="1" applyFont="1" applyFill="1" applyBorder="1" applyAlignment="1" applyProtection="1">
      <alignment horizontal="center" vertical="center"/>
    </xf>
    <xf numFmtId="180" fontId="32" fillId="0" borderId="1" xfId="0" applyNumberFormat="1" applyFont="1" applyFill="1" applyBorder="1" applyAlignment="1" applyProtection="1">
      <alignment horizontal="right"/>
      <protection locked="0"/>
    </xf>
    <xf numFmtId="0" fontId="1" fillId="0" borderId="0" xfId="2" applyFont="1" applyFill="1">
      <alignment vertical="center"/>
    </xf>
    <xf numFmtId="0" fontId="8" fillId="0" borderId="0" xfId="2" applyFont="1" applyFill="1">
      <alignment vertical="center"/>
    </xf>
    <xf numFmtId="0" fontId="5" fillId="0" borderId="0" xfId="2" applyFont="1" applyFill="1" applyAlignment="1">
      <alignment horizontal="right" vertical="center"/>
    </xf>
    <xf numFmtId="0" fontId="5" fillId="0" borderId="0" xfId="2" applyFont="1" applyFill="1">
      <alignment vertical="center"/>
    </xf>
    <xf numFmtId="177" fontId="5" fillId="0" borderId="1" xfId="2" applyNumberFormat="1" applyFont="1" applyFill="1" applyBorder="1" applyAlignment="1">
      <alignment horizontal="right"/>
    </xf>
    <xf numFmtId="177" fontId="5" fillId="0" borderId="0" xfId="2" applyNumberFormat="1" applyFont="1" applyFill="1" applyAlignment="1">
      <alignment horizontal="right"/>
    </xf>
    <xf numFmtId="0" fontId="5" fillId="0" borderId="2" xfId="2" applyFont="1" applyFill="1" applyBorder="1" applyAlignment="1">
      <alignment horizontal="right" vertical="center"/>
    </xf>
    <xf numFmtId="177" fontId="1" fillId="0" borderId="20" xfId="2" applyNumberFormat="1" applyFont="1" applyFill="1" applyBorder="1">
      <alignment vertical="center"/>
    </xf>
    <xf numFmtId="0" fontId="1" fillId="0" borderId="20" xfId="2" applyFont="1" applyFill="1" applyBorder="1">
      <alignment vertical="center"/>
    </xf>
    <xf numFmtId="0" fontId="5" fillId="0" borderId="7" xfId="2" applyFont="1" applyFill="1" applyBorder="1" applyAlignment="1">
      <alignment horizontal="right" vertical="center"/>
    </xf>
    <xf numFmtId="0" fontId="4" fillId="0" borderId="0" xfId="2" applyFont="1" applyFill="1" applyAlignment="1">
      <alignment horizontal="left" vertical="center"/>
    </xf>
    <xf numFmtId="177" fontId="1" fillId="0" borderId="0" xfId="2" applyNumberFormat="1" applyFont="1" applyFill="1">
      <alignment vertical="center"/>
    </xf>
    <xf numFmtId="0" fontId="7" fillId="0" borderId="0" xfId="2" applyFont="1" applyFill="1">
      <alignment vertical="center"/>
    </xf>
    <xf numFmtId="0" fontId="11" fillId="0" borderId="0" xfId="2" applyFont="1" applyFill="1" applyAlignment="1">
      <alignment horizontal="right" vertical="center"/>
    </xf>
    <xf numFmtId="0" fontId="11" fillId="0" borderId="7" xfId="2" applyFont="1" applyFill="1" applyBorder="1" applyAlignment="1">
      <alignment horizontal="right" vertical="center"/>
    </xf>
    <xf numFmtId="0" fontId="4" fillId="0" borderId="0" xfId="0" applyFont="1" applyFill="1" applyAlignment="1">
      <alignment vertical="center" wrapText="1"/>
    </xf>
    <xf numFmtId="176" fontId="5" fillId="0" borderId="0" xfId="0" applyNumberFormat="1" applyFont="1" applyFill="1" applyBorder="1" applyAlignment="1">
      <alignment horizontal="right" vertical="center"/>
    </xf>
    <xf numFmtId="177" fontId="5" fillId="0" borderId="0" xfId="0" applyNumberFormat="1" applyFont="1" applyFill="1" applyBorder="1" applyAlignment="1">
      <alignment horizontal="righ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176" fontId="5" fillId="0" borderId="11" xfId="0" applyNumberFormat="1" applyFont="1" applyFill="1" applyBorder="1" applyAlignment="1">
      <alignment horizontal="right" vertical="center"/>
    </xf>
    <xf numFmtId="177" fontId="5" fillId="0" borderId="1" xfId="0" applyNumberFormat="1" applyFont="1" applyFill="1" applyBorder="1" applyAlignment="1">
      <alignment vertical="center"/>
    </xf>
    <xf numFmtId="177" fontId="5" fillId="0" borderId="0" xfId="0" applyNumberFormat="1" applyFont="1" applyFill="1" applyBorder="1" applyAlignment="1">
      <alignment vertical="center"/>
    </xf>
    <xf numFmtId="0" fontId="5" fillId="0" borderId="9" xfId="0" applyFont="1" applyFill="1" applyBorder="1" applyAlignment="1">
      <alignment horizontal="center"/>
    </xf>
    <xf numFmtId="176" fontId="5" fillId="0" borderId="0" xfId="0" applyNumberFormat="1" applyFont="1" applyFill="1" applyBorder="1" applyAlignment="1">
      <alignment vertical="center"/>
    </xf>
    <xf numFmtId="177" fontId="5" fillId="0" borderId="3" xfId="0" applyNumberFormat="1" applyFont="1" applyFill="1" applyBorder="1" applyAlignment="1">
      <alignment horizontal="right" vertical="center"/>
    </xf>
    <xf numFmtId="177" fontId="5" fillId="0" borderId="2" xfId="0"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177" fontId="5" fillId="0" borderId="15" xfId="0" applyNumberFormat="1" applyFont="1" applyFill="1" applyBorder="1" applyAlignment="1">
      <alignment horizontal="right" vertical="center"/>
    </xf>
    <xf numFmtId="177" fontId="5" fillId="0" borderId="11" xfId="0" applyNumberFormat="1" applyFont="1" applyFill="1" applyBorder="1" applyAlignment="1">
      <alignment horizontal="right" vertical="center"/>
    </xf>
    <xf numFmtId="0" fontId="5" fillId="0" borderId="3" xfId="0" applyFont="1" applyFill="1" applyBorder="1" applyAlignment="1">
      <alignment horizont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3" xfId="0" applyFont="1" applyFill="1" applyBorder="1" applyAlignment="1">
      <alignment horizontal="center" vertical="center"/>
    </xf>
    <xf numFmtId="0" fontId="5" fillId="0" borderId="8" xfId="0" applyFont="1" applyFill="1" applyBorder="1" applyAlignment="1">
      <alignment horizontal="center"/>
    </xf>
    <xf numFmtId="0" fontId="5" fillId="0" borderId="4"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Alignment="1"/>
    <xf numFmtId="0" fontId="5" fillId="0" borderId="0" xfId="0" applyFont="1" applyFill="1" applyAlignment="1">
      <alignment horizontal="center"/>
    </xf>
    <xf numFmtId="0" fontId="5" fillId="0" borderId="0" xfId="0" applyFont="1" applyFill="1" applyAlignment="1">
      <alignment horizontal="right"/>
    </xf>
    <xf numFmtId="0" fontId="5" fillId="0" borderId="0" xfId="0" applyFont="1" applyFill="1" applyBorder="1" applyAlignment="1">
      <alignment horizontal="center"/>
    </xf>
    <xf numFmtId="0" fontId="11" fillId="0" borderId="11" xfId="0" applyFont="1" applyFill="1" applyBorder="1" applyAlignment="1">
      <alignment horizontal="right"/>
    </xf>
    <xf numFmtId="0" fontId="11" fillId="0" borderId="11" xfId="0" applyFont="1" applyFill="1" applyBorder="1" applyAlignment="1"/>
    <xf numFmtId="0" fontId="5" fillId="0" borderId="2" xfId="0" applyFont="1" applyFill="1" applyBorder="1" applyAlignment="1"/>
    <xf numFmtId="0" fontId="5" fillId="0" borderId="2" xfId="0" applyFont="1" applyFill="1" applyBorder="1" applyAlignment="1">
      <alignment horizontal="right"/>
    </xf>
    <xf numFmtId="0" fontId="5" fillId="0" borderId="12"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22" xfId="0" applyFont="1" applyFill="1" applyBorder="1" applyAlignment="1">
      <alignment horizontal="distributed" vertical="center"/>
    </xf>
    <xf numFmtId="0" fontId="5" fillId="0" borderId="23"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7" xfId="0" applyFont="1" applyFill="1" applyBorder="1" applyAlignment="1">
      <alignment horizontal="distributed" vertical="center"/>
    </xf>
    <xf numFmtId="0" fontId="5" fillId="0" borderId="2"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9" xfId="0" applyFont="1" applyFill="1" applyBorder="1" applyAlignment="1">
      <alignment horizontal="distributed" vertical="center" indent="5"/>
    </xf>
    <xf numFmtId="0" fontId="7"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16" xfId="0" applyFont="1" applyFill="1" applyBorder="1" applyAlignment="1">
      <alignment horizontal="center" vertical="center"/>
    </xf>
    <xf numFmtId="0" fontId="7" fillId="0" borderId="2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2" xfId="0" applyFont="1" applyFill="1" applyBorder="1" applyAlignment="1">
      <alignment horizontal="center" vertical="center"/>
    </xf>
    <xf numFmtId="0" fontId="7"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3"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7" fillId="0" borderId="0" xfId="0" applyFont="1" applyFill="1" applyBorder="1" applyAlignment="1">
      <alignment horizontal="right"/>
    </xf>
    <xf numFmtId="0" fontId="5" fillId="0" borderId="18" xfId="0" applyFont="1" applyFill="1" applyBorder="1" applyAlignment="1">
      <alignment horizontal="center"/>
    </xf>
    <xf numFmtId="0" fontId="0" fillId="0" borderId="16" xfId="0" applyFill="1" applyBorder="1" applyAlignment="1">
      <alignment horizontal="center"/>
    </xf>
    <xf numFmtId="0" fontId="5" fillId="0" borderId="21" xfId="0" applyFont="1" applyFill="1" applyBorder="1" applyAlignment="1">
      <alignment horizontal="center"/>
    </xf>
    <xf numFmtId="0" fontId="5" fillId="0" borderId="15" xfId="0" applyFont="1" applyFill="1" applyBorder="1" applyAlignment="1">
      <alignment horizontal="center" vertical="center"/>
    </xf>
    <xf numFmtId="0" fontId="0" fillId="0" borderId="9" xfId="0" applyFill="1" applyBorder="1" applyAlignment="1">
      <alignment horizontal="center" vertical="center"/>
    </xf>
    <xf numFmtId="0" fontId="5" fillId="0" borderId="22" xfId="0" applyFont="1" applyFill="1" applyBorder="1" applyAlignment="1">
      <alignment horizontal="center"/>
    </xf>
    <xf numFmtId="0" fontId="7" fillId="0" borderId="20" xfId="0" applyFont="1" applyFill="1" applyBorder="1" applyAlignment="1">
      <alignment horizontal="right"/>
    </xf>
    <xf numFmtId="0" fontId="5" fillId="0" borderId="5"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17" xfId="0" applyFont="1" applyFill="1" applyBorder="1" applyAlignment="1">
      <alignment horizontal="center" vertical="center"/>
    </xf>
    <xf numFmtId="0" fontId="5" fillId="0" borderId="16" xfId="0" applyFont="1" applyFill="1" applyBorder="1" applyAlignment="1">
      <alignment horizontal="center"/>
    </xf>
    <xf numFmtId="182" fontId="11" fillId="0" borderId="0" xfId="0" applyNumberFormat="1" applyFont="1" applyFill="1" applyBorder="1" applyAlignment="1">
      <alignment horizontal="center"/>
    </xf>
    <xf numFmtId="182" fontId="11" fillId="0" borderId="0" xfId="0" applyNumberFormat="1" applyFont="1" applyFill="1" applyBorder="1" applyAlignment="1">
      <alignment horizontal="right"/>
    </xf>
    <xf numFmtId="182" fontId="5" fillId="0" borderId="2" xfId="0" applyNumberFormat="1" applyFont="1" applyFill="1" applyBorder="1" applyAlignment="1">
      <alignment horizontal="right"/>
    </xf>
    <xf numFmtId="182" fontId="5" fillId="0" borderId="0" xfId="0" applyNumberFormat="1" applyFont="1" applyFill="1" applyAlignment="1">
      <alignment horizontal="right"/>
    </xf>
    <xf numFmtId="182" fontId="5" fillId="0" borderId="0" xfId="0" applyNumberFormat="1" applyFont="1" applyFill="1" applyBorder="1" applyAlignment="1">
      <alignment horizontal="right"/>
    </xf>
    <xf numFmtId="182" fontId="5" fillId="0" borderId="3" xfId="0" applyNumberFormat="1" applyFont="1" applyFill="1" applyBorder="1" applyAlignment="1">
      <alignment horizontal="right"/>
    </xf>
    <xf numFmtId="182" fontId="5" fillId="0" borderId="1" xfId="0" applyNumberFormat="1" applyFont="1" applyFill="1" applyBorder="1" applyAlignment="1">
      <alignment horizontal="right"/>
    </xf>
    <xf numFmtId="182" fontId="11" fillId="0" borderId="1" xfId="0" applyNumberFormat="1" applyFont="1" applyFill="1" applyBorder="1" applyAlignment="1">
      <alignment horizontal="right"/>
    </xf>
    <xf numFmtId="182" fontId="11" fillId="0" borderId="1" xfId="0" applyNumberFormat="1" applyFont="1" applyFill="1" applyBorder="1" applyAlignment="1">
      <alignment horizontal="center"/>
    </xf>
    <xf numFmtId="0" fontId="5" fillId="0" borderId="15" xfId="0" applyFont="1" applyFill="1" applyBorder="1" applyAlignment="1">
      <alignment horizontal="center"/>
    </xf>
    <xf numFmtId="0" fontId="5" fillId="0" borderId="14" xfId="0" applyFont="1" applyFill="1" applyBorder="1" applyAlignment="1">
      <alignment horizontal="center"/>
    </xf>
    <xf numFmtId="182" fontId="5" fillId="0" borderId="11" xfId="0" applyNumberFormat="1" applyFont="1" applyFill="1" applyBorder="1" applyAlignment="1">
      <alignment horizontal="right"/>
    </xf>
    <xf numFmtId="0" fontId="5" fillId="0" borderId="10" xfId="0" applyFont="1" applyFill="1" applyBorder="1" applyAlignment="1">
      <alignment horizontal="center"/>
    </xf>
    <xf numFmtId="0" fontId="5" fillId="0" borderId="15" xfId="0" applyFont="1" applyFill="1" applyBorder="1" applyAlignment="1">
      <alignment horizontal="left"/>
    </xf>
    <xf numFmtId="0" fontId="5" fillId="0" borderId="14" xfId="0" applyFont="1" applyFill="1" applyBorder="1" applyAlignment="1">
      <alignment horizontal="left"/>
    </xf>
    <xf numFmtId="0" fontId="5" fillId="0" borderId="5"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7" xfId="0" applyFont="1" applyFill="1" applyBorder="1" applyAlignment="1">
      <alignment horizontal="center"/>
    </xf>
    <xf numFmtId="182" fontId="5" fillId="0" borderId="15" xfId="0" applyNumberFormat="1" applyFont="1" applyFill="1" applyBorder="1" applyAlignment="1">
      <alignment horizontal="right"/>
    </xf>
    <xf numFmtId="0" fontId="5" fillId="0" borderId="13" xfId="0" applyFont="1" applyFill="1" applyBorder="1" applyAlignment="1">
      <alignment horizontal="center" vertical="center" wrapText="1"/>
    </xf>
    <xf numFmtId="0" fontId="5" fillId="0" borderId="9" xfId="0" applyFont="1" applyFill="1" applyBorder="1" applyAlignment="1">
      <alignment horizontal="center" vertical="center" wrapText="1"/>
    </xf>
    <xf numFmtId="183" fontId="5" fillId="0" borderId="0" xfId="4" applyNumberFormat="1" applyFont="1" applyFill="1" applyBorder="1" applyAlignment="1" applyProtection="1"/>
    <xf numFmtId="40" fontId="5" fillId="0" borderId="0" xfId="4" applyNumberFormat="1" applyFont="1" applyFill="1" applyBorder="1" applyAlignment="1" applyProtection="1">
      <alignment horizontal="right"/>
    </xf>
    <xf numFmtId="0" fontId="5" fillId="0" borderId="4"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183" fontId="5" fillId="0" borderId="0" xfId="4" applyNumberFormat="1" applyFont="1" applyFill="1" applyBorder="1" applyAlignment="1" applyProtection="1">
      <alignment horizontal="right"/>
    </xf>
    <xf numFmtId="183" fontId="11" fillId="0" borderId="0" xfId="4" applyNumberFormat="1" applyFont="1" applyFill="1" applyBorder="1" applyAlignment="1" applyProtection="1">
      <alignment horizontal="right"/>
    </xf>
    <xf numFmtId="0" fontId="7" fillId="0" borderId="20" xfId="0" applyFont="1" applyFill="1" applyBorder="1" applyAlignment="1" applyProtection="1">
      <alignment horizontal="right"/>
    </xf>
    <xf numFmtId="0" fontId="0" fillId="0" borderId="20" xfId="0" applyFill="1" applyBorder="1" applyAlignment="1" applyProtection="1">
      <alignment horizontal="right"/>
    </xf>
    <xf numFmtId="0" fontId="5" fillId="0" borderId="23"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183" fontId="5" fillId="0" borderId="0" xfId="4" applyNumberFormat="1" applyFont="1" applyFill="1" applyBorder="1" applyAlignment="1" applyProtection="1">
      <alignment horizontal="right" vertical="center"/>
    </xf>
    <xf numFmtId="0" fontId="5" fillId="0" borderId="24" xfId="0" applyFont="1" applyFill="1" applyBorder="1" applyAlignment="1" applyProtection="1">
      <alignment horizontal="center" vertical="center"/>
    </xf>
    <xf numFmtId="40" fontId="5" fillId="0" borderId="0" xfId="4" applyNumberFormat="1" applyFont="1" applyFill="1" applyBorder="1" applyAlignment="1" applyProtection="1">
      <alignment horizontal="right" vertical="center"/>
    </xf>
    <xf numFmtId="178" fontId="0" fillId="0" borderId="0" xfId="0" applyNumberFormat="1" applyFill="1" applyBorder="1" applyAlignment="1" applyProtection="1">
      <alignment horizontal="center"/>
    </xf>
    <xf numFmtId="183" fontId="5" fillId="0" borderId="2" xfId="4" applyNumberFormat="1" applyFont="1" applyFill="1" applyBorder="1" applyAlignment="1" applyProtection="1">
      <alignment horizontal="right"/>
    </xf>
    <xf numFmtId="183" fontId="5" fillId="0" borderId="2" xfId="4" applyNumberFormat="1" applyFont="1" applyFill="1" applyBorder="1" applyAlignment="1" applyProtection="1"/>
    <xf numFmtId="178" fontId="27" fillId="0" borderId="25" xfId="0" applyNumberFormat="1" applyFont="1" applyFill="1" applyBorder="1" applyAlignment="1" applyProtection="1">
      <alignment horizontal="center"/>
    </xf>
    <xf numFmtId="177" fontId="5" fillId="0" borderId="0" xfId="0" applyNumberFormat="1" applyFont="1" applyFill="1" applyBorder="1" applyAlignment="1" applyProtection="1">
      <alignment horizontal="right"/>
    </xf>
    <xf numFmtId="179" fontId="5" fillId="0" borderId="0" xfId="0" applyNumberFormat="1" applyFont="1" applyFill="1" applyBorder="1" applyAlignment="1" applyProtection="1">
      <alignment horizontal="right"/>
    </xf>
    <xf numFmtId="0" fontId="5" fillId="0" borderId="0" xfId="0" applyFont="1" applyFill="1" applyBorder="1" applyAlignment="1" applyProtection="1">
      <alignment horizontal="center"/>
    </xf>
    <xf numFmtId="177" fontId="6" fillId="0" borderId="0" xfId="0" applyNumberFormat="1" applyFont="1" applyFill="1" applyBorder="1" applyAlignment="1" applyProtection="1">
      <alignment horizontal="right"/>
    </xf>
    <xf numFmtId="178" fontId="11" fillId="0" borderId="2" xfId="0" applyNumberFormat="1" applyFont="1" applyFill="1" applyBorder="1" applyAlignment="1" applyProtection="1">
      <alignment vertical="center"/>
      <protection locked="0"/>
    </xf>
    <xf numFmtId="0" fontId="5" fillId="0" borderId="15"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176" fontId="11" fillId="0" borderId="0" xfId="0" applyNumberFormat="1" applyFont="1" applyFill="1" applyBorder="1" applyAlignment="1" applyProtection="1">
      <alignment horizontal="right" vertical="center"/>
    </xf>
    <xf numFmtId="178" fontId="11" fillId="0" borderId="11" xfId="0" applyNumberFormat="1" applyFont="1" applyFill="1" applyBorder="1" applyAlignment="1" applyProtection="1">
      <alignment vertical="center"/>
      <protection locked="0"/>
    </xf>
    <xf numFmtId="176" fontId="5" fillId="0" borderId="2" xfId="0" applyNumberFormat="1" applyFont="1" applyFill="1" applyBorder="1" applyAlignment="1" applyProtection="1">
      <alignment horizontal="right" vertical="center"/>
      <protection locked="0"/>
    </xf>
    <xf numFmtId="176" fontId="5" fillId="0" borderId="0" xfId="0" applyNumberFormat="1" applyFont="1" applyFill="1" applyBorder="1" applyAlignment="1" applyProtection="1">
      <alignment horizontal="right" vertical="center"/>
    </xf>
    <xf numFmtId="176" fontId="5" fillId="0" borderId="11" xfId="0" applyNumberFormat="1" applyFont="1" applyFill="1" applyBorder="1" applyAlignment="1" applyProtection="1">
      <alignment horizontal="right" vertical="center"/>
      <protection locked="0"/>
    </xf>
    <xf numFmtId="176" fontId="11" fillId="0" borderId="11" xfId="0" applyNumberFormat="1" applyFont="1" applyFill="1" applyBorder="1" applyAlignment="1" applyProtection="1">
      <alignment vertical="center"/>
      <protection locked="0"/>
    </xf>
    <xf numFmtId="0" fontId="5" fillId="0" borderId="22"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178" fontId="5" fillId="0" borderId="11" xfId="0" applyNumberFormat="1" applyFont="1" applyFill="1" applyBorder="1" applyAlignment="1" applyProtection="1">
      <alignment horizontal="right" vertical="center"/>
      <protection locked="0"/>
    </xf>
    <xf numFmtId="176" fontId="5" fillId="0" borderId="1" xfId="0" applyNumberFormat="1" applyFont="1" applyFill="1" applyBorder="1" applyAlignment="1" applyProtection="1">
      <alignment horizontal="right" vertical="center"/>
    </xf>
    <xf numFmtId="176" fontId="5" fillId="0" borderId="3" xfId="0" applyNumberFormat="1" applyFont="1" applyFill="1" applyBorder="1" applyAlignment="1" applyProtection="1">
      <alignment horizontal="right" vertical="center"/>
      <protection locked="0"/>
    </xf>
    <xf numFmtId="178" fontId="5" fillId="0" borderId="14" xfId="0" applyNumberFormat="1" applyFont="1" applyFill="1" applyBorder="1" applyAlignment="1" applyProtection="1">
      <alignment horizontal="right" vertical="center"/>
      <protection locked="0"/>
    </xf>
    <xf numFmtId="0" fontId="5" fillId="0" borderId="8" xfId="0" applyFont="1" applyFill="1" applyBorder="1" applyAlignment="1" applyProtection="1">
      <alignment horizontal="center" vertical="center"/>
    </xf>
    <xf numFmtId="178" fontId="5" fillId="0" borderId="2" xfId="0" applyNumberFormat="1" applyFont="1" applyFill="1" applyBorder="1" applyAlignment="1" applyProtection="1">
      <alignment horizontal="right" vertical="center"/>
      <protection locked="0"/>
    </xf>
    <xf numFmtId="178" fontId="5" fillId="0" borderId="10" xfId="0" applyNumberFormat="1" applyFont="1" applyFill="1" applyBorder="1" applyAlignment="1" applyProtection="1">
      <alignment horizontal="right" vertical="center"/>
      <protection locked="0"/>
    </xf>
    <xf numFmtId="176" fontId="5" fillId="0" borderId="11" xfId="0" applyNumberFormat="1" applyFont="1" applyFill="1" applyBorder="1" applyAlignment="1" applyProtection="1">
      <alignment horizontal="right" vertical="center"/>
    </xf>
    <xf numFmtId="176" fontId="5" fillId="0" borderId="2" xfId="0" applyNumberFormat="1" applyFont="1" applyFill="1" applyBorder="1" applyAlignment="1" applyProtection="1">
      <alignment horizontal="right" vertical="center"/>
    </xf>
    <xf numFmtId="176" fontId="5" fillId="0" borderId="15" xfId="0" applyNumberFormat="1" applyFont="1" applyFill="1" applyBorder="1" applyAlignment="1" applyProtection="1">
      <alignment horizontal="right" vertical="center"/>
      <protection locked="0"/>
    </xf>
    <xf numFmtId="176" fontId="11" fillId="0" borderId="2" xfId="0" applyNumberFormat="1" applyFont="1" applyFill="1" applyBorder="1" applyAlignment="1" applyProtection="1">
      <alignment vertical="center"/>
      <protection locked="0"/>
    </xf>
    <xf numFmtId="0" fontId="7" fillId="0" borderId="20" xfId="0" applyFont="1" applyBorder="1" applyAlignment="1" applyProtection="1">
      <alignment horizontal="right"/>
    </xf>
    <xf numFmtId="0" fontId="0" fillId="0" borderId="20" xfId="0" applyBorder="1" applyAlignment="1" applyProtection="1"/>
    <xf numFmtId="0" fontId="11" fillId="0" borderId="18" xfId="0" applyFont="1" applyFill="1" applyBorder="1" applyAlignment="1" applyProtection="1">
      <alignment horizontal="center" vertical="center"/>
    </xf>
    <xf numFmtId="0" fontId="11" fillId="0" borderId="16" xfId="0" applyFont="1" applyFill="1" applyBorder="1" applyAlignment="1" applyProtection="1">
      <alignment horizontal="center" vertical="center"/>
    </xf>
    <xf numFmtId="176" fontId="5" fillId="0" borderId="7" xfId="0" applyNumberFormat="1" applyFont="1" applyFill="1" applyBorder="1" applyAlignment="1" applyProtection="1">
      <alignment horizontal="right" vertical="center"/>
    </xf>
    <xf numFmtId="0" fontId="22" fillId="0" borderId="2" xfId="0" applyFont="1" applyFill="1" applyBorder="1" applyAlignment="1">
      <alignment horizontal="right" vertical="center"/>
    </xf>
    <xf numFmtId="0" fontId="21" fillId="0" borderId="0" xfId="0" applyFont="1" applyFill="1" applyBorder="1" applyAlignment="1">
      <alignment horizontal="right" vertical="center"/>
    </xf>
    <xf numFmtId="0" fontId="22" fillId="0" borderId="10" xfId="0" applyFont="1" applyFill="1" applyBorder="1" applyAlignment="1">
      <alignment horizontal="right" vertical="center"/>
    </xf>
    <xf numFmtId="0" fontId="22" fillId="0" borderId="3" xfId="0" applyFont="1" applyFill="1" applyBorder="1" applyAlignment="1">
      <alignment horizontal="right" vertical="center"/>
    </xf>
    <xf numFmtId="0" fontId="21" fillId="0" borderId="7" xfId="0" applyFont="1" applyFill="1" applyBorder="1" applyAlignment="1">
      <alignment horizontal="right" vertical="center"/>
    </xf>
    <xf numFmtId="0" fontId="21" fillId="0" borderId="1" xfId="0" applyFont="1" applyFill="1" applyBorder="1" applyAlignment="1">
      <alignment horizontal="right" vertical="center"/>
    </xf>
    <xf numFmtId="0" fontId="21" fillId="0" borderId="22"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shrinkToFit="1"/>
    </xf>
    <xf numFmtId="0" fontId="21" fillId="0" borderId="22" xfId="0" applyFont="1" applyFill="1" applyBorder="1" applyAlignment="1">
      <alignment horizontal="center" vertical="center" shrinkToFit="1"/>
    </xf>
    <xf numFmtId="0" fontId="21" fillId="0" borderId="23"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0" fontId="21" fillId="0" borderId="18" xfId="0" applyFont="1" applyFill="1" applyBorder="1" applyAlignment="1">
      <alignment horizontal="center"/>
    </xf>
    <xf numFmtId="0" fontId="21" fillId="0" borderId="16" xfId="0" applyFont="1" applyFill="1" applyBorder="1" applyAlignment="1">
      <alignment horizontal="center"/>
    </xf>
    <xf numFmtId="0" fontId="25" fillId="0" borderId="4" xfId="0" applyFont="1" applyFill="1" applyBorder="1" applyAlignment="1">
      <alignment horizontal="center"/>
    </xf>
    <xf numFmtId="0" fontId="25" fillId="0" borderId="24" xfId="0" applyFont="1" applyFill="1" applyBorder="1" applyAlignment="1">
      <alignment horizontal="center"/>
    </xf>
    <xf numFmtId="0" fontId="25" fillId="0" borderId="4" xfId="0" applyFont="1" applyFill="1" applyBorder="1" applyAlignment="1">
      <alignment horizontal="center" wrapText="1"/>
    </xf>
    <xf numFmtId="0" fontId="25" fillId="0" borderId="6" xfId="0" applyFont="1" applyFill="1" applyBorder="1" applyAlignment="1">
      <alignment horizontal="center"/>
    </xf>
    <xf numFmtId="0" fontId="21" fillId="0" borderId="5" xfId="0" applyFont="1" applyFill="1" applyBorder="1" applyAlignment="1">
      <alignment horizontal="center"/>
    </xf>
    <xf numFmtId="0" fontId="21" fillId="0" borderId="22" xfId="0" applyFont="1" applyFill="1" applyBorder="1" applyAlignment="1">
      <alignment horizontal="center"/>
    </xf>
    <xf numFmtId="0" fontId="21" fillId="0" borderId="12" xfId="0" applyFont="1" applyFill="1" applyBorder="1" applyAlignment="1">
      <alignment horizontal="center"/>
    </xf>
    <xf numFmtId="0" fontId="21" fillId="0" borderId="18" xfId="0" applyFont="1" applyFill="1" applyBorder="1" applyAlignment="1">
      <alignment horizontal="center" vertical="center" shrinkToFit="1"/>
    </xf>
    <xf numFmtId="0" fontId="21" fillId="0" borderId="16" xfId="0" applyFont="1" applyFill="1" applyBorder="1" applyAlignment="1">
      <alignment horizontal="center" vertical="center" shrinkToFit="1"/>
    </xf>
    <xf numFmtId="0" fontId="21" fillId="0" borderId="21" xfId="0" applyFont="1" applyFill="1" applyBorder="1" applyAlignment="1">
      <alignment horizontal="center" vertical="center" shrinkToFit="1"/>
    </xf>
    <xf numFmtId="0" fontId="21" fillId="0" borderId="21" xfId="0" applyFont="1" applyFill="1" applyBorder="1" applyAlignment="1">
      <alignment horizontal="center" vertical="center"/>
    </xf>
    <xf numFmtId="0" fontId="21" fillId="0" borderId="17" xfId="0" applyFont="1" applyFill="1" applyBorder="1" applyAlignment="1">
      <alignment horizontal="center" vertical="center"/>
    </xf>
    <xf numFmtId="0" fontId="22" fillId="0" borderId="0" xfId="0" applyFont="1" applyFill="1" applyBorder="1" applyAlignment="1">
      <alignment horizontal="right" vertical="center"/>
    </xf>
    <xf numFmtId="0" fontId="21"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6" fillId="0" borderId="5" xfId="0" applyFont="1" applyFill="1" applyBorder="1" applyAlignment="1">
      <alignment horizontal="center" vertical="center" shrinkToFit="1"/>
    </xf>
    <xf numFmtId="0" fontId="26" fillId="0" borderId="22" xfId="0" applyFont="1" applyFill="1" applyBorder="1" applyAlignment="1">
      <alignment horizontal="center" vertical="center" shrinkToFit="1"/>
    </xf>
    <xf numFmtId="0" fontId="26" fillId="0" borderId="23"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1" fillId="0" borderId="12" xfId="0" applyFont="1" applyFill="1" applyBorder="1" applyAlignment="1">
      <alignment horizontal="center" vertical="center"/>
    </xf>
    <xf numFmtId="0" fontId="21" fillId="0" borderId="4" xfId="0" applyFont="1" applyFill="1" applyBorder="1" applyAlignment="1">
      <alignment horizontal="center"/>
    </xf>
    <xf numFmtId="0" fontId="20" fillId="0" borderId="22"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10" xfId="0" applyFont="1" applyFill="1" applyBorder="1" applyAlignment="1">
      <alignment horizontal="center" vertical="center"/>
    </xf>
    <xf numFmtId="0" fontId="26" fillId="0" borderId="3"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23" xfId="0" applyFont="1" applyFill="1" applyBorder="1" applyAlignment="1">
      <alignment horizontal="center" vertical="center" wrapText="1"/>
    </xf>
    <xf numFmtId="0" fontId="20" fillId="0" borderId="3" xfId="0" applyFont="1" applyFill="1" applyBorder="1" applyAlignment="1">
      <alignment horizontal="center" vertical="center"/>
    </xf>
    <xf numFmtId="0" fontId="20" fillId="0" borderId="0" xfId="0" applyFont="1" applyFill="1" applyAlignment="1">
      <alignment horizontal="right" vertical="center"/>
    </xf>
    <xf numFmtId="0" fontId="25" fillId="0" borderId="15"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3" fillId="0" borderId="2" xfId="0" applyFont="1" applyFill="1" applyBorder="1" applyAlignment="1">
      <alignment horizontal="right" vertical="center"/>
    </xf>
    <xf numFmtId="0" fontId="26" fillId="0" borderId="2" xfId="0" applyFont="1" applyFill="1" applyBorder="1" applyAlignment="1">
      <alignment horizontal="center" vertical="center"/>
    </xf>
    <xf numFmtId="0" fontId="26" fillId="0" borderId="10" xfId="0" applyFont="1" applyFill="1" applyBorder="1" applyAlignment="1">
      <alignment horizontal="center" vertical="center"/>
    </xf>
    <xf numFmtId="0" fontId="25" fillId="0" borderId="4" xfId="0" applyFont="1" applyFill="1" applyBorder="1" applyAlignment="1">
      <alignment horizontal="center" vertical="center" wrapText="1"/>
    </xf>
    <xf numFmtId="0" fontId="25" fillId="0" borderId="24"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4" fillId="0" borderId="0" xfId="0" applyFont="1" applyFill="1" applyAlignment="1">
      <alignment horizontal="left" vertical="center" wrapText="1"/>
    </xf>
    <xf numFmtId="0" fontId="21" fillId="0" borderId="21"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3" xfId="0" applyFont="1" applyFill="1" applyBorder="1" applyAlignment="1">
      <alignment horizontal="center" wrapText="1"/>
    </xf>
    <xf numFmtId="0" fontId="21" fillId="0" borderId="2" xfId="0" applyFont="1" applyFill="1" applyBorder="1" applyAlignment="1">
      <alignment horizontal="center" wrapText="1"/>
    </xf>
    <xf numFmtId="0" fontId="21" fillId="0" borderId="4"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7" xfId="0" applyFont="1" applyFill="1" applyBorder="1" applyAlignment="1">
      <alignment horizontal="center" wrapText="1"/>
    </xf>
    <xf numFmtId="180" fontId="5" fillId="0" borderId="21" xfId="0" applyNumberFormat="1" applyFont="1" applyFill="1" applyBorder="1" applyAlignment="1" applyProtection="1">
      <alignment horizontal="center" vertical="center"/>
    </xf>
    <xf numFmtId="180" fontId="5" fillId="0" borderId="6" xfId="0" applyNumberFormat="1" applyFont="1" applyFill="1" applyBorder="1" applyAlignment="1" applyProtection="1">
      <alignment horizontal="center" vertical="center"/>
    </xf>
    <xf numFmtId="180" fontId="5" fillId="0" borderId="18" xfId="0" applyNumberFormat="1" applyFont="1" applyFill="1" applyBorder="1" applyAlignment="1" applyProtection="1">
      <alignment horizontal="left" vertical="center"/>
    </xf>
    <xf numFmtId="180" fontId="5" fillId="0" borderId="16" xfId="0" applyNumberFormat="1" applyFont="1" applyFill="1" applyBorder="1" applyAlignment="1" applyProtection="1">
      <alignment horizontal="left" vertical="center"/>
    </xf>
    <xf numFmtId="180" fontId="5" fillId="0" borderId="21" xfId="0" applyNumberFormat="1" applyFont="1" applyFill="1" applyBorder="1" applyAlignment="1" applyProtection="1">
      <alignment horizontal="left" vertical="center"/>
    </xf>
    <xf numFmtId="180" fontId="5" fillId="0" borderId="16" xfId="0" applyNumberFormat="1" applyFont="1" applyFill="1" applyBorder="1" applyAlignment="1" applyProtection="1">
      <alignment horizontal="center" vertical="center"/>
    </xf>
    <xf numFmtId="180" fontId="7" fillId="0" borderId="20" xfId="0" applyNumberFormat="1" applyFont="1" applyFill="1" applyBorder="1" applyAlignment="1" applyProtection="1">
      <alignment horizontal="right"/>
    </xf>
    <xf numFmtId="180" fontId="0" fillId="0" borderId="13" xfId="0" applyNumberFormat="1" applyFill="1" applyBorder="1" applyAlignment="1" applyProtection="1">
      <alignment horizontal="center" vertical="center"/>
    </xf>
    <xf numFmtId="180" fontId="0" fillId="0" borderId="9" xfId="0" applyNumberFormat="1" applyFill="1" applyBorder="1" applyAlignment="1" applyProtection="1">
      <alignment horizontal="center" vertical="center"/>
    </xf>
    <xf numFmtId="180" fontId="5" fillId="0" borderId="18" xfId="0" applyNumberFormat="1" applyFont="1" applyFill="1" applyBorder="1" applyAlignment="1" applyProtection="1">
      <alignment horizontal="center"/>
    </xf>
    <xf numFmtId="180" fontId="5" fillId="0" borderId="16" xfId="0" applyNumberFormat="1" applyFont="1" applyFill="1" applyBorder="1" applyAlignment="1" applyProtection="1">
      <alignment horizontal="center"/>
    </xf>
    <xf numFmtId="177" fontId="5" fillId="0" borderId="0" xfId="2" applyNumberFormat="1" applyFont="1" applyFill="1" applyAlignment="1">
      <alignment horizontal="right"/>
    </xf>
    <xf numFmtId="177" fontId="5" fillId="0" borderId="1" xfId="2" applyNumberFormat="1" applyFont="1" applyFill="1" applyBorder="1" applyAlignment="1">
      <alignment horizontal="right"/>
    </xf>
    <xf numFmtId="177" fontId="5" fillId="0" borderId="2" xfId="2" applyNumberFormat="1" applyFont="1" applyFill="1" applyBorder="1" applyAlignment="1">
      <alignment horizontal="right"/>
    </xf>
    <xf numFmtId="177" fontId="5" fillId="0" borderId="3" xfId="2" applyNumberFormat="1" applyFont="1" applyFill="1" applyBorder="1" applyAlignment="1">
      <alignment horizontal="right"/>
    </xf>
    <xf numFmtId="177" fontId="11" fillId="0" borderId="0" xfId="2" applyNumberFormat="1" applyFont="1" applyFill="1" applyAlignment="1">
      <alignment horizontal="right"/>
    </xf>
    <xf numFmtId="0" fontId="5" fillId="0" borderId="23"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18" xfId="2" applyFont="1" applyFill="1" applyBorder="1" applyAlignment="1">
      <alignment horizontal="center"/>
    </xf>
    <xf numFmtId="0" fontId="5" fillId="0" borderId="16" xfId="2" applyFont="1" applyFill="1" applyBorder="1" applyAlignment="1">
      <alignment horizontal="center"/>
    </xf>
    <xf numFmtId="177" fontId="5" fillId="0" borderId="1" xfId="2" applyNumberFormat="1" applyFont="1" applyFill="1" applyBorder="1" applyAlignment="1">
      <alignment horizontal="right" vertical="center"/>
    </xf>
    <xf numFmtId="177" fontId="5" fillId="0" borderId="0" xfId="2" applyNumberFormat="1" applyFont="1" applyFill="1" applyAlignment="1">
      <alignment horizontal="right" vertical="center"/>
    </xf>
    <xf numFmtId="0" fontId="5" fillId="0" borderId="12" xfId="2" applyFont="1" applyFill="1" applyBorder="1" applyAlignment="1">
      <alignment horizontal="center"/>
    </xf>
    <xf numFmtId="0" fontId="5" fillId="0" borderId="4" xfId="2" applyFont="1" applyFill="1" applyBorder="1" applyAlignment="1">
      <alignment horizontal="center"/>
    </xf>
    <xf numFmtId="0" fontId="5" fillId="0" borderId="10" xfId="2" applyFont="1" applyFill="1" applyBorder="1" applyAlignment="1">
      <alignment horizontal="center"/>
    </xf>
    <xf numFmtId="0" fontId="5" fillId="0" borderId="9" xfId="2" applyFont="1" applyFill="1" applyBorder="1" applyAlignment="1">
      <alignment horizontal="center"/>
    </xf>
    <xf numFmtId="177" fontId="11" fillId="0" borderId="1" xfId="2" applyNumberFormat="1" applyFont="1" applyFill="1" applyBorder="1" applyAlignment="1">
      <alignment horizontal="right"/>
    </xf>
    <xf numFmtId="0" fontId="5" fillId="0" borderId="6" xfId="2" applyFont="1" applyFill="1" applyBorder="1" applyAlignment="1">
      <alignment horizontal="center"/>
    </xf>
    <xf numFmtId="0" fontId="29" fillId="0" borderId="20" xfId="2" applyFont="1" applyFill="1" applyBorder="1" applyAlignment="1">
      <alignment horizontal="right" vertical="center"/>
    </xf>
    <xf numFmtId="0" fontId="5" fillId="0" borderId="2" xfId="2" applyFont="1" applyFill="1" applyBorder="1" applyAlignment="1">
      <alignment horizontal="center" vertical="center"/>
    </xf>
  </cellXfs>
  <cellStyles count="5">
    <cellStyle name="桁区切り" xfId="1" builtinId="6"/>
    <cellStyle name="桁区切り 2" xfId="4"/>
    <cellStyle name="標準" xfId="0" builtinId="0"/>
    <cellStyle name="標準_N2統計書" xfId="2"/>
    <cellStyle name="標準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I59"/>
  <sheetViews>
    <sheetView view="pageBreakPreview" zoomScaleNormal="100" zoomScaleSheetLayoutView="100" zoomScalePageLayoutView="110" workbookViewId="0">
      <selection activeCell="S25" sqref="S25"/>
    </sheetView>
  </sheetViews>
  <sheetFormatPr defaultColWidth="9" defaultRowHeight="13.5" x14ac:dyDescent="0.15"/>
  <cols>
    <col min="1" max="1" width="9" style="13" customWidth="1"/>
    <col min="2" max="27" width="2.875" style="13" customWidth="1"/>
    <col min="28" max="29" width="3.375" style="13" customWidth="1"/>
    <col min="30" max="16384" width="9" style="13"/>
  </cols>
  <sheetData>
    <row r="1" spans="1:31" ht="18.75" x14ac:dyDescent="0.15">
      <c r="A1" s="49" t="s">
        <v>32</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row>
    <row r="2" spans="1:31" x14ac:dyDescent="0.15">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row>
    <row r="3" spans="1:31" x14ac:dyDescent="0.15">
      <c r="A3" s="50" t="s">
        <v>289</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row>
    <row r="4" spans="1:31" ht="13.5" customHeight="1" x14ac:dyDescent="0.15">
      <c r="A4" s="266" t="s">
        <v>342</v>
      </c>
      <c r="B4" s="266"/>
      <c r="C4" s="266"/>
      <c r="D4" s="266"/>
      <c r="E4" s="266"/>
      <c r="F4" s="266"/>
      <c r="G4" s="266"/>
      <c r="H4" s="266"/>
      <c r="I4" s="266"/>
      <c r="J4" s="266"/>
      <c r="K4" s="266"/>
      <c r="L4" s="266"/>
      <c r="M4" s="266"/>
      <c r="N4" s="266"/>
      <c r="O4" s="266"/>
      <c r="P4" s="266"/>
      <c r="Q4" s="266"/>
      <c r="R4" s="266"/>
      <c r="S4" s="266"/>
      <c r="T4" s="266"/>
      <c r="U4" s="266"/>
      <c r="V4" s="266"/>
      <c r="W4" s="266"/>
      <c r="X4" s="266"/>
      <c r="Y4" s="266"/>
      <c r="Z4" s="266"/>
      <c r="AA4" s="266"/>
      <c r="AB4" s="266"/>
      <c r="AC4" s="221"/>
      <c r="AD4" s="97"/>
      <c r="AE4" s="97"/>
    </row>
    <row r="5" spans="1:31" x14ac:dyDescent="0.15">
      <c r="A5" s="266"/>
      <c r="B5" s="266"/>
      <c r="C5" s="266"/>
      <c r="D5" s="266"/>
      <c r="E5" s="266"/>
      <c r="F5" s="266"/>
      <c r="G5" s="266"/>
      <c r="H5" s="266"/>
      <c r="I5" s="266"/>
      <c r="J5" s="266"/>
      <c r="K5" s="266"/>
      <c r="L5" s="266"/>
      <c r="M5" s="266"/>
      <c r="N5" s="266"/>
      <c r="O5" s="266"/>
      <c r="P5" s="266"/>
      <c r="Q5" s="266"/>
      <c r="R5" s="266"/>
      <c r="S5" s="266"/>
      <c r="T5" s="266"/>
      <c r="U5" s="266"/>
      <c r="V5" s="266"/>
      <c r="W5" s="266"/>
      <c r="X5" s="266"/>
      <c r="Y5" s="266"/>
      <c r="Z5" s="266"/>
      <c r="AA5" s="266"/>
      <c r="AB5" s="266"/>
      <c r="AC5" s="221"/>
      <c r="AD5" s="97"/>
      <c r="AE5" s="97"/>
    </row>
    <row r="6" spans="1:31" x14ac:dyDescent="0.15">
      <c r="A6" s="266"/>
      <c r="B6" s="266"/>
      <c r="C6" s="266"/>
      <c r="D6" s="266"/>
      <c r="E6" s="266"/>
      <c r="F6" s="266"/>
      <c r="G6" s="266"/>
      <c r="H6" s="266"/>
      <c r="I6" s="266"/>
      <c r="J6" s="266"/>
      <c r="K6" s="266"/>
      <c r="L6" s="266"/>
      <c r="M6" s="266"/>
      <c r="N6" s="266"/>
      <c r="O6" s="266"/>
      <c r="P6" s="266"/>
      <c r="Q6" s="266"/>
      <c r="R6" s="266"/>
      <c r="S6" s="266"/>
      <c r="T6" s="266"/>
      <c r="U6" s="266"/>
      <c r="V6" s="266"/>
      <c r="W6" s="266"/>
      <c r="X6" s="266"/>
      <c r="Y6" s="266"/>
      <c r="Z6" s="266"/>
      <c r="AA6" s="266"/>
      <c r="AB6" s="266"/>
      <c r="AC6" s="221"/>
      <c r="AD6" s="97"/>
      <c r="AE6" s="97"/>
    </row>
    <row r="7" spans="1:31" ht="18.600000000000001" customHeight="1" x14ac:dyDescent="0.15">
      <c r="A7" s="266"/>
      <c r="B7" s="266"/>
      <c r="C7" s="266"/>
      <c r="D7" s="266"/>
      <c r="E7" s="266"/>
      <c r="F7" s="266"/>
      <c r="G7" s="266"/>
      <c r="H7" s="266"/>
      <c r="I7" s="266"/>
      <c r="J7" s="266"/>
      <c r="K7" s="266"/>
      <c r="L7" s="266"/>
      <c r="M7" s="266"/>
      <c r="N7" s="266"/>
      <c r="O7" s="266"/>
      <c r="P7" s="266"/>
      <c r="Q7" s="266"/>
      <c r="R7" s="266"/>
      <c r="S7" s="266"/>
      <c r="T7" s="266"/>
      <c r="U7" s="266"/>
      <c r="V7" s="266"/>
      <c r="W7" s="266"/>
      <c r="X7" s="266"/>
      <c r="Y7" s="266"/>
      <c r="Z7" s="266"/>
      <c r="AA7" s="266"/>
      <c r="AB7" s="266"/>
      <c r="AC7" s="221"/>
      <c r="AD7" s="97"/>
      <c r="AE7" s="97"/>
    </row>
    <row r="8" spans="1:31" ht="12" customHeight="1" x14ac:dyDescent="0.15">
      <c r="A8" s="266"/>
      <c r="B8" s="266"/>
      <c r="C8" s="266"/>
      <c r="D8" s="266"/>
      <c r="E8" s="266"/>
      <c r="F8" s="266"/>
      <c r="G8" s="266"/>
      <c r="H8" s="266"/>
      <c r="I8" s="266"/>
      <c r="J8" s="266"/>
      <c r="K8" s="266"/>
      <c r="L8" s="266"/>
      <c r="M8" s="266"/>
      <c r="N8" s="266"/>
      <c r="O8" s="266"/>
      <c r="P8" s="266"/>
      <c r="Q8" s="266"/>
      <c r="R8" s="266"/>
      <c r="S8" s="266"/>
      <c r="T8" s="266"/>
      <c r="U8" s="266"/>
      <c r="V8" s="266"/>
      <c r="W8" s="266"/>
      <c r="X8" s="266"/>
      <c r="Y8" s="266"/>
      <c r="Z8" s="266"/>
      <c r="AA8" s="266"/>
      <c r="AB8" s="266"/>
      <c r="AC8" s="97"/>
      <c r="AD8" s="97"/>
      <c r="AE8" s="97"/>
    </row>
    <row r="9" spans="1:31" ht="14.25" thickBot="1" x14ac:dyDescent="0.2">
      <c r="A9" s="97" t="s">
        <v>33</v>
      </c>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row>
    <row r="10" spans="1:31" ht="14.25" thickTop="1" x14ac:dyDescent="0.15">
      <c r="A10" s="269" t="s">
        <v>34</v>
      </c>
      <c r="B10" s="271" t="s">
        <v>35</v>
      </c>
      <c r="C10" s="272"/>
      <c r="D10" s="273"/>
      <c r="E10" s="271"/>
      <c r="F10" s="272"/>
      <c r="G10" s="272"/>
      <c r="H10" s="272"/>
      <c r="I10" s="272"/>
      <c r="J10" s="272"/>
      <c r="K10" s="272"/>
      <c r="L10" s="272"/>
      <c r="M10" s="272"/>
      <c r="N10" s="272"/>
      <c r="O10" s="272"/>
      <c r="P10" s="272"/>
      <c r="Q10" s="272"/>
      <c r="R10" s="272"/>
      <c r="S10" s="272"/>
      <c r="T10" s="271" t="s">
        <v>339</v>
      </c>
      <c r="U10" s="272"/>
      <c r="V10" s="272"/>
      <c r="W10" s="272"/>
      <c r="X10" s="272"/>
      <c r="Y10" s="272"/>
      <c r="Z10" s="272"/>
      <c r="AA10" s="272"/>
      <c r="AB10" s="272"/>
      <c r="AC10" s="97"/>
      <c r="AD10" s="97"/>
      <c r="AE10" s="97"/>
    </row>
    <row r="11" spans="1:31" ht="13.5" customHeight="1" x14ac:dyDescent="0.15">
      <c r="A11" s="270"/>
      <c r="B11" s="274"/>
      <c r="C11" s="275"/>
      <c r="D11" s="276"/>
      <c r="E11" s="275" t="s">
        <v>36</v>
      </c>
      <c r="F11" s="275"/>
      <c r="G11" s="275"/>
      <c r="H11" s="300" t="s">
        <v>37</v>
      </c>
      <c r="I11" s="301"/>
      <c r="J11" s="302"/>
      <c r="K11" s="298" t="s">
        <v>38</v>
      </c>
      <c r="L11" s="299"/>
      <c r="M11" s="299"/>
      <c r="N11" s="299"/>
      <c r="O11" s="299"/>
      <c r="P11" s="299"/>
      <c r="Q11" s="299"/>
      <c r="R11" s="299"/>
      <c r="S11" s="299"/>
      <c r="T11" s="277"/>
      <c r="U11" s="278"/>
      <c r="V11" s="278"/>
      <c r="W11" s="278"/>
      <c r="X11" s="278"/>
      <c r="Y11" s="278"/>
      <c r="Z11" s="278"/>
      <c r="AA11" s="278"/>
      <c r="AB11" s="278"/>
      <c r="AC11" s="97"/>
      <c r="AD11" s="97"/>
      <c r="AE11" s="97"/>
    </row>
    <row r="12" spans="1:31" x14ac:dyDescent="0.15">
      <c r="A12" s="270"/>
      <c r="B12" s="274"/>
      <c r="C12" s="275"/>
      <c r="D12" s="276"/>
      <c r="E12" s="275" t="s">
        <v>39</v>
      </c>
      <c r="F12" s="275"/>
      <c r="G12" s="275"/>
      <c r="H12" s="303"/>
      <c r="I12" s="304"/>
      <c r="J12" s="305"/>
      <c r="K12" s="291" t="s">
        <v>40</v>
      </c>
      <c r="L12" s="291"/>
      <c r="M12" s="291"/>
      <c r="N12" s="297" t="s">
        <v>41</v>
      </c>
      <c r="O12" s="297"/>
      <c r="P12" s="297"/>
      <c r="Q12" s="297" t="s">
        <v>42</v>
      </c>
      <c r="R12" s="297"/>
      <c r="S12" s="297"/>
      <c r="T12" s="291" t="s">
        <v>40</v>
      </c>
      <c r="U12" s="291"/>
      <c r="V12" s="291"/>
      <c r="W12" s="293" t="s">
        <v>43</v>
      </c>
      <c r="X12" s="293"/>
      <c r="Y12" s="293"/>
      <c r="Z12" s="293" t="s">
        <v>44</v>
      </c>
      <c r="AA12" s="293"/>
      <c r="AB12" s="295"/>
      <c r="AC12" s="97"/>
      <c r="AD12" s="97"/>
      <c r="AE12" s="97"/>
    </row>
    <row r="13" spans="1:31" x14ac:dyDescent="0.15">
      <c r="A13" s="270"/>
      <c r="B13" s="277"/>
      <c r="C13" s="278"/>
      <c r="D13" s="279"/>
      <c r="E13" s="277"/>
      <c r="F13" s="278"/>
      <c r="G13" s="279"/>
      <c r="H13" s="306"/>
      <c r="I13" s="307"/>
      <c r="J13" s="308"/>
      <c r="K13" s="292"/>
      <c r="L13" s="292"/>
      <c r="M13" s="292"/>
      <c r="N13" s="283" t="s">
        <v>45</v>
      </c>
      <c r="O13" s="283"/>
      <c r="P13" s="283"/>
      <c r="Q13" s="283" t="s">
        <v>45</v>
      </c>
      <c r="R13" s="283"/>
      <c r="S13" s="283"/>
      <c r="T13" s="292"/>
      <c r="U13" s="292"/>
      <c r="V13" s="292"/>
      <c r="W13" s="294"/>
      <c r="X13" s="294"/>
      <c r="Y13" s="294"/>
      <c r="Z13" s="294"/>
      <c r="AA13" s="294"/>
      <c r="AB13" s="296"/>
      <c r="AC13" s="97"/>
      <c r="AD13" s="97"/>
      <c r="AE13" s="97"/>
    </row>
    <row r="14" spans="1:31" x14ac:dyDescent="0.15">
      <c r="A14" s="222" t="s">
        <v>296</v>
      </c>
      <c r="B14" s="288">
        <v>1822</v>
      </c>
      <c r="C14" s="289"/>
      <c r="D14" s="289"/>
      <c r="E14" s="280">
        <v>1215</v>
      </c>
      <c r="F14" s="280"/>
      <c r="G14" s="280"/>
      <c r="H14" s="280">
        <v>351</v>
      </c>
      <c r="I14" s="280"/>
      <c r="J14" s="280"/>
      <c r="K14" s="280">
        <v>864</v>
      </c>
      <c r="L14" s="280"/>
      <c r="M14" s="280"/>
      <c r="N14" s="280">
        <v>165</v>
      </c>
      <c r="O14" s="280"/>
      <c r="P14" s="280"/>
      <c r="Q14" s="280">
        <v>699</v>
      </c>
      <c r="R14" s="280"/>
      <c r="S14" s="280"/>
      <c r="T14" s="280">
        <v>4960</v>
      </c>
      <c r="U14" s="280"/>
      <c r="V14" s="280"/>
      <c r="W14" s="280">
        <v>2500</v>
      </c>
      <c r="X14" s="280"/>
      <c r="Y14" s="280"/>
      <c r="Z14" s="280">
        <v>2460</v>
      </c>
      <c r="AA14" s="280"/>
      <c r="AB14" s="280"/>
      <c r="AC14" s="97"/>
      <c r="AD14" s="97"/>
      <c r="AE14" s="97"/>
    </row>
    <row r="15" spans="1:31" x14ac:dyDescent="0.15">
      <c r="A15" s="222" t="s">
        <v>388</v>
      </c>
      <c r="B15" s="281">
        <v>1671</v>
      </c>
      <c r="C15" s="282"/>
      <c r="D15" s="282"/>
      <c r="E15" s="284">
        <v>1081</v>
      </c>
      <c r="F15" s="284"/>
      <c r="G15" s="284"/>
      <c r="H15" s="284">
        <v>411</v>
      </c>
      <c r="I15" s="284"/>
      <c r="J15" s="284"/>
      <c r="K15" s="284">
        <v>670</v>
      </c>
      <c r="L15" s="284"/>
      <c r="M15" s="284"/>
      <c r="N15" s="284">
        <v>120</v>
      </c>
      <c r="O15" s="284"/>
      <c r="P15" s="284"/>
      <c r="Q15" s="284">
        <v>550</v>
      </c>
      <c r="R15" s="284"/>
      <c r="S15" s="284"/>
      <c r="T15" s="284">
        <v>3907</v>
      </c>
      <c r="U15" s="284"/>
      <c r="V15" s="284"/>
      <c r="W15" s="284">
        <v>1976</v>
      </c>
      <c r="X15" s="284"/>
      <c r="Y15" s="284"/>
      <c r="Z15" s="284">
        <v>1931</v>
      </c>
      <c r="AA15" s="284"/>
      <c r="AB15" s="284"/>
      <c r="AC15" s="97"/>
      <c r="AD15" s="97"/>
      <c r="AE15" s="97"/>
    </row>
    <row r="16" spans="1:31" ht="14.25" thickBot="1" x14ac:dyDescent="0.2">
      <c r="A16" s="204"/>
      <c r="B16" s="204"/>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145"/>
      <c r="AD16" s="145"/>
      <c r="AE16" s="97"/>
    </row>
    <row r="17" spans="1:35" ht="14.25" customHeight="1" thickTop="1" x14ac:dyDescent="0.15">
      <c r="A17" s="269" t="s">
        <v>34</v>
      </c>
      <c r="B17" s="271" t="s">
        <v>201</v>
      </c>
      <c r="C17" s="272"/>
      <c r="D17" s="272"/>
      <c r="E17" s="272"/>
      <c r="F17" s="272"/>
      <c r="G17" s="273"/>
      <c r="H17" s="271" t="s">
        <v>202</v>
      </c>
      <c r="I17" s="272"/>
      <c r="J17" s="272"/>
      <c r="K17" s="272"/>
      <c r="L17" s="272"/>
      <c r="M17" s="272"/>
      <c r="N17" s="71"/>
      <c r="O17" s="71"/>
      <c r="P17" s="71"/>
      <c r="Q17" s="71"/>
      <c r="R17" s="71"/>
      <c r="S17" s="71"/>
      <c r="T17" s="71"/>
      <c r="U17" s="71"/>
      <c r="V17" s="71"/>
      <c r="W17" s="304"/>
      <c r="X17" s="304"/>
      <c r="Y17" s="304"/>
      <c r="Z17" s="304"/>
      <c r="AA17" s="304"/>
      <c r="AB17" s="304"/>
      <c r="AC17" s="97"/>
      <c r="AD17" s="268"/>
      <c r="AE17" s="268"/>
      <c r="AF17" s="267"/>
      <c r="AG17" s="267"/>
      <c r="AH17" s="267"/>
      <c r="AI17" s="267"/>
    </row>
    <row r="18" spans="1:35" x14ac:dyDescent="0.15">
      <c r="A18" s="270"/>
      <c r="B18" s="274"/>
      <c r="C18" s="275"/>
      <c r="D18" s="275"/>
      <c r="E18" s="275"/>
      <c r="F18" s="275"/>
      <c r="G18" s="276"/>
      <c r="H18" s="274"/>
      <c r="I18" s="275"/>
      <c r="J18" s="275"/>
      <c r="K18" s="275"/>
      <c r="L18" s="275"/>
      <c r="M18" s="275"/>
      <c r="N18" s="275"/>
      <c r="O18" s="275"/>
      <c r="P18" s="275"/>
      <c r="Q18" s="275"/>
      <c r="R18" s="275"/>
      <c r="S18" s="275"/>
      <c r="T18" s="275"/>
      <c r="U18" s="275"/>
      <c r="V18" s="275"/>
      <c r="W18" s="304"/>
      <c r="X18" s="304"/>
      <c r="Y18" s="304"/>
      <c r="Z18" s="304"/>
      <c r="AA18" s="304"/>
      <c r="AB18" s="304"/>
      <c r="AC18" s="97"/>
      <c r="AD18" s="268"/>
      <c r="AE18" s="268"/>
      <c r="AF18" s="267"/>
      <c r="AG18" s="267"/>
      <c r="AH18" s="267"/>
      <c r="AI18" s="267"/>
    </row>
    <row r="19" spans="1:35" ht="13.5" customHeight="1" x14ac:dyDescent="0.15">
      <c r="A19" s="270"/>
      <c r="B19" s="277"/>
      <c r="C19" s="278"/>
      <c r="D19" s="278"/>
      <c r="E19" s="278"/>
      <c r="F19" s="278"/>
      <c r="G19" s="279"/>
      <c r="H19" s="277"/>
      <c r="I19" s="278"/>
      <c r="J19" s="278"/>
      <c r="K19" s="278"/>
      <c r="L19" s="278"/>
      <c r="M19" s="278"/>
      <c r="N19" s="275"/>
      <c r="O19" s="275"/>
      <c r="P19" s="275"/>
      <c r="Q19" s="275"/>
      <c r="R19" s="275"/>
      <c r="S19" s="275"/>
      <c r="T19" s="275"/>
      <c r="U19" s="275"/>
      <c r="V19" s="275"/>
      <c r="W19" s="304"/>
      <c r="X19" s="304"/>
      <c r="Y19" s="304"/>
      <c r="Z19" s="304"/>
      <c r="AA19" s="304"/>
      <c r="AB19" s="304"/>
      <c r="AC19" s="97"/>
      <c r="AD19" s="268"/>
      <c r="AE19" s="268"/>
      <c r="AF19" s="267"/>
      <c r="AG19" s="267"/>
      <c r="AH19" s="267"/>
      <c r="AI19" s="267"/>
    </row>
    <row r="20" spans="1:35" x14ac:dyDescent="0.15">
      <c r="A20" s="270"/>
      <c r="B20" s="283" t="s">
        <v>56</v>
      </c>
      <c r="C20" s="283"/>
      <c r="D20" s="283" t="s">
        <v>43</v>
      </c>
      <c r="E20" s="283"/>
      <c r="F20" s="283" t="s">
        <v>44</v>
      </c>
      <c r="G20" s="290"/>
      <c r="H20" s="283" t="s">
        <v>56</v>
      </c>
      <c r="I20" s="283"/>
      <c r="J20" s="283" t="s">
        <v>43</v>
      </c>
      <c r="K20" s="283"/>
      <c r="L20" s="283" t="s">
        <v>44</v>
      </c>
      <c r="M20" s="290"/>
      <c r="N20" s="312"/>
      <c r="O20" s="312"/>
      <c r="P20" s="312"/>
      <c r="Q20" s="312"/>
      <c r="R20" s="312"/>
      <c r="S20" s="312"/>
      <c r="T20" s="312"/>
      <c r="U20" s="312"/>
      <c r="V20" s="312"/>
      <c r="W20" s="312"/>
      <c r="X20" s="312"/>
      <c r="Y20" s="312"/>
      <c r="Z20" s="312"/>
      <c r="AA20" s="312"/>
      <c r="AB20" s="312"/>
      <c r="AC20" s="97"/>
      <c r="AD20" s="268"/>
      <c r="AE20" s="268"/>
      <c r="AF20" s="267"/>
      <c r="AG20" s="267"/>
      <c r="AH20" s="267"/>
      <c r="AI20" s="267"/>
    </row>
    <row r="21" spans="1:35" x14ac:dyDescent="0.15">
      <c r="A21" s="222" t="s">
        <v>296</v>
      </c>
      <c r="B21" s="288">
        <v>2035</v>
      </c>
      <c r="C21" s="289"/>
      <c r="D21" s="280">
        <v>1070</v>
      </c>
      <c r="E21" s="280"/>
      <c r="F21" s="280">
        <v>965</v>
      </c>
      <c r="G21" s="280"/>
      <c r="H21" s="267">
        <v>1774</v>
      </c>
      <c r="I21" s="267"/>
      <c r="J21" s="267">
        <v>1015</v>
      </c>
      <c r="K21" s="267"/>
      <c r="L21" s="267">
        <v>759</v>
      </c>
      <c r="M21" s="267"/>
      <c r="N21" s="267"/>
      <c r="O21" s="267"/>
      <c r="P21" s="267"/>
      <c r="Q21" s="267"/>
      <c r="R21" s="267"/>
      <c r="S21" s="267"/>
      <c r="T21" s="267"/>
      <c r="U21" s="267"/>
      <c r="V21" s="267"/>
      <c r="W21" s="267"/>
      <c r="X21" s="267"/>
      <c r="Y21" s="267"/>
      <c r="Z21" s="267"/>
      <c r="AA21" s="267"/>
      <c r="AB21" s="267"/>
      <c r="AC21" s="97"/>
      <c r="AD21" s="268"/>
      <c r="AE21" s="268"/>
      <c r="AF21" s="267"/>
      <c r="AG21" s="267"/>
      <c r="AH21" s="267"/>
      <c r="AI21" s="267"/>
    </row>
    <row r="22" spans="1:35" x14ac:dyDescent="0.15">
      <c r="A22" s="223" t="s">
        <v>388</v>
      </c>
      <c r="B22" s="285">
        <v>1891</v>
      </c>
      <c r="C22" s="286"/>
      <c r="D22" s="287">
        <v>983</v>
      </c>
      <c r="E22" s="287"/>
      <c r="F22" s="287">
        <v>908</v>
      </c>
      <c r="G22" s="287"/>
      <c r="H22" s="287">
        <v>1562</v>
      </c>
      <c r="I22" s="287"/>
      <c r="J22" s="287">
        <v>932</v>
      </c>
      <c r="K22" s="287"/>
      <c r="L22" s="287">
        <v>630</v>
      </c>
      <c r="M22" s="287"/>
      <c r="N22" s="267"/>
      <c r="O22" s="267"/>
      <c r="P22" s="267"/>
      <c r="Q22" s="267"/>
      <c r="R22" s="267"/>
      <c r="S22" s="267"/>
      <c r="T22" s="267"/>
      <c r="U22" s="267"/>
      <c r="V22" s="267"/>
      <c r="W22" s="267"/>
      <c r="X22" s="267"/>
      <c r="Y22" s="267"/>
      <c r="Z22" s="267"/>
      <c r="AA22" s="267"/>
      <c r="AB22" s="267"/>
      <c r="AC22" s="97"/>
      <c r="AD22" s="268"/>
      <c r="AE22" s="268"/>
      <c r="AF22" s="267"/>
      <c r="AG22" s="267"/>
      <c r="AH22" s="267"/>
      <c r="AI22" s="267"/>
    </row>
    <row r="23" spans="1:35" x14ac:dyDescent="0.15">
      <c r="A23" s="64" t="s">
        <v>340</v>
      </c>
      <c r="B23" s="64"/>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97"/>
      <c r="AF23" s="267"/>
      <c r="AG23" s="267"/>
      <c r="AH23" s="267"/>
      <c r="AI23" s="267"/>
    </row>
    <row r="24" spans="1:35" x14ac:dyDescent="0.15">
      <c r="A24" s="64" t="s">
        <v>387</v>
      </c>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97"/>
    </row>
    <row r="25" spans="1:35" x14ac:dyDescent="0.15">
      <c r="A25" s="64" t="s">
        <v>386</v>
      </c>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97"/>
    </row>
    <row r="26" spans="1:35" x14ac:dyDescent="0.15">
      <c r="A26" s="64" t="s">
        <v>341</v>
      </c>
      <c r="B26" s="64"/>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97"/>
    </row>
    <row r="27" spans="1:35" x14ac:dyDescent="0.15">
      <c r="A27" s="64" t="s">
        <v>191</v>
      </c>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97"/>
    </row>
    <row r="28" spans="1:35" ht="14.25" thickBot="1" x14ac:dyDescent="0.2">
      <c r="A28" s="97" t="s">
        <v>343</v>
      </c>
      <c r="B28" s="97"/>
      <c r="C28" s="97"/>
      <c r="D28" s="97"/>
      <c r="E28" s="144"/>
      <c r="F28" s="144"/>
      <c r="G28" s="144"/>
      <c r="H28" s="144"/>
      <c r="I28" s="144"/>
      <c r="J28" s="144"/>
      <c r="K28" s="144"/>
      <c r="L28" s="144"/>
      <c r="M28" s="144"/>
      <c r="N28" s="144"/>
      <c r="O28" s="144"/>
      <c r="P28" s="144"/>
      <c r="Q28" s="144"/>
      <c r="R28" s="144"/>
      <c r="S28" s="144"/>
      <c r="T28" s="144"/>
      <c r="U28" s="144"/>
      <c r="V28" s="144"/>
      <c r="W28" s="97"/>
      <c r="X28" s="97"/>
      <c r="Y28" s="97"/>
      <c r="Z28" s="97"/>
      <c r="AA28" s="97"/>
      <c r="AB28" s="97"/>
      <c r="AC28" s="97"/>
      <c r="AD28" s="97"/>
      <c r="AE28" s="97"/>
    </row>
    <row r="29" spans="1:35" ht="13.15" customHeight="1" thickTop="1" x14ac:dyDescent="0.15">
      <c r="A29" s="269" t="s">
        <v>34</v>
      </c>
      <c r="B29" s="319" t="s">
        <v>297</v>
      </c>
      <c r="C29" s="319"/>
      <c r="D29" s="320"/>
      <c r="E29" s="325" t="s">
        <v>298</v>
      </c>
      <c r="F29" s="325"/>
      <c r="G29" s="325"/>
      <c r="H29" s="325"/>
      <c r="I29" s="325"/>
      <c r="J29" s="325"/>
      <c r="K29" s="325"/>
      <c r="L29" s="325"/>
      <c r="M29" s="325"/>
      <c r="N29" s="325"/>
      <c r="O29" s="325"/>
      <c r="P29" s="325"/>
      <c r="Q29" s="325"/>
      <c r="R29" s="325"/>
      <c r="S29" s="325"/>
      <c r="T29" s="325"/>
      <c r="U29" s="325"/>
      <c r="V29" s="325"/>
      <c r="W29" s="329" t="s">
        <v>307</v>
      </c>
      <c r="X29" s="329"/>
      <c r="Y29" s="330" t="s">
        <v>308</v>
      </c>
      <c r="Z29" s="329"/>
      <c r="AA29" s="328"/>
      <c r="AB29" s="328"/>
    </row>
    <row r="30" spans="1:35" ht="13.15" customHeight="1" x14ac:dyDescent="0.15">
      <c r="A30" s="270"/>
      <c r="B30" s="321"/>
      <c r="C30" s="321"/>
      <c r="D30" s="322"/>
      <c r="E30" s="318" t="s">
        <v>57</v>
      </c>
      <c r="F30" s="318"/>
      <c r="G30" s="317" t="s">
        <v>300</v>
      </c>
      <c r="H30" s="318"/>
      <c r="I30" s="317" t="s">
        <v>299</v>
      </c>
      <c r="J30" s="317"/>
      <c r="K30" s="317"/>
      <c r="L30" s="317"/>
      <c r="M30" s="317"/>
      <c r="N30" s="317"/>
      <c r="O30" s="318" t="s">
        <v>303</v>
      </c>
      <c r="P30" s="318"/>
      <c r="Q30" s="318"/>
      <c r="R30" s="318"/>
      <c r="S30" s="318"/>
      <c r="T30" s="318"/>
      <c r="U30" s="337" t="s">
        <v>306</v>
      </c>
      <c r="V30" s="338"/>
      <c r="W30" s="326"/>
      <c r="X30" s="326"/>
      <c r="Y30" s="331"/>
      <c r="Z30" s="332"/>
      <c r="AA30" s="326" t="s">
        <v>309</v>
      </c>
      <c r="AB30" s="326"/>
    </row>
    <row r="31" spans="1:35" ht="13.15" customHeight="1" x14ac:dyDescent="0.15">
      <c r="A31" s="270"/>
      <c r="B31" s="321"/>
      <c r="C31" s="321"/>
      <c r="D31" s="322"/>
      <c r="E31" s="318"/>
      <c r="F31" s="318"/>
      <c r="G31" s="318"/>
      <c r="H31" s="318"/>
      <c r="I31" s="317" t="s">
        <v>301</v>
      </c>
      <c r="J31" s="317"/>
      <c r="K31" s="317" t="s">
        <v>302</v>
      </c>
      <c r="L31" s="318"/>
      <c r="M31" s="339" t="s">
        <v>66</v>
      </c>
      <c r="N31" s="339"/>
      <c r="O31" s="317" t="s">
        <v>301</v>
      </c>
      <c r="P31" s="317"/>
      <c r="Q31" s="318" t="s">
        <v>304</v>
      </c>
      <c r="R31" s="318"/>
      <c r="S31" s="335" t="s">
        <v>305</v>
      </c>
      <c r="T31" s="336"/>
      <c r="U31" s="338"/>
      <c r="V31" s="338"/>
      <c r="W31" s="326"/>
      <c r="X31" s="326"/>
      <c r="Y31" s="331"/>
      <c r="Z31" s="332"/>
      <c r="AA31" s="326"/>
      <c r="AB31" s="326"/>
    </row>
    <row r="32" spans="1:35" x14ac:dyDescent="0.15">
      <c r="A32" s="270"/>
      <c r="B32" s="323"/>
      <c r="C32" s="323"/>
      <c r="D32" s="324"/>
      <c r="E32" s="318"/>
      <c r="F32" s="318"/>
      <c r="G32" s="318"/>
      <c r="H32" s="318"/>
      <c r="I32" s="317"/>
      <c r="J32" s="317"/>
      <c r="K32" s="318"/>
      <c r="L32" s="318"/>
      <c r="M32" s="339"/>
      <c r="N32" s="339"/>
      <c r="O32" s="317"/>
      <c r="P32" s="317"/>
      <c r="Q32" s="318"/>
      <c r="R32" s="318"/>
      <c r="S32" s="336"/>
      <c r="T32" s="336"/>
      <c r="U32" s="338"/>
      <c r="V32" s="338"/>
      <c r="W32" s="327"/>
      <c r="X32" s="327"/>
      <c r="Y32" s="333"/>
      <c r="Z32" s="334"/>
      <c r="AA32" s="327"/>
      <c r="AB32" s="327"/>
    </row>
    <row r="33" spans="1:28" x14ac:dyDescent="0.15">
      <c r="A33" s="61" t="s">
        <v>310</v>
      </c>
      <c r="B33" s="314">
        <v>845</v>
      </c>
      <c r="C33" s="314"/>
      <c r="D33" s="314"/>
      <c r="E33" s="314">
        <v>24</v>
      </c>
      <c r="F33" s="314"/>
      <c r="G33" s="314">
        <v>1</v>
      </c>
      <c r="H33" s="314"/>
      <c r="I33" s="314">
        <v>21</v>
      </c>
      <c r="J33" s="314"/>
      <c r="K33" s="314">
        <v>20</v>
      </c>
      <c r="L33" s="314"/>
      <c r="M33" s="314">
        <v>1</v>
      </c>
      <c r="N33" s="314"/>
      <c r="O33" s="314">
        <v>1</v>
      </c>
      <c r="P33" s="314"/>
      <c r="Q33" s="314">
        <v>1</v>
      </c>
      <c r="R33" s="314"/>
      <c r="S33" s="313" t="s">
        <v>0</v>
      </c>
      <c r="T33" s="313" t="s">
        <v>0</v>
      </c>
      <c r="U33" s="313">
        <v>1</v>
      </c>
      <c r="V33" s="313">
        <v>1</v>
      </c>
      <c r="W33" s="313" t="s">
        <v>0</v>
      </c>
      <c r="X33" s="313" t="s">
        <v>0</v>
      </c>
      <c r="Y33" s="314">
        <v>821</v>
      </c>
      <c r="Z33" s="314">
        <v>821</v>
      </c>
      <c r="AA33" s="314">
        <v>819</v>
      </c>
      <c r="AB33" s="314">
        <v>819</v>
      </c>
    </row>
    <row r="34" spans="1:28" x14ac:dyDescent="0.15">
      <c r="A34" s="199"/>
      <c r="B34" s="310"/>
      <c r="C34" s="310"/>
      <c r="D34" s="310"/>
      <c r="E34" s="310"/>
      <c r="F34" s="310"/>
      <c r="G34" s="310"/>
      <c r="H34" s="310"/>
      <c r="I34" s="310"/>
      <c r="J34" s="310"/>
      <c r="K34" s="310"/>
      <c r="L34" s="310"/>
      <c r="M34" s="310"/>
      <c r="N34" s="310"/>
      <c r="O34" s="310"/>
      <c r="P34" s="310"/>
      <c r="Q34" s="310"/>
      <c r="R34" s="310"/>
      <c r="S34" s="310"/>
      <c r="T34" s="310"/>
      <c r="U34" s="311"/>
      <c r="V34" s="311"/>
      <c r="W34" s="311"/>
      <c r="X34" s="311"/>
      <c r="Y34" s="310"/>
      <c r="Z34" s="310"/>
      <c r="AA34" s="310"/>
      <c r="AB34" s="310"/>
    </row>
    <row r="35" spans="1:28" x14ac:dyDescent="0.15">
      <c r="A35" s="200" t="s">
        <v>18</v>
      </c>
      <c r="B35" s="309">
        <v>5</v>
      </c>
      <c r="C35" s="309">
        <v>5</v>
      </c>
      <c r="D35" s="309">
        <v>5</v>
      </c>
      <c r="E35" s="309">
        <v>1</v>
      </c>
      <c r="F35" s="309">
        <v>1</v>
      </c>
      <c r="G35" s="311" t="s">
        <v>0</v>
      </c>
      <c r="H35" s="311" t="s">
        <v>0</v>
      </c>
      <c r="I35" s="309">
        <v>1</v>
      </c>
      <c r="J35" s="309">
        <v>1</v>
      </c>
      <c r="K35" s="311">
        <v>1</v>
      </c>
      <c r="L35" s="311">
        <v>1</v>
      </c>
      <c r="M35" s="311" t="s">
        <v>0</v>
      </c>
      <c r="N35" s="311" t="s">
        <v>0</v>
      </c>
      <c r="O35" s="311" t="s">
        <v>0</v>
      </c>
      <c r="P35" s="311" t="s">
        <v>0</v>
      </c>
      <c r="Q35" s="311" t="s">
        <v>0</v>
      </c>
      <c r="R35" s="311" t="s">
        <v>0</v>
      </c>
      <c r="S35" s="311" t="s">
        <v>0</v>
      </c>
      <c r="T35" s="311" t="s">
        <v>0</v>
      </c>
      <c r="U35" s="311" t="s">
        <v>0</v>
      </c>
      <c r="V35" s="311" t="s">
        <v>0</v>
      </c>
      <c r="W35" s="311" t="s">
        <v>0</v>
      </c>
      <c r="X35" s="311" t="s">
        <v>0</v>
      </c>
      <c r="Y35" s="309">
        <v>4</v>
      </c>
      <c r="Z35" s="309">
        <v>4</v>
      </c>
      <c r="AA35" s="309">
        <v>4</v>
      </c>
      <c r="AB35" s="309">
        <v>4</v>
      </c>
    </row>
    <row r="36" spans="1:28" x14ac:dyDescent="0.15">
      <c r="A36" s="200" t="s">
        <v>25</v>
      </c>
      <c r="B36" s="309">
        <v>78</v>
      </c>
      <c r="C36" s="309">
        <v>78</v>
      </c>
      <c r="D36" s="309">
        <v>78</v>
      </c>
      <c r="E36" s="309">
        <v>2</v>
      </c>
      <c r="F36" s="309">
        <v>2</v>
      </c>
      <c r="G36" s="311">
        <v>1</v>
      </c>
      <c r="H36" s="311">
        <v>1</v>
      </c>
      <c r="I36" s="309">
        <v>1</v>
      </c>
      <c r="J36" s="309">
        <v>1</v>
      </c>
      <c r="K36" s="311" t="s">
        <v>0</v>
      </c>
      <c r="L36" s="311" t="s">
        <v>0</v>
      </c>
      <c r="M36" s="311">
        <v>1</v>
      </c>
      <c r="N36" s="311">
        <v>1</v>
      </c>
      <c r="O36" s="311" t="s">
        <v>0</v>
      </c>
      <c r="P36" s="311" t="s">
        <v>0</v>
      </c>
      <c r="Q36" s="311" t="s">
        <v>0</v>
      </c>
      <c r="R36" s="311" t="s">
        <v>0</v>
      </c>
      <c r="S36" s="311" t="s">
        <v>0</v>
      </c>
      <c r="T36" s="311" t="s">
        <v>0</v>
      </c>
      <c r="U36" s="311" t="s">
        <v>0</v>
      </c>
      <c r="V36" s="311" t="s">
        <v>0</v>
      </c>
      <c r="W36" s="311" t="s">
        <v>0</v>
      </c>
      <c r="X36" s="311" t="s">
        <v>0</v>
      </c>
      <c r="Y36" s="309">
        <v>76</v>
      </c>
      <c r="Z36" s="309">
        <v>76</v>
      </c>
      <c r="AA36" s="309">
        <v>76</v>
      </c>
      <c r="AB36" s="309">
        <v>76</v>
      </c>
    </row>
    <row r="37" spans="1:28" x14ac:dyDescent="0.15">
      <c r="A37" s="200" t="s">
        <v>19</v>
      </c>
      <c r="B37" s="309">
        <v>111</v>
      </c>
      <c r="C37" s="309">
        <v>111</v>
      </c>
      <c r="D37" s="309">
        <v>111</v>
      </c>
      <c r="E37" s="309">
        <v>2</v>
      </c>
      <c r="F37" s="309">
        <v>2</v>
      </c>
      <c r="G37" s="311" t="s">
        <v>0</v>
      </c>
      <c r="H37" s="311" t="s">
        <v>0</v>
      </c>
      <c r="I37" s="309">
        <v>2</v>
      </c>
      <c r="J37" s="309">
        <v>2</v>
      </c>
      <c r="K37" s="311">
        <v>2</v>
      </c>
      <c r="L37" s="311">
        <v>2</v>
      </c>
      <c r="M37" s="311" t="s">
        <v>0</v>
      </c>
      <c r="N37" s="311" t="s">
        <v>0</v>
      </c>
      <c r="O37" s="311" t="s">
        <v>0</v>
      </c>
      <c r="P37" s="311" t="s">
        <v>0</v>
      </c>
      <c r="Q37" s="311" t="s">
        <v>0</v>
      </c>
      <c r="R37" s="311" t="s">
        <v>0</v>
      </c>
      <c r="S37" s="311" t="s">
        <v>0</v>
      </c>
      <c r="T37" s="311" t="s">
        <v>0</v>
      </c>
      <c r="U37" s="311" t="s">
        <v>0</v>
      </c>
      <c r="V37" s="311" t="s">
        <v>0</v>
      </c>
      <c r="W37" s="311" t="s">
        <v>0</v>
      </c>
      <c r="X37" s="311" t="s">
        <v>0</v>
      </c>
      <c r="Y37" s="309">
        <v>109</v>
      </c>
      <c r="Z37" s="309">
        <v>109</v>
      </c>
      <c r="AA37" s="309">
        <v>108</v>
      </c>
      <c r="AB37" s="309">
        <v>108</v>
      </c>
    </row>
    <row r="38" spans="1:28" x14ac:dyDescent="0.15">
      <c r="A38" s="200" t="s">
        <v>26</v>
      </c>
      <c r="B38" s="309">
        <v>151</v>
      </c>
      <c r="C38" s="309">
        <v>151</v>
      </c>
      <c r="D38" s="309">
        <v>151</v>
      </c>
      <c r="E38" s="309">
        <v>5</v>
      </c>
      <c r="F38" s="309">
        <v>5</v>
      </c>
      <c r="G38" s="311" t="s">
        <v>0</v>
      </c>
      <c r="H38" s="311" t="s">
        <v>0</v>
      </c>
      <c r="I38" s="309">
        <v>5</v>
      </c>
      <c r="J38" s="309">
        <v>5</v>
      </c>
      <c r="K38" s="311">
        <v>5</v>
      </c>
      <c r="L38" s="311">
        <v>5</v>
      </c>
      <c r="M38" s="311" t="s">
        <v>0</v>
      </c>
      <c r="N38" s="311" t="s">
        <v>0</v>
      </c>
      <c r="O38" s="311" t="s">
        <v>0</v>
      </c>
      <c r="P38" s="311" t="s">
        <v>0</v>
      </c>
      <c r="Q38" s="311" t="s">
        <v>0</v>
      </c>
      <c r="R38" s="311" t="s">
        <v>0</v>
      </c>
      <c r="S38" s="311" t="s">
        <v>0</v>
      </c>
      <c r="T38" s="311" t="s">
        <v>0</v>
      </c>
      <c r="U38" s="311" t="s">
        <v>0</v>
      </c>
      <c r="V38" s="311" t="s">
        <v>0</v>
      </c>
      <c r="W38" s="311" t="s">
        <v>0</v>
      </c>
      <c r="X38" s="311" t="s">
        <v>0</v>
      </c>
      <c r="Y38" s="309">
        <v>146</v>
      </c>
      <c r="Z38" s="309">
        <v>146</v>
      </c>
      <c r="AA38" s="309">
        <v>146</v>
      </c>
      <c r="AB38" s="309">
        <v>146</v>
      </c>
    </row>
    <row r="39" spans="1:28" x14ac:dyDescent="0.15">
      <c r="A39" s="200" t="s">
        <v>20</v>
      </c>
      <c r="B39" s="309">
        <v>58</v>
      </c>
      <c r="C39" s="309">
        <v>58</v>
      </c>
      <c r="D39" s="309">
        <v>58</v>
      </c>
      <c r="E39" s="309">
        <v>1</v>
      </c>
      <c r="F39" s="309">
        <v>1</v>
      </c>
      <c r="G39" s="311" t="s">
        <v>0</v>
      </c>
      <c r="H39" s="311" t="s">
        <v>0</v>
      </c>
      <c r="I39" s="309">
        <v>1</v>
      </c>
      <c r="J39" s="309">
        <v>1</v>
      </c>
      <c r="K39" s="311">
        <v>1</v>
      </c>
      <c r="L39" s="311">
        <v>1</v>
      </c>
      <c r="M39" s="311" t="s">
        <v>0</v>
      </c>
      <c r="N39" s="311" t="s">
        <v>0</v>
      </c>
      <c r="O39" s="311" t="s">
        <v>0</v>
      </c>
      <c r="P39" s="311" t="s">
        <v>0</v>
      </c>
      <c r="Q39" s="311" t="s">
        <v>0</v>
      </c>
      <c r="R39" s="311" t="s">
        <v>0</v>
      </c>
      <c r="S39" s="311" t="s">
        <v>0</v>
      </c>
      <c r="T39" s="311" t="s">
        <v>0</v>
      </c>
      <c r="U39" s="311" t="s">
        <v>0</v>
      </c>
      <c r="V39" s="311" t="s">
        <v>0</v>
      </c>
      <c r="W39" s="311" t="s">
        <v>0</v>
      </c>
      <c r="X39" s="311" t="s">
        <v>0</v>
      </c>
      <c r="Y39" s="309">
        <v>57</v>
      </c>
      <c r="Z39" s="309">
        <v>57</v>
      </c>
      <c r="AA39" s="309">
        <v>57</v>
      </c>
      <c r="AB39" s="309">
        <v>57</v>
      </c>
    </row>
    <row r="40" spans="1:28" x14ac:dyDescent="0.15">
      <c r="A40" s="200" t="s">
        <v>24</v>
      </c>
      <c r="B40" s="309">
        <v>54</v>
      </c>
      <c r="C40" s="309">
        <v>54</v>
      </c>
      <c r="D40" s="309">
        <v>54</v>
      </c>
      <c r="E40" s="309">
        <v>1</v>
      </c>
      <c r="F40" s="309">
        <v>1</v>
      </c>
      <c r="G40" s="311" t="s">
        <v>0</v>
      </c>
      <c r="H40" s="311" t="s">
        <v>0</v>
      </c>
      <c r="I40" s="309">
        <v>1</v>
      </c>
      <c r="J40" s="309">
        <v>1</v>
      </c>
      <c r="K40" s="311">
        <v>1</v>
      </c>
      <c r="L40" s="311">
        <v>1</v>
      </c>
      <c r="M40" s="311" t="s">
        <v>0</v>
      </c>
      <c r="N40" s="311" t="s">
        <v>0</v>
      </c>
      <c r="O40" s="311" t="s">
        <v>0</v>
      </c>
      <c r="P40" s="311" t="s">
        <v>0</v>
      </c>
      <c r="Q40" s="311" t="s">
        <v>0</v>
      </c>
      <c r="R40" s="311" t="s">
        <v>0</v>
      </c>
      <c r="S40" s="311" t="s">
        <v>0</v>
      </c>
      <c r="T40" s="311" t="s">
        <v>0</v>
      </c>
      <c r="U40" s="311" t="s">
        <v>0</v>
      </c>
      <c r="V40" s="311" t="s">
        <v>0</v>
      </c>
      <c r="W40" s="311" t="s">
        <v>0</v>
      </c>
      <c r="X40" s="311" t="s">
        <v>0</v>
      </c>
      <c r="Y40" s="309">
        <v>53</v>
      </c>
      <c r="Z40" s="309">
        <v>53</v>
      </c>
      <c r="AA40" s="309">
        <v>53</v>
      </c>
      <c r="AB40" s="309">
        <v>53</v>
      </c>
    </row>
    <row r="41" spans="1:28" x14ac:dyDescent="0.15">
      <c r="A41" s="200" t="s">
        <v>27</v>
      </c>
      <c r="B41" s="309">
        <v>133</v>
      </c>
      <c r="C41" s="309">
        <v>133</v>
      </c>
      <c r="D41" s="309">
        <v>133</v>
      </c>
      <c r="E41" s="309">
        <v>4</v>
      </c>
      <c r="F41" s="309">
        <v>4</v>
      </c>
      <c r="G41" s="311" t="s">
        <v>0</v>
      </c>
      <c r="H41" s="311" t="s">
        <v>0</v>
      </c>
      <c r="I41" s="309">
        <v>4</v>
      </c>
      <c r="J41" s="309">
        <v>4</v>
      </c>
      <c r="K41" s="311">
        <v>4</v>
      </c>
      <c r="L41" s="311">
        <v>4</v>
      </c>
      <c r="M41" s="311" t="s">
        <v>0</v>
      </c>
      <c r="N41" s="311" t="s">
        <v>0</v>
      </c>
      <c r="O41" s="311" t="s">
        <v>0</v>
      </c>
      <c r="P41" s="311" t="s">
        <v>0</v>
      </c>
      <c r="Q41" s="311" t="s">
        <v>0</v>
      </c>
      <c r="R41" s="311" t="s">
        <v>0</v>
      </c>
      <c r="S41" s="311" t="s">
        <v>0</v>
      </c>
      <c r="T41" s="311" t="s">
        <v>0</v>
      </c>
      <c r="U41" s="311" t="s">
        <v>0</v>
      </c>
      <c r="V41" s="311" t="s">
        <v>0</v>
      </c>
      <c r="W41" s="311" t="s">
        <v>0</v>
      </c>
      <c r="X41" s="311" t="s">
        <v>0</v>
      </c>
      <c r="Y41" s="309">
        <v>129</v>
      </c>
      <c r="Z41" s="309">
        <v>129</v>
      </c>
      <c r="AA41" s="309">
        <v>128</v>
      </c>
      <c r="AB41" s="309">
        <v>128</v>
      </c>
    </row>
    <row r="42" spans="1:28" x14ac:dyDescent="0.15">
      <c r="A42" s="200" t="s">
        <v>21</v>
      </c>
      <c r="B42" s="309">
        <v>57</v>
      </c>
      <c r="C42" s="309">
        <v>57</v>
      </c>
      <c r="D42" s="309">
        <v>57</v>
      </c>
      <c r="E42" s="309">
        <v>1</v>
      </c>
      <c r="F42" s="309">
        <v>1</v>
      </c>
      <c r="G42" s="311" t="s">
        <v>0</v>
      </c>
      <c r="H42" s="311" t="s">
        <v>0</v>
      </c>
      <c r="I42" s="309">
        <v>1</v>
      </c>
      <c r="J42" s="309">
        <v>1</v>
      </c>
      <c r="K42" s="311">
        <v>1</v>
      </c>
      <c r="L42" s="311">
        <v>1</v>
      </c>
      <c r="M42" s="311" t="s">
        <v>0</v>
      </c>
      <c r="N42" s="311" t="s">
        <v>0</v>
      </c>
      <c r="O42" s="311" t="s">
        <v>0</v>
      </c>
      <c r="P42" s="311" t="s">
        <v>0</v>
      </c>
      <c r="Q42" s="311" t="s">
        <v>0</v>
      </c>
      <c r="R42" s="311" t="s">
        <v>0</v>
      </c>
      <c r="S42" s="311" t="s">
        <v>0</v>
      </c>
      <c r="T42" s="311" t="s">
        <v>0</v>
      </c>
      <c r="U42" s="311" t="s">
        <v>0</v>
      </c>
      <c r="V42" s="311" t="s">
        <v>0</v>
      </c>
      <c r="W42" s="311" t="s">
        <v>0</v>
      </c>
      <c r="X42" s="311" t="s">
        <v>0</v>
      </c>
      <c r="Y42" s="309">
        <v>56</v>
      </c>
      <c r="Z42" s="309">
        <v>56</v>
      </c>
      <c r="AA42" s="309">
        <v>56</v>
      </c>
      <c r="AB42" s="309">
        <v>56</v>
      </c>
    </row>
    <row r="43" spans="1:28" x14ac:dyDescent="0.15">
      <c r="A43" s="200" t="s">
        <v>22</v>
      </c>
      <c r="B43" s="309">
        <v>105</v>
      </c>
      <c r="C43" s="309">
        <v>105</v>
      </c>
      <c r="D43" s="309">
        <v>105</v>
      </c>
      <c r="E43" s="309">
        <v>5</v>
      </c>
      <c r="F43" s="309">
        <v>5</v>
      </c>
      <c r="G43" s="311" t="s">
        <v>0</v>
      </c>
      <c r="H43" s="311" t="s">
        <v>0</v>
      </c>
      <c r="I43" s="309">
        <v>4</v>
      </c>
      <c r="J43" s="309">
        <v>4</v>
      </c>
      <c r="K43" s="311">
        <v>4</v>
      </c>
      <c r="L43" s="311">
        <v>4</v>
      </c>
      <c r="M43" s="311" t="s">
        <v>0</v>
      </c>
      <c r="N43" s="311" t="s">
        <v>0</v>
      </c>
      <c r="O43" s="311">
        <v>1</v>
      </c>
      <c r="P43" s="311">
        <v>1</v>
      </c>
      <c r="Q43" s="311">
        <v>1</v>
      </c>
      <c r="R43" s="311">
        <v>1</v>
      </c>
      <c r="S43" s="311" t="s">
        <v>0</v>
      </c>
      <c r="T43" s="311" t="s">
        <v>0</v>
      </c>
      <c r="U43" s="311" t="s">
        <v>0</v>
      </c>
      <c r="V43" s="311" t="s">
        <v>0</v>
      </c>
      <c r="W43" s="311" t="s">
        <v>0</v>
      </c>
      <c r="X43" s="311" t="s">
        <v>0</v>
      </c>
      <c r="Y43" s="309">
        <v>100</v>
      </c>
      <c r="Z43" s="309">
        <v>100</v>
      </c>
      <c r="AA43" s="309">
        <v>100</v>
      </c>
      <c r="AB43" s="309">
        <v>100</v>
      </c>
    </row>
    <row r="44" spans="1:28" x14ac:dyDescent="0.15">
      <c r="A44" s="201" t="s">
        <v>23</v>
      </c>
      <c r="B44" s="315">
        <v>93</v>
      </c>
      <c r="C44" s="315">
        <v>93</v>
      </c>
      <c r="D44" s="315">
        <v>93</v>
      </c>
      <c r="E44" s="315">
        <v>2</v>
      </c>
      <c r="F44" s="315">
        <v>2</v>
      </c>
      <c r="G44" s="316" t="s">
        <v>0</v>
      </c>
      <c r="H44" s="316" t="s">
        <v>0</v>
      </c>
      <c r="I44" s="315">
        <v>1</v>
      </c>
      <c r="J44" s="315">
        <v>1</v>
      </c>
      <c r="K44" s="316">
        <v>1</v>
      </c>
      <c r="L44" s="316">
        <v>1</v>
      </c>
      <c r="M44" s="316" t="s">
        <v>0</v>
      </c>
      <c r="N44" s="316" t="s">
        <v>0</v>
      </c>
      <c r="O44" s="316" t="s">
        <v>0</v>
      </c>
      <c r="P44" s="316" t="s">
        <v>0</v>
      </c>
      <c r="Q44" s="316" t="s">
        <v>0</v>
      </c>
      <c r="R44" s="316" t="s">
        <v>0</v>
      </c>
      <c r="S44" s="316" t="s">
        <v>0</v>
      </c>
      <c r="T44" s="316" t="s">
        <v>0</v>
      </c>
      <c r="U44" s="316">
        <v>1</v>
      </c>
      <c r="V44" s="316">
        <v>1</v>
      </c>
      <c r="W44" s="316" t="s">
        <v>0</v>
      </c>
      <c r="X44" s="316" t="s">
        <v>0</v>
      </c>
      <c r="Y44" s="315">
        <v>91</v>
      </c>
      <c r="Z44" s="315">
        <v>91</v>
      </c>
      <c r="AA44" s="315">
        <v>91</v>
      </c>
      <c r="AB44" s="315">
        <v>91</v>
      </c>
    </row>
    <row r="45" spans="1:28" x14ac:dyDescent="0.15">
      <c r="A45" s="205" t="s">
        <v>346</v>
      </c>
      <c r="B45" s="173"/>
      <c r="C45" s="173"/>
      <c r="D45" s="173"/>
    </row>
    <row r="46" spans="1:28" x14ac:dyDescent="0.15">
      <c r="A46" s="66"/>
    </row>
    <row r="47" spans="1:28" x14ac:dyDescent="0.15">
      <c r="A47" s="66"/>
    </row>
    <row r="48" spans="1:28" x14ac:dyDescent="0.15">
      <c r="A48" s="66"/>
    </row>
    <row r="49" spans="1:1" x14ac:dyDescent="0.15">
      <c r="A49" s="66"/>
    </row>
    <row r="50" spans="1:1" x14ac:dyDescent="0.15">
      <c r="A50" s="66"/>
    </row>
    <row r="51" spans="1:1" x14ac:dyDescent="0.15">
      <c r="A51" s="66"/>
    </row>
    <row r="52" spans="1:1" x14ac:dyDescent="0.15">
      <c r="A52" s="66"/>
    </row>
    <row r="53" spans="1:1" x14ac:dyDescent="0.15">
      <c r="A53" s="66"/>
    </row>
    <row r="54" spans="1:1" x14ac:dyDescent="0.15">
      <c r="A54" s="66"/>
    </row>
    <row r="55" spans="1:1" x14ac:dyDescent="0.15">
      <c r="A55" s="66"/>
    </row>
    <row r="56" spans="1:1" x14ac:dyDescent="0.15">
      <c r="A56" s="66"/>
    </row>
    <row r="57" spans="1:1" x14ac:dyDescent="0.15">
      <c r="A57" s="66"/>
    </row>
    <row r="58" spans="1:1" x14ac:dyDescent="0.15">
      <c r="A58" s="66"/>
    </row>
    <row r="59" spans="1:1" x14ac:dyDescent="0.15">
      <c r="A59" s="66"/>
    </row>
  </sheetData>
  <mergeCells count="273">
    <mergeCell ref="E40:F40"/>
    <mergeCell ref="E39:F39"/>
    <mergeCell ref="E38:F38"/>
    <mergeCell ref="AA30:AB32"/>
    <mergeCell ref="AA29:AB29"/>
    <mergeCell ref="B33:D33"/>
    <mergeCell ref="B34:D34"/>
    <mergeCell ref="B43:D43"/>
    <mergeCell ref="B42:D42"/>
    <mergeCell ref="B41:D41"/>
    <mergeCell ref="B40:D40"/>
    <mergeCell ref="B39:D39"/>
    <mergeCell ref="W29:X32"/>
    <mergeCell ref="Y29:Z32"/>
    <mergeCell ref="I30:N30"/>
    <mergeCell ref="Q31:R32"/>
    <mergeCell ref="S31:T32"/>
    <mergeCell ref="O30:T30"/>
    <mergeCell ref="U30:V32"/>
    <mergeCell ref="M31:N32"/>
    <mergeCell ref="O31:P32"/>
    <mergeCell ref="E30:F32"/>
    <mergeCell ref="G30:H32"/>
    <mergeCell ref="I31:J32"/>
    <mergeCell ref="AH19:AI19"/>
    <mergeCell ref="AF19:AG19"/>
    <mergeCell ref="W17:AB19"/>
    <mergeCell ref="E44:F44"/>
    <mergeCell ref="I40:J40"/>
    <mergeCell ref="I39:J39"/>
    <mergeCell ref="I38:J38"/>
    <mergeCell ref="I37:J37"/>
    <mergeCell ref="AD17:AE17"/>
    <mergeCell ref="AD19:AE19"/>
    <mergeCell ref="AA21:AB21"/>
    <mergeCell ref="Y20:Z20"/>
    <mergeCell ref="G37:H37"/>
    <mergeCell ref="G36:H36"/>
    <mergeCell ref="G44:H44"/>
    <mergeCell ref="I44:J44"/>
    <mergeCell ref="I43:J43"/>
    <mergeCell ref="I42:J42"/>
    <mergeCell ref="I41:J41"/>
    <mergeCell ref="AA22:AB22"/>
    <mergeCell ref="I34:J34"/>
    <mergeCell ref="I33:J33"/>
    <mergeCell ref="K35:L35"/>
    <mergeCell ref="G43:H43"/>
    <mergeCell ref="B44:D44"/>
    <mergeCell ref="I36:J36"/>
    <mergeCell ref="K44:L44"/>
    <mergeCell ref="K43:L43"/>
    <mergeCell ref="K42:L42"/>
    <mergeCell ref="K41:L41"/>
    <mergeCell ref="K40:L40"/>
    <mergeCell ref="K38:L38"/>
    <mergeCell ref="K37:L37"/>
    <mergeCell ref="K36:L36"/>
    <mergeCell ref="G42:H42"/>
    <mergeCell ref="G41:H41"/>
    <mergeCell ref="G40:H40"/>
    <mergeCell ref="G39:H39"/>
    <mergeCell ref="G38:H38"/>
    <mergeCell ref="K39:L39"/>
    <mergeCell ref="E36:F36"/>
    <mergeCell ref="E42:F42"/>
    <mergeCell ref="E37:F37"/>
    <mergeCell ref="B38:D38"/>
    <mergeCell ref="B37:D37"/>
    <mergeCell ref="B36:D36"/>
    <mergeCell ref="E43:F43"/>
    <mergeCell ref="E41:F41"/>
    <mergeCell ref="M44:N44"/>
    <mergeCell ref="M42:N42"/>
    <mergeCell ref="M43:N43"/>
    <mergeCell ref="O37:P37"/>
    <mergeCell ref="O36:P36"/>
    <mergeCell ref="O44:P44"/>
    <mergeCell ref="O43:P43"/>
    <mergeCell ref="O42:P42"/>
    <mergeCell ref="O41:P41"/>
    <mergeCell ref="M41:N41"/>
    <mergeCell ref="M40:N40"/>
    <mergeCell ref="M38:N38"/>
    <mergeCell ref="M37:N37"/>
    <mergeCell ref="M36:N36"/>
    <mergeCell ref="S44:T44"/>
    <mergeCell ref="S43:T43"/>
    <mergeCell ref="S42:T42"/>
    <mergeCell ref="S41:T41"/>
    <mergeCell ref="S40:T40"/>
    <mergeCell ref="O40:P40"/>
    <mergeCell ref="O39:P39"/>
    <mergeCell ref="O38:P38"/>
    <mergeCell ref="Q44:R44"/>
    <mergeCell ref="Q43:R43"/>
    <mergeCell ref="Q42:R42"/>
    <mergeCell ref="Q41:R41"/>
    <mergeCell ref="Q40:R40"/>
    <mergeCell ref="Q39:R39"/>
    <mergeCell ref="Q38:R38"/>
    <mergeCell ref="F22:G22"/>
    <mergeCell ref="H22:I22"/>
    <mergeCell ref="J22:K22"/>
    <mergeCell ref="L22:M22"/>
    <mergeCell ref="S39:T39"/>
    <mergeCell ref="S38:T38"/>
    <mergeCell ref="S37:T37"/>
    <mergeCell ref="S36:T36"/>
    <mergeCell ref="S35:T35"/>
    <mergeCell ref="S34:T34"/>
    <mergeCell ref="Q37:R37"/>
    <mergeCell ref="Q36:R36"/>
    <mergeCell ref="Q35:R35"/>
    <mergeCell ref="Q34:R34"/>
    <mergeCell ref="Q33:R33"/>
    <mergeCell ref="M39:N39"/>
    <mergeCell ref="T22:V22"/>
    <mergeCell ref="M35:N35"/>
    <mergeCell ref="M34:N34"/>
    <mergeCell ref="E29:V29"/>
    <mergeCell ref="K34:L34"/>
    <mergeCell ref="K33:L33"/>
    <mergeCell ref="M33:N33"/>
    <mergeCell ref="O35:P35"/>
    <mergeCell ref="Q21:S21"/>
    <mergeCell ref="T20:V20"/>
    <mergeCell ref="W21:X21"/>
    <mergeCell ref="L20:M20"/>
    <mergeCell ref="N20:P20"/>
    <mergeCell ref="Q20:S20"/>
    <mergeCell ref="N18:V18"/>
    <mergeCell ref="N19:V19"/>
    <mergeCell ref="H21:I21"/>
    <mergeCell ref="J21:K21"/>
    <mergeCell ref="L21:M21"/>
    <mergeCell ref="J20:K20"/>
    <mergeCell ref="H20:I20"/>
    <mergeCell ref="T21:V21"/>
    <mergeCell ref="H17:M19"/>
    <mergeCell ref="W20:X20"/>
    <mergeCell ref="U44:V44"/>
    <mergeCell ref="U43:V43"/>
    <mergeCell ref="U42:V42"/>
    <mergeCell ref="U41:V41"/>
    <mergeCell ref="U39:V39"/>
    <mergeCell ref="U38:V38"/>
    <mergeCell ref="U37:V37"/>
    <mergeCell ref="U40:V40"/>
    <mergeCell ref="U36:V36"/>
    <mergeCell ref="K31:L32"/>
    <mergeCell ref="U35:V35"/>
    <mergeCell ref="A29:A32"/>
    <mergeCell ref="B29:D32"/>
    <mergeCell ref="S33:T33"/>
    <mergeCell ref="U33:V33"/>
    <mergeCell ref="O34:P34"/>
    <mergeCell ref="O33:P33"/>
    <mergeCell ref="U34:V34"/>
    <mergeCell ref="E35:F35"/>
    <mergeCell ref="E34:F34"/>
    <mergeCell ref="E33:F33"/>
    <mergeCell ref="G35:H35"/>
    <mergeCell ref="G34:H34"/>
    <mergeCell ref="G33:H33"/>
    <mergeCell ref="I35:J35"/>
    <mergeCell ref="B35:D35"/>
    <mergeCell ref="AA44:AB44"/>
    <mergeCell ref="AA43:AB43"/>
    <mergeCell ref="AA42:AB42"/>
    <mergeCell ref="AA41:AB41"/>
    <mergeCell ref="AA40:AB40"/>
    <mergeCell ref="AA39:AB39"/>
    <mergeCell ref="AA38:AB38"/>
    <mergeCell ref="W38:X38"/>
    <mergeCell ref="W37:X37"/>
    <mergeCell ref="Y44:Z44"/>
    <mergeCell ref="Y43:Z43"/>
    <mergeCell ref="Y42:Z42"/>
    <mergeCell ref="Y41:Z41"/>
    <mergeCell ref="Y40:Z40"/>
    <mergeCell ref="Y39:Z39"/>
    <mergeCell ref="Y38:Z38"/>
    <mergeCell ref="W44:X44"/>
    <mergeCell ref="W43:X43"/>
    <mergeCell ref="W42:X42"/>
    <mergeCell ref="W41:X41"/>
    <mergeCell ref="W40:X40"/>
    <mergeCell ref="W39:X39"/>
    <mergeCell ref="AA37:AB37"/>
    <mergeCell ref="AA36:AB36"/>
    <mergeCell ref="AA35:AB35"/>
    <mergeCell ref="AA34:AB34"/>
    <mergeCell ref="W15:Y15"/>
    <mergeCell ref="Z15:AB15"/>
    <mergeCell ref="W35:X35"/>
    <mergeCell ref="Y37:Z37"/>
    <mergeCell ref="Y36:Z36"/>
    <mergeCell ref="W36:X36"/>
    <mergeCell ref="W34:X34"/>
    <mergeCell ref="Y35:Z35"/>
    <mergeCell ref="Y34:Z34"/>
    <mergeCell ref="AA20:AB20"/>
    <mergeCell ref="W33:X33"/>
    <mergeCell ref="Y33:Z33"/>
    <mergeCell ref="AA33:AB33"/>
    <mergeCell ref="W22:X22"/>
    <mergeCell ref="Y21:Z21"/>
    <mergeCell ref="Y22:Z22"/>
    <mergeCell ref="T14:V14"/>
    <mergeCell ref="B14:D14"/>
    <mergeCell ref="W14:Y14"/>
    <mergeCell ref="E14:G14"/>
    <mergeCell ref="T10:AB11"/>
    <mergeCell ref="T12:V13"/>
    <mergeCell ref="W12:Y13"/>
    <mergeCell ref="Z12:AB13"/>
    <mergeCell ref="H10:S10"/>
    <mergeCell ref="N12:P12"/>
    <mergeCell ref="K11:S11"/>
    <mergeCell ref="N13:P13"/>
    <mergeCell ref="Q12:S12"/>
    <mergeCell ref="Q13:S13"/>
    <mergeCell ref="H11:J13"/>
    <mergeCell ref="K12:M13"/>
    <mergeCell ref="N22:P22"/>
    <mergeCell ref="Q22:S22"/>
    <mergeCell ref="AF23:AG23"/>
    <mergeCell ref="AH23:AI23"/>
    <mergeCell ref="AH22:AI22"/>
    <mergeCell ref="AF22:AG22"/>
    <mergeCell ref="AD22:AE22"/>
    <mergeCell ref="N21:P21"/>
    <mergeCell ref="B15:D15"/>
    <mergeCell ref="D20:E20"/>
    <mergeCell ref="E15:G15"/>
    <mergeCell ref="B17:G19"/>
    <mergeCell ref="F21:G21"/>
    <mergeCell ref="B22:C22"/>
    <mergeCell ref="D22:E22"/>
    <mergeCell ref="D21:E21"/>
    <mergeCell ref="B20:C20"/>
    <mergeCell ref="B21:C21"/>
    <mergeCell ref="F20:G20"/>
    <mergeCell ref="H15:J15"/>
    <mergeCell ref="K15:M15"/>
    <mergeCell ref="N15:P15"/>
    <mergeCell ref="T15:V15"/>
    <mergeCell ref="Q15:S15"/>
    <mergeCell ref="A4:AB8"/>
    <mergeCell ref="AF18:AG18"/>
    <mergeCell ref="AD18:AE18"/>
    <mergeCell ref="AH21:AI21"/>
    <mergeCell ref="AF21:AG21"/>
    <mergeCell ref="AD21:AE21"/>
    <mergeCell ref="AF17:AG17"/>
    <mergeCell ref="AH17:AI17"/>
    <mergeCell ref="AH20:AI20"/>
    <mergeCell ref="AF20:AG20"/>
    <mergeCell ref="AD20:AE20"/>
    <mergeCell ref="AH18:AI18"/>
    <mergeCell ref="A10:A13"/>
    <mergeCell ref="B10:D13"/>
    <mergeCell ref="E10:G10"/>
    <mergeCell ref="A17:A20"/>
    <mergeCell ref="E11:G11"/>
    <mergeCell ref="E12:G12"/>
    <mergeCell ref="E13:G13"/>
    <mergeCell ref="H14:J14"/>
    <mergeCell ref="K14:M14"/>
    <mergeCell ref="Z14:AB14"/>
    <mergeCell ref="N14:P14"/>
    <mergeCell ref="Q14:S14"/>
  </mergeCells>
  <phoneticPr fontId="3"/>
  <pageMargins left="0.59055118110236227" right="0.59055118110236227" top="0.78740157480314965" bottom="0.62992125984251968" header="0.35433070866141736" footer="0.51181102362204722"/>
  <pageSetup paperSize="9" scale="90" firstPageNumber="6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E21"/>
  <sheetViews>
    <sheetView view="pageBreakPreview" zoomScaleNormal="100" zoomScaleSheetLayoutView="100" workbookViewId="0">
      <selection activeCell="AD43" sqref="AD43"/>
    </sheetView>
  </sheetViews>
  <sheetFormatPr defaultColWidth="9" defaultRowHeight="13.5" x14ac:dyDescent="0.15"/>
  <cols>
    <col min="1" max="1" width="10.75" style="13" customWidth="1"/>
    <col min="2" max="7" width="9.5" style="13" bestFit="1" customWidth="1"/>
    <col min="8" max="9" width="9.125" style="13" bestFit="1" customWidth="1"/>
    <col min="10" max="16384" width="9" style="13"/>
  </cols>
  <sheetData>
    <row r="1" spans="1:31" x14ac:dyDescent="0.15">
      <c r="A1" s="50" t="s">
        <v>264</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row>
    <row r="2" spans="1:31" x14ac:dyDescent="0.15">
      <c r="A2" s="13" t="s">
        <v>364</v>
      </c>
    </row>
    <row r="3" spans="1:31" ht="14.25" thickBot="1" x14ac:dyDescent="0.2">
      <c r="A3" s="86"/>
      <c r="H3" s="85"/>
      <c r="I3" s="85"/>
    </row>
    <row r="4" spans="1:31" ht="14.25" thickTop="1" x14ac:dyDescent="0.15">
      <c r="A4" s="273" t="s">
        <v>34</v>
      </c>
      <c r="B4" s="375" t="s">
        <v>122</v>
      </c>
      <c r="C4" s="371"/>
      <c r="D4" s="340" t="s">
        <v>199</v>
      </c>
      <c r="E4" s="340"/>
      <c r="F4" s="340" t="s">
        <v>200</v>
      </c>
      <c r="G4" s="271"/>
      <c r="H4" s="275"/>
      <c r="I4" s="275"/>
    </row>
    <row r="5" spans="1:31" x14ac:dyDescent="0.15">
      <c r="A5" s="276"/>
      <c r="B5" s="376"/>
      <c r="C5" s="306"/>
      <c r="D5" s="292"/>
      <c r="E5" s="292"/>
      <c r="F5" s="292"/>
      <c r="G5" s="277"/>
      <c r="H5" s="275"/>
      <c r="I5" s="275"/>
    </row>
    <row r="6" spans="1:31" x14ac:dyDescent="0.15">
      <c r="A6" s="279"/>
      <c r="B6" s="52" t="s">
        <v>39</v>
      </c>
      <c r="C6" s="67" t="s">
        <v>123</v>
      </c>
      <c r="D6" s="67" t="s">
        <v>124</v>
      </c>
      <c r="E6" s="67" t="s">
        <v>125</v>
      </c>
      <c r="F6" s="67" t="s">
        <v>124</v>
      </c>
      <c r="G6" s="55" t="s">
        <v>125</v>
      </c>
      <c r="H6" s="53"/>
      <c r="I6" s="53"/>
    </row>
    <row r="7" spans="1:31" x14ac:dyDescent="0.15">
      <c r="A7" s="222" t="s">
        <v>172</v>
      </c>
      <c r="B7" s="1">
        <v>895</v>
      </c>
      <c r="C7" s="1">
        <v>917</v>
      </c>
      <c r="D7" s="1">
        <v>1132</v>
      </c>
      <c r="E7" s="1">
        <v>1348</v>
      </c>
      <c r="F7" s="1">
        <v>694</v>
      </c>
      <c r="G7" s="1">
        <v>705</v>
      </c>
      <c r="H7" s="1"/>
      <c r="I7" s="1"/>
    </row>
    <row r="8" spans="1:31" x14ac:dyDescent="0.15">
      <c r="A8" s="224"/>
      <c r="B8" s="9"/>
      <c r="C8" s="9"/>
      <c r="D8" s="9"/>
      <c r="E8" s="9"/>
      <c r="F8" s="9"/>
      <c r="G8" s="9"/>
      <c r="H8" s="9"/>
      <c r="I8" s="9"/>
    </row>
    <row r="9" spans="1:31" x14ac:dyDescent="0.15">
      <c r="A9" s="224" t="s">
        <v>186</v>
      </c>
      <c r="B9" s="9">
        <v>603</v>
      </c>
      <c r="C9" s="9">
        <v>627</v>
      </c>
      <c r="D9" s="9">
        <v>802</v>
      </c>
      <c r="E9" s="9">
        <v>998</v>
      </c>
      <c r="F9" s="9">
        <v>498</v>
      </c>
      <c r="G9" s="9">
        <v>506</v>
      </c>
      <c r="H9" s="9"/>
      <c r="I9" s="9"/>
    </row>
    <row r="10" spans="1:31" x14ac:dyDescent="0.15">
      <c r="A10" s="60"/>
      <c r="B10" s="17"/>
      <c r="C10" s="1"/>
      <c r="D10" s="1"/>
      <c r="E10" s="1"/>
      <c r="F10" s="1"/>
      <c r="G10" s="1"/>
      <c r="H10" s="1"/>
      <c r="I10" s="1"/>
    </row>
    <row r="11" spans="1:31" x14ac:dyDescent="0.15">
      <c r="A11" s="60" t="s">
        <v>46</v>
      </c>
      <c r="B11" s="1">
        <v>2</v>
      </c>
      <c r="C11" s="1">
        <v>2</v>
      </c>
      <c r="D11" s="1">
        <v>4</v>
      </c>
      <c r="E11" s="1">
        <v>4</v>
      </c>
      <c r="F11" s="1" t="s">
        <v>0</v>
      </c>
      <c r="G11" s="1" t="s">
        <v>0</v>
      </c>
      <c r="H11" s="1"/>
      <c r="I11" s="1"/>
    </row>
    <row r="12" spans="1:31" x14ac:dyDescent="0.15">
      <c r="A12" s="60" t="s">
        <v>47</v>
      </c>
      <c r="B12" s="1">
        <v>85</v>
      </c>
      <c r="C12" s="1">
        <v>88</v>
      </c>
      <c r="D12" s="1">
        <v>102</v>
      </c>
      <c r="E12" s="1">
        <v>122</v>
      </c>
      <c r="F12" s="1">
        <v>74</v>
      </c>
      <c r="G12" s="1">
        <v>76</v>
      </c>
      <c r="H12" s="1"/>
      <c r="I12" s="1"/>
    </row>
    <row r="13" spans="1:31" x14ac:dyDescent="0.15">
      <c r="A13" s="60" t="s">
        <v>48</v>
      </c>
      <c r="B13" s="1">
        <v>44</v>
      </c>
      <c r="C13" s="1">
        <v>44</v>
      </c>
      <c r="D13" s="1">
        <v>54</v>
      </c>
      <c r="E13" s="1">
        <v>73</v>
      </c>
      <c r="F13" s="1">
        <v>39</v>
      </c>
      <c r="G13" s="1">
        <v>39</v>
      </c>
      <c r="H13" s="1"/>
      <c r="I13" s="1"/>
    </row>
    <row r="14" spans="1:31" x14ac:dyDescent="0.15">
      <c r="A14" s="60" t="s">
        <v>49</v>
      </c>
      <c r="B14" s="1">
        <v>64</v>
      </c>
      <c r="C14" s="1">
        <v>64</v>
      </c>
      <c r="D14" s="1">
        <v>76</v>
      </c>
      <c r="E14" s="1">
        <v>91</v>
      </c>
      <c r="F14" s="1">
        <v>56</v>
      </c>
      <c r="G14" s="1">
        <v>57</v>
      </c>
      <c r="H14" s="1"/>
      <c r="I14" s="1"/>
    </row>
    <row r="15" spans="1:31" x14ac:dyDescent="0.15">
      <c r="A15" s="60" t="s">
        <v>50</v>
      </c>
      <c r="B15" s="1">
        <v>82</v>
      </c>
      <c r="C15" s="1">
        <v>86</v>
      </c>
      <c r="D15" s="1">
        <v>110</v>
      </c>
      <c r="E15" s="1">
        <v>132</v>
      </c>
      <c r="F15" s="1">
        <v>74</v>
      </c>
      <c r="G15" s="1">
        <v>75</v>
      </c>
      <c r="H15" s="1"/>
      <c r="I15" s="1"/>
    </row>
    <row r="16" spans="1:31" x14ac:dyDescent="0.15">
      <c r="A16" s="60" t="s">
        <v>51</v>
      </c>
      <c r="B16" s="1">
        <v>58</v>
      </c>
      <c r="C16" s="1">
        <v>72</v>
      </c>
      <c r="D16" s="1">
        <v>81</v>
      </c>
      <c r="E16" s="1">
        <v>111</v>
      </c>
      <c r="F16" s="1">
        <v>59</v>
      </c>
      <c r="G16" s="1">
        <v>59</v>
      </c>
      <c r="H16" s="1"/>
      <c r="I16" s="1"/>
    </row>
    <row r="17" spans="1:9" x14ac:dyDescent="0.15">
      <c r="A17" s="60" t="s">
        <v>52</v>
      </c>
      <c r="B17" s="1">
        <v>47</v>
      </c>
      <c r="C17" s="1">
        <v>47</v>
      </c>
      <c r="D17" s="1">
        <v>56</v>
      </c>
      <c r="E17" s="1">
        <v>71</v>
      </c>
      <c r="F17" s="1">
        <v>34</v>
      </c>
      <c r="G17" s="1">
        <v>34</v>
      </c>
      <c r="H17" s="1"/>
      <c r="I17" s="1"/>
    </row>
    <row r="18" spans="1:9" x14ac:dyDescent="0.15">
      <c r="A18" s="60" t="s">
        <v>53</v>
      </c>
      <c r="B18" s="25">
        <v>43</v>
      </c>
      <c r="C18" s="25">
        <v>43</v>
      </c>
      <c r="D18" s="25">
        <v>61</v>
      </c>
      <c r="E18" s="25">
        <v>68</v>
      </c>
      <c r="F18" s="25">
        <v>23</v>
      </c>
      <c r="G18" s="33">
        <v>24</v>
      </c>
      <c r="H18" s="1"/>
      <c r="I18" s="1"/>
    </row>
    <row r="19" spans="1:9" x14ac:dyDescent="0.15">
      <c r="A19" s="60" t="s">
        <v>54</v>
      </c>
      <c r="B19" s="1">
        <v>91</v>
      </c>
      <c r="C19" s="1">
        <v>92</v>
      </c>
      <c r="D19" s="1">
        <v>153</v>
      </c>
      <c r="E19" s="1">
        <v>204</v>
      </c>
      <c r="F19" s="1">
        <v>69</v>
      </c>
      <c r="G19" s="1">
        <v>70</v>
      </c>
      <c r="H19" s="1"/>
      <c r="I19" s="1"/>
    </row>
    <row r="20" spans="1:9" x14ac:dyDescent="0.15">
      <c r="A20" s="62" t="s">
        <v>55</v>
      </c>
      <c r="B20" s="19">
        <v>87</v>
      </c>
      <c r="C20" s="12">
        <v>89</v>
      </c>
      <c r="D20" s="12">
        <v>105</v>
      </c>
      <c r="E20" s="12">
        <v>122</v>
      </c>
      <c r="F20" s="12">
        <v>70</v>
      </c>
      <c r="G20" s="12">
        <v>72</v>
      </c>
      <c r="H20" s="1"/>
      <c r="I20" s="1"/>
    </row>
    <row r="21" spans="1:9" x14ac:dyDescent="0.15">
      <c r="A21" s="87" t="s">
        <v>338</v>
      </c>
    </row>
  </sheetData>
  <mergeCells count="5">
    <mergeCell ref="A4:A6"/>
    <mergeCell ref="B4:C5"/>
    <mergeCell ref="D4:E5"/>
    <mergeCell ref="F4:G5"/>
    <mergeCell ref="H4:I5"/>
  </mergeCells>
  <phoneticPr fontId="3"/>
  <pageMargins left="0.59055118110236227" right="0.59055118110236227" top="0.78740157480314965" bottom="0.62992125984251968" header="0.35433070866141736" footer="0.51181102362204722"/>
  <pageSetup paperSize="9" firstPageNumber="7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S47"/>
  <sheetViews>
    <sheetView view="pageBreakPreview" zoomScaleNormal="100" zoomScaleSheetLayoutView="100" workbookViewId="0">
      <selection sqref="A1:XFD1"/>
    </sheetView>
  </sheetViews>
  <sheetFormatPr defaultColWidth="9" defaultRowHeight="13.5" x14ac:dyDescent="0.15"/>
  <cols>
    <col min="1" max="1" width="10.5" style="48" customWidth="1"/>
    <col min="2" max="2" width="8.125" style="48" customWidth="1"/>
    <col min="3" max="3" width="6" style="48" customWidth="1"/>
    <col min="4" max="4" width="6.625" style="48" customWidth="1"/>
    <col min="5" max="5" width="8.5" style="48" bestFit="1" customWidth="1"/>
    <col min="6" max="6" width="5.375" style="48" customWidth="1"/>
    <col min="7" max="7" width="5.875" style="48" customWidth="1"/>
    <col min="8" max="8" width="5" style="48" bestFit="1" customWidth="1"/>
    <col min="9" max="9" width="5.375" style="48" customWidth="1"/>
    <col min="10" max="10" width="6.125" style="48" customWidth="1"/>
    <col min="11" max="11" width="5" style="48" bestFit="1" customWidth="1"/>
    <col min="12" max="13" width="5.375" style="48" customWidth="1"/>
    <col min="14" max="14" width="5" style="48" bestFit="1" customWidth="1"/>
    <col min="15" max="15" width="6" style="48" customWidth="1"/>
    <col min="16" max="16" width="6.25" style="48" customWidth="1"/>
    <col min="17" max="16384" width="9" style="48"/>
  </cols>
  <sheetData>
    <row r="1" spans="1:16" ht="13.5" customHeight="1" x14ac:dyDescent="0.15">
      <c r="A1" s="146" t="s">
        <v>7</v>
      </c>
    </row>
    <row r="2" spans="1:16" ht="13.5" customHeight="1" x14ac:dyDescent="0.15">
      <c r="A2" s="147" t="s">
        <v>8</v>
      </c>
    </row>
    <row r="3" spans="1:16" ht="13.5" customHeight="1" thickBot="1" x14ac:dyDescent="0.2">
      <c r="A3" s="147"/>
      <c r="M3" s="383" t="s">
        <v>1</v>
      </c>
      <c r="N3" s="384"/>
      <c r="O3" s="384"/>
      <c r="P3" s="384"/>
    </row>
    <row r="4" spans="1:16" ht="14.25" customHeight="1" thickTop="1" x14ac:dyDescent="0.15">
      <c r="A4" s="385" t="s">
        <v>9</v>
      </c>
      <c r="B4" s="387" t="s">
        <v>10</v>
      </c>
      <c r="C4" s="387"/>
      <c r="D4" s="388"/>
      <c r="E4" s="389" t="s">
        <v>11</v>
      </c>
      <c r="F4" s="387"/>
      <c r="G4" s="388"/>
      <c r="H4" s="389" t="s">
        <v>12</v>
      </c>
      <c r="I4" s="387"/>
      <c r="J4" s="388"/>
      <c r="K4" s="389" t="s">
        <v>13</v>
      </c>
      <c r="L4" s="387"/>
      <c r="M4" s="388"/>
      <c r="N4" s="389" t="s">
        <v>14</v>
      </c>
      <c r="O4" s="387"/>
      <c r="P4" s="387"/>
    </row>
    <row r="5" spans="1:16" ht="13.5" customHeight="1" x14ac:dyDescent="0.15">
      <c r="A5" s="386"/>
      <c r="B5" s="227" t="s">
        <v>15</v>
      </c>
      <c r="C5" s="379" t="s">
        <v>16</v>
      </c>
      <c r="D5" s="380"/>
      <c r="E5" s="79" t="s">
        <v>15</v>
      </c>
      <c r="F5" s="379" t="s">
        <v>16</v>
      </c>
      <c r="G5" s="380"/>
      <c r="H5" s="79" t="s">
        <v>15</v>
      </c>
      <c r="I5" s="379" t="s">
        <v>16</v>
      </c>
      <c r="J5" s="380"/>
      <c r="K5" s="79" t="s">
        <v>15</v>
      </c>
      <c r="L5" s="379" t="s">
        <v>16</v>
      </c>
      <c r="M5" s="380"/>
      <c r="N5" s="79" t="s">
        <v>15</v>
      </c>
      <c r="O5" s="379" t="s">
        <v>4</v>
      </c>
      <c r="P5" s="391"/>
    </row>
    <row r="6" spans="1:16" ht="13.5" customHeight="1" x14ac:dyDescent="0.15">
      <c r="A6" s="234" t="s">
        <v>428</v>
      </c>
      <c r="B6" s="228">
        <v>480</v>
      </c>
      <c r="C6" s="378">
        <v>207915.81</v>
      </c>
      <c r="D6" s="378"/>
      <c r="E6" s="228">
        <v>167</v>
      </c>
      <c r="F6" s="378">
        <v>46971.979999999996</v>
      </c>
      <c r="G6" s="378"/>
      <c r="H6" s="228">
        <v>4</v>
      </c>
      <c r="I6" s="378">
        <v>1704</v>
      </c>
      <c r="J6" s="378"/>
      <c r="K6" s="239" t="s">
        <v>0</v>
      </c>
      <c r="L6" s="381" t="s">
        <v>0</v>
      </c>
      <c r="M6" s="381"/>
      <c r="N6" s="228">
        <v>3</v>
      </c>
      <c r="O6" s="378">
        <v>1881</v>
      </c>
      <c r="P6" s="378"/>
    </row>
    <row r="7" spans="1:16" ht="13.5" customHeight="1" x14ac:dyDescent="0.15">
      <c r="A7" s="234" t="s">
        <v>292</v>
      </c>
      <c r="B7" s="228">
        <v>604</v>
      </c>
      <c r="C7" s="378">
        <v>178971.36</v>
      </c>
      <c r="D7" s="378"/>
      <c r="E7" s="228">
        <v>179</v>
      </c>
      <c r="F7" s="378">
        <v>56780.13</v>
      </c>
      <c r="G7" s="378"/>
      <c r="H7" s="228">
        <v>10</v>
      </c>
      <c r="I7" s="378">
        <v>6058.27</v>
      </c>
      <c r="J7" s="378"/>
      <c r="K7" s="239" t="s">
        <v>0</v>
      </c>
      <c r="L7" s="381" t="s">
        <v>0</v>
      </c>
      <c r="M7" s="381"/>
      <c r="N7" s="228" t="s">
        <v>0</v>
      </c>
      <c r="O7" s="378" t="s">
        <v>0</v>
      </c>
      <c r="P7" s="378"/>
    </row>
    <row r="8" spans="1:16" ht="13.5" customHeight="1" x14ac:dyDescent="0.15">
      <c r="A8" s="234" t="s">
        <v>384</v>
      </c>
      <c r="B8" s="228">
        <v>244</v>
      </c>
      <c r="C8" s="378">
        <v>139397.83000000002</v>
      </c>
      <c r="D8" s="378"/>
      <c r="E8" s="228">
        <v>155</v>
      </c>
      <c r="F8" s="378">
        <v>82111.69</v>
      </c>
      <c r="G8" s="378"/>
      <c r="H8" s="228">
        <v>5</v>
      </c>
      <c r="I8" s="378">
        <v>2566</v>
      </c>
      <c r="J8" s="378"/>
      <c r="K8" s="239" t="s">
        <v>0</v>
      </c>
      <c r="L8" s="381" t="s">
        <v>0</v>
      </c>
      <c r="M8" s="381"/>
      <c r="N8" s="228">
        <v>2</v>
      </c>
      <c r="O8" s="378">
        <v>3035</v>
      </c>
      <c r="P8" s="378"/>
    </row>
    <row r="9" spans="1:16" ht="13.5" customHeight="1" x14ac:dyDescent="0.15">
      <c r="A9" s="234" t="s">
        <v>393</v>
      </c>
      <c r="B9" s="228">
        <v>361</v>
      </c>
      <c r="C9" s="378">
        <v>338073.7</v>
      </c>
      <c r="D9" s="378"/>
      <c r="E9" s="228">
        <v>146</v>
      </c>
      <c r="F9" s="378">
        <v>57992.83</v>
      </c>
      <c r="G9" s="378"/>
      <c r="H9" s="228">
        <v>20</v>
      </c>
      <c r="I9" s="378">
        <v>14099.08</v>
      </c>
      <c r="J9" s="378"/>
      <c r="K9" s="239" t="s">
        <v>0</v>
      </c>
      <c r="L9" s="381">
        <v>0</v>
      </c>
      <c r="M9" s="381"/>
      <c r="N9" s="228">
        <v>112</v>
      </c>
      <c r="O9" s="378">
        <v>133158.14000000001</v>
      </c>
      <c r="P9" s="378"/>
    </row>
    <row r="10" spans="1:16" ht="13.5" customHeight="1" x14ac:dyDescent="0.15">
      <c r="A10" s="234" t="s">
        <v>392</v>
      </c>
      <c r="B10" s="5">
        <v>666</v>
      </c>
      <c r="C10" s="381">
        <v>223435.19</v>
      </c>
      <c r="D10" s="381"/>
      <c r="E10" s="5">
        <v>144</v>
      </c>
      <c r="F10" s="381">
        <v>49232.69</v>
      </c>
      <c r="G10" s="381"/>
      <c r="H10" s="5">
        <v>18</v>
      </c>
      <c r="I10" s="381">
        <v>14513.38</v>
      </c>
      <c r="J10" s="381"/>
      <c r="K10" s="5">
        <v>6</v>
      </c>
      <c r="L10" s="381">
        <v>3441</v>
      </c>
      <c r="M10" s="381"/>
      <c r="N10" s="5">
        <v>83</v>
      </c>
      <c r="O10" s="381">
        <v>54216.06</v>
      </c>
      <c r="P10" s="381"/>
    </row>
    <row r="11" spans="1:16" ht="13.5" customHeight="1" x14ac:dyDescent="0.15">
      <c r="A11" s="234" t="s">
        <v>17</v>
      </c>
      <c r="B11" s="74"/>
      <c r="C11" s="392"/>
      <c r="D11" s="392"/>
      <c r="E11" s="74"/>
      <c r="F11" s="392"/>
      <c r="G11" s="392"/>
      <c r="H11" s="74"/>
      <c r="I11" s="392"/>
      <c r="J11" s="392"/>
      <c r="K11" s="74"/>
      <c r="L11" s="390"/>
      <c r="M11" s="390"/>
      <c r="N11" s="74"/>
      <c r="O11" s="392"/>
      <c r="P11" s="392"/>
    </row>
    <row r="12" spans="1:16" s="80" customFormat="1" ht="13.5" customHeight="1" x14ac:dyDescent="0.15">
      <c r="A12" s="233" t="s">
        <v>391</v>
      </c>
      <c r="B12" s="35">
        <v>244</v>
      </c>
      <c r="C12" s="382">
        <v>211108.58</v>
      </c>
      <c r="D12" s="382"/>
      <c r="E12" s="35">
        <v>152</v>
      </c>
      <c r="F12" s="382">
        <v>71574.59</v>
      </c>
      <c r="G12" s="382"/>
      <c r="H12" s="35">
        <v>15</v>
      </c>
      <c r="I12" s="382">
        <v>6435.01</v>
      </c>
      <c r="J12" s="382"/>
      <c r="K12" s="35">
        <v>2</v>
      </c>
      <c r="L12" s="382">
        <v>1353</v>
      </c>
      <c r="M12" s="382"/>
      <c r="N12" s="35">
        <v>2</v>
      </c>
      <c r="O12" s="382">
        <v>1031</v>
      </c>
      <c r="P12" s="382"/>
    </row>
    <row r="13" spans="1:16" ht="13.5" customHeight="1" x14ac:dyDescent="0.15">
      <c r="A13" s="232"/>
      <c r="B13" s="35"/>
      <c r="C13" s="382"/>
      <c r="D13" s="382"/>
      <c r="E13" s="231"/>
      <c r="F13" s="390"/>
      <c r="G13" s="390"/>
      <c r="H13" s="231"/>
      <c r="I13" s="390"/>
      <c r="J13" s="390"/>
      <c r="K13" s="231"/>
      <c r="L13" s="390"/>
      <c r="M13" s="390"/>
      <c r="N13" s="231"/>
      <c r="O13" s="390"/>
      <c r="P13" s="390"/>
    </row>
    <row r="14" spans="1:16" ht="13.5" customHeight="1" x14ac:dyDescent="0.15">
      <c r="A14" s="230" t="s">
        <v>18</v>
      </c>
      <c r="B14" s="5">
        <v>28</v>
      </c>
      <c r="C14" s="377">
        <v>9285.4500000000007</v>
      </c>
      <c r="D14" s="377"/>
      <c r="E14" s="5">
        <v>18</v>
      </c>
      <c r="F14" s="377">
        <v>4756.3</v>
      </c>
      <c r="G14" s="377"/>
      <c r="H14" s="5">
        <v>1</v>
      </c>
      <c r="I14" s="381">
        <v>475.75</v>
      </c>
      <c r="J14" s="381"/>
      <c r="K14" s="5">
        <v>0</v>
      </c>
      <c r="L14" s="381" t="s">
        <v>390</v>
      </c>
      <c r="M14" s="381"/>
      <c r="N14" s="5">
        <v>1</v>
      </c>
      <c r="O14" s="381">
        <v>297</v>
      </c>
      <c r="P14" s="381"/>
    </row>
    <row r="15" spans="1:16" ht="13.5" customHeight="1" x14ac:dyDescent="0.15">
      <c r="A15" s="230" t="s">
        <v>19</v>
      </c>
      <c r="B15" s="5">
        <v>73</v>
      </c>
      <c r="C15" s="377">
        <v>42852.01</v>
      </c>
      <c r="D15" s="377"/>
      <c r="E15" s="5">
        <v>53</v>
      </c>
      <c r="F15" s="377">
        <v>24847.05</v>
      </c>
      <c r="G15" s="377"/>
      <c r="H15" s="5">
        <v>7</v>
      </c>
      <c r="I15" s="381">
        <v>3489.26</v>
      </c>
      <c r="J15" s="381"/>
      <c r="K15" s="5">
        <v>0</v>
      </c>
      <c r="L15" s="381" t="s">
        <v>390</v>
      </c>
      <c r="M15" s="381"/>
      <c r="N15" s="5">
        <v>1</v>
      </c>
      <c r="O15" s="381">
        <v>734</v>
      </c>
      <c r="P15" s="381"/>
    </row>
    <row r="16" spans="1:16" ht="13.5" customHeight="1" x14ac:dyDescent="0.15">
      <c r="A16" s="230" t="s">
        <v>20</v>
      </c>
      <c r="B16" s="5">
        <v>3</v>
      </c>
      <c r="C16" s="377">
        <v>576</v>
      </c>
      <c r="D16" s="377"/>
      <c r="E16" s="5">
        <v>3</v>
      </c>
      <c r="F16" s="377">
        <v>576</v>
      </c>
      <c r="G16" s="377"/>
      <c r="H16" s="5">
        <v>0</v>
      </c>
      <c r="I16" s="381" t="s">
        <v>390</v>
      </c>
      <c r="J16" s="381"/>
      <c r="K16" s="5">
        <v>0</v>
      </c>
      <c r="L16" s="381" t="s">
        <v>390</v>
      </c>
      <c r="M16" s="381"/>
      <c r="N16" s="5" t="s">
        <v>390</v>
      </c>
      <c r="O16" s="381" t="s">
        <v>390</v>
      </c>
      <c r="P16" s="381"/>
    </row>
    <row r="17" spans="1:17" ht="13.5" customHeight="1" x14ac:dyDescent="0.15">
      <c r="A17" s="230" t="s">
        <v>21</v>
      </c>
      <c r="B17" s="5">
        <v>26</v>
      </c>
      <c r="C17" s="377">
        <v>70146.740000000005</v>
      </c>
      <c r="D17" s="377"/>
      <c r="E17" s="5">
        <v>9</v>
      </c>
      <c r="F17" s="377">
        <v>2158.77</v>
      </c>
      <c r="G17" s="377"/>
      <c r="H17" s="5">
        <v>3</v>
      </c>
      <c r="I17" s="381">
        <v>1141</v>
      </c>
      <c r="J17" s="381"/>
      <c r="K17" s="5">
        <v>1</v>
      </c>
      <c r="L17" s="381">
        <v>169</v>
      </c>
      <c r="M17" s="381"/>
      <c r="N17" s="5" t="s">
        <v>390</v>
      </c>
      <c r="O17" s="381" t="s">
        <v>390</v>
      </c>
      <c r="P17" s="381"/>
    </row>
    <row r="18" spans="1:17" ht="13.5" customHeight="1" x14ac:dyDescent="0.15">
      <c r="A18" s="230" t="s">
        <v>22</v>
      </c>
      <c r="B18" s="5">
        <v>1</v>
      </c>
      <c r="C18" s="377">
        <v>608</v>
      </c>
      <c r="D18" s="377"/>
      <c r="E18" s="5">
        <v>0</v>
      </c>
      <c r="F18" s="381" t="s">
        <v>390</v>
      </c>
      <c r="G18" s="381"/>
      <c r="H18" s="5">
        <v>0</v>
      </c>
      <c r="I18" s="381" t="s">
        <v>390</v>
      </c>
      <c r="J18" s="381"/>
      <c r="K18" s="5">
        <v>0</v>
      </c>
      <c r="L18" s="381" t="s">
        <v>390</v>
      </c>
      <c r="M18" s="381"/>
      <c r="N18" s="5" t="s">
        <v>390</v>
      </c>
      <c r="O18" s="381" t="s">
        <v>390</v>
      </c>
      <c r="P18" s="381"/>
    </row>
    <row r="19" spans="1:17" ht="13.5" customHeight="1" x14ac:dyDescent="0.15">
      <c r="A19" s="230" t="s">
        <v>23</v>
      </c>
      <c r="B19" s="5">
        <v>8</v>
      </c>
      <c r="C19" s="377">
        <v>13799.45</v>
      </c>
      <c r="D19" s="377"/>
      <c r="E19" s="5">
        <v>4</v>
      </c>
      <c r="F19" s="381">
        <v>12276</v>
      </c>
      <c r="G19" s="381"/>
      <c r="H19" s="5">
        <v>0</v>
      </c>
      <c r="I19" s="381" t="s">
        <v>390</v>
      </c>
      <c r="J19" s="381"/>
      <c r="K19" s="5">
        <v>0</v>
      </c>
      <c r="L19" s="381" t="s">
        <v>390</v>
      </c>
      <c r="M19" s="381"/>
      <c r="N19" s="5" t="s">
        <v>390</v>
      </c>
      <c r="O19" s="381" t="s">
        <v>390</v>
      </c>
      <c r="P19" s="381"/>
    </row>
    <row r="20" spans="1:17" ht="13.5" customHeight="1" x14ac:dyDescent="0.15">
      <c r="A20" s="230" t="s">
        <v>24</v>
      </c>
      <c r="B20" s="5">
        <v>22</v>
      </c>
      <c r="C20" s="377">
        <v>19744.21</v>
      </c>
      <c r="D20" s="377"/>
      <c r="E20" s="5">
        <v>14</v>
      </c>
      <c r="F20" s="377">
        <v>6908.77</v>
      </c>
      <c r="G20" s="377"/>
      <c r="H20" s="5">
        <v>2</v>
      </c>
      <c r="I20" s="381">
        <v>290</v>
      </c>
      <c r="J20" s="381"/>
      <c r="K20" s="5">
        <v>0</v>
      </c>
      <c r="L20" s="381" t="s">
        <v>390</v>
      </c>
      <c r="M20" s="381"/>
      <c r="N20" s="5" t="s">
        <v>390</v>
      </c>
      <c r="O20" s="381" t="s">
        <v>390</v>
      </c>
      <c r="P20" s="381"/>
    </row>
    <row r="21" spans="1:17" ht="13.5" customHeight="1" x14ac:dyDescent="0.15">
      <c r="A21" s="230" t="s">
        <v>25</v>
      </c>
      <c r="B21" s="5">
        <v>52</v>
      </c>
      <c r="C21" s="377">
        <v>26994.87</v>
      </c>
      <c r="D21" s="377"/>
      <c r="E21" s="5">
        <v>38</v>
      </c>
      <c r="F21" s="377">
        <v>14751.76</v>
      </c>
      <c r="G21" s="377"/>
      <c r="H21" s="5">
        <v>1</v>
      </c>
      <c r="I21" s="381">
        <v>178</v>
      </c>
      <c r="J21" s="381"/>
      <c r="K21" s="5">
        <v>1</v>
      </c>
      <c r="L21" s="381">
        <v>1184</v>
      </c>
      <c r="M21" s="381"/>
      <c r="N21" s="5" t="s">
        <v>390</v>
      </c>
      <c r="O21" s="381" t="s">
        <v>390</v>
      </c>
      <c r="P21" s="381"/>
    </row>
    <row r="22" spans="1:17" ht="13.5" customHeight="1" x14ac:dyDescent="0.15">
      <c r="A22" s="230" t="s">
        <v>26</v>
      </c>
      <c r="B22" s="5">
        <v>6</v>
      </c>
      <c r="C22" s="377">
        <v>7088</v>
      </c>
      <c r="D22" s="377"/>
      <c r="E22" s="5">
        <v>0</v>
      </c>
      <c r="F22" s="381" t="s">
        <v>390</v>
      </c>
      <c r="G22" s="381"/>
      <c r="H22" s="5">
        <v>0</v>
      </c>
      <c r="I22" s="381" t="s">
        <v>390</v>
      </c>
      <c r="J22" s="381"/>
      <c r="K22" s="5">
        <v>0</v>
      </c>
      <c r="L22" s="381" t="s">
        <v>390</v>
      </c>
      <c r="M22" s="381"/>
      <c r="N22" s="5" t="s">
        <v>390</v>
      </c>
      <c r="O22" s="381" t="s">
        <v>390</v>
      </c>
      <c r="P22" s="381"/>
    </row>
    <row r="23" spans="1:17" ht="13.5" customHeight="1" x14ac:dyDescent="0.15">
      <c r="A23" s="229" t="s">
        <v>27</v>
      </c>
      <c r="B23" s="240">
        <v>25</v>
      </c>
      <c r="C23" s="395">
        <v>20013.849999999999</v>
      </c>
      <c r="D23" s="395"/>
      <c r="E23" s="241">
        <v>13</v>
      </c>
      <c r="F23" s="395">
        <v>5299.94</v>
      </c>
      <c r="G23" s="395"/>
      <c r="H23" s="241">
        <v>1</v>
      </c>
      <c r="I23" s="394">
        <v>861</v>
      </c>
      <c r="J23" s="394"/>
      <c r="K23" s="241">
        <v>0</v>
      </c>
      <c r="L23" s="394" t="s">
        <v>390</v>
      </c>
      <c r="M23" s="394"/>
      <c r="N23" s="241" t="s">
        <v>390</v>
      </c>
      <c r="O23" s="394" t="s">
        <v>390</v>
      </c>
      <c r="P23" s="394"/>
    </row>
    <row r="24" spans="1:17" ht="13.5" customHeight="1" thickBot="1" x14ac:dyDescent="0.2">
      <c r="B24" s="238">
        <v>480</v>
      </c>
      <c r="C24" s="396">
        <v>207915.81</v>
      </c>
      <c r="D24" s="396"/>
      <c r="E24" s="235"/>
      <c r="K24" s="237"/>
      <c r="L24" s="237"/>
      <c r="M24" s="237"/>
      <c r="N24" s="236"/>
      <c r="O24" s="236"/>
      <c r="P24" s="236"/>
    </row>
    <row r="25" spans="1:17" ht="14.25" customHeight="1" thickTop="1" x14ac:dyDescent="0.15">
      <c r="A25" s="385" t="s">
        <v>9</v>
      </c>
      <c r="B25" s="389" t="s">
        <v>28</v>
      </c>
      <c r="C25" s="387"/>
      <c r="D25" s="388"/>
      <c r="E25" s="389" t="s">
        <v>29</v>
      </c>
      <c r="F25" s="387"/>
      <c r="G25" s="388"/>
      <c r="H25" s="389" t="s">
        <v>30</v>
      </c>
      <c r="I25" s="387"/>
      <c r="J25" s="388"/>
      <c r="K25" s="389" t="s">
        <v>31</v>
      </c>
      <c r="L25" s="387"/>
      <c r="M25" s="387"/>
      <c r="Q25" s="235"/>
    </row>
    <row r="26" spans="1:17" ht="13.5" customHeight="1" x14ac:dyDescent="0.15">
      <c r="A26" s="386"/>
      <c r="B26" s="79" t="s">
        <v>15</v>
      </c>
      <c r="C26" s="379" t="s">
        <v>4</v>
      </c>
      <c r="D26" s="380"/>
      <c r="E26" s="79" t="s">
        <v>15</v>
      </c>
      <c r="F26" s="379" t="s">
        <v>4</v>
      </c>
      <c r="G26" s="380"/>
      <c r="H26" s="79" t="s">
        <v>15</v>
      </c>
      <c r="I26" s="379" t="s">
        <v>4</v>
      </c>
      <c r="J26" s="380"/>
      <c r="K26" s="79" t="s">
        <v>15</v>
      </c>
      <c r="L26" s="379" t="s">
        <v>4</v>
      </c>
      <c r="M26" s="391"/>
      <c r="Q26" s="235"/>
    </row>
    <row r="27" spans="1:17" ht="13.5" customHeight="1" x14ac:dyDescent="0.15">
      <c r="A27" s="234" t="s">
        <v>428</v>
      </c>
      <c r="B27" s="5">
        <v>15</v>
      </c>
      <c r="C27" s="381">
        <v>21216.399999999998</v>
      </c>
      <c r="D27" s="381"/>
      <c r="E27" s="5">
        <v>66</v>
      </c>
      <c r="F27" s="381">
        <v>57455.33</v>
      </c>
      <c r="G27" s="381"/>
      <c r="H27" s="5" t="s">
        <v>0</v>
      </c>
      <c r="I27" s="381" t="s">
        <v>0</v>
      </c>
      <c r="J27" s="381"/>
      <c r="K27" s="5">
        <v>225</v>
      </c>
      <c r="L27" s="381">
        <v>78687.100000000006</v>
      </c>
      <c r="M27" s="381"/>
    </row>
    <row r="28" spans="1:17" ht="13.5" customHeight="1" x14ac:dyDescent="0.15">
      <c r="A28" s="234" t="s">
        <v>292</v>
      </c>
      <c r="B28" s="5">
        <v>12</v>
      </c>
      <c r="C28" s="381">
        <v>7833.96</v>
      </c>
      <c r="D28" s="381"/>
      <c r="E28" s="5">
        <v>47</v>
      </c>
      <c r="F28" s="381">
        <v>43799.02</v>
      </c>
      <c r="G28" s="381"/>
      <c r="H28" s="5" t="s">
        <v>0</v>
      </c>
      <c r="I28" s="381" t="s">
        <v>0</v>
      </c>
      <c r="J28" s="381"/>
      <c r="K28" s="5">
        <v>356</v>
      </c>
      <c r="L28" s="381">
        <v>64499.98</v>
      </c>
      <c r="M28" s="381"/>
    </row>
    <row r="29" spans="1:17" ht="13.5" customHeight="1" x14ac:dyDescent="0.15">
      <c r="A29" s="234" t="s">
        <v>384</v>
      </c>
      <c r="B29" s="5">
        <v>5</v>
      </c>
      <c r="C29" s="381">
        <v>2459</v>
      </c>
      <c r="D29" s="381"/>
      <c r="E29" s="5">
        <v>54</v>
      </c>
      <c r="F29" s="381">
        <v>34960.270000000004</v>
      </c>
      <c r="G29" s="381"/>
      <c r="H29" s="5">
        <v>0</v>
      </c>
      <c r="I29" s="381">
        <v>0</v>
      </c>
      <c r="J29" s="381"/>
      <c r="K29" s="5">
        <v>23</v>
      </c>
      <c r="L29" s="381">
        <v>14274.55</v>
      </c>
      <c r="M29" s="381"/>
    </row>
    <row r="30" spans="1:17" ht="13.5" customHeight="1" x14ac:dyDescent="0.15">
      <c r="A30" s="234" t="s">
        <v>393</v>
      </c>
      <c r="B30" s="5">
        <v>15</v>
      </c>
      <c r="C30" s="381">
        <v>92954.23000000001</v>
      </c>
      <c r="D30" s="381"/>
      <c r="E30" s="5">
        <v>52</v>
      </c>
      <c r="F30" s="381">
        <v>34910.21</v>
      </c>
      <c r="G30" s="381"/>
      <c r="H30" s="5">
        <v>1</v>
      </c>
      <c r="I30" s="381">
        <v>0.53</v>
      </c>
      <c r="J30" s="381"/>
      <c r="K30" s="5">
        <v>15</v>
      </c>
      <c r="L30" s="381">
        <v>4958.6799999999994</v>
      </c>
      <c r="M30" s="381"/>
      <c r="N30" s="122"/>
      <c r="O30" s="122"/>
      <c r="P30" s="122"/>
    </row>
    <row r="31" spans="1:17" ht="13.5" customHeight="1" x14ac:dyDescent="0.15">
      <c r="A31" s="234" t="s">
        <v>392</v>
      </c>
      <c r="B31" s="5">
        <v>8</v>
      </c>
      <c r="C31" s="381">
        <v>7755</v>
      </c>
      <c r="D31" s="381"/>
      <c r="E31" s="5">
        <v>51</v>
      </c>
      <c r="F31" s="381">
        <v>31251.68</v>
      </c>
      <c r="G31" s="381"/>
      <c r="H31" s="5">
        <v>0</v>
      </c>
      <c r="I31" s="381">
        <v>0</v>
      </c>
      <c r="J31" s="381"/>
      <c r="K31" s="5">
        <v>356</v>
      </c>
      <c r="L31" s="381">
        <v>63025.38</v>
      </c>
      <c r="M31" s="381"/>
    </row>
    <row r="32" spans="1:17" ht="13.5" customHeight="1" x14ac:dyDescent="0.15">
      <c r="A32" s="234" t="s">
        <v>17</v>
      </c>
      <c r="B32" s="6"/>
      <c r="C32" s="390"/>
      <c r="D32" s="390"/>
      <c r="E32" s="6"/>
      <c r="F32" s="390"/>
      <c r="G32" s="390"/>
      <c r="H32" s="6"/>
      <c r="I32" s="390"/>
      <c r="J32" s="390"/>
      <c r="K32" s="6"/>
      <c r="L32" s="390"/>
      <c r="M32" s="390"/>
    </row>
    <row r="33" spans="1:19" s="80" customFormat="1" ht="13.5" customHeight="1" x14ac:dyDescent="0.15">
      <c r="A33" s="233" t="s">
        <v>391</v>
      </c>
      <c r="B33" s="35">
        <v>10</v>
      </c>
      <c r="C33" s="382">
        <v>37349.440000000002</v>
      </c>
      <c r="D33" s="382"/>
      <c r="E33" s="35">
        <v>45</v>
      </c>
      <c r="F33" s="382">
        <v>37772.449999999997</v>
      </c>
      <c r="G33" s="382"/>
      <c r="H33" s="35" t="s">
        <v>390</v>
      </c>
      <c r="I33" s="382" t="s">
        <v>390</v>
      </c>
      <c r="J33" s="382"/>
      <c r="K33" s="35">
        <v>18</v>
      </c>
      <c r="L33" s="382">
        <v>55593.09</v>
      </c>
      <c r="M33" s="382"/>
      <c r="S33" s="48"/>
    </row>
    <row r="34" spans="1:19" ht="13.5" customHeight="1" x14ac:dyDescent="0.15">
      <c r="A34" s="232"/>
      <c r="B34" s="231"/>
      <c r="C34" s="390"/>
      <c r="D34" s="390"/>
      <c r="E34" s="231"/>
      <c r="F34" s="390"/>
      <c r="G34" s="390"/>
      <c r="H34" s="231"/>
      <c r="I34" s="390"/>
      <c r="J34" s="390"/>
      <c r="K34" s="231"/>
      <c r="L34" s="390"/>
      <c r="M34" s="390"/>
    </row>
    <row r="35" spans="1:19" ht="13.5" customHeight="1" x14ac:dyDescent="0.15">
      <c r="A35" s="230" t="s">
        <v>18</v>
      </c>
      <c r="B35" s="5">
        <v>0</v>
      </c>
      <c r="C35" s="381" t="s">
        <v>390</v>
      </c>
      <c r="D35" s="381"/>
      <c r="E35" s="5">
        <v>5</v>
      </c>
      <c r="F35" s="377">
        <v>2088.4</v>
      </c>
      <c r="G35" s="377"/>
      <c r="H35" s="5" t="s">
        <v>390</v>
      </c>
      <c r="I35" s="381" t="s">
        <v>390</v>
      </c>
      <c r="J35" s="381"/>
      <c r="K35" s="5">
        <v>3</v>
      </c>
      <c r="L35" s="381">
        <v>1668</v>
      </c>
      <c r="M35" s="381"/>
    </row>
    <row r="36" spans="1:19" ht="13.5" customHeight="1" x14ac:dyDescent="0.15">
      <c r="A36" s="230" t="s">
        <v>19</v>
      </c>
      <c r="B36" s="5">
        <v>5</v>
      </c>
      <c r="C36" s="381">
        <v>9729</v>
      </c>
      <c r="D36" s="381"/>
      <c r="E36" s="5">
        <v>5</v>
      </c>
      <c r="F36" s="377">
        <v>2575.6999999999998</v>
      </c>
      <c r="G36" s="377"/>
      <c r="H36" s="5" t="s">
        <v>0</v>
      </c>
      <c r="I36" s="381" t="s">
        <v>0</v>
      </c>
      <c r="J36" s="381"/>
      <c r="K36" s="5">
        <v>2</v>
      </c>
      <c r="L36" s="377">
        <v>1477</v>
      </c>
      <c r="M36" s="377"/>
    </row>
    <row r="37" spans="1:19" ht="13.5" customHeight="1" x14ac:dyDescent="0.15">
      <c r="A37" s="230" t="s">
        <v>20</v>
      </c>
      <c r="B37" s="5">
        <v>0</v>
      </c>
      <c r="C37" s="381" t="s">
        <v>390</v>
      </c>
      <c r="D37" s="381"/>
      <c r="E37" s="5">
        <v>0</v>
      </c>
      <c r="F37" s="381" t="s">
        <v>390</v>
      </c>
      <c r="G37" s="381"/>
      <c r="H37" s="5" t="s">
        <v>0</v>
      </c>
      <c r="I37" s="381" t="s">
        <v>0</v>
      </c>
      <c r="J37" s="381"/>
      <c r="K37" s="5">
        <v>0</v>
      </c>
      <c r="L37" s="381" t="s">
        <v>390</v>
      </c>
      <c r="M37" s="381"/>
    </row>
    <row r="38" spans="1:19" ht="13.5" customHeight="1" x14ac:dyDescent="0.15">
      <c r="A38" s="230" t="s">
        <v>21</v>
      </c>
      <c r="B38" s="5">
        <v>4</v>
      </c>
      <c r="C38" s="381">
        <v>27154.44</v>
      </c>
      <c r="D38" s="381"/>
      <c r="E38" s="5">
        <v>5</v>
      </c>
      <c r="F38" s="377">
        <v>2956</v>
      </c>
      <c r="G38" s="377"/>
      <c r="H38" s="5" t="s">
        <v>0</v>
      </c>
      <c r="I38" s="381" t="s">
        <v>0</v>
      </c>
      <c r="J38" s="381"/>
      <c r="K38" s="5">
        <v>4</v>
      </c>
      <c r="L38" s="381">
        <v>36567.53</v>
      </c>
      <c r="M38" s="381"/>
    </row>
    <row r="39" spans="1:19" ht="13.5" customHeight="1" x14ac:dyDescent="0.15">
      <c r="A39" s="230" t="s">
        <v>22</v>
      </c>
      <c r="B39" s="5">
        <v>0</v>
      </c>
      <c r="C39" s="381" t="s">
        <v>390</v>
      </c>
      <c r="D39" s="381"/>
      <c r="E39" s="5">
        <v>1</v>
      </c>
      <c r="F39" s="381">
        <v>608</v>
      </c>
      <c r="G39" s="381"/>
      <c r="H39" s="5" t="s">
        <v>0</v>
      </c>
      <c r="I39" s="381" t="s">
        <v>0</v>
      </c>
      <c r="J39" s="381"/>
      <c r="K39" s="5">
        <v>0</v>
      </c>
      <c r="L39" s="381" t="s">
        <v>390</v>
      </c>
      <c r="M39" s="381"/>
    </row>
    <row r="40" spans="1:19" ht="13.5" customHeight="1" x14ac:dyDescent="0.15">
      <c r="A40" s="230" t="s">
        <v>23</v>
      </c>
      <c r="B40" s="5">
        <v>0</v>
      </c>
      <c r="C40" s="381" t="s">
        <v>390</v>
      </c>
      <c r="D40" s="381"/>
      <c r="E40" s="5">
        <v>3</v>
      </c>
      <c r="F40" s="377">
        <v>1214</v>
      </c>
      <c r="G40" s="377"/>
      <c r="H40" s="242" t="s">
        <v>0</v>
      </c>
      <c r="I40" s="381" t="s">
        <v>0</v>
      </c>
      <c r="J40" s="381"/>
      <c r="K40" s="5">
        <v>1</v>
      </c>
      <c r="L40" s="381">
        <v>309.45</v>
      </c>
      <c r="M40" s="381"/>
    </row>
    <row r="41" spans="1:19" ht="13.5" customHeight="1" x14ac:dyDescent="0.15">
      <c r="A41" s="230" t="s">
        <v>24</v>
      </c>
      <c r="B41" s="5">
        <v>0</v>
      </c>
      <c r="C41" s="381" t="s">
        <v>390</v>
      </c>
      <c r="D41" s="381"/>
      <c r="E41" s="5">
        <v>3</v>
      </c>
      <c r="F41" s="381">
        <v>7481.44</v>
      </c>
      <c r="G41" s="381"/>
      <c r="H41" s="5" t="s">
        <v>0</v>
      </c>
      <c r="I41" s="381" t="s">
        <v>0</v>
      </c>
      <c r="J41" s="381"/>
      <c r="K41" s="5">
        <v>3</v>
      </c>
      <c r="L41" s="381">
        <v>5064</v>
      </c>
      <c r="M41" s="381"/>
    </row>
    <row r="42" spans="1:19" ht="13.5" customHeight="1" x14ac:dyDescent="0.15">
      <c r="A42" s="230" t="s">
        <v>25</v>
      </c>
      <c r="B42" s="5">
        <v>1</v>
      </c>
      <c r="C42" s="381">
        <v>466</v>
      </c>
      <c r="D42" s="381"/>
      <c r="E42" s="5">
        <v>9</v>
      </c>
      <c r="F42" s="377">
        <v>8928</v>
      </c>
      <c r="G42" s="377"/>
      <c r="H42" s="5" t="s">
        <v>0</v>
      </c>
      <c r="I42" s="381" t="s">
        <v>0</v>
      </c>
      <c r="J42" s="381"/>
      <c r="K42" s="5">
        <v>2</v>
      </c>
      <c r="L42" s="377">
        <v>1487.11</v>
      </c>
      <c r="M42" s="377"/>
    </row>
    <row r="43" spans="1:19" ht="13.5" customHeight="1" x14ac:dyDescent="0.15">
      <c r="A43" s="230" t="s">
        <v>26</v>
      </c>
      <c r="B43" s="5">
        <v>0</v>
      </c>
      <c r="C43" s="381" t="s">
        <v>390</v>
      </c>
      <c r="D43" s="381"/>
      <c r="E43" s="5">
        <v>5</v>
      </c>
      <c r="F43" s="381">
        <v>6526</v>
      </c>
      <c r="G43" s="381"/>
      <c r="H43" s="5" t="s">
        <v>0</v>
      </c>
      <c r="I43" s="381" t="s">
        <v>0</v>
      </c>
      <c r="J43" s="381"/>
      <c r="K43" s="5">
        <v>1</v>
      </c>
      <c r="L43" s="381">
        <v>562</v>
      </c>
      <c r="M43" s="381"/>
    </row>
    <row r="44" spans="1:19" ht="13.5" customHeight="1" x14ac:dyDescent="0.15">
      <c r="A44" s="229" t="s">
        <v>27</v>
      </c>
      <c r="B44" s="241">
        <v>0</v>
      </c>
      <c r="C44" s="394" t="s">
        <v>390</v>
      </c>
      <c r="D44" s="394"/>
      <c r="E44" s="241">
        <v>9</v>
      </c>
      <c r="F44" s="394">
        <v>5394.91</v>
      </c>
      <c r="G44" s="394"/>
      <c r="H44" s="241" t="s">
        <v>0</v>
      </c>
      <c r="I44" s="394" t="s">
        <v>0</v>
      </c>
      <c r="J44" s="394"/>
      <c r="K44" s="241">
        <v>2</v>
      </c>
      <c r="L44" s="394">
        <v>8458</v>
      </c>
      <c r="M44" s="394"/>
    </row>
    <row r="45" spans="1:19" ht="13.5" customHeight="1" x14ac:dyDescent="0.15">
      <c r="A45" s="75" t="s">
        <v>6</v>
      </c>
      <c r="L45" s="393"/>
      <c r="M45" s="393"/>
      <c r="N45" s="125"/>
    </row>
    <row r="46" spans="1:19" ht="12.75" customHeight="1" x14ac:dyDescent="0.15">
      <c r="A46" s="41"/>
      <c r="B46" s="40"/>
      <c r="C46" s="40"/>
      <c r="D46" s="40"/>
      <c r="E46" s="40"/>
      <c r="F46" s="40"/>
      <c r="G46" s="40"/>
      <c r="H46" s="40"/>
      <c r="I46" s="40"/>
      <c r="J46" s="40"/>
      <c r="K46" s="40"/>
      <c r="L46" s="42"/>
      <c r="M46" s="42"/>
      <c r="N46" s="40"/>
      <c r="O46" s="40"/>
      <c r="P46" s="40"/>
    </row>
    <row r="47" spans="1:19" x14ac:dyDescent="0.15">
      <c r="A47" s="75"/>
    </row>
  </sheetData>
  <mergeCells count="185">
    <mergeCell ref="L9:M9"/>
    <mergeCell ref="L34:M34"/>
    <mergeCell ref="L21:M21"/>
    <mergeCell ref="L22:M22"/>
    <mergeCell ref="L23:M23"/>
    <mergeCell ref="L39:M39"/>
    <mergeCell ref="L41:M41"/>
    <mergeCell ref="L33:M33"/>
    <mergeCell ref="L32:M32"/>
    <mergeCell ref="I12:J12"/>
    <mergeCell ref="L12:M12"/>
    <mergeCell ref="L27:M27"/>
    <mergeCell ref="L17:M17"/>
    <mergeCell ref="L18:M18"/>
    <mergeCell ref="L20:M20"/>
    <mergeCell ref="L19:M19"/>
    <mergeCell ref="L10:M10"/>
    <mergeCell ref="L44:M44"/>
    <mergeCell ref="L43:M43"/>
    <mergeCell ref="L42:M42"/>
    <mergeCell ref="L40:M40"/>
    <mergeCell ref="L38:M38"/>
    <mergeCell ref="L36:M36"/>
    <mergeCell ref="L37:M37"/>
    <mergeCell ref="I36:J36"/>
    <mergeCell ref="I37:J37"/>
    <mergeCell ref="I38:J38"/>
    <mergeCell ref="I39:J39"/>
    <mergeCell ref="I35:J35"/>
    <mergeCell ref="I34:J34"/>
    <mergeCell ref="I33:J33"/>
    <mergeCell ref="C17:D17"/>
    <mergeCell ref="C24:D24"/>
    <mergeCell ref="C23:D23"/>
    <mergeCell ref="C22:D22"/>
    <mergeCell ref="C21:D21"/>
    <mergeCell ref="C20:D20"/>
    <mergeCell ref="C19:D19"/>
    <mergeCell ref="C18:D18"/>
    <mergeCell ref="A25:A26"/>
    <mergeCell ref="B25:D25"/>
    <mergeCell ref="F23:G23"/>
    <mergeCell ref="I17:J17"/>
    <mergeCell ref="I18:J18"/>
    <mergeCell ref="I19:J19"/>
    <mergeCell ref="L31:M31"/>
    <mergeCell ref="I22:J22"/>
    <mergeCell ref="I23:J23"/>
    <mergeCell ref="L29:M29"/>
    <mergeCell ref="F22:G22"/>
    <mergeCell ref="F21:G21"/>
    <mergeCell ref="F20:G20"/>
    <mergeCell ref="F19:G19"/>
    <mergeCell ref="F18:G18"/>
    <mergeCell ref="F17:G17"/>
    <mergeCell ref="E25:G25"/>
    <mergeCell ref="H25:J25"/>
    <mergeCell ref="K25:M25"/>
    <mergeCell ref="L26:M26"/>
    <mergeCell ref="O15:P15"/>
    <mergeCell ref="O23:P23"/>
    <mergeCell ref="I27:J27"/>
    <mergeCell ref="L28:M28"/>
    <mergeCell ref="I15:J15"/>
    <mergeCell ref="I16:J16"/>
    <mergeCell ref="I20:J20"/>
    <mergeCell ref="I21:J21"/>
    <mergeCell ref="L15:M15"/>
    <mergeCell ref="L16:M16"/>
    <mergeCell ref="O16:P16"/>
    <mergeCell ref="O18:P18"/>
    <mergeCell ref="O20:P20"/>
    <mergeCell ref="O21:P21"/>
    <mergeCell ref="O22:P22"/>
    <mergeCell ref="O19:P19"/>
    <mergeCell ref="O17:P17"/>
    <mergeCell ref="L45:M45"/>
    <mergeCell ref="L30:M30"/>
    <mergeCell ref="I31:J31"/>
    <mergeCell ref="C38:D38"/>
    <mergeCell ref="C36:D36"/>
    <mergeCell ref="C35:D35"/>
    <mergeCell ref="F42:G42"/>
    <mergeCell ref="F41:G41"/>
    <mergeCell ref="F40:G40"/>
    <mergeCell ref="F39:G39"/>
    <mergeCell ref="I40:J40"/>
    <mergeCell ref="I41:J41"/>
    <mergeCell ref="I42:J42"/>
    <mergeCell ref="I43:J43"/>
    <mergeCell ref="I44:J44"/>
    <mergeCell ref="C44:D44"/>
    <mergeCell ref="C42:D42"/>
    <mergeCell ref="C41:D41"/>
    <mergeCell ref="F44:G44"/>
    <mergeCell ref="F43:G43"/>
    <mergeCell ref="L35:M35"/>
    <mergeCell ref="C39:D39"/>
    <mergeCell ref="C40:D40"/>
    <mergeCell ref="C43:D43"/>
    <mergeCell ref="F38:G38"/>
    <mergeCell ref="F37:G37"/>
    <mergeCell ref="F36:G36"/>
    <mergeCell ref="F35:G35"/>
    <mergeCell ref="C33:D33"/>
    <mergeCell ref="F33:G33"/>
    <mergeCell ref="C37:D37"/>
    <mergeCell ref="C34:D34"/>
    <mergeCell ref="F34:G34"/>
    <mergeCell ref="C14:D14"/>
    <mergeCell ref="L5:M5"/>
    <mergeCell ref="O5:P5"/>
    <mergeCell ref="N4:P4"/>
    <mergeCell ref="F5:G5"/>
    <mergeCell ref="F13:G13"/>
    <mergeCell ref="C11:D11"/>
    <mergeCell ref="C13:D13"/>
    <mergeCell ref="F12:G12"/>
    <mergeCell ref="L13:M13"/>
    <mergeCell ref="I6:J6"/>
    <mergeCell ref="O14:P14"/>
    <mergeCell ref="F14:G14"/>
    <mergeCell ref="I14:J14"/>
    <mergeCell ref="O12:P12"/>
    <mergeCell ref="I11:J11"/>
    <mergeCell ref="L11:M11"/>
    <mergeCell ref="O10:P10"/>
    <mergeCell ref="L14:M14"/>
    <mergeCell ref="O13:P13"/>
    <mergeCell ref="I13:J13"/>
    <mergeCell ref="O11:P11"/>
    <mergeCell ref="O9:P9"/>
    <mergeCell ref="F11:G11"/>
    <mergeCell ref="C32:D32"/>
    <mergeCell ref="F32:G32"/>
    <mergeCell ref="I32:J32"/>
    <mergeCell ref="I30:J30"/>
    <mergeCell ref="C29:D29"/>
    <mergeCell ref="C31:D31"/>
    <mergeCell ref="F31:G31"/>
    <mergeCell ref="I29:J29"/>
    <mergeCell ref="F30:G30"/>
    <mergeCell ref="F29:G29"/>
    <mergeCell ref="C30:D30"/>
    <mergeCell ref="O6:P6"/>
    <mergeCell ref="O7:P7"/>
    <mergeCell ref="I7:J7"/>
    <mergeCell ref="L6:M6"/>
    <mergeCell ref="L7:M7"/>
    <mergeCell ref="F7:G7"/>
    <mergeCell ref="O8:P8"/>
    <mergeCell ref="M3:P3"/>
    <mergeCell ref="A4:A5"/>
    <mergeCell ref="B4:D4"/>
    <mergeCell ref="E4:G4"/>
    <mergeCell ref="H4:J4"/>
    <mergeCell ref="K4:M4"/>
    <mergeCell ref="I5:J5"/>
    <mergeCell ref="C5:D5"/>
    <mergeCell ref="I8:J8"/>
    <mergeCell ref="L8:M8"/>
    <mergeCell ref="F16:G16"/>
    <mergeCell ref="F15:G15"/>
    <mergeCell ref="I9:J9"/>
    <mergeCell ref="C6:D6"/>
    <mergeCell ref="F6:G6"/>
    <mergeCell ref="I26:J26"/>
    <mergeCell ref="I28:J28"/>
    <mergeCell ref="C12:D12"/>
    <mergeCell ref="C9:D9"/>
    <mergeCell ref="C27:D27"/>
    <mergeCell ref="F27:G27"/>
    <mergeCell ref="I10:J10"/>
    <mergeCell ref="C16:D16"/>
    <mergeCell ref="C7:D7"/>
    <mergeCell ref="C8:D8"/>
    <mergeCell ref="F8:G8"/>
    <mergeCell ref="C26:D26"/>
    <mergeCell ref="F26:G26"/>
    <mergeCell ref="F9:G9"/>
    <mergeCell ref="C10:D10"/>
    <mergeCell ref="F10:G10"/>
    <mergeCell ref="C28:D28"/>
    <mergeCell ref="F28:G28"/>
    <mergeCell ref="C15:D15"/>
  </mergeCells>
  <phoneticPr fontId="3"/>
  <printOptions horizontalCentered="1"/>
  <pageMargins left="0.39370078740157483" right="0.39370078740157483" top="0.78740157480314965" bottom="0.78740157480314965" header="0.51181102362204722" footer="0.51181102362204722"/>
  <pageSetup paperSize="9" scale="96" firstPageNumber="76"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Y55"/>
  <sheetViews>
    <sheetView view="pageBreakPreview" zoomScaleNormal="100" zoomScaleSheetLayoutView="100" workbookViewId="0">
      <selection activeCell="B13" sqref="B13:M15"/>
    </sheetView>
  </sheetViews>
  <sheetFormatPr defaultColWidth="9" defaultRowHeight="13.5" x14ac:dyDescent="0.15"/>
  <cols>
    <col min="1" max="1" width="9.75" style="48" customWidth="1"/>
    <col min="2" max="2" width="4.375" style="48" customWidth="1"/>
    <col min="3" max="5" width="5.125" style="48" customWidth="1"/>
    <col min="6" max="6" width="4.5" style="48" customWidth="1"/>
    <col min="7" max="7" width="4.625" style="48" customWidth="1"/>
    <col min="8" max="9" width="5.5" style="48" customWidth="1"/>
    <col min="10" max="10" width="4.25" style="48" customWidth="1"/>
    <col min="11" max="11" width="4.375" style="48" customWidth="1"/>
    <col min="12" max="12" width="5.5" style="48" customWidth="1"/>
    <col min="13" max="13" width="6.5" style="48" customWidth="1"/>
    <col min="14" max="17" width="5.125" style="48" customWidth="1"/>
    <col min="18" max="16384" width="9" style="48"/>
  </cols>
  <sheetData>
    <row r="1" spans="1:25" ht="13.5" customHeight="1" x14ac:dyDescent="0.15">
      <c r="A1" s="3" t="s">
        <v>263</v>
      </c>
      <c r="B1" s="116"/>
      <c r="C1" s="116"/>
      <c r="D1" s="116"/>
      <c r="E1" s="116"/>
      <c r="F1" s="116"/>
      <c r="G1" s="116"/>
      <c r="H1" s="116"/>
      <c r="I1" s="116"/>
      <c r="J1" s="116"/>
      <c r="K1" s="116"/>
      <c r="L1" s="116"/>
      <c r="M1" s="116"/>
      <c r="N1" s="116"/>
      <c r="O1" s="116"/>
    </row>
    <row r="2" spans="1:25" ht="13.5" customHeight="1" x14ac:dyDescent="0.15">
      <c r="A2" s="117" t="s">
        <v>230</v>
      </c>
      <c r="B2" s="116"/>
      <c r="C2" s="116"/>
      <c r="D2" s="116"/>
      <c r="E2" s="116"/>
      <c r="F2" s="116"/>
      <c r="G2" s="116"/>
      <c r="H2" s="116"/>
      <c r="I2" s="116"/>
      <c r="J2" s="116"/>
      <c r="K2" s="116"/>
      <c r="L2" s="116"/>
      <c r="M2" s="116"/>
      <c r="N2" s="116"/>
      <c r="O2" s="116"/>
      <c r="T2" s="40"/>
      <c r="U2" s="40"/>
      <c r="V2" s="40"/>
      <c r="W2" s="40"/>
      <c r="X2" s="40"/>
      <c r="Y2" s="40"/>
    </row>
    <row r="3" spans="1:25" ht="13.5" customHeight="1" x14ac:dyDescent="0.15">
      <c r="A3" s="117" t="s">
        <v>185</v>
      </c>
      <c r="B3" s="116"/>
      <c r="C3" s="116"/>
      <c r="D3" s="116"/>
      <c r="E3" s="116"/>
      <c r="F3" s="116"/>
      <c r="G3" s="116"/>
      <c r="H3" s="116"/>
      <c r="I3" s="116"/>
      <c r="J3" s="116"/>
      <c r="K3" s="116"/>
      <c r="L3" s="116"/>
      <c r="M3" s="116"/>
      <c r="N3" s="116"/>
      <c r="O3" s="116"/>
      <c r="T3" s="40"/>
      <c r="U3" s="40"/>
      <c r="V3" s="40"/>
      <c r="W3" s="40"/>
      <c r="X3" s="40"/>
      <c r="Y3" s="40"/>
    </row>
    <row r="4" spans="1:25" ht="13.5" customHeight="1" thickBot="1" x14ac:dyDescent="0.2">
      <c r="A4" s="117"/>
      <c r="B4" s="116"/>
      <c r="C4" s="116"/>
      <c r="D4" s="116"/>
      <c r="E4" s="116"/>
      <c r="F4" s="116"/>
      <c r="G4" s="116"/>
      <c r="H4" s="116"/>
      <c r="I4" s="116"/>
      <c r="J4" s="425" t="s">
        <v>1</v>
      </c>
      <c r="K4" s="426"/>
      <c r="L4" s="426"/>
      <c r="M4" s="426"/>
      <c r="N4" s="116"/>
      <c r="O4" s="116"/>
      <c r="T4" s="40"/>
      <c r="U4" s="40"/>
      <c r="V4" s="40"/>
      <c r="W4" s="40"/>
      <c r="X4" s="40"/>
      <c r="Y4" s="40"/>
    </row>
    <row r="5" spans="1:25" ht="13.5" customHeight="1" thickTop="1" x14ac:dyDescent="0.15">
      <c r="A5" s="412" t="s">
        <v>2</v>
      </c>
      <c r="B5" s="389" t="s">
        <v>295</v>
      </c>
      <c r="C5" s="387"/>
      <c r="D5" s="387"/>
      <c r="E5" s="387"/>
      <c r="F5" s="389" t="s">
        <v>292</v>
      </c>
      <c r="G5" s="387"/>
      <c r="H5" s="387"/>
      <c r="I5" s="387"/>
      <c r="J5" s="389" t="s">
        <v>294</v>
      </c>
      <c r="K5" s="387"/>
      <c r="L5" s="387"/>
      <c r="M5" s="387"/>
      <c r="N5" s="118"/>
      <c r="O5" s="118"/>
      <c r="P5" s="73"/>
      <c r="Q5" s="73"/>
      <c r="R5" s="40"/>
      <c r="S5" s="73"/>
      <c r="T5" s="73"/>
      <c r="U5" s="73"/>
      <c r="V5" s="73"/>
      <c r="W5" s="73"/>
      <c r="X5" s="73"/>
      <c r="Y5" s="73"/>
    </row>
    <row r="6" spans="1:25" ht="13.5" customHeight="1" x14ac:dyDescent="0.15">
      <c r="A6" s="413"/>
      <c r="B6" s="418" t="s">
        <v>3</v>
      </c>
      <c r="C6" s="418"/>
      <c r="D6" s="402" t="s">
        <v>4</v>
      </c>
      <c r="E6" s="404"/>
      <c r="F6" s="402" t="s">
        <v>3</v>
      </c>
      <c r="G6" s="403"/>
      <c r="H6" s="402" t="s">
        <v>4</v>
      </c>
      <c r="I6" s="404"/>
      <c r="J6" s="379" t="s">
        <v>3</v>
      </c>
      <c r="K6" s="380"/>
      <c r="L6" s="379" t="s">
        <v>4</v>
      </c>
      <c r="M6" s="391"/>
      <c r="N6" s="118"/>
      <c r="O6" s="118"/>
      <c r="P6" s="73"/>
      <c r="Q6" s="73"/>
      <c r="R6" s="40"/>
      <c r="S6" s="73"/>
      <c r="T6" s="73"/>
      <c r="U6" s="73"/>
      <c r="V6" s="73"/>
      <c r="W6" s="73"/>
      <c r="X6" s="73"/>
      <c r="Y6" s="73"/>
    </row>
    <row r="7" spans="1:25" ht="13.5" customHeight="1" x14ac:dyDescent="0.15">
      <c r="A7" s="243" t="s">
        <v>5</v>
      </c>
      <c r="B7" s="421">
        <v>40</v>
      </c>
      <c r="C7" s="421"/>
      <c r="D7" s="414">
        <v>49000.06</v>
      </c>
      <c r="E7" s="417"/>
      <c r="F7" s="423">
        <v>42</v>
      </c>
      <c r="G7" s="410"/>
      <c r="H7" s="414">
        <v>60672.55</v>
      </c>
      <c r="I7" s="414"/>
      <c r="J7" s="423">
        <v>197</v>
      </c>
      <c r="K7" s="410"/>
      <c r="L7" s="414">
        <v>509707.15</v>
      </c>
      <c r="M7" s="414"/>
      <c r="N7" s="119"/>
      <c r="O7" s="120"/>
      <c r="P7" s="45"/>
      <c r="Q7" s="45"/>
      <c r="R7" s="40"/>
      <c r="S7" s="46"/>
      <c r="T7" s="46"/>
      <c r="U7" s="46"/>
      <c r="V7" s="40"/>
      <c r="W7" s="74"/>
      <c r="X7" s="74"/>
      <c r="Y7" s="74"/>
    </row>
    <row r="8" spans="1:25" ht="13.5" customHeight="1" x14ac:dyDescent="0.15">
      <c r="A8" s="230"/>
      <c r="B8" s="409"/>
      <c r="C8" s="409"/>
      <c r="D8" s="409"/>
      <c r="E8" s="429"/>
      <c r="F8" s="415"/>
      <c r="G8" s="409"/>
      <c r="H8" s="409"/>
      <c r="I8" s="409"/>
      <c r="J8" s="415"/>
      <c r="K8" s="409"/>
      <c r="L8" s="409"/>
      <c r="M8" s="409"/>
      <c r="N8" s="120"/>
      <c r="O8" s="120"/>
      <c r="P8" s="45"/>
      <c r="Q8" s="45"/>
      <c r="R8" s="40"/>
      <c r="S8" s="46"/>
      <c r="T8" s="46"/>
      <c r="U8" s="46"/>
      <c r="V8" s="46"/>
      <c r="W8" s="74"/>
      <c r="X8" s="74"/>
      <c r="Y8" s="74"/>
    </row>
    <row r="9" spans="1:25" ht="13.5" customHeight="1" x14ac:dyDescent="0.15">
      <c r="A9" s="229" t="s">
        <v>394</v>
      </c>
      <c r="B9" s="422">
        <v>17</v>
      </c>
      <c r="C9" s="422"/>
      <c r="D9" s="419">
        <v>29861</v>
      </c>
      <c r="E9" s="420"/>
      <c r="F9" s="416">
        <v>16</v>
      </c>
      <c r="G9" s="408"/>
      <c r="H9" s="419">
        <v>33743.14</v>
      </c>
      <c r="I9" s="419"/>
      <c r="J9" s="416">
        <v>4</v>
      </c>
      <c r="K9" s="408"/>
      <c r="L9" s="419">
        <v>7088</v>
      </c>
      <c r="M9" s="419"/>
      <c r="N9" s="119"/>
      <c r="O9" s="120"/>
      <c r="P9" s="45"/>
      <c r="Q9" s="45"/>
      <c r="R9" s="40"/>
      <c r="S9" s="46"/>
      <c r="T9" s="46"/>
      <c r="U9" s="46"/>
      <c r="V9" s="40"/>
      <c r="W9" s="74"/>
      <c r="X9" s="74"/>
      <c r="Y9" s="74"/>
    </row>
    <row r="10" spans="1:25" ht="13.5" customHeight="1" thickBot="1" x14ac:dyDescent="0.2">
      <c r="N10" s="116"/>
      <c r="O10" s="116"/>
      <c r="T10" s="40"/>
      <c r="U10" s="40"/>
      <c r="V10" s="40"/>
      <c r="W10" s="40"/>
      <c r="X10" s="40"/>
      <c r="Y10" s="40"/>
    </row>
    <row r="11" spans="1:25" ht="13.5" customHeight="1" thickTop="1" x14ac:dyDescent="0.15">
      <c r="A11" s="412" t="s">
        <v>2</v>
      </c>
      <c r="B11" s="389" t="s">
        <v>395</v>
      </c>
      <c r="C11" s="387"/>
      <c r="D11" s="387"/>
      <c r="E11" s="387"/>
      <c r="F11" s="389" t="s">
        <v>396</v>
      </c>
      <c r="G11" s="387"/>
      <c r="H11" s="387"/>
      <c r="I11" s="387"/>
      <c r="J11" s="427" t="s">
        <v>397</v>
      </c>
      <c r="K11" s="428"/>
      <c r="L11" s="428"/>
      <c r="M11" s="428"/>
      <c r="N11" s="116"/>
      <c r="O11" s="116"/>
      <c r="T11" s="40"/>
      <c r="U11" s="40"/>
      <c r="V11" s="40"/>
      <c r="W11" s="40"/>
      <c r="X11" s="40"/>
      <c r="Y11" s="40"/>
    </row>
    <row r="12" spans="1:25" ht="13.5" customHeight="1" x14ac:dyDescent="0.15">
      <c r="A12" s="413"/>
      <c r="B12" s="379" t="s">
        <v>3</v>
      </c>
      <c r="C12" s="380"/>
      <c r="D12" s="379" t="s">
        <v>4</v>
      </c>
      <c r="E12" s="391"/>
      <c r="F12" s="402" t="s">
        <v>3</v>
      </c>
      <c r="G12" s="403"/>
      <c r="H12" s="402" t="s">
        <v>4</v>
      </c>
      <c r="I12" s="404"/>
      <c r="J12" s="402" t="s">
        <v>3</v>
      </c>
      <c r="K12" s="403"/>
      <c r="L12" s="402" t="s">
        <v>4</v>
      </c>
      <c r="M12" s="404"/>
      <c r="N12" s="116"/>
      <c r="O12" s="116"/>
      <c r="T12" s="40"/>
      <c r="U12" s="40"/>
      <c r="V12" s="40"/>
      <c r="W12" s="40"/>
      <c r="X12" s="40"/>
      <c r="Y12" s="40"/>
    </row>
    <row r="13" spans="1:25" ht="13.5" customHeight="1" x14ac:dyDescent="0.15">
      <c r="A13" s="243" t="s">
        <v>5</v>
      </c>
      <c r="B13" s="423">
        <v>199</v>
      </c>
      <c r="C13" s="410"/>
      <c r="D13" s="414">
        <v>513656.55</v>
      </c>
      <c r="E13" s="414"/>
      <c r="F13" s="410">
        <v>207</v>
      </c>
      <c r="G13" s="410"/>
      <c r="H13" s="414">
        <v>591665.73</v>
      </c>
      <c r="I13" s="414"/>
      <c r="J13" s="411">
        <v>217</v>
      </c>
      <c r="K13" s="411"/>
      <c r="L13" s="407">
        <v>577274.93000000005</v>
      </c>
      <c r="M13" s="407"/>
      <c r="N13" s="116"/>
      <c r="O13" s="116"/>
    </row>
    <row r="14" spans="1:25" ht="13.5" customHeight="1" x14ac:dyDescent="0.15">
      <c r="A14" s="230"/>
      <c r="B14" s="415"/>
      <c r="C14" s="409"/>
      <c r="D14" s="409"/>
      <c r="E14" s="409"/>
      <c r="F14" s="409"/>
      <c r="G14" s="409"/>
      <c r="H14" s="409"/>
      <c r="I14" s="409"/>
      <c r="J14" s="406"/>
      <c r="K14" s="406"/>
      <c r="L14" s="406"/>
      <c r="M14" s="406"/>
      <c r="N14" s="116"/>
      <c r="O14" s="116"/>
    </row>
    <row r="15" spans="1:25" ht="13.5" customHeight="1" x14ac:dyDescent="0.15">
      <c r="A15" s="229" t="s">
        <v>394</v>
      </c>
      <c r="B15" s="416">
        <v>29</v>
      </c>
      <c r="C15" s="408"/>
      <c r="D15" s="419">
        <v>56969</v>
      </c>
      <c r="E15" s="419"/>
      <c r="F15" s="408">
        <v>27</v>
      </c>
      <c r="G15" s="408"/>
      <c r="H15" s="419">
        <v>51660</v>
      </c>
      <c r="I15" s="419"/>
      <c r="J15" s="424">
        <v>36</v>
      </c>
      <c r="K15" s="424"/>
      <c r="L15" s="401">
        <v>70402.75</v>
      </c>
      <c r="M15" s="401"/>
      <c r="N15" s="116"/>
      <c r="O15" s="116"/>
    </row>
    <row r="16" spans="1:25" ht="13.5" customHeight="1" x14ac:dyDescent="0.15">
      <c r="A16" s="121" t="s">
        <v>6</v>
      </c>
      <c r="B16" s="116"/>
      <c r="C16" s="116"/>
      <c r="D16" s="116"/>
      <c r="E16" s="116"/>
      <c r="F16" s="116"/>
      <c r="G16" s="116"/>
      <c r="H16" s="116"/>
      <c r="I16" s="116"/>
      <c r="J16" s="116"/>
      <c r="K16" s="116"/>
      <c r="L16" s="116"/>
      <c r="M16" s="116"/>
      <c r="N16" s="116"/>
      <c r="O16" s="116"/>
    </row>
    <row r="17" spans="1:18" x14ac:dyDescent="0.15">
      <c r="A17" s="116"/>
      <c r="B17" s="116"/>
      <c r="C17" s="116"/>
      <c r="D17" s="116"/>
      <c r="E17" s="116"/>
      <c r="F17" s="116"/>
      <c r="G17" s="116"/>
      <c r="H17" s="116"/>
      <c r="I17" s="116"/>
      <c r="J17" s="116"/>
      <c r="K17" s="116"/>
      <c r="L17" s="116"/>
      <c r="M17" s="116"/>
      <c r="N17" s="116"/>
      <c r="O17" s="116"/>
    </row>
    <row r="20" spans="1:18" x14ac:dyDescent="0.15">
      <c r="A20" s="3"/>
      <c r="B20" s="40"/>
      <c r="C20" s="40"/>
      <c r="D20" s="40"/>
      <c r="E20" s="40"/>
      <c r="F20" s="40"/>
      <c r="G20" s="40"/>
      <c r="H20" s="40"/>
      <c r="I20" s="40"/>
      <c r="J20" s="40"/>
      <c r="K20" s="40"/>
      <c r="L20" s="40"/>
      <c r="M20" s="40"/>
      <c r="N20" s="40"/>
      <c r="O20" s="40"/>
      <c r="P20" s="40"/>
      <c r="Q20" s="40"/>
      <c r="R20" s="40"/>
    </row>
    <row r="21" spans="1:18" x14ac:dyDescent="0.15">
      <c r="A21" s="40"/>
      <c r="B21" s="40"/>
      <c r="C21" s="40"/>
      <c r="D21" s="40"/>
      <c r="E21" s="40"/>
      <c r="F21" s="40"/>
      <c r="G21" s="40"/>
      <c r="H21" s="40"/>
      <c r="I21" s="40"/>
      <c r="J21" s="40"/>
      <c r="K21" s="40"/>
      <c r="L21" s="40"/>
      <c r="M21" s="40"/>
      <c r="N21" s="40"/>
      <c r="O21" s="40"/>
      <c r="P21" s="40"/>
      <c r="Q21" s="40"/>
      <c r="R21" s="40"/>
    </row>
    <row r="22" spans="1:18" x14ac:dyDescent="0.15">
      <c r="A22" s="40"/>
      <c r="B22" s="40"/>
      <c r="C22" s="40"/>
      <c r="D22" s="40"/>
      <c r="E22" s="40"/>
      <c r="F22" s="40"/>
      <c r="G22" s="40"/>
      <c r="H22" s="40"/>
      <c r="I22" s="40"/>
      <c r="J22" s="40"/>
      <c r="K22" s="40"/>
      <c r="L22" s="40"/>
      <c r="M22" s="40"/>
      <c r="N22" s="40"/>
      <c r="O22" s="40"/>
      <c r="P22" s="40"/>
      <c r="Q22" s="40"/>
      <c r="R22" s="40"/>
    </row>
    <row r="23" spans="1:18" x14ac:dyDescent="0.15">
      <c r="A23" s="405"/>
      <c r="B23" s="399"/>
      <c r="C23" s="399"/>
      <c r="D23" s="399"/>
      <c r="E23" s="399"/>
      <c r="F23" s="399"/>
      <c r="G23" s="399"/>
      <c r="H23" s="399"/>
      <c r="I23" s="399"/>
      <c r="J23" s="405"/>
      <c r="K23" s="405"/>
      <c r="L23" s="399"/>
      <c r="M23" s="399"/>
      <c r="N23" s="399"/>
      <c r="O23" s="399"/>
      <c r="P23" s="399"/>
      <c r="Q23" s="399"/>
      <c r="R23" s="40"/>
    </row>
    <row r="24" spans="1:18" x14ac:dyDescent="0.15">
      <c r="A24" s="405"/>
      <c r="B24" s="399"/>
      <c r="C24" s="399"/>
      <c r="D24" s="399"/>
      <c r="E24" s="399"/>
      <c r="F24" s="399"/>
      <c r="G24" s="399"/>
      <c r="H24" s="399"/>
      <c r="I24" s="399"/>
      <c r="J24" s="405"/>
      <c r="K24" s="405"/>
      <c r="L24" s="399"/>
      <c r="M24" s="399"/>
      <c r="N24" s="399"/>
      <c r="O24" s="399"/>
      <c r="P24" s="399"/>
      <c r="Q24" s="399"/>
      <c r="R24" s="40"/>
    </row>
    <row r="25" spans="1:18" x14ac:dyDescent="0.15">
      <c r="A25" s="76"/>
      <c r="B25" s="397"/>
      <c r="C25" s="397"/>
      <c r="D25" s="397"/>
      <c r="E25" s="397"/>
      <c r="F25" s="397"/>
      <c r="G25" s="397"/>
      <c r="H25" s="397"/>
      <c r="I25" s="397"/>
      <c r="J25" s="397"/>
      <c r="K25" s="397"/>
      <c r="L25" s="397"/>
      <c r="M25" s="397"/>
      <c r="N25" s="397"/>
      <c r="O25" s="397"/>
      <c r="P25" s="397"/>
      <c r="Q25" s="397"/>
      <c r="R25" s="40"/>
    </row>
    <row r="26" spans="1:18" x14ac:dyDescent="0.15">
      <c r="A26" s="76"/>
      <c r="B26" s="397"/>
      <c r="C26" s="397"/>
      <c r="D26" s="397"/>
      <c r="E26" s="397"/>
      <c r="F26" s="397"/>
      <c r="G26" s="397"/>
      <c r="H26" s="397"/>
      <c r="I26" s="397"/>
      <c r="J26" s="397"/>
      <c r="K26" s="397"/>
      <c r="L26" s="397"/>
      <c r="M26" s="397"/>
      <c r="N26" s="397"/>
      <c r="O26" s="397"/>
      <c r="P26" s="397"/>
      <c r="Q26" s="397"/>
      <c r="R26" s="40"/>
    </row>
    <row r="27" spans="1:18" x14ac:dyDescent="0.15">
      <c r="A27" s="76"/>
      <c r="B27" s="397"/>
      <c r="C27" s="397"/>
      <c r="D27" s="397"/>
      <c r="E27" s="397"/>
      <c r="F27" s="397"/>
      <c r="G27" s="397"/>
      <c r="H27" s="397"/>
      <c r="I27" s="397"/>
      <c r="J27" s="397"/>
      <c r="K27" s="397"/>
      <c r="L27" s="397"/>
      <c r="M27" s="397"/>
      <c r="N27" s="397"/>
      <c r="O27" s="397"/>
      <c r="P27" s="397"/>
      <c r="Q27" s="397"/>
      <c r="R27" s="40"/>
    </row>
    <row r="28" spans="1:18" x14ac:dyDescent="0.15">
      <c r="A28" s="76"/>
      <c r="B28" s="397"/>
      <c r="C28" s="397"/>
      <c r="D28" s="397"/>
      <c r="E28" s="397"/>
      <c r="F28" s="397"/>
      <c r="G28" s="397"/>
      <c r="H28" s="397"/>
      <c r="I28" s="397"/>
      <c r="J28" s="397"/>
      <c r="K28" s="397"/>
      <c r="L28" s="397"/>
      <c r="M28" s="397"/>
      <c r="N28" s="397"/>
      <c r="O28" s="397"/>
      <c r="P28" s="397"/>
      <c r="Q28" s="397"/>
      <c r="R28" s="40"/>
    </row>
    <row r="29" spans="1:18" x14ac:dyDescent="0.15">
      <c r="A29" s="76"/>
      <c r="B29" s="397"/>
      <c r="C29" s="397"/>
      <c r="D29" s="397"/>
      <c r="E29" s="397"/>
      <c r="F29" s="397"/>
      <c r="G29" s="397"/>
      <c r="H29" s="397"/>
      <c r="I29" s="397"/>
      <c r="J29" s="397"/>
      <c r="K29" s="397"/>
      <c r="L29" s="397"/>
      <c r="M29" s="397"/>
      <c r="N29" s="397"/>
      <c r="O29" s="397"/>
      <c r="P29" s="397"/>
      <c r="Q29" s="397"/>
      <c r="R29" s="40"/>
    </row>
    <row r="30" spans="1:18" x14ac:dyDescent="0.15">
      <c r="A30" s="76"/>
      <c r="B30" s="398"/>
      <c r="C30" s="398"/>
      <c r="D30" s="397"/>
      <c r="E30" s="397"/>
      <c r="F30" s="397"/>
      <c r="G30" s="397"/>
      <c r="H30" s="397"/>
      <c r="I30" s="397"/>
      <c r="J30" s="397"/>
      <c r="K30" s="397"/>
      <c r="L30" s="397"/>
      <c r="M30" s="397"/>
      <c r="N30" s="397"/>
      <c r="O30" s="397"/>
      <c r="P30" s="397"/>
      <c r="Q30" s="397"/>
      <c r="R30" s="40"/>
    </row>
    <row r="31" spans="1:18" x14ac:dyDescent="0.15">
      <c r="A31" s="77"/>
      <c r="B31" s="400"/>
      <c r="C31" s="400"/>
      <c r="D31" s="400"/>
      <c r="E31" s="400"/>
      <c r="F31" s="400"/>
      <c r="G31" s="400"/>
      <c r="H31" s="400"/>
      <c r="I31" s="400"/>
      <c r="J31" s="400"/>
      <c r="K31" s="400"/>
      <c r="L31" s="400"/>
      <c r="M31" s="400"/>
      <c r="N31" s="400"/>
      <c r="O31" s="400"/>
      <c r="P31" s="400"/>
      <c r="Q31" s="400"/>
      <c r="R31" s="40"/>
    </row>
    <row r="32" spans="1:18" x14ac:dyDescent="0.15">
      <c r="A32" s="78"/>
      <c r="B32" s="40"/>
      <c r="C32" s="40"/>
      <c r="D32" s="40"/>
      <c r="E32" s="40"/>
      <c r="F32" s="40"/>
      <c r="G32" s="40"/>
      <c r="H32" s="40"/>
      <c r="I32" s="40"/>
      <c r="J32" s="40"/>
      <c r="K32" s="40"/>
      <c r="L32" s="40"/>
      <c r="M32" s="40"/>
      <c r="N32" s="40"/>
      <c r="O32" s="40"/>
      <c r="P32" s="40"/>
      <c r="Q32" s="40"/>
      <c r="R32" s="40"/>
    </row>
    <row r="33" spans="1:18" x14ac:dyDescent="0.15">
      <c r="A33" s="78"/>
      <c r="B33" s="40"/>
      <c r="C33" s="40"/>
      <c r="D33" s="40"/>
      <c r="E33" s="40"/>
      <c r="F33" s="40"/>
      <c r="G33" s="40"/>
      <c r="H33" s="40"/>
      <c r="I33" s="40"/>
      <c r="J33" s="40"/>
      <c r="K33" s="40"/>
      <c r="L33" s="40"/>
      <c r="M33" s="40"/>
      <c r="N33" s="40"/>
      <c r="O33" s="40"/>
      <c r="P33" s="40"/>
      <c r="Q33" s="40"/>
      <c r="R33" s="40"/>
    </row>
    <row r="34" spans="1:18" x14ac:dyDescent="0.15">
      <c r="A34" s="41"/>
      <c r="B34" s="40"/>
      <c r="C34" s="40"/>
      <c r="D34" s="40"/>
      <c r="E34" s="40"/>
      <c r="F34" s="40"/>
      <c r="G34" s="40"/>
      <c r="H34" s="40"/>
      <c r="I34" s="40"/>
      <c r="J34" s="40"/>
      <c r="K34" s="40"/>
      <c r="L34" s="40"/>
      <c r="M34" s="40"/>
      <c r="N34" s="40"/>
      <c r="O34" s="40"/>
      <c r="P34" s="40"/>
      <c r="Q34" s="40"/>
      <c r="R34" s="40"/>
    </row>
    <row r="35" spans="1:18" ht="12.75" customHeight="1" x14ac:dyDescent="0.15">
      <c r="A35" s="40"/>
      <c r="B35" s="40"/>
      <c r="C35" s="40"/>
      <c r="D35" s="40"/>
      <c r="E35" s="40"/>
      <c r="F35" s="40"/>
      <c r="G35" s="40"/>
      <c r="H35" s="40"/>
      <c r="I35" s="40"/>
      <c r="J35" s="40"/>
      <c r="K35" s="40"/>
      <c r="L35" s="40"/>
      <c r="M35" s="40"/>
      <c r="N35" s="40"/>
      <c r="O35" s="40"/>
      <c r="P35" s="40"/>
      <c r="Q35" s="40"/>
      <c r="R35" s="40"/>
    </row>
    <row r="36" spans="1:18" x14ac:dyDescent="0.15">
      <c r="A36" s="40"/>
      <c r="B36" s="40"/>
      <c r="C36" s="40"/>
      <c r="D36" s="40"/>
      <c r="E36" s="40"/>
      <c r="F36" s="40"/>
      <c r="G36" s="40"/>
      <c r="H36" s="40"/>
      <c r="I36" s="40"/>
      <c r="J36" s="40"/>
      <c r="K36" s="40"/>
      <c r="L36" s="40"/>
      <c r="M36" s="40"/>
      <c r="N36" s="40"/>
      <c r="O36" s="40"/>
      <c r="P36" s="40"/>
      <c r="Q36" s="40"/>
      <c r="R36" s="40"/>
    </row>
    <row r="37" spans="1:18" x14ac:dyDescent="0.15">
      <c r="A37" s="405"/>
      <c r="B37" s="405"/>
      <c r="C37" s="405"/>
      <c r="D37" s="405"/>
      <c r="E37" s="405"/>
      <c r="F37" s="399"/>
      <c r="G37" s="399"/>
      <c r="H37" s="399"/>
      <c r="I37" s="399"/>
      <c r="J37" s="399"/>
      <c r="K37" s="399"/>
      <c r="L37" s="40"/>
      <c r="M37" s="40"/>
      <c r="N37" s="40"/>
      <c r="O37" s="40"/>
      <c r="P37" s="40"/>
      <c r="Q37" s="40"/>
      <c r="R37" s="40"/>
    </row>
    <row r="38" spans="1:18" x14ac:dyDescent="0.15">
      <c r="A38" s="405"/>
      <c r="B38" s="405"/>
      <c r="C38" s="405"/>
      <c r="D38" s="405"/>
      <c r="E38" s="405"/>
      <c r="F38" s="399"/>
      <c r="G38" s="399"/>
      <c r="H38" s="399"/>
      <c r="I38" s="399"/>
      <c r="J38" s="399"/>
      <c r="K38" s="399"/>
      <c r="L38" s="40"/>
      <c r="M38" s="40"/>
      <c r="N38" s="40"/>
      <c r="O38" s="40"/>
      <c r="P38" s="40"/>
      <c r="Q38" s="40"/>
      <c r="R38" s="40"/>
    </row>
    <row r="39" spans="1:18" x14ac:dyDescent="0.15">
      <c r="A39" s="76"/>
      <c r="B39" s="398"/>
      <c r="C39" s="398"/>
      <c r="D39" s="397"/>
      <c r="E39" s="397"/>
      <c r="F39" s="397"/>
      <c r="G39" s="397"/>
      <c r="H39" s="397"/>
      <c r="I39" s="397"/>
      <c r="J39" s="397"/>
      <c r="K39" s="397"/>
      <c r="L39" s="40"/>
      <c r="M39" s="40"/>
      <c r="N39" s="40"/>
      <c r="O39" s="40"/>
      <c r="P39" s="40"/>
      <c r="Q39" s="40"/>
      <c r="R39" s="40"/>
    </row>
    <row r="40" spans="1:18" x14ac:dyDescent="0.15">
      <c r="A40" s="76"/>
      <c r="B40" s="397"/>
      <c r="C40" s="397"/>
      <c r="D40" s="397"/>
      <c r="E40" s="397"/>
      <c r="F40" s="397"/>
      <c r="G40" s="397"/>
      <c r="H40" s="397"/>
      <c r="I40" s="397"/>
      <c r="J40" s="397"/>
      <c r="K40" s="397"/>
      <c r="L40" s="40"/>
      <c r="M40" s="40"/>
      <c r="N40" s="40"/>
      <c r="O40" s="40"/>
      <c r="P40" s="40"/>
      <c r="Q40" s="40"/>
      <c r="R40" s="40"/>
    </row>
    <row r="41" spans="1:18" x14ac:dyDescent="0.15">
      <c r="A41" s="76"/>
      <c r="B41" s="397"/>
      <c r="C41" s="397"/>
      <c r="D41" s="397"/>
      <c r="E41" s="397"/>
      <c r="F41" s="397"/>
      <c r="G41" s="397"/>
      <c r="H41" s="397"/>
      <c r="I41" s="397"/>
      <c r="J41" s="397"/>
      <c r="K41" s="397"/>
      <c r="L41" s="40"/>
      <c r="M41" s="40"/>
      <c r="N41" s="40"/>
      <c r="O41" s="40"/>
      <c r="P41" s="40"/>
      <c r="Q41" s="40"/>
      <c r="R41" s="40"/>
    </row>
    <row r="42" spans="1:18" x14ac:dyDescent="0.15">
      <c r="A42" s="76"/>
      <c r="B42" s="397"/>
      <c r="C42" s="397"/>
      <c r="D42" s="397"/>
      <c r="E42" s="397"/>
      <c r="F42" s="397"/>
      <c r="G42" s="397"/>
      <c r="H42" s="397"/>
      <c r="I42" s="397"/>
      <c r="J42" s="397"/>
      <c r="K42" s="397"/>
      <c r="L42" s="40"/>
      <c r="M42" s="40"/>
      <c r="N42" s="40"/>
      <c r="O42" s="40"/>
      <c r="P42" s="40"/>
      <c r="Q42" s="40"/>
      <c r="R42" s="40"/>
    </row>
    <row r="43" spans="1:18" x14ac:dyDescent="0.15">
      <c r="A43" s="76"/>
      <c r="B43" s="397"/>
      <c r="C43" s="397"/>
      <c r="D43" s="397"/>
      <c r="E43" s="397"/>
      <c r="F43" s="397"/>
      <c r="G43" s="397"/>
      <c r="H43" s="397"/>
      <c r="I43" s="397"/>
      <c r="J43" s="397"/>
      <c r="K43" s="397"/>
      <c r="L43" s="40"/>
      <c r="M43" s="40"/>
      <c r="N43" s="40"/>
      <c r="O43" s="40"/>
      <c r="P43" s="40"/>
      <c r="Q43" s="40"/>
      <c r="R43" s="40"/>
    </row>
    <row r="44" spans="1:18" x14ac:dyDescent="0.15">
      <c r="A44" s="76"/>
      <c r="B44" s="398"/>
      <c r="C44" s="398"/>
      <c r="D44" s="397"/>
      <c r="E44" s="397"/>
      <c r="F44" s="397"/>
      <c r="G44" s="397"/>
      <c r="H44" s="397"/>
      <c r="I44" s="397"/>
      <c r="J44" s="397"/>
      <c r="K44" s="397"/>
      <c r="L44" s="40"/>
      <c r="M44" s="40"/>
      <c r="N44" s="40"/>
      <c r="O44" s="40"/>
      <c r="P44" s="40"/>
      <c r="Q44" s="40"/>
      <c r="R44" s="40"/>
    </row>
    <row r="45" spans="1:18" x14ac:dyDescent="0.15">
      <c r="A45" s="77"/>
      <c r="B45" s="400"/>
      <c r="C45" s="400"/>
      <c r="D45" s="400"/>
      <c r="E45" s="400"/>
      <c r="F45" s="400"/>
      <c r="G45" s="400"/>
      <c r="H45" s="400"/>
      <c r="I45" s="400"/>
      <c r="J45" s="400"/>
      <c r="K45" s="400"/>
      <c r="L45" s="40"/>
      <c r="M45" s="40"/>
      <c r="N45" s="40"/>
      <c r="O45" s="40"/>
      <c r="P45" s="40"/>
      <c r="Q45" s="40"/>
      <c r="R45" s="40"/>
    </row>
    <row r="46" spans="1:18" x14ac:dyDescent="0.15">
      <c r="A46" s="78"/>
      <c r="B46" s="40"/>
      <c r="C46" s="40"/>
      <c r="D46" s="40"/>
      <c r="E46" s="40"/>
      <c r="F46" s="40"/>
      <c r="G46" s="40"/>
      <c r="H46" s="40"/>
      <c r="I46" s="40"/>
      <c r="J46" s="40"/>
      <c r="K46" s="40"/>
      <c r="L46" s="40"/>
      <c r="M46" s="40"/>
      <c r="N46" s="40"/>
      <c r="O46" s="40"/>
      <c r="P46" s="40"/>
      <c r="Q46" s="40"/>
      <c r="R46" s="40"/>
    </row>
    <row r="47" spans="1:18" x14ac:dyDescent="0.15">
      <c r="A47" s="78"/>
      <c r="B47" s="40"/>
      <c r="C47" s="40"/>
      <c r="D47" s="40"/>
      <c r="E47" s="40"/>
      <c r="F47" s="40"/>
      <c r="G47" s="40"/>
      <c r="H47" s="40"/>
      <c r="I47" s="40"/>
      <c r="J47" s="40"/>
      <c r="K47" s="40"/>
      <c r="L47" s="40"/>
      <c r="M47" s="40"/>
      <c r="N47" s="40"/>
      <c r="O47" s="40"/>
      <c r="P47" s="40"/>
      <c r="Q47" s="40"/>
      <c r="R47" s="40"/>
    </row>
    <row r="48" spans="1:18" x14ac:dyDescent="0.15">
      <c r="A48" s="41"/>
      <c r="B48" s="40"/>
      <c r="C48" s="40"/>
      <c r="D48" s="40"/>
      <c r="E48" s="40"/>
      <c r="F48" s="40"/>
      <c r="G48" s="40"/>
      <c r="H48" s="40"/>
      <c r="I48" s="40"/>
      <c r="J48" s="40"/>
      <c r="K48" s="40"/>
      <c r="L48" s="40"/>
      <c r="M48" s="40"/>
      <c r="N48" s="40"/>
      <c r="O48" s="40"/>
      <c r="P48" s="40"/>
      <c r="Q48" s="40"/>
      <c r="R48" s="40"/>
    </row>
    <row r="49" spans="1:18" x14ac:dyDescent="0.15">
      <c r="A49" s="40"/>
      <c r="B49" s="40"/>
      <c r="C49" s="40"/>
      <c r="D49" s="40"/>
      <c r="E49" s="40"/>
      <c r="F49" s="40"/>
      <c r="G49" s="40"/>
      <c r="H49" s="40"/>
      <c r="I49" s="40"/>
      <c r="J49" s="40"/>
      <c r="K49" s="40"/>
      <c r="L49" s="40"/>
      <c r="M49" s="40"/>
      <c r="N49" s="40"/>
      <c r="O49" s="40"/>
      <c r="P49" s="40"/>
      <c r="Q49" s="40"/>
      <c r="R49" s="40"/>
    </row>
    <row r="50" spans="1:18" x14ac:dyDescent="0.15">
      <c r="A50" s="40"/>
      <c r="B50" s="40"/>
      <c r="C50" s="40"/>
      <c r="D50" s="40"/>
      <c r="E50" s="40"/>
      <c r="F50" s="40"/>
      <c r="G50" s="40"/>
      <c r="H50" s="40"/>
      <c r="I50" s="40"/>
      <c r="J50" s="40"/>
      <c r="K50" s="40"/>
      <c r="L50" s="40"/>
      <c r="M50" s="40"/>
      <c r="N50" s="40"/>
      <c r="O50" s="40"/>
      <c r="P50" s="40"/>
      <c r="Q50" s="40"/>
      <c r="R50" s="40"/>
    </row>
    <row r="51" spans="1:18" x14ac:dyDescent="0.15">
      <c r="A51" s="40"/>
      <c r="B51" s="40"/>
      <c r="C51" s="40"/>
      <c r="D51" s="40"/>
      <c r="E51" s="40"/>
      <c r="F51" s="40"/>
      <c r="G51" s="40"/>
      <c r="H51" s="40"/>
      <c r="I51" s="40"/>
      <c r="J51" s="40"/>
      <c r="K51" s="40"/>
      <c r="L51" s="40"/>
      <c r="M51" s="40"/>
      <c r="N51" s="40"/>
      <c r="O51" s="40"/>
      <c r="P51" s="40"/>
      <c r="Q51" s="40"/>
      <c r="R51" s="40"/>
    </row>
    <row r="52" spans="1:18" x14ac:dyDescent="0.15">
      <c r="A52" s="40"/>
      <c r="B52" s="40"/>
      <c r="C52" s="40"/>
      <c r="D52" s="40"/>
      <c r="E52" s="40"/>
      <c r="F52" s="40"/>
      <c r="G52" s="40"/>
      <c r="H52" s="40"/>
      <c r="I52" s="40"/>
      <c r="J52" s="40"/>
      <c r="K52" s="40"/>
      <c r="L52" s="40"/>
      <c r="M52" s="40"/>
      <c r="N52" s="40"/>
      <c r="O52" s="40"/>
      <c r="P52" s="40"/>
      <c r="Q52" s="40"/>
      <c r="R52" s="40"/>
    </row>
    <row r="53" spans="1:18" x14ac:dyDescent="0.15">
      <c r="A53" s="40"/>
      <c r="B53" s="40"/>
      <c r="C53" s="40"/>
      <c r="D53" s="40"/>
      <c r="E53" s="40"/>
      <c r="F53" s="40"/>
      <c r="G53" s="40"/>
      <c r="H53" s="40"/>
      <c r="I53" s="40"/>
      <c r="J53" s="40"/>
      <c r="K53" s="40"/>
      <c r="L53" s="40"/>
      <c r="M53" s="40"/>
      <c r="N53" s="40"/>
      <c r="O53" s="40"/>
      <c r="P53" s="40"/>
      <c r="Q53" s="40"/>
      <c r="R53" s="40"/>
    </row>
    <row r="54" spans="1:18" x14ac:dyDescent="0.15">
      <c r="A54" s="40"/>
      <c r="B54" s="40"/>
      <c r="C54" s="40"/>
      <c r="D54" s="40"/>
      <c r="E54" s="40"/>
      <c r="F54" s="40"/>
      <c r="G54" s="40"/>
      <c r="H54" s="40"/>
      <c r="I54" s="40"/>
      <c r="J54" s="40"/>
      <c r="K54" s="40"/>
      <c r="L54" s="40"/>
      <c r="M54" s="40"/>
      <c r="N54" s="40"/>
      <c r="O54" s="40"/>
      <c r="P54" s="40"/>
      <c r="Q54" s="40"/>
      <c r="R54" s="40"/>
    </row>
    <row r="55" spans="1:18" x14ac:dyDescent="0.15">
      <c r="A55" s="40"/>
      <c r="B55" s="40"/>
      <c r="C55" s="40"/>
      <c r="D55" s="40"/>
      <c r="E55" s="40"/>
      <c r="F55" s="40"/>
      <c r="G55" s="40"/>
      <c r="H55" s="40"/>
      <c r="I55" s="40"/>
      <c r="J55" s="40"/>
      <c r="K55" s="40"/>
      <c r="L55" s="40"/>
      <c r="M55" s="40"/>
      <c r="N55" s="40"/>
      <c r="O55" s="40"/>
      <c r="P55" s="40"/>
      <c r="Q55" s="40"/>
      <c r="R55" s="40"/>
    </row>
  </sheetData>
  <mergeCells count="166">
    <mergeCell ref="J4:M4"/>
    <mergeCell ref="J7:K7"/>
    <mergeCell ref="F7:G7"/>
    <mergeCell ref="B14:C14"/>
    <mergeCell ref="D14:E14"/>
    <mergeCell ref="J11:M11"/>
    <mergeCell ref="F12:G12"/>
    <mergeCell ref="H8:I8"/>
    <mergeCell ref="H9:I9"/>
    <mergeCell ref="D8:E8"/>
    <mergeCell ref="L7:M7"/>
    <mergeCell ref="J9:K9"/>
    <mergeCell ref="L9:M9"/>
    <mergeCell ref="J8:K8"/>
    <mergeCell ref="L8:M8"/>
    <mergeCell ref="H13:I13"/>
    <mergeCell ref="F45:G45"/>
    <mergeCell ref="B45:C45"/>
    <mergeCell ref="D45:E45"/>
    <mergeCell ref="H45:I45"/>
    <mergeCell ref="J45:K45"/>
    <mergeCell ref="F44:G44"/>
    <mergeCell ref="B44:C44"/>
    <mergeCell ref="D44:E44"/>
    <mergeCell ref="H44:I44"/>
    <mergeCell ref="J44:K44"/>
    <mergeCell ref="A37:A38"/>
    <mergeCell ref="B37:C38"/>
    <mergeCell ref="D37:E38"/>
    <mergeCell ref="F37:K37"/>
    <mergeCell ref="D28:E28"/>
    <mergeCell ref="H25:I25"/>
    <mergeCell ref="J15:K15"/>
    <mergeCell ref="J28:K28"/>
    <mergeCell ref="J14:K14"/>
    <mergeCell ref="D15:E15"/>
    <mergeCell ref="B23:I23"/>
    <mergeCell ref="H24:I24"/>
    <mergeCell ref="B24:C24"/>
    <mergeCell ref="D24:E24"/>
    <mergeCell ref="H15:I15"/>
    <mergeCell ref="H31:I31"/>
    <mergeCell ref="B31:C31"/>
    <mergeCell ref="D31:E31"/>
    <mergeCell ref="B25:C25"/>
    <mergeCell ref="B15:C15"/>
    <mergeCell ref="D25:E25"/>
    <mergeCell ref="F25:G25"/>
    <mergeCell ref="H14:I14"/>
    <mergeCell ref="A23:A24"/>
    <mergeCell ref="B43:C43"/>
    <mergeCell ref="D43:E43"/>
    <mergeCell ref="F6:G6"/>
    <mergeCell ref="H6:I6"/>
    <mergeCell ref="D6:E6"/>
    <mergeCell ref="B11:E11"/>
    <mergeCell ref="D12:E12"/>
    <mergeCell ref="B6:C6"/>
    <mergeCell ref="D9:E9"/>
    <mergeCell ref="B7:C7"/>
    <mergeCell ref="H39:I39"/>
    <mergeCell ref="H12:I12"/>
    <mergeCell ref="B9:C9"/>
    <mergeCell ref="B8:C8"/>
    <mergeCell ref="B13:C13"/>
    <mergeCell ref="D13:E13"/>
    <mergeCell ref="F43:G43"/>
    <mergeCell ref="H43:I43"/>
    <mergeCell ref="F41:G41"/>
    <mergeCell ref="F42:G42"/>
    <mergeCell ref="H42:I42"/>
    <mergeCell ref="B42:C42"/>
    <mergeCell ref="D42:E42"/>
    <mergeCell ref="B41:C41"/>
    <mergeCell ref="F15:G15"/>
    <mergeCell ref="F14:G14"/>
    <mergeCell ref="J5:M5"/>
    <mergeCell ref="L6:M6"/>
    <mergeCell ref="J6:K6"/>
    <mergeCell ref="F13:G13"/>
    <mergeCell ref="J13:K13"/>
    <mergeCell ref="F24:G24"/>
    <mergeCell ref="A5:A6"/>
    <mergeCell ref="F5:I5"/>
    <mergeCell ref="A11:A12"/>
    <mergeCell ref="B12:C12"/>
    <mergeCell ref="B5:E5"/>
    <mergeCell ref="H7:I7"/>
    <mergeCell ref="F8:G8"/>
    <mergeCell ref="F9:G9"/>
    <mergeCell ref="F11:I11"/>
    <mergeCell ref="D7:E7"/>
    <mergeCell ref="N25:O25"/>
    <mergeCell ref="N26:O26"/>
    <mergeCell ref="P26:Q26"/>
    <mergeCell ref="J26:K26"/>
    <mergeCell ref="P25:Q25"/>
    <mergeCell ref="J27:K27"/>
    <mergeCell ref="L15:M15"/>
    <mergeCell ref="J12:K12"/>
    <mergeCell ref="L12:M12"/>
    <mergeCell ref="N24:O24"/>
    <mergeCell ref="P24:Q24"/>
    <mergeCell ref="J23:K24"/>
    <mergeCell ref="L23:Q23"/>
    <mergeCell ref="L14:M14"/>
    <mergeCell ref="L13:M13"/>
    <mergeCell ref="N27:O27"/>
    <mergeCell ref="L26:M26"/>
    <mergeCell ref="L27:M27"/>
    <mergeCell ref="P27:Q27"/>
    <mergeCell ref="J25:K25"/>
    <mergeCell ref="L25:M25"/>
    <mergeCell ref="L24:M24"/>
    <mergeCell ref="P28:Q28"/>
    <mergeCell ref="B30:C30"/>
    <mergeCell ref="D30:E30"/>
    <mergeCell ref="F30:G30"/>
    <mergeCell ref="H30:I30"/>
    <mergeCell ref="J30:K30"/>
    <mergeCell ref="L30:M30"/>
    <mergeCell ref="L28:M28"/>
    <mergeCell ref="H28:I28"/>
    <mergeCell ref="P29:Q29"/>
    <mergeCell ref="N28:O28"/>
    <mergeCell ref="F39:G39"/>
    <mergeCell ref="D40:E40"/>
    <mergeCell ref="J42:K42"/>
    <mergeCell ref="L29:M29"/>
    <mergeCell ref="N31:O31"/>
    <mergeCell ref="P31:Q31"/>
    <mergeCell ref="J43:K43"/>
    <mergeCell ref="J39:K39"/>
    <mergeCell ref="N29:O29"/>
    <mergeCell ref="J40:K40"/>
    <mergeCell ref="J29:K29"/>
    <mergeCell ref="J38:K38"/>
    <mergeCell ref="J31:K31"/>
    <mergeCell ref="J41:K41"/>
    <mergeCell ref="P30:Q30"/>
    <mergeCell ref="L31:M31"/>
    <mergeCell ref="N30:O30"/>
    <mergeCell ref="B40:C40"/>
    <mergeCell ref="B29:C29"/>
    <mergeCell ref="B27:C27"/>
    <mergeCell ref="B26:C26"/>
    <mergeCell ref="B28:C28"/>
    <mergeCell ref="B39:C39"/>
    <mergeCell ref="F26:G26"/>
    <mergeCell ref="F27:G27"/>
    <mergeCell ref="H41:I41"/>
    <mergeCell ref="F38:G38"/>
    <mergeCell ref="H38:I38"/>
    <mergeCell ref="D41:E41"/>
    <mergeCell ref="H40:I40"/>
    <mergeCell ref="H26:I26"/>
    <mergeCell ref="F31:G31"/>
    <mergeCell ref="F29:G29"/>
    <mergeCell ref="F28:G28"/>
    <mergeCell ref="D39:E39"/>
    <mergeCell ref="F40:G40"/>
    <mergeCell ref="H27:I27"/>
    <mergeCell ref="D27:E27"/>
    <mergeCell ref="D26:E26"/>
    <mergeCell ref="H29:I29"/>
    <mergeCell ref="D29:E29"/>
  </mergeCells>
  <phoneticPr fontId="9"/>
  <pageMargins left="0.59055118110236227" right="0.59055118110236227" top="0.78740157480314965" bottom="0.62992125984251968" header="0.35433070866141736" footer="0.51181102362204722"/>
  <pageSetup paperSize="9" firstPageNumber="7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T59"/>
  <sheetViews>
    <sheetView tabSelected="1" view="pageBreakPreview" zoomScale="115" zoomScaleNormal="100" zoomScaleSheetLayoutView="115" workbookViewId="0">
      <selection activeCell="A2" sqref="A2:AN4"/>
    </sheetView>
  </sheetViews>
  <sheetFormatPr defaultColWidth="9" defaultRowHeight="13.5" x14ac:dyDescent="0.15"/>
  <cols>
    <col min="1" max="1" width="9.375" style="68" customWidth="1"/>
    <col min="2" max="12" width="2" style="68" customWidth="1"/>
    <col min="13" max="22" width="2.125" style="68" customWidth="1"/>
    <col min="23" max="23" width="2" style="68" customWidth="1"/>
    <col min="24" max="28" width="2.125" style="68" customWidth="1"/>
    <col min="29" max="31" width="2" style="68" customWidth="1"/>
    <col min="32" max="32" width="2.125" style="68" customWidth="1"/>
    <col min="33" max="33" width="2.5" style="68" customWidth="1"/>
    <col min="34" max="34" width="2.125" style="68" customWidth="1"/>
    <col min="35" max="35" width="2.75" style="68" customWidth="1"/>
    <col min="36" max="36" width="2.5" style="68" customWidth="1"/>
    <col min="37" max="37" width="2.125" style="68" customWidth="1"/>
    <col min="38" max="38" width="3.125" style="68" customWidth="1"/>
    <col min="39" max="60" width="2" style="68" customWidth="1"/>
    <col min="61" max="16384" width="9" style="68"/>
  </cols>
  <sheetData>
    <row r="1" spans="1:46" x14ac:dyDescent="0.15">
      <c r="A1" s="154" t="s">
        <v>366</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row>
    <row r="2" spans="1:46" ht="11.25" customHeight="1" x14ac:dyDescent="0.15">
      <c r="A2" s="496" t="s">
        <v>429</v>
      </c>
      <c r="B2" s="496"/>
      <c r="C2" s="496"/>
      <c r="D2" s="496"/>
      <c r="E2" s="496"/>
      <c r="F2" s="496"/>
      <c r="G2" s="496"/>
      <c r="H2" s="496"/>
      <c r="I2" s="496"/>
      <c r="J2" s="496"/>
      <c r="K2" s="496"/>
      <c r="L2" s="496"/>
      <c r="M2" s="496"/>
      <c r="N2" s="496"/>
      <c r="O2" s="496"/>
      <c r="P2" s="496"/>
      <c r="Q2" s="496"/>
      <c r="R2" s="496"/>
      <c r="S2" s="496"/>
      <c r="T2" s="496"/>
      <c r="U2" s="496"/>
      <c r="V2" s="496"/>
      <c r="W2" s="496"/>
      <c r="X2" s="496"/>
      <c r="Y2" s="496"/>
      <c r="Z2" s="496"/>
      <c r="AA2" s="496"/>
      <c r="AB2" s="496"/>
      <c r="AC2" s="496"/>
      <c r="AD2" s="496"/>
      <c r="AE2" s="496"/>
      <c r="AF2" s="496"/>
      <c r="AG2" s="496"/>
      <c r="AH2" s="496"/>
      <c r="AI2" s="496"/>
      <c r="AJ2" s="496"/>
      <c r="AK2" s="496"/>
      <c r="AL2" s="496"/>
      <c r="AM2" s="496"/>
      <c r="AN2" s="496"/>
      <c r="AO2" s="155"/>
      <c r="AP2" s="155"/>
      <c r="AQ2" s="155"/>
      <c r="AR2" s="155"/>
      <c r="AS2" s="155"/>
      <c r="AT2" s="155"/>
    </row>
    <row r="3" spans="1:46" ht="12" customHeight="1" x14ac:dyDescent="0.15">
      <c r="A3" s="496"/>
      <c r="B3" s="496"/>
      <c r="C3" s="496"/>
      <c r="D3" s="496"/>
      <c r="E3" s="496"/>
      <c r="F3" s="496"/>
      <c r="G3" s="496"/>
      <c r="H3" s="496"/>
      <c r="I3" s="496"/>
      <c r="J3" s="496"/>
      <c r="K3" s="496"/>
      <c r="L3" s="496"/>
      <c r="M3" s="496"/>
      <c r="N3" s="496"/>
      <c r="O3" s="496"/>
      <c r="P3" s="496"/>
      <c r="Q3" s="496"/>
      <c r="R3" s="496"/>
      <c r="S3" s="496"/>
      <c r="T3" s="496"/>
      <c r="U3" s="496"/>
      <c r="V3" s="496"/>
      <c r="W3" s="496"/>
      <c r="X3" s="496"/>
      <c r="Y3" s="496"/>
      <c r="Z3" s="496"/>
      <c r="AA3" s="496"/>
      <c r="AB3" s="496"/>
      <c r="AC3" s="496"/>
      <c r="AD3" s="496"/>
      <c r="AE3" s="496"/>
      <c r="AF3" s="496"/>
      <c r="AG3" s="496"/>
      <c r="AH3" s="496"/>
      <c r="AI3" s="496"/>
      <c r="AJ3" s="496"/>
      <c r="AK3" s="496"/>
      <c r="AL3" s="496"/>
      <c r="AM3" s="496"/>
      <c r="AN3" s="496"/>
      <c r="AO3" s="155"/>
      <c r="AP3" s="155"/>
      <c r="AQ3" s="155"/>
      <c r="AR3" s="155"/>
      <c r="AS3" s="155"/>
      <c r="AT3" s="155"/>
    </row>
    <row r="4" spans="1:46" ht="21.75" customHeight="1" x14ac:dyDescent="0.15">
      <c r="A4" s="496"/>
      <c r="B4" s="496"/>
      <c r="C4" s="496"/>
      <c r="D4" s="496"/>
      <c r="E4" s="496"/>
      <c r="F4" s="496"/>
      <c r="G4" s="496"/>
      <c r="H4" s="496"/>
      <c r="I4" s="496"/>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6"/>
      <c r="AI4" s="496"/>
      <c r="AJ4" s="496"/>
      <c r="AK4" s="496"/>
      <c r="AL4" s="496"/>
      <c r="AM4" s="496"/>
      <c r="AN4" s="496"/>
      <c r="AO4" s="155"/>
      <c r="AP4" s="155"/>
      <c r="AQ4" s="155"/>
      <c r="AR4" s="155"/>
      <c r="AS4" s="155"/>
      <c r="AT4" s="155"/>
    </row>
    <row r="5" spans="1:46" ht="15.95" customHeight="1" thickBot="1" x14ac:dyDescent="0.2">
      <c r="A5" s="155" t="s">
        <v>126</v>
      </c>
      <c r="B5" s="155"/>
      <c r="C5" s="155"/>
      <c r="D5" s="155"/>
      <c r="E5" s="155"/>
      <c r="F5" s="155"/>
      <c r="G5" s="155"/>
      <c r="H5" s="155"/>
      <c r="I5" s="155"/>
      <c r="J5" s="155"/>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row>
    <row r="6" spans="1:46" s="123" customFormat="1" ht="13.5" customHeight="1" thickTop="1" x14ac:dyDescent="0.15">
      <c r="A6" s="497" t="s">
        <v>293</v>
      </c>
      <c r="B6" s="499" t="s">
        <v>56</v>
      </c>
      <c r="C6" s="499"/>
      <c r="D6" s="499"/>
      <c r="E6" s="514" t="s">
        <v>127</v>
      </c>
      <c r="F6" s="514"/>
      <c r="G6" s="514"/>
      <c r="H6" s="514"/>
      <c r="I6" s="514"/>
      <c r="J6" s="514"/>
      <c r="K6" s="501" t="s">
        <v>128</v>
      </c>
      <c r="L6" s="502"/>
      <c r="M6" s="502"/>
      <c r="N6" s="502"/>
      <c r="O6" s="502"/>
      <c r="P6" s="502"/>
      <c r="Q6" s="502"/>
      <c r="R6" s="502"/>
      <c r="S6" s="502"/>
      <c r="T6" s="502"/>
      <c r="U6" s="502"/>
      <c r="V6" s="502"/>
      <c r="W6" s="502"/>
      <c r="X6" s="502"/>
      <c r="Y6" s="502"/>
      <c r="Z6" s="502"/>
      <c r="AA6" s="502"/>
      <c r="AB6" s="502"/>
      <c r="AC6" s="502"/>
      <c r="AD6" s="502"/>
      <c r="AE6" s="502"/>
      <c r="AF6" s="502"/>
      <c r="AG6" s="502"/>
      <c r="AH6" s="502"/>
      <c r="AI6" s="502"/>
      <c r="AJ6" s="502"/>
      <c r="AK6" s="502"/>
      <c r="AL6" s="502"/>
      <c r="AM6" s="502"/>
      <c r="AN6" s="502"/>
      <c r="AO6" s="502"/>
      <c r="AP6" s="502"/>
      <c r="AQ6" s="502"/>
      <c r="AR6" s="502"/>
      <c r="AS6" s="502"/>
      <c r="AT6" s="502"/>
    </row>
    <row r="7" spans="1:46" s="124" customFormat="1" ht="12.75" customHeight="1" x14ac:dyDescent="0.15">
      <c r="A7" s="498"/>
      <c r="B7" s="500"/>
      <c r="C7" s="500"/>
      <c r="D7" s="500"/>
      <c r="E7" s="500" t="s">
        <v>129</v>
      </c>
      <c r="F7" s="500"/>
      <c r="G7" s="500"/>
      <c r="H7" s="500" t="s">
        <v>130</v>
      </c>
      <c r="I7" s="500"/>
      <c r="J7" s="500"/>
      <c r="K7" s="508" t="s">
        <v>131</v>
      </c>
      <c r="L7" s="509"/>
      <c r="M7" s="510"/>
      <c r="N7" s="503" t="s">
        <v>132</v>
      </c>
      <c r="O7" s="504"/>
      <c r="P7" s="504"/>
      <c r="Q7" s="504"/>
      <c r="R7" s="504"/>
      <c r="S7" s="504"/>
      <c r="T7" s="504"/>
      <c r="U7" s="504"/>
      <c r="V7" s="504"/>
      <c r="W7" s="504"/>
      <c r="X7" s="504"/>
      <c r="Y7" s="504"/>
      <c r="Z7" s="504"/>
      <c r="AA7" s="504"/>
      <c r="AB7" s="504"/>
      <c r="AC7" s="504"/>
      <c r="AD7" s="504"/>
      <c r="AE7" s="504"/>
      <c r="AF7" s="504"/>
      <c r="AG7" s="504"/>
      <c r="AH7" s="504"/>
      <c r="AI7" s="504"/>
      <c r="AJ7" s="504"/>
      <c r="AK7" s="498"/>
      <c r="AL7" s="483" t="s">
        <v>133</v>
      </c>
      <c r="AM7" s="484"/>
      <c r="AN7" s="485"/>
      <c r="AO7" s="483" t="s">
        <v>134</v>
      </c>
      <c r="AP7" s="484"/>
      <c r="AQ7" s="485"/>
      <c r="AR7" s="483" t="s">
        <v>135</v>
      </c>
      <c r="AS7" s="484"/>
      <c r="AT7" s="484"/>
    </row>
    <row r="8" spans="1:46" s="124" customFormat="1" ht="42" customHeight="1" x14ac:dyDescent="0.15">
      <c r="A8" s="498"/>
      <c r="B8" s="500"/>
      <c r="C8" s="500"/>
      <c r="D8" s="500"/>
      <c r="E8" s="500"/>
      <c r="F8" s="500"/>
      <c r="G8" s="500"/>
      <c r="H8" s="500"/>
      <c r="I8" s="500"/>
      <c r="J8" s="500"/>
      <c r="K8" s="511"/>
      <c r="L8" s="512"/>
      <c r="M8" s="513"/>
      <c r="N8" s="493" t="s">
        <v>136</v>
      </c>
      <c r="O8" s="494"/>
      <c r="P8" s="495"/>
      <c r="Q8" s="493" t="s">
        <v>137</v>
      </c>
      <c r="R8" s="494"/>
      <c r="S8" s="495"/>
      <c r="T8" s="493" t="s">
        <v>138</v>
      </c>
      <c r="U8" s="494"/>
      <c r="V8" s="495"/>
      <c r="W8" s="493" t="s">
        <v>139</v>
      </c>
      <c r="X8" s="494"/>
      <c r="Y8" s="495"/>
      <c r="Z8" s="493" t="s">
        <v>140</v>
      </c>
      <c r="AA8" s="494"/>
      <c r="AB8" s="495"/>
      <c r="AC8" s="493" t="s">
        <v>141</v>
      </c>
      <c r="AD8" s="494"/>
      <c r="AE8" s="495"/>
      <c r="AF8" s="505" t="s">
        <v>184</v>
      </c>
      <c r="AG8" s="506"/>
      <c r="AH8" s="507"/>
      <c r="AI8" s="505" t="s">
        <v>175</v>
      </c>
      <c r="AJ8" s="506"/>
      <c r="AK8" s="507"/>
      <c r="AL8" s="486"/>
      <c r="AM8" s="487"/>
      <c r="AN8" s="488"/>
      <c r="AO8" s="486"/>
      <c r="AP8" s="487"/>
      <c r="AQ8" s="488"/>
      <c r="AR8" s="486"/>
      <c r="AS8" s="487"/>
      <c r="AT8" s="487"/>
    </row>
    <row r="9" spans="1:46" s="69" customFormat="1" ht="12.75" customHeight="1" x14ac:dyDescent="0.15">
      <c r="A9" s="157" t="s">
        <v>427</v>
      </c>
      <c r="B9" s="431">
        <v>10</v>
      </c>
      <c r="C9" s="431"/>
      <c r="D9" s="431"/>
      <c r="E9" s="431">
        <v>5</v>
      </c>
      <c r="F9" s="431"/>
      <c r="G9" s="431"/>
      <c r="H9" s="431">
        <v>5</v>
      </c>
      <c r="I9" s="431"/>
      <c r="J9" s="431"/>
      <c r="K9" s="431" t="s">
        <v>0</v>
      </c>
      <c r="L9" s="431"/>
      <c r="M9" s="431"/>
      <c r="N9" s="431" t="s">
        <v>0</v>
      </c>
      <c r="O9" s="431"/>
      <c r="P9" s="431"/>
      <c r="Q9" s="431" t="s">
        <v>0</v>
      </c>
      <c r="R9" s="431"/>
      <c r="S9" s="431"/>
      <c r="T9" s="431">
        <v>1</v>
      </c>
      <c r="U9" s="431"/>
      <c r="V9" s="431"/>
      <c r="W9" s="431">
        <v>3</v>
      </c>
      <c r="X9" s="431"/>
      <c r="Y9" s="431"/>
      <c r="Z9" s="431">
        <v>3</v>
      </c>
      <c r="AA9" s="431"/>
      <c r="AB9" s="431"/>
      <c r="AC9" s="431">
        <v>1</v>
      </c>
      <c r="AD9" s="431"/>
      <c r="AE9" s="431"/>
      <c r="AF9" s="431" t="s">
        <v>0</v>
      </c>
      <c r="AG9" s="431"/>
      <c r="AH9" s="431"/>
      <c r="AI9" s="431" t="s">
        <v>0</v>
      </c>
      <c r="AJ9" s="431"/>
      <c r="AK9" s="431"/>
      <c r="AL9" s="431">
        <v>2</v>
      </c>
      <c r="AM9" s="431"/>
      <c r="AN9" s="431"/>
      <c r="AO9" s="482" t="s">
        <v>0</v>
      </c>
      <c r="AP9" s="482"/>
      <c r="AQ9" s="482"/>
      <c r="AR9" s="482" t="s">
        <v>0</v>
      </c>
      <c r="AS9" s="482"/>
      <c r="AT9" s="482"/>
    </row>
    <row r="10" spans="1:46" s="69" customFormat="1" ht="12.75" customHeight="1" x14ac:dyDescent="0.15">
      <c r="A10" s="157" t="s">
        <v>259</v>
      </c>
      <c r="B10" s="431">
        <v>12</v>
      </c>
      <c r="C10" s="431"/>
      <c r="D10" s="431"/>
      <c r="E10" s="431">
        <v>5</v>
      </c>
      <c r="F10" s="431"/>
      <c r="G10" s="431"/>
      <c r="H10" s="431">
        <v>7</v>
      </c>
      <c r="I10" s="431"/>
      <c r="J10" s="431"/>
      <c r="K10" s="431" t="s">
        <v>0</v>
      </c>
      <c r="L10" s="431"/>
      <c r="M10" s="431"/>
      <c r="N10" s="431" t="s">
        <v>0</v>
      </c>
      <c r="O10" s="431"/>
      <c r="P10" s="431"/>
      <c r="Q10" s="431" t="s">
        <v>0</v>
      </c>
      <c r="R10" s="431"/>
      <c r="S10" s="431"/>
      <c r="T10" s="431">
        <v>2</v>
      </c>
      <c r="U10" s="431"/>
      <c r="V10" s="431"/>
      <c r="W10" s="431">
        <v>2</v>
      </c>
      <c r="X10" s="431"/>
      <c r="Y10" s="431"/>
      <c r="Z10" s="431">
        <v>2</v>
      </c>
      <c r="AA10" s="431"/>
      <c r="AB10" s="431"/>
      <c r="AC10" s="431">
        <v>1</v>
      </c>
      <c r="AD10" s="431"/>
      <c r="AE10" s="431"/>
      <c r="AF10" s="431">
        <v>2</v>
      </c>
      <c r="AG10" s="431"/>
      <c r="AH10" s="431"/>
      <c r="AI10" s="431">
        <v>1</v>
      </c>
      <c r="AJ10" s="431"/>
      <c r="AK10" s="431"/>
      <c r="AL10" s="431">
        <v>2</v>
      </c>
      <c r="AM10" s="431"/>
      <c r="AN10" s="431"/>
      <c r="AO10" s="482" t="s">
        <v>0</v>
      </c>
      <c r="AP10" s="482"/>
      <c r="AQ10" s="482"/>
      <c r="AR10" s="482" t="s">
        <v>0</v>
      </c>
      <c r="AS10" s="482"/>
      <c r="AT10" s="482"/>
    </row>
    <row r="11" spans="1:46" s="70" customFormat="1" ht="12.75" customHeight="1" x14ac:dyDescent="0.15">
      <c r="A11" s="157"/>
      <c r="B11" s="158"/>
      <c r="C11" s="158"/>
      <c r="D11" s="158"/>
      <c r="E11" s="158"/>
      <c r="F11" s="158"/>
      <c r="G11" s="158"/>
      <c r="H11" s="158"/>
      <c r="I11" s="158"/>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9"/>
      <c r="AP11" s="159"/>
      <c r="AQ11" s="159"/>
      <c r="AR11" s="159"/>
      <c r="AS11" s="159"/>
      <c r="AT11" s="159"/>
    </row>
    <row r="12" spans="1:46" ht="12.75" customHeight="1" x14ac:dyDescent="0.15">
      <c r="A12" s="160" t="s">
        <v>260</v>
      </c>
      <c r="B12" s="433">
        <v>12</v>
      </c>
      <c r="C12" s="430"/>
      <c r="D12" s="430"/>
      <c r="E12" s="430">
        <v>4</v>
      </c>
      <c r="F12" s="430"/>
      <c r="G12" s="430"/>
      <c r="H12" s="430">
        <v>8</v>
      </c>
      <c r="I12" s="430"/>
      <c r="J12" s="430"/>
      <c r="K12" s="430" t="s">
        <v>176</v>
      </c>
      <c r="L12" s="430"/>
      <c r="M12" s="430"/>
      <c r="N12" s="430" t="s">
        <v>176</v>
      </c>
      <c r="O12" s="430"/>
      <c r="P12" s="430"/>
      <c r="Q12" s="430" t="s">
        <v>176</v>
      </c>
      <c r="R12" s="430"/>
      <c r="S12" s="430"/>
      <c r="T12" s="430">
        <v>2</v>
      </c>
      <c r="U12" s="430"/>
      <c r="V12" s="430"/>
      <c r="W12" s="430">
        <v>3</v>
      </c>
      <c r="X12" s="430"/>
      <c r="Y12" s="430"/>
      <c r="Z12" s="430">
        <v>1</v>
      </c>
      <c r="AA12" s="430"/>
      <c r="AB12" s="430"/>
      <c r="AC12" s="430">
        <v>2</v>
      </c>
      <c r="AD12" s="430"/>
      <c r="AE12" s="430"/>
      <c r="AF12" s="430">
        <v>2</v>
      </c>
      <c r="AG12" s="430"/>
      <c r="AH12" s="430"/>
      <c r="AI12" s="430" t="s">
        <v>176</v>
      </c>
      <c r="AJ12" s="430"/>
      <c r="AK12" s="430"/>
      <c r="AL12" s="430">
        <v>2</v>
      </c>
      <c r="AM12" s="430"/>
      <c r="AN12" s="430"/>
      <c r="AO12" s="490" t="s">
        <v>176</v>
      </c>
      <c r="AP12" s="490"/>
      <c r="AQ12" s="490"/>
      <c r="AR12" s="490" t="s">
        <v>176</v>
      </c>
      <c r="AS12" s="490"/>
      <c r="AT12" s="490"/>
    </row>
    <row r="13" spans="1:46" ht="12.75" customHeight="1" x14ac:dyDescent="0.15">
      <c r="A13" s="158"/>
      <c r="B13" s="158"/>
      <c r="C13" s="158"/>
      <c r="D13" s="158"/>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5"/>
      <c r="AP13" s="155"/>
      <c r="AQ13" s="155"/>
      <c r="AR13" s="155"/>
      <c r="AS13" s="155"/>
      <c r="AT13" s="155"/>
    </row>
    <row r="14" spans="1:46" ht="11.45" customHeight="1" x14ac:dyDescent="0.15">
      <c r="A14" s="155"/>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55"/>
      <c r="AJ14" s="155"/>
      <c r="AK14" s="155"/>
      <c r="AL14" s="155"/>
      <c r="AM14" s="155"/>
      <c r="AN14" s="155"/>
      <c r="AO14" s="155"/>
      <c r="AP14" s="155"/>
      <c r="AQ14" s="155"/>
      <c r="AR14" s="155"/>
      <c r="AS14" s="155"/>
      <c r="AT14" s="155"/>
    </row>
    <row r="15" spans="1:46" ht="13.5" customHeight="1" thickBot="1" x14ac:dyDescent="0.2">
      <c r="A15" s="155" t="s">
        <v>142</v>
      </c>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row>
    <row r="16" spans="1:46" ht="12.75" customHeight="1" thickTop="1" x14ac:dyDescent="0.15">
      <c r="A16" s="436" t="s">
        <v>143</v>
      </c>
      <c r="B16" s="436"/>
      <c r="C16" s="436"/>
      <c r="D16" s="436"/>
      <c r="E16" s="440" t="s">
        <v>144</v>
      </c>
      <c r="F16" s="436"/>
      <c r="G16" s="436"/>
      <c r="H16" s="436"/>
      <c r="I16" s="436"/>
      <c r="J16" s="436"/>
      <c r="K16" s="436"/>
      <c r="L16" s="437"/>
      <c r="M16" s="461" t="s">
        <v>145</v>
      </c>
      <c r="N16" s="461"/>
      <c r="O16" s="461"/>
      <c r="P16" s="461"/>
      <c r="Q16" s="461"/>
      <c r="R16" s="461"/>
      <c r="S16" s="461"/>
      <c r="T16" s="448" t="s">
        <v>146</v>
      </c>
      <c r="U16" s="449"/>
      <c r="V16" s="449"/>
      <c r="W16" s="449"/>
      <c r="X16" s="449"/>
      <c r="Y16" s="449"/>
      <c r="Z16" s="449"/>
      <c r="AA16" s="449"/>
      <c r="AB16" s="449"/>
      <c r="AC16" s="449"/>
      <c r="AD16" s="449"/>
      <c r="AE16" s="449"/>
      <c r="AF16" s="449"/>
      <c r="AG16" s="449"/>
      <c r="AH16" s="449"/>
      <c r="AI16" s="449"/>
      <c r="AJ16" s="449"/>
      <c r="AK16" s="449"/>
      <c r="AL16" s="449"/>
      <c r="AM16" s="449"/>
      <c r="AN16" s="449"/>
      <c r="AO16" s="155"/>
      <c r="AP16" s="155"/>
      <c r="AQ16" s="155"/>
      <c r="AR16" s="155"/>
      <c r="AS16" s="155"/>
      <c r="AT16" s="155"/>
    </row>
    <row r="17" spans="1:46" s="69" customFormat="1" ht="12.75" customHeight="1" x14ac:dyDescent="0.15">
      <c r="A17" s="438"/>
      <c r="B17" s="438"/>
      <c r="C17" s="438"/>
      <c r="D17" s="438"/>
      <c r="E17" s="441"/>
      <c r="F17" s="438"/>
      <c r="G17" s="438"/>
      <c r="H17" s="438"/>
      <c r="I17" s="438"/>
      <c r="J17" s="438"/>
      <c r="K17" s="438"/>
      <c r="L17" s="439"/>
      <c r="M17" s="469"/>
      <c r="N17" s="469"/>
      <c r="O17" s="469"/>
      <c r="P17" s="469"/>
      <c r="Q17" s="469"/>
      <c r="R17" s="469"/>
      <c r="S17" s="469"/>
      <c r="T17" s="456" t="s">
        <v>144</v>
      </c>
      <c r="U17" s="456"/>
      <c r="V17" s="456"/>
      <c r="W17" s="456"/>
      <c r="X17" s="456"/>
      <c r="Y17" s="456"/>
      <c r="Z17" s="456"/>
      <c r="AA17" s="456" t="s">
        <v>147</v>
      </c>
      <c r="AB17" s="456"/>
      <c r="AC17" s="456"/>
      <c r="AD17" s="456"/>
      <c r="AE17" s="456"/>
      <c r="AF17" s="456"/>
      <c r="AG17" s="456"/>
      <c r="AH17" s="456" t="s">
        <v>148</v>
      </c>
      <c r="AI17" s="456"/>
      <c r="AJ17" s="456"/>
      <c r="AK17" s="456"/>
      <c r="AL17" s="456"/>
      <c r="AM17" s="456"/>
      <c r="AN17" s="470"/>
      <c r="AO17" s="155"/>
      <c r="AP17" s="155"/>
      <c r="AQ17" s="155"/>
      <c r="AR17" s="155"/>
      <c r="AS17" s="155"/>
      <c r="AT17" s="155"/>
    </row>
    <row r="18" spans="1:46" s="69" customFormat="1" ht="12.75" customHeight="1" x14ac:dyDescent="0.15">
      <c r="A18" s="431" t="s">
        <v>427</v>
      </c>
      <c r="B18" s="431"/>
      <c r="C18" s="431"/>
      <c r="D18" s="434"/>
      <c r="E18" s="435">
        <v>5</v>
      </c>
      <c r="F18" s="431"/>
      <c r="G18" s="431"/>
      <c r="H18" s="431"/>
      <c r="I18" s="431"/>
      <c r="J18" s="431"/>
      <c r="K18" s="431"/>
      <c r="L18" s="431"/>
      <c r="M18" s="431">
        <v>2</v>
      </c>
      <c r="N18" s="431"/>
      <c r="O18" s="431"/>
      <c r="P18" s="431"/>
      <c r="Q18" s="431"/>
      <c r="R18" s="431"/>
      <c r="S18" s="431"/>
      <c r="T18" s="431">
        <v>3</v>
      </c>
      <c r="U18" s="431"/>
      <c r="V18" s="431"/>
      <c r="W18" s="431"/>
      <c r="X18" s="431"/>
      <c r="Y18" s="431"/>
      <c r="Z18" s="431"/>
      <c r="AA18" s="431">
        <v>3</v>
      </c>
      <c r="AB18" s="431"/>
      <c r="AC18" s="431"/>
      <c r="AD18" s="431"/>
      <c r="AE18" s="431"/>
      <c r="AF18" s="431"/>
      <c r="AG18" s="431"/>
      <c r="AH18" s="431" t="s">
        <v>176</v>
      </c>
      <c r="AI18" s="431"/>
      <c r="AJ18" s="431"/>
      <c r="AK18" s="431"/>
      <c r="AL18" s="431"/>
      <c r="AM18" s="431"/>
      <c r="AN18" s="431"/>
      <c r="AO18" s="155"/>
      <c r="AP18" s="155"/>
      <c r="AQ18" s="155"/>
      <c r="AR18" s="155"/>
      <c r="AS18" s="155"/>
      <c r="AT18" s="155"/>
    </row>
    <row r="19" spans="1:46" s="70" customFormat="1" ht="12.75" customHeight="1" x14ac:dyDescent="0.15">
      <c r="A19" s="431" t="s">
        <v>259</v>
      </c>
      <c r="B19" s="431"/>
      <c r="C19" s="431"/>
      <c r="D19" s="434"/>
      <c r="E19" s="435">
        <v>5</v>
      </c>
      <c r="F19" s="431"/>
      <c r="G19" s="431"/>
      <c r="H19" s="431"/>
      <c r="I19" s="431"/>
      <c r="J19" s="431"/>
      <c r="K19" s="431"/>
      <c r="L19" s="431"/>
      <c r="M19" s="431">
        <v>2</v>
      </c>
      <c r="N19" s="431"/>
      <c r="O19" s="431"/>
      <c r="P19" s="431"/>
      <c r="Q19" s="431"/>
      <c r="R19" s="431"/>
      <c r="S19" s="431"/>
      <c r="T19" s="431">
        <v>3</v>
      </c>
      <c r="U19" s="431"/>
      <c r="V19" s="431"/>
      <c r="W19" s="431"/>
      <c r="X19" s="431"/>
      <c r="Y19" s="431"/>
      <c r="Z19" s="431"/>
      <c r="AA19" s="431">
        <v>2</v>
      </c>
      <c r="AB19" s="431"/>
      <c r="AC19" s="431"/>
      <c r="AD19" s="431"/>
      <c r="AE19" s="431"/>
      <c r="AF19" s="431"/>
      <c r="AG19" s="431"/>
      <c r="AH19" s="431">
        <v>1</v>
      </c>
      <c r="AI19" s="431"/>
      <c r="AJ19" s="431"/>
      <c r="AK19" s="431"/>
      <c r="AL19" s="431"/>
      <c r="AM19" s="431"/>
      <c r="AN19" s="431"/>
      <c r="AO19" s="155"/>
      <c r="AP19" s="155"/>
      <c r="AQ19" s="155"/>
      <c r="AR19" s="155"/>
      <c r="AS19" s="155"/>
      <c r="AT19" s="155"/>
    </row>
    <row r="20" spans="1:46" ht="12.75" customHeight="1" x14ac:dyDescent="0.15">
      <c r="A20" s="158"/>
      <c r="B20" s="158"/>
      <c r="C20" s="158"/>
      <c r="D20" s="158"/>
      <c r="E20" s="161"/>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8"/>
      <c r="AL20" s="158"/>
      <c r="AM20" s="158"/>
      <c r="AN20" s="158"/>
      <c r="AO20" s="155"/>
      <c r="AP20" s="155"/>
      <c r="AQ20" s="155"/>
      <c r="AR20" s="155"/>
      <c r="AS20" s="155"/>
      <c r="AT20" s="155"/>
    </row>
    <row r="21" spans="1:46" ht="12.75" customHeight="1" x14ac:dyDescent="0.15">
      <c r="A21" s="430" t="s">
        <v>260</v>
      </c>
      <c r="B21" s="430"/>
      <c r="C21" s="430"/>
      <c r="D21" s="430"/>
      <c r="E21" s="433">
        <v>4</v>
      </c>
      <c r="F21" s="430"/>
      <c r="G21" s="430"/>
      <c r="H21" s="430"/>
      <c r="I21" s="430"/>
      <c r="J21" s="430"/>
      <c r="K21" s="430"/>
      <c r="L21" s="430"/>
      <c r="M21" s="430">
        <v>1</v>
      </c>
      <c r="N21" s="430"/>
      <c r="O21" s="430"/>
      <c r="P21" s="430"/>
      <c r="Q21" s="430"/>
      <c r="R21" s="430"/>
      <c r="S21" s="430"/>
      <c r="T21" s="430">
        <v>3</v>
      </c>
      <c r="U21" s="430"/>
      <c r="V21" s="430"/>
      <c r="W21" s="430"/>
      <c r="X21" s="430"/>
      <c r="Y21" s="430"/>
      <c r="Z21" s="430"/>
      <c r="AA21" s="430">
        <v>2</v>
      </c>
      <c r="AB21" s="430"/>
      <c r="AC21" s="430"/>
      <c r="AD21" s="430"/>
      <c r="AE21" s="430"/>
      <c r="AF21" s="430"/>
      <c r="AG21" s="430"/>
      <c r="AH21" s="430">
        <v>1</v>
      </c>
      <c r="AI21" s="430"/>
      <c r="AJ21" s="430"/>
      <c r="AK21" s="430"/>
      <c r="AL21" s="430"/>
      <c r="AM21" s="430"/>
      <c r="AN21" s="430"/>
      <c r="AO21" s="162"/>
      <c r="AP21" s="162"/>
      <c r="AQ21" s="162"/>
      <c r="AR21" s="162"/>
      <c r="AS21" s="162"/>
      <c r="AT21" s="162"/>
    </row>
    <row r="22" spans="1:46" ht="15.95" customHeight="1" x14ac:dyDescent="0.15">
      <c r="A22" s="163"/>
      <c r="B22" s="163"/>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55"/>
      <c r="AP22" s="155"/>
      <c r="AQ22" s="155"/>
      <c r="AR22" s="155"/>
      <c r="AS22" s="155"/>
      <c r="AT22" s="155"/>
    </row>
    <row r="23" spans="1:46" ht="9.6" customHeight="1" x14ac:dyDescent="0.15">
      <c r="A23" s="155" t="s">
        <v>177</v>
      </c>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5"/>
      <c r="AR23" s="155"/>
      <c r="AS23" s="155"/>
      <c r="AT23" s="155"/>
    </row>
    <row r="24" spans="1:46" ht="16.5" customHeight="1" thickBot="1" x14ac:dyDescent="0.2">
      <c r="A24" s="155" t="s">
        <v>149</v>
      </c>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row>
    <row r="25" spans="1:46" s="69" customFormat="1" ht="14.25" thickTop="1" x14ac:dyDescent="0.15">
      <c r="A25" s="436" t="s">
        <v>150</v>
      </c>
      <c r="B25" s="471"/>
      <c r="C25" s="471"/>
      <c r="D25" s="472"/>
      <c r="E25" s="440" t="s">
        <v>40</v>
      </c>
      <c r="F25" s="471"/>
      <c r="G25" s="471"/>
      <c r="H25" s="472"/>
      <c r="I25" s="478" t="s">
        <v>178</v>
      </c>
      <c r="J25" s="479"/>
      <c r="K25" s="479"/>
      <c r="L25" s="480"/>
      <c r="M25" s="478" t="s">
        <v>179</v>
      </c>
      <c r="N25" s="479"/>
      <c r="O25" s="479"/>
      <c r="P25" s="480"/>
      <c r="Q25" s="478" t="s">
        <v>180</v>
      </c>
      <c r="R25" s="479"/>
      <c r="S25" s="479"/>
      <c r="T25" s="480"/>
      <c r="U25" s="465" t="s">
        <v>181</v>
      </c>
      <c r="V25" s="466"/>
      <c r="W25" s="466"/>
      <c r="X25" s="467"/>
      <c r="Y25" s="465" t="s">
        <v>182</v>
      </c>
      <c r="Z25" s="466"/>
      <c r="AA25" s="466"/>
      <c r="AB25" s="466"/>
      <c r="AC25" s="468"/>
      <c r="AD25" s="468"/>
      <c r="AE25" s="468"/>
      <c r="AF25" s="468"/>
      <c r="AG25" s="155"/>
      <c r="AH25" s="155"/>
      <c r="AI25" s="155"/>
      <c r="AJ25" s="155"/>
      <c r="AK25" s="155"/>
      <c r="AL25" s="155"/>
      <c r="AM25" s="155"/>
      <c r="AN25" s="155"/>
      <c r="AO25" s="155"/>
      <c r="AP25" s="155"/>
      <c r="AQ25" s="155"/>
      <c r="AR25" s="155"/>
      <c r="AS25" s="155"/>
      <c r="AT25" s="155"/>
    </row>
    <row r="26" spans="1:46" s="69" customFormat="1" ht="32.450000000000003" customHeight="1" x14ac:dyDescent="0.15">
      <c r="A26" s="473"/>
      <c r="B26" s="473"/>
      <c r="C26" s="473"/>
      <c r="D26" s="474"/>
      <c r="E26" s="481"/>
      <c r="F26" s="473"/>
      <c r="G26" s="473"/>
      <c r="H26" s="474"/>
      <c r="I26" s="475" t="s">
        <v>75</v>
      </c>
      <c r="J26" s="476"/>
      <c r="K26" s="476"/>
      <c r="L26" s="477"/>
      <c r="M26" s="475" t="s">
        <v>371</v>
      </c>
      <c r="N26" s="476"/>
      <c r="O26" s="476"/>
      <c r="P26" s="477"/>
      <c r="Q26" s="475" t="s">
        <v>375</v>
      </c>
      <c r="R26" s="491"/>
      <c r="S26" s="491"/>
      <c r="T26" s="492"/>
      <c r="U26" s="475" t="s">
        <v>376</v>
      </c>
      <c r="V26" s="491"/>
      <c r="W26" s="491"/>
      <c r="X26" s="492"/>
      <c r="Y26" s="475" t="s">
        <v>374</v>
      </c>
      <c r="Z26" s="476"/>
      <c r="AA26" s="476"/>
      <c r="AB26" s="476"/>
      <c r="AC26" s="489"/>
      <c r="AD26" s="489"/>
      <c r="AE26" s="489"/>
      <c r="AF26" s="489"/>
      <c r="AG26" s="464"/>
      <c r="AH26" s="464"/>
      <c r="AI26" s="464"/>
      <c r="AJ26" s="464"/>
      <c r="AK26" s="463"/>
      <c r="AL26" s="463"/>
      <c r="AM26" s="463"/>
      <c r="AN26" s="463"/>
      <c r="AO26" s="164"/>
      <c r="AP26" s="155"/>
      <c r="AQ26" s="155"/>
      <c r="AR26" s="155"/>
      <c r="AS26" s="155"/>
      <c r="AT26" s="155"/>
    </row>
    <row r="27" spans="1:46" s="70" customFormat="1" ht="12.75" customHeight="1" x14ac:dyDescent="0.15">
      <c r="A27" s="431" t="s">
        <v>427</v>
      </c>
      <c r="B27" s="431"/>
      <c r="C27" s="431"/>
      <c r="D27" s="434"/>
      <c r="E27" s="431">
        <v>10</v>
      </c>
      <c r="F27" s="431"/>
      <c r="G27" s="431"/>
      <c r="H27" s="431"/>
      <c r="I27" s="431">
        <v>4</v>
      </c>
      <c r="J27" s="431"/>
      <c r="K27" s="431"/>
      <c r="L27" s="431"/>
      <c r="M27" s="431">
        <v>1</v>
      </c>
      <c r="N27" s="431"/>
      <c r="O27" s="431"/>
      <c r="P27" s="431"/>
      <c r="Q27" s="431" t="s">
        <v>0</v>
      </c>
      <c r="R27" s="431"/>
      <c r="S27" s="431"/>
      <c r="T27" s="431"/>
      <c r="U27" s="431">
        <v>5</v>
      </c>
      <c r="V27" s="431"/>
      <c r="W27" s="431"/>
      <c r="X27" s="431"/>
      <c r="Y27" s="431" t="s">
        <v>0</v>
      </c>
      <c r="Z27" s="431"/>
      <c r="AA27" s="431"/>
      <c r="AB27" s="431"/>
      <c r="AC27" s="431"/>
      <c r="AD27" s="431"/>
      <c r="AE27" s="431"/>
      <c r="AF27" s="431"/>
      <c r="AG27" s="431"/>
      <c r="AH27" s="431"/>
      <c r="AI27" s="431"/>
      <c r="AJ27" s="431"/>
      <c r="AK27" s="431"/>
      <c r="AL27" s="431"/>
      <c r="AM27" s="431"/>
      <c r="AN27" s="431"/>
      <c r="AO27" s="164"/>
      <c r="AP27" s="155"/>
      <c r="AQ27" s="155"/>
      <c r="AR27" s="155"/>
      <c r="AS27" s="155"/>
      <c r="AT27" s="155"/>
    </row>
    <row r="28" spans="1:46" ht="12.75" customHeight="1" x14ac:dyDescent="0.15">
      <c r="A28" s="431" t="s">
        <v>259</v>
      </c>
      <c r="B28" s="431"/>
      <c r="C28" s="431"/>
      <c r="D28" s="434"/>
      <c r="E28" s="431">
        <v>12</v>
      </c>
      <c r="F28" s="431"/>
      <c r="G28" s="431"/>
      <c r="H28" s="431"/>
      <c r="I28" s="431">
        <v>5</v>
      </c>
      <c r="J28" s="431"/>
      <c r="K28" s="431"/>
      <c r="L28" s="431"/>
      <c r="M28" s="431">
        <v>2</v>
      </c>
      <c r="N28" s="431"/>
      <c r="O28" s="431"/>
      <c r="P28" s="431"/>
      <c r="Q28" s="431" t="s">
        <v>0</v>
      </c>
      <c r="R28" s="431"/>
      <c r="S28" s="431"/>
      <c r="T28" s="431"/>
      <c r="U28" s="431">
        <v>2</v>
      </c>
      <c r="V28" s="431"/>
      <c r="W28" s="431"/>
      <c r="X28" s="431"/>
      <c r="Y28" s="431">
        <v>3</v>
      </c>
      <c r="Z28" s="431"/>
      <c r="AA28" s="431"/>
      <c r="AB28" s="431"/>
      <c r="AC28" s="431"/>
      <c r="AD28" s="431"/>
      <c r="AE28" s="431"/>
      <c r="AF28" s="431"/>
      <c r="AG28" s="431"/>
      <c r="AH28" s="431"/>
      <c r="AI28" s="431"/>
      <c r="AJ28" s="431"/>
      <c r="AK28" s="431"/>
      <c r="AL28" s="431"/>
      <c r="AM28" s="431"/>
      <c r="AN28" s="431"/>
      <c r="AO28" s="164"/>
      <c r="AP28" s="155"/>
      <c r="AQ28" s="155"/>
      <c r="AR28" s="155"/>
      <c r="AS28" s="155"/>
      <c r="AT28" s="155"/>
    </row>
    <row r="29" spans="1:46" ht="12.75" customHeight="1" x14ac:dyDescent="0.15">
      <c r="A29" s="158"/>
      <c r="B29" s="158"/>
      <c r="C29" s="158"/>
      <c r="D29" s="157"/>
      <c r="E29" s="158"/>
      <c r="F29" s="158"/>
      <c r="G29" s="158"/>
      <c r="H29" s="158"/>
      <c r="I29" s="158"/>
      <c r="J29" s="158"/>
      <c r="K29" s="158"/>
      <c r="L29" s="158"/>
      <c r="M29" s="158"/>
      <c r="N29" s="158"/>
      <c r="O29" s="158"/>
      <c r="P29" s="158"/>
      <c r="Q29" s="158"/>
      <c r="R29" s="158"/>
      <c r="S29" s="158"/>
      <c r="T29" s="158"/>
      <c r="U29" s="158"/>
      <c r="V29" s="158"/>
      <c r="W29" s="158"/>
      <c r="X29" s="158"/>
      <c r="Y29" s="158"/>
      <c r="Z29" s="158"/>
      <c r="AA29" s="158"/>
      <c r="AB29" s="158"/>
      <c r="AC29" s="158"/>
      <c r="AD29" s="158"/>
      <c r="AE29" s="158"/>
      <c r="AF29" s="158"/>
      <c r="AG29" s="158"/>
      <c r="AH29" s="158"/>
      <c r="AI29" s="158"/>
      <c r="AJ29" s="158"/>
      <c r="AK29" s="158"/>
      <c r="AL29" s="158"/>
      <c r="AM29" s="158"/>
      <c r="AN29" s="158"/>
      <c r="AO29" s="164"/>
      <c r="AP29" s="155"/>
      <c r="AQ29" s="155"/>
      <c r="AR29" s="155"/>
      <c r="AS29" s="155"/>
      <c r="AT29" s="155"/>
    </row>
    <row r="30" spans="1:46" ht="15.95" customHeight="1" x14ac:dyDescent="0.15">
      <c r="A30" s="430" t="s">
        <v>260</v>
      </c>
      <c r="B30" s="430"/>
      <c r="C30" s="430"/>
      <c r="D30" s="432"/>
      <c r="E30" s="433">
        <v>12</v>
      </c>
      <c r="F30" s="430"/>
      <c r="G30" s="430"/>
      <c r="H30" s="430"/>
      <c r="I30" s="430">
        <v>5</v>
      </c>
      <c r="J30" s="430"/>
      <c r="K30" s="430"/>
      <c r="L30" s="430"/>
      <c r="M30" s="430">
        <v>2</v>
      </c>
      <c r="N30" s="430"/>
      <c r="O30" s="430"/>
      <c r="P30" s="430"/>
      <c r="Q30" s="430">
        <v>1</v>
      </c>
      <c r="R30" s="430"/>
      <c r="S30" s="430"/>
      <c r="T30" s="430"/>
      <c r="U30" s="430">
        <v>2</v>
      </c>
      <c r="V30" s="430"/>
      <c r="W30" s="430"/>
      <c r="X30" s="430"/>
      <c r="Y30" s="430">
        <v>2</v>
      </c>
      <c r="Z30" s="430"/>
      <c r="AA30" s="430"/>
      <c r="AB30" s="430"/>
      <c r="AC30" s="462"/>
      <c r="AD30" s="462"/>
      <c r="AE30" s="462"/>
      <c r="AF30" s="462"/>
      <c r="AG30" s="462"/>
      <c r="AH30" s="462"/>
      <c r="AI30" s="462"/>
      <c r="AJ30" s="462"/>
      <c r="AK30" s="462"/>
      <c r="AL30" s="462"/>
      <c r="AM30" s="462"/>
      <c r="AN30" s="462"/>
      <c r="AO30" s="165"/>
      <c r="AP30" s="162"/>
      <c r="AQ30" s="162"/>
      <c r="AR30" s="162"/>
      <c r="AS30" s="162"/>
      <c r="AT30" s="162"/>
    </row>
    <row r="31" spans="1:46" s="63" customFormat="1" ht="13.5" customHeight="1" x14ac:dyDescent="0.15">
      <c r="A31" s="163"/>
      <c r="B31" s="163"/>
      <c r="C31" s="163"/>
      <c r="D31" s="163"/>
      <c r="E31" s="163"/>
      <c r="F31" s="163"/>
      <c r="G31" s="163"/>
      <c r="H31" s="163"/>
      <c r="I31" s="163"/>
      <c r="J31" s="163"/>
      <c r="K31" s="163"/>
      <c r="L31" s="163"/>
      <c r="M31" s="163"/>
      <c r="N31" s="163"/>
      <c r="O31" s="163"/>
      <c r="P31" s="163"/>
      <c r="Q31" s="158"/>
      <c r="R31" s="158"/>
      <c r="S31" s="158"/>
      <c r="T31" s="158"/>
      <c r="U31" s="163"/>
      <c r="V31" s="163"/>
      <c r="W31" s="163"/>
      <c r="X31" s="163"/>
      <c r="Y31" s="163"/>
      <c r="Z31" s="163"/>
      <c r="AA31" s="163"/>
      <c r="AB31" s="163"/>
      <c r="AC31" s="163"/>
      <c r="AD31" s="163"/>
      <c r="AE31" s="163"/>
      <c r="AF31" s="163"/>
      <c r="AG31" s="163"/>
      <c r="AH31" s="163"/>
      <c r="AI31" s="163"/>
      <c r="AJ31" s="163"/>
      <c r="AK31" s="163"/>
      <c r="AL31" s="163"/>
      <c r="AM31" s="163"/>
      <c r="AN31" s="163"/>
      <c r="AO31" s="155"/>
      <c r="AP31" s="155"/>
      <c r="AQ31" s="155"/>
      <c r="AR31" s="155"/>
      <c r="AS31" s="155"/>
      <c r="AT31" s="155"/>
    </row>
    <row r="32" spans="1:46" s="69" customFormat="1" ht="9" customHeight="1" x14ac:dyDescent="0.15">
      <c r="A32" s="166"/>
      <c r="B32" s="166"/>
      <c r="C32" s="166"/>
      <c r="D32" s="166"/>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55"/>
      <c r="AP32" s="155"/>
      <c r="AQ32" s="155"/>
      <c r="AR32" s="155"/>
      <c r="AS32" s="155"/>
      <c r="AT32" s="155"/>
    </row>
    <row r="33" spans="1:46" s="69" customFormat="1" ht="14.45" customHeight="1" thickBot="1" x14ac:dyDescent="0.2">
      <c r="A33" s="155" t="s">
        <v>151</v>
      </c>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row>
    <row r="34" spans="1:46" s="69" customFormat="1" ht="19.899999999999999" customHeight="1" thickTop="1" x14ac:dyDescent="0.15">
      <c r="A34" s="460" t="s">
        <v>150</v>
      </c>
      <c r="B34" s="461"/>
      <c r="C34" s="461"/>
      <c r="D34" s="461"/>
      <c r="E34" s="457" t="s">
        <v>144</v>
      </c>
      <c r="F34" s="458"/>
      <c r="G34" s="458"/>
      <c r="H34" s="459"/>
      <c r="I34" s="457" t="s">
        <v>152</v>
      </c>
      <c r="J34" s="458"/>
      <c r="K34" s="458"/>
      <c r="L34" s="459"/>
      <c r="M34" s="457" t="s">
        <v>153</v>
      </c>
      <c r="N34" s="458"/>
      <c r="O34" s="458"/>
      <c r="P34" s="459"/>
      <c r="Q34" s="457" t="s">
        <v>154</v>
      </c>
      <c r="R34" s="458"/>
      <c r="S34" s="458"/>
      <c r="T34" s="459"/>
      <c r="U34" s="457" t="s">
        <v>155</v>
      </c>
      <c r="V34" s="458"/>
      <c r="W34" s="458"/>
      <c r="X34" s="459"/>
      <c r="Y34" s="457" t="s">
        <v>156</v>
      </c>
      <c r="Z34" s="458"/>
      <c r="AA34" s="458"/>
      <c r="AB34" s="458"/>
      <c r="AC34" s="167"/>
      <c r="AD34" s="167"/>
      <c r="AE34" s="167"/>
      <c r="AF34" s="167"/>
      <c r="AG34" s="167"/>
      <c r="AH34" s="167"/>
      <c r="AI34" s="167"/>
      <c r="AJ34" s="167"/>
      <c r="AK34" s="167"/>
      <c r="AL34" s="167"/>
      <c r="AM34" s="167"/>
      <c r="AN34" s="167"/>
      <c r="AO34" s="168"/>
      <c r="AP34" s="168"/>
      <c r="AQ34" s="168"/>
      <c r="AR34" s="168"/>
      <c r="AS34" s="168"/>
      <c r="AT34" s="168"/>
    </row>
    <row r="35" spans="1:46" ht="12.75" customHeight="1" x14ac:dyDescent="0.15">
      <c r="A35" s="431" t="s">
        <v>427</v>
      </c>
      <c r="B35" s="431"/>
      <c r="C35" s="431"/>
      <c r="D35" s="434"/>
      <c r="E35" s="435">
        <v>6</v>
      </c>
      <c r="F35" s="431"/>
      <c r="G35" s="431"/>
      <c r="H35" s="431"/>
      <c r="I35" s="431" t="s">
        <v>0</v>
      </c>
      <c r="J35" s="431"/>
      <c r="K35" s="431"/>
      <c r="L35" s="431"/>
      <c r="M35" s="431" t="s">
        <v>0</v>
      </c>
      <c r="N35" s="431"/>
      <c r="O35" s="431"/>
      <c r="P35" s="431"/>
      <c r="Q35" s="431">
        <v>3</v>
      </c>
      <c r="R35" s="431"/>
      <c r="S35" s="431"/>
      <c r="T35" s="431"/>
      <c r="U35" s="431">
        <v>3</v>
      </c>
      <c r="V35" s="431"/>
      <c r="W35" s="431"/>
      <c r="X35" s="431"/>
      <c r="Y35" s="431" t="s">
        <v>0</v>
      </c>
      <c r="Z35" s="431"/>
      <c r="AA35" s="431"/>
      <c r="AB35" s="431"/>
      <c r="AC35" s="169"/>
      <c r="AD35" s="169"/>
      <c r="AE35" s="169"/>
      <c r="AF35" s="169"/>
      <c r="AG35" s="169"/>
      <c r="AH35" s="169"/>
      <c r="AI35" s="169"/>
      <c r="AJ35" s="169"/>
      <c r="AK35" s="169"/>
      <c r="AL35" s="169"/>
      <c r="AM35" s="169"/>
      <c r="AN35" s="169"/>
      <c r="AO35" s="155"/>
      <c r="AP35" s="155"/>
      <c r="AQ35" s="155"/>
      <c r="AR35" s="155"/>
      <c r="AS35" s="155"/>
      <c r="AT35" s="155"/>
    </row>
    <row r="36" spans="1:46" ht="12" customHeight="1" x14ac:dyDescent="0.15">
      <c r="A36" s="431" t="s">
        <v>259</v>
      </c>
      <c r="B36" s="431"/>
      <c r="C36" s="431"/>
      <c r="D36" s="434"/>
      <c r="E36" s="435" t="s">
        <v>261</v>
      </c>
      <c r="F36" s="431"/>
      <c r="G36" s="431"/>
      <c r="H36" s="431"/>
      <c r="I36" s="431" t="s">
        <v>261</v>
      </c>
      <c r="J36" s="431"/>
      <c r="K36" s="431"/>
      <c r="L36" s="431"/>
      <c r="M36" s="431" t="s">
        <v>261</v>
      </c>
      <c r="N36" s="431"/>
      <c r="O36" s="431"/>
      <c r="P36" s="431"/>
      <c r="Q36" s="431" t="s">
        <v>261</v>
      </c>
      <c r="R36" s="431"/>
      <c r="S36" s="431"/>
      <c r="T36" s="431"/>
      <c r="U36" s="431" t="s">
        <v>261</v>
      </c>
      <c r="V36" s="431"/>
      <c r="W36" s="431"/>
      <c r="X36" s="431"/>
      <c r="Y36" s="431" t="s">
        <v>261</v>
      </c>
      <c r="Z36" s="431"/>
      <c r="AA36" s="431"/>
      <c r="AB36" s="431"/>
      <c r="AC36" s="169"/>
      <c r="AD36" s="169"/>
      <c r="AE36" s="169"/>
      <c r="AF36" s="169"/>
      <c r="AG36" s="169"/>
      <c r="AH36" s="169"/>
      <c r="AI36" s="169"/>
      <c r="AJ36" s="169"/>
      <c r="AK36" s="169"/>
      <c r="AL36" s="169"/>
      <c r="AM36" s="169"/>
      <c r="AN36" s="169"/>
      <c r="AO36" s="155"/>
      <c r="AP36" s="155"/>
      <c r="AQ36" s="155"/>
      <c r="AR36" s="155"/>
      <c r="AS36" s="155"/>
      <c r="AT36" s="155"/>
    </row>
    <row r="37" spans="1:46" x14ac:dyDescent="0.15">
      <c r="A37" s="158"/>
      <c r="B37" s="158"/>
      <c r="C37" s="158"/>
      <c r="D37" s="157"/>
      <c r="E37" s="161"/>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69"/>
      <c r="AD37" s="169"/>
      <c r="AE37" s="169"/>
      <c r="AF37" s="169"/>
      <c r="AG37" s="169"/>
      <c r="AH37" s="169"/>
      <c r="AI37" s="169"/>
      <c r="AJ37" s="169"/>
      <c r="AK37" s="169"/>
      <c r="AL37" s="169"/>
      <c r="AM37" s="169"/>
      <c r="AN37" s="169"/>
      <c r="AO37" s="155"/>
      <c r="AP37" s="155"/>
      <c r="AQ37" s="155"/>
      <c r="AR37" s="155"/>
      <c r="AS37" s="155"/>
      <c r="AT37" s="155"/>
    </row>
    <row r="38" spans="1:46" s="63" customFormat="1" ht="13.5" customHeight="1" x14ac:dyDescent="0.15">
      <c r="A38" s="430" t="s">
        <v>260</v>
      </c>
      <c r="B38" s="430"/>
      <c r="C38" s="430"/>
      <c r="D38" s="432"/>
      <c r="E38" s="433">
        <v>4</v>
      </c>
      <c r="F38" s="430"/>
      <c r="G38" s="430"/>
      <c r="H38" s="430"/>
      <c r="I38" s="430" t="s">
        <v>176</v>
      </c>
      <c r="J38" s="430"/>
      <c r="K38" s="430"/>
      <c r="L38" s="430"/>
      <c r="M38" s="430">
        <v>1</v>
      </c>
      <c r="N38" s="430"/>
      <c r="O38" s="430"/>
      <c r="P38" s="430"/>
      <c r="Q38" s="430">
        <v>1</v>
      </c>
      <c r="R38" s="430"/>
      <c r="S38" s="430"/>
      <c r="T38" s="430"/>
      <c r="U38" s="430">
        <v>1</v>
      </c>
      <c r="V38" s="430"/>
      <c r="W38" s="430"/>
      <c r="X38" s="430"/>
      <c r="Y38" s="430">
        <v>1</v>
      </c>
      <c r="Z38" s="430"/>
      <c r="AA38" s="430"/>
      <c r="AB38" s="430"/>
      <c r="AC38" s="170"/>
      <c r="AD38" s="170"/>
      <c r="AE38" s="170"/>
      <c r="AF38" s="170"/>
      <c r="AG38" s="170"/>
      <c r="AH38" s="170"/>
      <c r="AI38" s="170"/>
      <c r="AJ38" s="170"/>
      <c r="AK38" s="170"/>
      <c r="AL38" s="170"/>
      <c r="AM38" s="170"/>
      <c r="AN38" s="170"/>
      <c r="AO38" s="162"/>
      <c r="AP38" s="162"/>
      <c r="AQ38" s="162"/>
      <c r="AR38" s="162"/>
      <c r="AS38" s="162"/>
      <c r="AT38" s="162"/>
    </row>
    <row r="39" spans="1:46" ht="12.75" customHeight="1" x14ac:dyDescent="0.15">
      <c r="A39" s="163"/>
      <c r="B39" s="163"/>
      <c r="C39" s="163"/>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55"/>
      <c r="AP39" s="155"/>
      <c r="AQ39" s="155"/>
      <c r="AR39" s="155"/>
      <c r="AS39" s="155"/>
      <c r="AT39" s="155"/>
    </row>
    <row r="40" spans="1:46" ht="6" customHeight="1" x14ac:dyDescent="0.15">
      <c r="A40" s="155"/>
      <c r="B40" s="155"/>
      <c r="C40" s="155"/>
      <c r="D40" s="155"/>
      <c r="E40" s="155"/>
      <c r="F40" s="155"/>
      <c r="G40" s="155"/>
      <c r="H40" s="155"/>
      <c r="I40" s="155"/>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row>
    <row r="41" spans="1:46" ht="12.75" customHeight="1" thickBot="1" x14ac:dyDescent="0.2">
      <c r="A41" s="155" t="s">
        <v>157</v>
      </c>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row>
    <row r="42" spans="1:46" ht="12.75" customHeight="1" thickTop="1" x14ac:dyDescent="0.15">
      <c r="A42" s="436" t="s">
        <v>150</v>
      </c>
      <c r="B42" s="436"/>
      <c r="C42" s="436"/>
      <c r="D42" s="437"/>
      <c r="E42" s="440" t="s">
        <v>40</v>
      </c>
      <c r="F42" s="436"/>
      <c r="G42" s="436"/>
      <c r="H42" s="437"/>
      <c r="I42" s="454" t="s">
        <v>158</v>
      </c>
      <c r="J42" s="455"/>
      <c r="K42" s="455"/>
      <c r="L42" s="455"/>
      <c r="M42" s="455"/>
      <c r="N42" s="455"/>
      <c r="O42" s="455"/>
      <c r="P42" s="455"/>
      <c r="Q42" s="455"/>
      <c r="R42" s="455"/>
      <c r="S42" s="455"/>
      <c r="T42" s="455"/>
      <c r="U42" s="455"/>
      <c r="V42" s="455"/>
      <c r="W42" s="455"/>
      <c r="X42" s="455"/>
      <c r="Y42" s="455"/>
      <c r="Z42" s="455"/>
      <c r="AA42" s="455"/>
      <c r="AB42" s="455"/>
      <c r="AC42" s="455"/>
      <c r="AD42" s="455"/>
      <c r="AE42" s="455"/>
      <c r="AF42" s="455"/>
      <c r="AG42" s="455"/>
      <c r="AH42" s="455"/>
      <c r="AI42" s="455"/>
      <c r="AJ42" s="455"/>
      <c r="AK42" s="440" t="s">
        <v>159</v>
      </c>
      <c r="AL42" s="436"/>
      <c r="AM42" s="436"/>
      <c r="AN42" s="436"/>
      <c r="AO42" s="168"/>
      <c r="AP42" s="168"/>
      <c r="AQ42" s="168"/>
      <c r="AR42" s="168"/>
      <c r="AS42" s="168"/>
      <c r="AT42" s="168"/>
    </row>
    <row r="43" spans="1:46" s="70" customFormat="1" ht="12.75" customHeight="1" x14ac:dyDescent="0.15">
      <c r="A43" s="438"/>
      <c r="B43" s="438"/>
      <c r="C43" s="438"/>
      <c r="D43" s="439"/>
      <c r="E43" s="441"/>
      <c r="F43" s="438"/>
      <c r="G43" s="438"/>
      <c r="H43" s="439"/>
      <c r="I43" s="456" t="s">
        <v>40</v>
      </c>
      <c r="J43" s="456"/>
      <c r="K43" s="456"/>
      <c r="L43" s="456"/>
      <c r="M43" s="456" t="s">
        <v>58</v>
      </c>
      <c r="N43" s="456"/>
      <c r="O43" s="456"/>
      <c r="P43" s="456"/>
      <c r="Q43" s="456" t="s">
        <v>160</v>
      </c>
      <c r="R43" s="456"/>
      <c r="S43" s="456"/>
      <c r="T43" s="456"/>
      <c r="U43" s="456" t="s">
        <v>161</v>
      </c>
      <c r="V43" s="456"/>
      <c r="W43" s="456"/>
      <c r="X43" s="456"/>
      <c r="Y43" s="456" t="s">
        <v>162</v>
      </c>
      <c r="Z43" s="456"/>
      <c r="AA43" s="456"/>
      <c r="AB43" s="456"/>
      <c r="AC43" s="456" t="s">
        <v>163</v>
      </c>
      <c r="AD43" s="456"/>
      <c r="AE43" s="456"/>
      <c r="AF43" s="456"/>
      <c r="AG43" s="456" t="s">
        <v>164</v>
      </c>
      <c r="AH43" s="456"/>
      <c r="AI43" s="456"/>
      <c r="AJ43" s="456"/>
      <c r="AK43" s="441"/>
      <c r="AL43" s="438"/>
      <c r="AM43" s="438"/>
      <c r="AN43" s="438"/>
      <c r="AO43" s="155"/>
      <c r="AP43" s="155"/>
      <c r="AQ43" s="155"/>
      <c r="AR43" s="155"/>
      <c r="AS43" s="155"/>
      <c r="AT43" s="155"/>
    </row>
    <row r="44" spans="1:46" ht="12" customHeight="1" x14ac:dyDescent="0.15">
      <c r="A44" s="431" t="s">
        <v>427</v>
      </c>
      <c r="B44" s="431"/>
      <c r="C44" s="431"/>
      <c r="D44" s="434"/>
      <c r="E44" s="435">
        <v>49</v>
      </c>
      <c r="F44" s="431"/>
      <c r="G44" s="431"/>
      <c r="H44" s="431"/>
      <c r="I44" s="431">
        <v>49</v>
      </c>
      <c r="J44" s="431"/>
      <c r="K44" s="431"/>
      <c r="L44" s="431"/>
      <c r="M44" s="431" t="s">
        <v>0</v>
      </c>
      <c r="N44" s="431"/>
      <c r="O44" s="431"/>
      <c r="P44" s="431"/>
      <c r="Q44" s="431">
        <v>6</v>
      </c>
      <c r="R44" s="431"/>
      <c r="S44" s="431"/>
      <c r="T44" s="431"/>
      <c r="U44" s="431">
        <v>12</v>
      </c>
      <c r="V44" s="431"/>
      <c r="W44" s="431"/>
      <c r="X44" s="431"/>
      <c r="Y44" s="431">
        <v>15</v>
      </c>
      <c r="Z44" s="431"/>
      <c r="AA44" s="431"/>
      <c r="AB44" s="431"/>
      <c r="AC44" s="431">
        <v>7</v>
      </c>
      <c r="AD44" s="431"/>
      <c r="AE44" s="431"/>
      <c r="AF44" s="431"/>
      <c r="AG44" s="431">
        <v>9</v>
      </c>
      <c r="AH44" s="431"/>
      <c r="AI44" s="431"/>
      <c r="AJ44" s="431"/>
      <c r="AK44" s="431" t="s">
        <v>0</v>
      </c>
      <c r="AL44" s="431"/>
      <c r="AM44" s="431"/>
      <c r="AN44" s="431"/>
      <c r="AO44" s="155"/>
      <c r="AP44" s="155"/>
      <c r="AQ44" s="155"/>
      <c r="AR44" s="155"/>
      <c r="AS44" s="155"/>
      <c r="AT44" s="155"/>
    </row>
    <row r="45" spans="1:46" x14ac:dyDescent="0.15">
      <c r="A45" s="431" t="s">
        <v>259</v>
      </c>
      <c r="B45" s="431"/>
      <c r="C45" s="431"/>
      <c r="D45" s="434"/>
      <c r="E45" s="435">
        <v>51</v>
      </c>
      <c r="F45" s="431"/>
      <c r="G45" s="431"/>
      <c r="H45" s="431"/>
      <c r="I45" s="431">
        <v>51</v>
      </c>
      <c r="J45" s="431"/>
      <c r="K45" s="431"/>
      <c r="L45" s="431"/>
      <c r="M45" s="431" t="s">
        <v>0</v>
      </c>
      <c r="N45" s="431"/>
      <c r="O45" s="431"/>
      <c r="P45" s="431"/>
      <c r="Q45" s="431">
        <v>5</v>
      </c>
      <c r="R45" s="431"/>
      <c r="S45" s="431"/>
      <c r="T45" s="431"/>
      <c r="U45" s="431">
        <v>12</v>
      </c>
      <c r="V45" s="431"/>
      <c r="W45" s="431"/>
      <c r="X45" s="431"/>
      <c r="Y45" s="431">
        <v>13</v>
      </c>
      <c r="Z45" s="431"/>
      <c r="AA45" s="431"/>
      <c r="AB45" s="431"/>
      <c r="AC45" s="431">
        <v>9</v>
      </c>
      <c r="AD45" s="431"/>
      <c r="AE45" s="431"/>
      <c r="AF45" s="431"/>
      <c r="AG45" s="431">
        <v>12</v>
      </c>
      <c r="AH45" s="431"/>
      <c r="AI45" s="431"/>
      <c r="AJ45" s="431"/>
      <c r="AK45" s="431" t="s">
        <v>0</v>
      </c>
      <c r="AL45" s="431"/>
      <c r="AM45" s="431"/>
      <c r="AN45" s="431"/>
      <c r="AO45" s="155"/>
      <c r="AP45" s="155"/>
      <c r="AQ45" s="155"/>
      <c r="AR45" s="155"/>
      <c r="AS45" s="155"/>
      <c r="AT45" s="155"/>
    </row>
    <row r="46" spans="1:46" ht="13.5" customHeight="1" x14ac:dyDescent="0.15">
      <c r="A46" s="158"/>
      <c r="B46" s="158"/>
      <c r="C46" s="158"/>
      <c r="D46" s="157"/>
      <c r="E46" s="161"/>
      <c r="F46" s="158"/>
      <c r="G46" s="158"/>
      <c r="H46" s="158"/>
      <c r="I46" s="158"/>
      <c r="J46" s="158"/>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5"/>
      <c r="AP46" s="155"/>
      <c r="AQ46" s="155"/>
      <c r="AR46" s="155"/>
      <c r="AS46" s="155"/>
      <c r="AT46" s="155"/>
    </row>
    <row r="47" spans="1:46" ht="12.75" customHeight="1" x14ac:dyDescent="0.15">
      <c r="A47" s="430" t="s">
        <v>260</v>
      </c>
      <c r="B47" s="430"/>
      <c r="C47" s="430"/>
      <c r="D47" s="432"/>
      <c r="E47" s="433">
        <v>46</v>
      </c>
      <c r="F47" s="430"/>
      <c r="G47" s="430"/>
      <c r="H47" s="430"/>
      <c r="I47" s="430">
        <v>46</v>
      </c>
      <c r="J47" s="430"/>
      <c r="K47" s="430"/>
      <c r="L47" s="430"/>
      <c r="M47" s="430" t="s">
        <v>176</v>
      </c>
      <c r="N47" s="430"/>
      <c r="O47" s="430"/>
      <c r="P47" s="430"/>
      <c r="Q47" s="430">
        <v>4</v>
      </c>
      <c r="R47" s="430"/>
      <c r="S47" s="430"/>
      <c r="T47" s="430"/>
      <c r="U47" s="430">
        <v>9</v>
      </c>
      <c r="V47" s="430"/>
      <c r="W47" s="430"/>
      <c r="X47" s="430"/>
      <c r="Y47" s="430">
        <v>11</v>
      </c>
      <c r="Z47" s="430"/>
      <c r="AA47" s="430"/>
      <c r="AB47" s="430"/>
      <c r="AC47" s="430">
        <v>12</v>
      </c>
      <c r="AD47" s="430"/>
      <c r="AE47" s="430"/>
      <c r="AF47" s="430"/>
      <c r="AG47" s="430">
        <v>10</v>
      </c>
      <c r="AH47" s="430"/>
      <c r="AI47" s="430"/>
      <c r="AJ47" s="430"/>
      <c r="AK47" s="430" t="s">
        <v>176</v>
      </c>
      <c r="AL47" s="430"/>
      <c r="AM47" s="430"/>
      <c r="AN47" s="430"/>
      <c r="AO47" s="162"/>
      <c r="AP47" s="162"/>
      <c r="AQ47" s="162"/>
      <c r="AR47" s="162"/>
      <c r="AS47" s="162"/>
      <c r="AT47" s="162"/>
    </row>
    <row r="48" spans="1:46" ht="12.75" customHeight="1" x14ac:dyDescent="0.15">
      <c r="A48" s="163"/>
      <c r="B48" s="163"/>
      <c r="C48" s="163"/>
      <c r="D48" s="163"/>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55"/>
      <c r="AP48" s="155"/>
      <c r="AQ48" s="155"/>
      <c r="AR48" s="155"/>
      <c r="AS48" s="155"/>
      <c r="AT48" s="155"/>
    </row>
    <row r="49" spans="1:46" ht="12.75" customHeight="1" x14ac:dyDescent="0.15">
      <c r="A49" s="155"/>
      <c r="B49" s="155"/>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5"/>
      <c r="AN49" s="155"/>
      <c r="AO49" s="155"/>
      <c r="AP49" s="155"/>
      <c r="AQ49" s="155"/>
      <c r="AR49" s="155"/>
      <c r="AS49" s="155"/>
      <c r="AT49" s="155"/>
    </row>
    <row r="50" spans="1:46" ht="12.75" customHeight="1" thickBot="1" x14ac:dyDescent="0.2">
      <c r="A50" s="155" t="s">
        <v>165</v>
      </c>
      <c r="B50" s="155"/>
      <c r="C50" s="155"/>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5"/>
      <c r="AN50" s="155"/>
      <c r="AO50" s="155"/>
      <c r="AP50" s="155"/>
      <c r="AQ50" s="155"/>
      <c r="AR50" s="155"/>
      <c r="AS50" s="155"/>
      <c r="AT50" s="155"/>
    </row>
    <row r="51" spans="1:46" s="70" customFormat="1" ht="14.25" thickTop="1" x14ac:dyDescent="0.15">
      <c r="A51" s="436" t="s">
        <v>150</v>
      </c>
      <c r="B51" s="436"/>
      <c r="C51" s="436"/>
      <c r="D51" s="437"/>
      <c r="E51" s="440" t="s">
        <v>40</v>
      </c>
      <c r="F51" s="436"/>
      <c r="G51" s="436"/>
      <c r="H51" s="437"/>
      <c r="I51" s="440" t="s">
        <v>166</v>
      </c>
      <c r="J51" s="436"/>
      <c r="K51" s="436"/>
      <c r="L51" s="437"/>
      <c r="M51" s="442" t="s">
        <v>167</v>
      </c>
      <c r="N51" s="443"/>
      <c r="O51" s="443"/>
      <c r="P51" s="444"/>
      <c r="Q51" s="448" t="s">
        <v>168</v>
      </c>
      <c r="R51" s="449"/>
      <c r="S51" s="449"/>
      <c r="T51" s="449"/>
      <c r="U51" s="449"/>
      <c r="V51" s="449"/>
      <c r="W51" s="449"/>
      <c r="X51" s="449"/>
      <c r="Y51" s="449"/>
      <c r="Z51" s="449"/>
      <c r="AA51" s="449"/>
      <c r="AB51" s="449"/>
      <c r="AC51" s="449"/>
      <c r="AD51" s="449"/>
      <c r="AE51" s="449"/>
      <c r="AF51" s="449"/>
      <c r="AG51" s="449"/>
      <c r="AH51" s="449"/>
      <c r="AI51" s="449"/>
      <c r="AJ51" s="449"/>
      <c r="AK51" s="449"/>
      <c r="AL51" s="449"/>
      <c r="AM51" s="449"/>
      <c r="AN51" s="449"/>
      <c r="AO51" s="155"/>
      <c r="AP51" s="155"/>
      <c r="AQ51" s="155"/>
      <c r="AR51" s="155"/>
      <c r="AS51" s="155"/>
      <c r="AT51" s="155"/>
    </row>
    <row r="52" spans="1:46" ht="23.45" customHeight="1" x14ac:dyDescent="0.15">
      <c r="A52" s="438"/>
      <c r="B52" s="438"/>
      <c r="C52" s="438"/>
      <c r="D52" s="439"/>
      <c r="E52" s="441"/>
      <c r="F52" s="438"/>
      <c r="G52" s="438"/>
      <c r="H52" s="439"/>
      <c r="I52" s="441"/>
      <c r="J52" s="438"/>
      <c r="K52" s="438"/>
      <c r="L52" s="439"/>
      <c r="M52" s="445"/>
      <c r="N52" s="446"/>
      <c r="O52" s="446"/>
      <c r="P52" s="447"/>
      <c r="Q52" s="450" t="s">
        <v>56</v>
      </c>
      <c r="R52" s="451"/>
      <c r="S52" s="451"/>
      <c r="T52" s="450" t="s">
        <v>169</v>
      </c>
      <c r="U52" s="451"/>
      <c r="V52" s="451"/>
      <c r="W52" s="452" t="s">
        <v>377</v>
      </c>
      <c r="X52" s="451"/>
      <c r="Y52" s="453"/>
      <c r="Z52" s="452" t="s">
        <v>378</v>
      </c>
      <c r="AA52" s="451"/>
      <c r="AB52" s="453"/>
      <c r="AC52" s="452" t="s">
        <v>379</v>
      </c>
      <c r="AD52" s="451"/>
      <c r="AE52" s="451"/>
      <c r="AF52" s="452" t="s">
        <v>380</v>
      </c>
      <c r="AG52" s="451"/>
      <c r="AH52" s="451"/>
      <c r="AI52" s="452" t="s">
        <v>381</v>
      </c>
      <c r="AJ52" s="451"/>
      <c r="AK52" s="451"/>
      <c r="AL52" s="452" t="s">
        <v>382</v>
      </c>
      <c r="AM52" s="451"/>
      <c r="AN52" s="451"/>
      <c r="AO52" s="155"/>
      <c r="AP52" s="155"/>
      <c r="AQ52" s="155"/>
      <c r="AR52" s="155"/>
      <c r="AS52" s="155"/>
      <c r="AT52" s="155"/>
    </row>
    <row r="53" spans="1:46" x14ac:dyDescent="0.15">
      <c r="A53" s="431" t="s">
        <v>427</v>
      </c>
      <c r="B53" s="431"/>
      <c r="C53" s="431"/>
      <c r="D53" s="434"/>
      <c r="E53" s="435">
        <v>12</v>
      </c>
      <c r="F53" s="431"/>
      <c r="G53" s="431"/>
      <c r="H53" s="431"/>
      <c r="I53" s="431" t="s">
        <v>0</v>
      </c>
      <c r="J53" s="431"/>
      <c r="K53" s="431"/>
      <c r="L53" s="431"/>
      <c r="M53" s="431">
        <v>1</v>
      </c>
      <c r="N53" s="431"/>
      <c r="O53" s="431"/>
      <c r="P53" s="431"/>
      <c r="Q53" s="431">
        <v>11</v>
      </c>
      <c r="R53" s="431"/>
      <c r="S53" s="431"/>
      <c r="T53" s="431" t="s">
        <v>0</v>
      </c>
      <c r="U53" s="431"/>
      <c r="V53" s="431"/>
      <c r="W53" s="431" t="s">
        <v>0</v>
      </c>
      <c r="X53" s="431"/>
      <c r="Y53" s="431"/>
      <c r="Z53" s="431">
        <v>1</v>
      </c>
      <c r="AA53" s="431"/>
      <c r="AB53" s="431"/>
      <c r="AC53" s="431">
        <v>3</v>
      </c>
      <c r="AD53" s="431"/>
      <c r="AE53" s="431"/>
      <c r="AF53" s="431">
        <v>7</v>
      </c>
      <c r="AG53" s="431"/>
      <c r="AH53" s="431"/>
      <c r="AI53" s="431" t="s">
        <v>0</v>
      </c>
      <c r="AJ53" s="431"/>
      <c r="AK53" s="431"/>
      <c r="AL53" s="431" t="s">
        <v>0</v>
      </c>
      <c r="AM53" s="431"/>
      <c r="AN53" s="431"/>
      <c r="AO53" s="155"/>
      <c r="AP53" s="155"/>
      <c r="AQ53" s="155"/>
      <c r="AR53" s="155"/>
      <c r="AS53" s="155"/>
      <c r="AT53" s="155"/>
    </row>
    <row r="54" spans="1:46" x14ac:dyDescent="0.15">
      <c r="A54" s="431" t="s">
        <v>259</v>
      </c>
      <c r="B54" s="431"/>
      <c r="C54" s="431"/>
      <c r="D54" s="434"/>
      <c r="E54" s="435">
        <v>31</v>
      </c>
      <c r="F54" s="431"/>
      <c r="G54" s="431"/>
      <c r="H54" s="431"/>
      <c r="I54" s="431" t="s">
        <v>0</v>
      </c>
      <c r="J54" s="431"/>
      <c r="K54" s="431"/>
      <c r="L54" s="431"/>
      <c r="M54" s="431" t="s">
        <v>262</v>
      </c>
      <c r="N54" s="431"/>
      <c r="O54" s="431"/>
      <c r="P54" s="431"/>
      <c r="Q54" s="431">
        <v>31</v>
      </c>
      <c r="R54" s="431"/>
      <c r="S54" s="431"/>
      <c r="T54" s="431" t="s">
        <v>0</v>
      </c>
      <c r="U54" s="431"/>
      <c r="V54" s="431"/>
      <c r="W54" s="431" t="s">
        <v>0</v>
      </c>
      <c r="X54" s="431"/>
      <c r="Y54" s="431"/>
      <c r="Z54" s="431">
        <v>3</v>
      </c>
      <c r="AA54" s="431"/>
      <c r="AB54" s="431"/>
      <c r="AC54" s="431">
        <v>3</v>
      </c>
      <c r="AD54" s="431"/>
      <c r="AE54" s="431"/>
      <c r="AF54" s="431">
        <v>25</v>
      </c>
      <c r="AG54" s="431"/>
      <c r="AH54" s="431"/>
      <c r="AI54" s="431" t="s">
        <v>0</v>
      </c>
      <c r="AJ54" s="431"/>
      <c r="AK54" s="431"/>
      <c r="AL54" s="431" t="s">
        <v>0</v>
      </c>
      <c r="AM54" s="431"/>
      <c r="AN54" s="431"/>
      <c r="AO54" s="155"/>
      <c r="AP54" s="155"/>
      <c r="AQ54" s="155"/>
      <c r="AR54" s="155"/>
      <c r="AS54" s="155"/>
      <c r="AT54" s="155"/>
    </row>
    <row r="55" spans="1:46" x14ac:dyDescent="0.15">
      <c r="A55" s="158"/>
      <c r="B55" s="158"/>
      <c r="C55" s="158"/>
      <c r="D55" s="157"/>
      <c r="E55" s="161"/>
      <c r="F55" s="158"/>
      <c r="G55" s="158"/>
      <c r="H55" s="158"/>
      <c r="I55" s="158"/>
      <c r="J55" s="158"/>
      <c r="K55" s="158"/>
      <c r="L55" s="158"/>
      <c r="M55" s="158"/>
      <c r="N55" s="158"/>
      <c r="O55" s="158"/>
      <c r="P55" s="158"/>
      <c r="Q55" s="158"/>
      <c r="R55" s="158"/>
      <c r="S55" s="158"/>
      <c r="T55" s="158"/>
      <c r="U55" s="158"/>
      <c r="V55" s="158"/>
      <c r="W55" s="158"/>
      <c r="X55" s="158"/>
      <c r="Y55" s="158"/>
      <c r="Z55" s="158"/>
      <c r="AA55" s="158"/>
      <c r="AB55" s="158"/>
      <c r="AC55" s="158"/>
      <c r="AD55" s="158"/>
      <c r="AE55" s="158"/>
      <c r="AF55" s="158"/>
      <c r="AG55" s="158"/>
      <c r="AH55" s="158"/>
      <c r="AI55" s="158"/>
      <c r="AJ55" s="158"/>
      <c r="AK55" s="158"/>
      <c r="AL55" s="158"/>
      <c r="AM55" s="158"/>
      <c r="AN55" s="158"/>
      <c r="AO55" s="155"/>
      <c r="AP55" s="155"/>
      <c r="AQ55" s="155"/>
      <c r="AR55" s="155"/>
      <c r="AS55" s="155"/>
      <c r="AT55" s="155"/>
    </row>
    <row r="56" spans="1:46" x14ac:dyDescent="0.15">
      <c r="A56" s="430" t="s">
        <v>260</v>
      </c>
      <c r="B56" s="430"/>
      <c r="C56" s="430"/>
      <c r="D56" s="432"/>
      <c r="E56" s="433">
        <v>28</v>
      </c>
      <c r="F56" s="430"/>
      <c r="G56" s="430"/>
      <c r="H56" s="430"/>
      <c r="I56" s="430" t="s">
        <v>183</v>
      </c>
      <c r="J56" s="430"/>
      <c r="K56" s="430"/>
      <c r="L56" s="430"/>
      <c r="M56" s="430" t="s">
        <v>183</v>
      </c>
      <c r="N56" s="430"/>
      <c r="O56" s="430"/>
      <c r="P56" s="430"/>
      <c r="Q56" s="430">
        <v>28</v>
      </c>
      <c r="R56" s="430"/>
      <c r="S56" s="430"/>
      <c r="T56" s="430" t="s">
        <v>183</v>
      </c>
      <c r="U56" s="430"/>
      <c r="V56" s="430"/>
      <c r="W56" s="430" t="s">
        <v>183</v>
      </c>
      <c r="X56" s="430"/>
      <c r="Y56" s="430"/>
      <c r="Z56" s="430">
        <v>2</v>
      </c>
      <c r="AA56" s="430"/>
      <c r="AB56" s="430"/>
      <c r="AC56" s="430">
        <v>3</v>
      </c>
      <c r="AD56" s="430"/>
      <c r="AE56" s="430"/>
      <c r="AF56" s="430">
        <v>23</v>
      </c>
      <c r="AG56" s="430"/>
      <c r="AH56" s="430"/>
      <c r="AI56" s="430" t="s">
        <v>183</v>
      </c>
      <c r="AJ56" s="430"/>
      <c r="AK56" s="430"/>
      <c r="AL56" s="430" t="s">
        <v>183</v>
      </c>
      <c r="AM56" s="430"/>
      <c r="AN56" s="430"/>
      <c r="AO56" s="162"/>
      <c r="AP56" s="162"/>
      <c r="AQ56" s="162"/>
      <c r="AR56" s="162"/>
      <c r="AS56" s="162"/>
      <c r="AT56" s="162"/>
    </row>
    <row r="57" spans="1:46" x14ac:dyDescent="0.15">
      <c r="A57" s="171" t="s">
        <v>290</v>
      </c>
      <c r="B57" s="155"/>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155"/>
    </row>
    <row r="58" spans="1:46" x14ac:dyDescent="0.15">
      <c r="A58" s="171"/>
      <c r="B58" s="155"/>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5"/>
      <c r="AN58" s="155"/>
      <c r="AO58" s="155"/>
      <c r="AP58" s="155"/>
      <c r="AQ58" s="155"/>
      <c r="AR58" s="155"/>
      <c r="AS58" s="155"/>
      <c r="AT58" s="155"/>
    </row>
    <row r="59" spans="1:46" x14ac:dyDescent="0.15">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row>
  </sheetData>
  <mergeCells count="254">
    <mergeCell ref="AI9:AK9"/>
    <mergeCell ref="AL10:AN10"/>
    <mergeCell ref="AI10:AK10"/>
    <mergeCell ref="AC9:AE9"/>
    <mergeCell ref="AF9:AH9"/>
    <mergeCell ref="AC10:AE10"/>
    <mergeCell ref="A2:AN4"/>
    <mergeCell ref="A6:A8"/>
    <mergeCell ref="B6:D8"/>
    <mergeCell ref="K6:AT6"/>
    <mergeCell ref="N7:AK7"/>
    <mergeCell ref="N8:P8"/>
    <mergeCell ref="AF8:AH8"/>
    <mergeCell ref="K7:M8"/>
    <mergeCell ref="E6:J6"/>
    <mergeCell ref="E7:G8"/>
    <mergeCell ref="H7:J8"/>
    <mergeCell ref="Q8:S8"/>
    <mergeCell ref="T8:V8"/>
    <mergeCell ref="AI8:AK8"/>
    <mergeCell ref="AL7:AN8"/>
    <mergeCell ref="Z8:AB8"/>
    <mergeCell ref="AC8:AE8"/>
    <mergeCell ref="AR10:AT10"/>
    <mergeCell ref="AO10:AQ10"/>
    <mergeCell ref="AR9:AT9"/>
    <mergeCell ref="AO9:AQ9"/>
    <mergeCell ref="AO7:AQ8"/>
    <mergeCell ref="AR7:AT8"/>
    <mergeCell ref="Y26:AB26"/>
    <mergeCell ref="AC26:AF26"/>
    <mergeCell ref="E18:L18"/>
    <mergeCell ref="E19:L19"/>
    <mergeCell ref="AA19:AG19"/>
    <mergeCell ref="W9:Y9"/>
    <mergeCell ref="Z9:AB9"/>
    <mergeCell ref="AF10:AH10"/>
    <mergeCell ref="W10:Y10"/>
    <mergeCell ref="Z10:AB10"/>
    <mergeCell ref="AO12:AQ12"/>
    <mergeCell ref="AR12:AT12"/>
    <mergeCell ref="AH19:AN19"/>
    <mergeCell ref="Q26:T26"/>
    <mergeCell ref="U26:X26"/>
    <mergeCell ref="Q25:T25"/>
    <mergeCell ref="W8:Y8"/>
    <mergeCell ref="AL9:AN9"/>
    <mergeCell ref="B9:D9"/>
    <mergeCell ref="E9:G9"/>
    <mergeCell ref="H9:J9"/>
    <mergeCell ref="K9:M9"/>
    <mergeCell ref="N9:P9"/>
    <mergeCell ref="Q9:S9"/>
    <mergeCell ref="T9:V9"/>
    <mergeCell ref="B10:D10"/>
    <mergeCell ref="E10:G10"/>
    <mergeCell ref="H10:J10"/>
    <mergeCell ref="K10:M10"/>
    <mergeCell ref="N10:P10"/>
    <mergeCell ref="Q10:S10"/>
    <mergeCell ref="T10:V10"/>
    <mergeCell ref="E27:H27"/>
    <mergeCell ref="I27:L27"/>
    <mergeCell ref="M27:P27"/>
    <mergeCell ref="A25:D26"/>
    <mergeCell ref="I26:L26"/>
    <mergeCell ref="A19:D19"/>
    <mergeCell ref="A18:D18"/>
    <mergeCell ref="A21:D21"/>
    <mergeCell ref="E21:L21"/>
    <mergeCell ref="I25:L25"/>
    <mergeCell ref="E25:H26"/>
    <mergeCell ref="M25:P25"/>
    <mergeCell ref="M26:P26"/>
    <mergeCell ref="A27:D27"/>
    <mergeCell ref="A16:D17"/>
    <mergeCell ref="E16:L17"/>
    <mergeCell ref="M16:S17"/>
    <mergeCell ref="T16:AN16"/>
    <mergeCell ref="T12:V12"/>
    <mergeCell ref="W12:Y12"/>
    <mergeCell ref="Z12:AB12"/>
    <mergeCell ref="AF12:AH12"/>
    <mergeCell ref="B12:D12"/>
    <mergeCell ref="E12:G12"/>
    <mergeCell ref="H12:J12"/>
    <mergeCell ref="K12:M12"/>
    <mergeCell ref="N12:P12"/>
    <mergeCell ref="Q12:S12"/>
    <mergeCell ref="T17:Z17"/>
    <mergeCell ref="AA17:AG17"/>
    <mergeCell ref="AH17:AN17"/>
    <mergeCell ref="AL12:AN12"/>
    <mergeCell ref="AI12:AK12"/>
    <mergeCell ref="AK27:AN27"/>
    <mergeCell ref="AK26:AN26"/>
    <mergeCell ref="AC12:AE12"/>
    <mergeCell ref="T21:Z21"/>
    <mergeCell ref="AA21:AG21"/>
    <mergeCell ref="Q27:T27"/>
    <mergeCell ref="U27:X27"/>
    <mergeCell ref="Y27:AB27"/>
    <mergeCell ref="AC27:AF27"/>
    <mergeCell ref="AG27:AJ27"/>
    <mergeCell ref="AA18:AG18"/>
    <mergeCell ref="AG26:AJ26"/>
    <mergeCell ref="T18:Z18"/>
    <mergeCell ref="M19:S19"/>
    <mergeCell ref="M21:S21"/>
    <mergeCell ref="AH21:AN21"/>
    <mergeCell ref="AH18:AN18"/>
    <mergeCell ref="M18:S18"/>
    <mergeCell ref="T19:Z19"/>
    <mergeCell ref="U25:X25"/>
    <mergeCell ref="Y25:AB25"/>
    <mergeCell ref="AC25:AF25"/>
    <mergeCell ref="AK28:AN28"/>
    <mergeCell ref="A30:D30"/>
    <mergeCell ref="E30:H30"/>
    <mergeCell ref="I30:L30"/>
    <mergeCell ref="M30:P30"/>
    <mergeCell ref="Q30:T30"/>
    <mergeCell ref="U30:X30"/>
    <mergeCell ref="Y30:AB30"/>
    <mergeCell ref="A28:D28"/>
    <mergeCell ref="E28:H28"/>
    <mergeCell ref="I28:L28"/>
    <mergeCell ref="Y28:AB28"/>
    <mergeCell ref="AC28:AF28"/>
    <mergeCell ref="AG28:AJ28"/>
    <mergeCell ref="Q28:T28"/>
    <mergeCell ref="U28:X28"/>
    <mergeCell ref="AC30:AF30"/>
    <mergeCell ref="AG30:AJ30"/>
    <mergeCell ref="AK30:AN30"/>
    <mergeCell ref="M28:P28"/>
    <mergeCell ref="Y35:AB35"/>
    <mergeCell ref="U34:X34"/>
    <mergeCell ref="A35:D35"/>
    <mergeCell ref="E35:H35"/>
    <mergeCell ref="I35:L35"/>
    <mergeCell ref="M35:P35"/>
    <mergeCell ref="Q35:T35"/>
    <mergeCell ref="U35:X35"/>
    <mergeCell ref="Y34:AB34"/>
    <mergeCell ref="M34:P34"/>
    <mergeCell ref="Q34:T34"/>
    <mergeCell ref="I34:L34"/>
    <mergeCell ref="A34:D34"/>
    <mergeCell ref="E34:H34"/>
    <mergeCell ref="Y36:AB36"/>
    <mergeCell ref="A38:D38"/>
    <mergeCell ref="E38:H38"/>
    <mergeCell ref="I38:L38"/>
    <mergeCell ref="M38:P38"/>
    <mergeCell ref="Q38:T38"/>
    <mergeCell ref="U38:X38"/>
    <mergeCell ref="A36:D36"/>
    <mergeCell ref="E36:H36"/>
    <mergeCell ref="I36:L36"/>
    <mergeCell ref="M36:P36"/>
    <mergeCell ref="Q36:T36"/>
    <mergeCell ref="U36:X36"/>
    <mergeCell ref="Y38:AB38"/>
    <mergeCell ref="A42:D43"/>
    <mergeCell ref="E42:H43"/>
    <mergeCell ref="I42:AJ42"/>
    <mergeCell ref="AK42:AN43"/>
    <mergeCell ref="AG43:AJ43"/>
    <mergeCell ref="I43:L43"/>
    <mergeCell ref="M43:P43"/>
    <mergeCell ref="Q43:T43"/>
    <mergeCell ref="U43:X43"/>
    <mergeCell ref="Y43:AB43"/>
    <mergeCell ref="AC43:AF43"/>
    <mergeCell ref="AK44:AN44"/>
    <mergeCell ref="A45:D45"/>
    <mergeCell ref="E45:H45"/>
    <mergeCell ref="I45:L45"/>
    <mergeCell ref="M45:P45"/>
    <mergeCell ref="Q45:T45"/>
    <mergeCell ref="U45:X45"/>
    <mergeCell ref="Y45:AB45"/>
    <mergeCell ref="AC45:AF45"/>
    <mergeCell ref="AG45:AJ45"/>
    <mergeCell ref="AK45:AN45"/>
    <mergeCell ref="A44:D44"/>
    <mergeCell ref="E44:H44"/>
    <mergeCell ref="I44:L44"/>
    <mergeCell ref="M44:P44"/>
    <mergeCell ref="Q44:T44"/>
    <mergeCell ref="U44:X44"/>
    <mergeCell ref="Y44:AB44"/>
    <mergeCell ref="AC44:AF44"/>
    <mergeCell ref="AG44:AJ44"/>
    <mergeCell ref="AK47:AN47"/>
    <mergeCell ref="A51:D52"/>
    <mergeCell ref="E51:H52"/>
    <mergeCell ref="I51:L52"/>
    <mergeCell ref="M51:P52"/>
    <mergeCell ref="Q51:AN51"/>
    <mergeCell ref="Q52:S52"/>
    <mergeCell ref="AL52:AN52"/>
    <mergeCell ref="T52:V52"/>
    <mergeCell ref="W52:Y52"/>
    <mergeCell ref="Z52:AB52"/>
    <mergeCell ref="AC52:AE52"/>
    <mergeCell ref="AF52:AH52"/>
    <mergeCell ref="AI52:AK52"/>
    <mergeCell ref="A47:D47"/>
    <mergeCell ref="E47:H47"/>
    <mergeCell ref="I47:L47"/>
    <mergeCell ref="M47:P47"/>
    <mergeCell ref="Q47:T47"/>
    <mergeCell ref="U47:X47"/>
    <mergeCell ref="Y47:AB47"/>
    <mergeCell ref="AC47:AF47"/>
    <mergeCell ref="AG47:AJ47"/>
    <mergeCell ref="AL53:AN53"/>
    <mergeCell ref="A54:D54"/>
    <mergeCell ref="E54:H54"/>
    <mergeCell ref="I54:L54"/>
    <mergeCell ref="M54:P54"/>
    <mergeCell ref="Q54:S54"/>
    <mergeCell ref="AF54:AH54"/>
    <mergeCell ref="AI54:AK54"/>
    <mergeCell ref="Z53:AB53"/>
    <mergeCell ref="AC53:AE53"/>
    <mergeCell ref="A53:D53"/>
    <mergeCell ref="E53:H53"/>
    <mergeCell ref="I53:L53"/>
    <mergeCell ref="M53:P53"/>
    <mergeCell ref="Q53:S53"/>
    <mergeCell ref="T53:V53"/>
    <mergeCell ref="W53:Y53"/>
    <mergeCell ref="AF53:AH53"/>
    <mergeCell ref="AI53:AK53"/>
    <mergeCell ref="AL56:AN56"/>
    <mergeCell ref="AL54:AN54"/>
    <mergeCell ref="A56:D56"/>
    <mergeCell ref="E56:H56"/>
    <mergeCell ref="I56:L56"/>
    <mergeCell ref="M56:P56"/>
    <mergeCell ref="Q56:S56"/>
    <mergeCell ref="T56:V56"/>
    <mergeCell ref="W56:Y56"/>
    <mergeCell ref="Z56:AB56"/>
    <mergeCell ref="AC56:AE56"/>
    <mergeCell ref="T54:V54"/>
    <mergeCell ref="W54:Y54"/>
    <mergeCell ref="Z54:AB54"/>
    <mergeCell ref="AC54:AE54"/>
    <mergeCell ref="AF56:AH56"/>
    <mergeCell ref="AI56:AK56"/>
  </mergeCells>
  <phoneticPr fontId="3"/>
  <pageMargins left="0.39370078740157483" right="0.39370078740157483" top="0.78740157480314965" bottom="0.62992125984251968" header="0.35433070866141736" footer="0.51181102362204722"/>
  <pageSetup paperSize="9" scale="90" firstPageNumber="7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L64"/>
  <sheetViews>
    <sheetView view="pageBreakPreview" zoomScale="115" zoomScaleNormal="100" zoomScaleSheetLayoutView="115" workbookViewId="0">
      <selection sqref="A1:XFD1"/>
    </sheetView>
  </sheetViews>
  <sheetFormatPr defaultColWidth="9" defaultRowHeight="13.5" x14ac:dyDescent="0.15"/>
  <cols>
    <col min="1" max="1" width="12.5" style="47" customWidth="1"/>
    <col min="2" max="2" width="8.875" style="47" customWidth="1"/>
    <col min="3" max="11" width="8.125" style="47" customWidth="1"/>
    <col min="12" max="13" width="9" style="47"/>
    <col min="14" max="14" width="9.625" style="47" bestFit="1" customWidth="1"/>
    <col min="15" max="16384" width="9" style="47"/>
  </cols>
  <sheetData>
    <row r="1" spans="1:11" x14ac:dyDescent="0.15">
      <c r="A1" s="126" t="s">
        <v>204</v>
      </c>
    </row>
    <row r="2" spans="1:11" x14ac:dyDescent="0.15">
      <c r="A2" s="127" t="s">
        <v>205</v>
      </c>
    </row>
    <row r="3" spans="1:11" ht="12" customHeight="1" thickBot="1" x14ac:dyDescent="0.2">
      <c r="A3" s="127"/>
      <c r="J3" s="521" t="s">
        <v>206</v>
      </c>
      <c r="K3" s="521"/>
    </row>
    <row r="4" spans="1:11" ht="12.6" customHeight="1" thickTop="1" x14ac:dyDescent="0.15">
      <c r="A4" s="515" t="s">
        <v>34</v>
      </c>
      <c r="B4" s="522" t="s">
        <v>40</v>
      </c>
      <c r="C4" s="524" t="s">
        <v>426</v>
      </c>
      <c r="D4" s="525"/>
      <c r="E4" s="525"/>
      <c r="F4" s="525"/>
      <c r="G4" s="525"/>
      <c r="H4" s="525"/>
      <c r="I4" s="525"/>
      <c r="J4" s="525"/>
      <c r="K4" s="525"/>
    </row>
    <row r="5" spans="1:11" ht="12.6" customHeight="1" x14ac:dyDescent="0.15">
      <c r="A5" s="516"/>
      <c r="B5" s="523"/>
      <c r="C5" s="128" t="s">
        <v>40</v>
      </c>
      <c r="D5" s="128" t="s">
        <v>231</v>
      </c>
      <c r="E5" s="128" t="s">
        <v>232</v>
      </c>
      <c r="F5" s="129" t="s">
        <v>233</v>
      </c>
      <c r="G5" s="128" t="s">
        <v>207</v>
      </c>
      <c r="H5" s="128" t="s">
        <v>208</v>
      </c>
      <c r="I5" s="130" t="s">
        <v>209</v>
      </c>
      <c r="J5" s="128" t="s">
        <v>210</v>
      </c>
      <c r="K5" s="130" t="s">
        <v>234</v>
      </c>
    </row>
    <row r="6" spans="1:11" ht="12.6" customHeight="1" x14ac:dyDescent="0.15">
      <c r="A6" s="218" t="s">
        <v>422</v>
      </c>
      <c r="B6" s="4">
        <v>268692</v>
      </c>
      <c r="C6" s="5">
        <v>266842</v>
      </c>
      <c r="D6" s="8">
        <v>127</v>
      </c>
      <c r="E6" s="8">
        <v>2248</v>
      </c>
      <c r="F6" s="8">
        <v>2417</v>
      </c>
      <c r="G6" s="8">
        <v>43537</v>
      </c>
      <c r="H6" s="8">
        <v>70541</v>
      </c>
      <c r="I6" s="8">
        <v>52349</v>
      </c>
      <c r="J6" s="8">
        <v>14053</v>
      </c>
      <c r="K6" s="8">
        <v>1465</v>
      </c>
    </row>
    <row r="7" spans="1:11" ht="12.6" customHeight="1" x14ac:dyDescent="0.15">
      <c r="A7" s="218" t="s">
        <v>383</v>
      </c>
      <c r="B7" s="4">
        <v>252103</v>
      </c>
      <c r="C7" s="5">
        <v>250732</v>
      </c>
      <c r="D7" s="8">
        <v>51</v>
      </c>
      <c r="E7" s="8">
        <v>1374</v>
      </c>
      <c r="F7" s="8">
        <v>743</v>
      </c>
      <c r="G7" s="8">
        <v>29612</v>
      </c>
      <c r="H7" s="8">
        <v>48008</v>
      </c>
      <c r="I7" s="8">
        <v>79461</v>
      </c>
      <c r="J7" s="8">
        <v>8552</v>
      </c>
      <c r="K7" s="8">
        <v>932</v>
      </c>
    </row>
    <row r="8" spans="1:11" ht="12.6" customHeight="1" x14ac:dyDescent="0.15">
      <c r="A8" s="218" t="s">
        <v>425</v>
      </c>
      <c r="B8" s="4">
        <v>479610</v>
      </c>
      <c r="C8" s="5">
        <v>477935</v>
      </c>
      <c r="D8" s="8">
        <v>286</v>
      </c>
      <c r="E8" s="8">
        <v>1362</v>
      </c>
      <c r="F8" s="8">
        <v>2339</v>
      </c>
      <c r="G8" s="8">
        <v>54358</v>
      </c>
      <c r="H8" s="8">
        <v>45436</v>
      </c>
      <c r="I8" s="8">
        <v>241368</v>
      </c>
      <c r="J8" s="8">
        <v>11922</v>
      </c>
      <c r="K8" s="8">
        <v>770</v>
      </c>
    </row>
    <row r="9" spans="1:11" ht="12.6" customHeight="1" x14ac:dyDescent="0.15">
      <c r="A9" s="218" t="s">
        <v>420</v>
      </c>
      <c r="B9" s="4">
        <v>350226</v>
      </c>
      <c r="C9" s="5">
        <v>347482</v>
      </c>
      <c r="D9" s="8">
        <v>74</v>
      </c>
      <c r="E9" s="8">
        <v>497</v>
      </c>
      <c r="F9" s="8">
        <v>2349</v>
      </c>
      <c r="G9" s="8">
        <v>10442</v>
      </c>
      <c r="H9" s="8">
        <v>55735</v>
      </c>
      <c r="I9" s="8">
        <v>167782</v>
      </c>
      <c r="J9" s="8">
        <v>10827</v>
      </c>
      <c r="K9" s="8">
        <v>1159</v>
      </c>
    </row>
    <row r="10" spans="1:11" ht="12.6" customHeight="1" x14ac:dyDescent="0.15">
      <c r="A10" s="218" t="s">
        <v>419</v>
      </c>
      <c r="B10" s="4">
        <v>396611</v>
      </c>
      <c r="C10" s="5">
        <v>396076</v>
      </c>
      <c r="D10" s="5">
        <v>685</v>
      </c>
      <c r="E10" s="5">
        <v>3</v>
      </c>
      <c r="F10" s="5">
        <v>537</v>
      </c>
      <c r="G10" s="5">
        <v>122170</v>
      </c>
      <c r="H10" s="5">
        <v>44300</v>
      </c>
      <c r="I10" s="5">
        <v>129536</v>
      </c>
      <c r="J10" s="5">
        <v>4117</v>
      </c>
      <c r="K10" s="5">
        <v>630</v>
      </c>
    </row>
    <row r="11" spans="1:11" ht="12.6" customHeight="1" x14ac:dyDescent="0.15">
      <c r="A11" s="218"/>
      <c r="B11" s="131"/>
      <c r="C11" s="131"/>
      <c r="D11" s="6"/>
      <c r="E11" s="6"/>
      <c r="F11" s="6"/>
      <c r="G11" s="6"/>
      <c r="H11" s="6"/>
      <c r="I11" s="6"/>
      <c r="J11" s="131"/>
      <c r="K11" s="131"/>
    </row>
    <row r="12" spans="1:11" s="65" customFormat="1" ht="12.6" customHeight="1" x14ac:dyDescent="0.15">
      <c r="A12" s="219" t="s">
        <v>418</v>
      </c>
      <c r="B12" s="36">
        <f t="shared" ref="B12:K12" si="0">SUM(B14:B17)</f>
        <v>234598</v>
      </c>
      <c r="C12" s="35">
        <f t="shared" si="0"/>
        <v>233160</v>
      </c>
      <c r="D12" s="35">
        <f t="shared" si="0"/>
        <v>0</v>
      </c>
      <c r="E12" s="35">
        <f t="shared" si="0"/>
        <v>391</v>
      </c>
      <c r="F12" s="35">
        <f t="shared" si="0"/>
        <v>1594</v>
      </c>
      <c r="G12" s="35">
        <f t="shared" si="0"/>
        <v>11536</v>
      </c>
      <c r="H12" s="35">
        <f t="shared" si="0"/>
        <v>55907</v>
      </c>
      <c r="I12" s="35">
        <f t="shared" si="0"/>
        <v>44326</v>
      </c>
      <c r="J12" s="35">
        <f t="shared" si="0"/>
        <v>11956</v>
      </c>
      <c r="K12" s="35">
        <f t="shared" si="0"/>
        <v>268</v>
      </c>
    </row>
    <row r="13" spans="1:11" ht="12.6" customHeight="1" x14ac:dyDescent="0.15">
      <c r="A13" s="132"/>
      <c r="B13" s="4"/>
      <c r="C13" s="5"/>
      <c r="D13" s="6"/>
      <c r="E13" s="6"/>
      <c r="F13" s="6"/>
      <c r="G13" s="6"/>
      <c r="H13" s="6"/>
      <c r="I13" s="6"/>
      <c r="J13" s="5"/>
      <c r="K13" s="5"/>
    </row>
    <row r="14" spans="1:11" ht="12.6" customHeight="1" x14ac:dyDescent="0.15">
      <c r="A14" s="132" t="s">
        <v>417</v>
      </c>
      <c r="B14" s="7">
        <v>152546</v>
      </c>
      <c r="C14" s="8">
        <f>SUM(D14:K14)+SUM(B29:K29)+SUM(B44:H44)</f>
        <v>151987</v>
      </c>
      <c r="D14" s="34" t="s">
        <v>176</v>
      </c>
      <c r="E14" s="34">
        <v>37</v>
      </c>
      <c r="F14" s="34">
        <v>1585</v>
      </c>
      <c r="G14" s="34">
        <f>10485+303+748</f>
        <v>11536</v>
      </c>
      <c r="H14" s="34">
        <f>53431+2183</f>
        <v>55614</v>
      </c>
      <c r="I14" s="34">
        <v>44290</v>
      </c>
      <c r="J14" s="8">
        <v>11812</v>
      </c>
      <c r="K14" s="8">
        <v>242</v>
      </c>
    </row>
    <row r="15" spans="1:11" ht="12.6" customHeight="1" x14ac:dyDescent="0.15">
      <c r="A15" s="132" t="s">
        <v>416</v>
      </c>
      <c r="B15" s="7">
        <v>65679</v>
      </c>
      <c r="C15" s="8">
        <f>SUM(D15:K15)+SUM(B30:K30)+SUM(B45:H45)</f>
        <v>65614</v>
      </c>
      <c r="D15" s="8" t="s">
        <v>176</v>
      </c>
      <c r="E15" s="8" t="s">
        <v>176</v>
      </c>
      <c r="F15" s="8" t="s">
        <v>176</v>
      </c>
      <c r="G15" s="8" t="s">
        <v>176</v>
      </c>
      <c r="H15" s="8">
        <v>12</v>
      </c>
      <c r="I15" s="8" t="s">
        <v>176</v>
      </c>
      <c r="J15" s="8" t="s">
        <v>176</v>
      </c>
      <c r="K15" s="8" t="s">
        <v>176</v>
      </c>
    </row>
    <row r="16" spans="1:11" ht="12.6" customHeight="1" x14ac:dyDescent="0.15">
      <c r="A16" s="132" t="s">
        <v>415</v>
      </c>
      <c r="B16" s="250" t="s">
        <v>176</v>
      </c>
      <c r="C16" s="8">
        <f>SUM(D16:K16)+SUM(B31:K31)+SUM(B46:H46)</f>
        <v>0</v>
      </c>
      <c r="D16" s="8" t="s">
        <v>176</v>
      </c>
      <c r="E16" s="8" t="s">
        <v>176</v>
      </c>
      <c r="F16" s="8" t="s">
        <v>176</v>
      </c>
      <c r="G16" s="8" t="s">
        <v>176</v>
      </c>
      <c r="H16" s="8" t="s">
        <v>176</v>
      </c>
      <c r="I16" s="8" t="s">
        <v>176</v>
      </c>
      <c r="J16" s="8" t="s">
        <v>176</v>
      </c>
      <c r="K16" s="8" t="s">
        <v>176</v>
      </c>
    </row>
    <row r="17" spans="1:11" ht="12.6" customHeight="1" x14ac:dyDescent="0.15">
      <c r="A17" s="133" t="s">
        <v>414</v>
      </c>
      <c r="B17" s="37">
        <f>C17+I47+C62</f>
        <v>16373</v>
      </c>
      <c r="C17" s="38">
        <f>SUM(D17:K17)+SUM(B32:K32)+SUM(B47:H47)</f>
        <v>15559</v>
      </c>
      <c r="D17" s="39" t="s">
        <v>176</v>
      </c>
      <c r="E17" s="39">
        <f>351+3</f>
        <v>354</v>
      </c>
      <c r="F17" s="39">
        <v>9</v>
      </c>
      <c r="G17" s="38" t="s">
        <v>176</v>
      </c>
      <c r="H17" s="39">
        <f>272+9</f>
        <v>281</v>
      </c>
      <c r="I17" s="39">
        <v>36</v>
      </c>
      <c r="J17" s="38">
        <v>144</v>
      </c>
      <c r="K17" s="38">
        <f>1+25</f>
        <v>26</v>
      </c>
    </row>
    <row r="18" spans="1:11" ht="12.6" customHeight="1" thickBot="1" x14ac:dyDescent="0.2">
      <c r="B18" s="134"/>
      <c r="C18" s="134"/>
      <c r="D18" s="134"/>
      <c r="E18" s="134"/>
      <c r="F18" s="134"/>
      <c r="G18" s="134"/>
      <c r="H18" s="134"/>
      <c r="I18" s="134"/>
      <c r="J18" s="134"/>
      <c r="K18" s="134"/>
    </row>
    <row r="19" spans="1:11" ht="12.6" customHeight="1" thickTop="1" x14ac:dyDescent="0.15">
      <c r="A19" s="515" t="s">
        <v>34</v>
      </c>
      <c r="B19" s="517" t="s">
        <v>291</v>
      </c>
      <c r="C19" s="518"/>
      <c r="D19" s="518"/>
      <c r="E19" s="518"/>
      <c r="F19" s="518"/>
      <c r="G19" s="518"/>
      <c r="H19" s="518"/>
      <c r="I19" s="518"/>
      <c r="J19" s="518"/>
      <c r="K19" s="518"/>
    </row>
    <row r="20" spans="1:11" ht="12.6" customHeight="1" x14ac:dyDescent="0.15">
      <c r="A20" s="516"/>
      <c r="B20" s="135" t="s">
        <v>211</v>
      </c>
      <c r="C20" s="128" t="s">
        <v>212</v>
      </c>
      <c r="D20" s="128" t="s">
        <v>213</v>
      </c>
      <c r="E20" s="128" t="s">
        <v>235</v>
      </c>
      <c r="F20" s="136" t="s">
        <v>236</v>
      </c>
      <c r="G20" s="128" t="s">
        <v>237</v>
      </c>
      <c r="H20" s="128" t="s">
        <v>238</v>
      </c>
      <c r="I20" s="137" t="s">
        <v>214</v>
      </c>
      <c r="J20" s="128" t="s">
        <v>239</v>
      </c>
      <c r="K20" s="130" t="s">
        <v>240</v>
      </c>
    </row>
    <row r="21" spans="1:11" ht="12.6" customHeight="1" x14ac:dyDescent="0.15">
      <c r="A21" s="218" t="s">
        <v>422</v>
      </c>
      <c r="B21" s="131">
        <v>306</v>
      </c>
      <c r="C21" s="131">
        <v>635</v>
      </c>
      <c r="D21" s="131">
        <v>0</v>
      </c>
      <c r="E21" s="131">
        <v>20</v>
      </c>
      <c r="F21" s="131">
        <v>0</v>
      </c>
      <c r="G21" s="131">
        <v>768</v>
      </c>
      <c r="H21" s="131">
        <v>0</v>
      </c>
      <c r="I21" s="131">
        <v>0</v>
      </c>
      <c r="J21" s="131">
        <v>845</v>
      </c>
      <c r="K21" s="131">
        <v>678</v>
      </c>
    </row>
    <row r="22" spans="1:11" ht="12.6" customHeight="1" x14ac:dyDescent="0.15">
      <c r="A22" s="218" t="s">
        <v>383</v>
      </c>
      <c r="B22" s="131">
        <v>26</v>
      </c>
      <c r="C22" s="131">
        <v>326</v>
      </c>
      <c r="D22" s="131">
        <v>0</v>
      </c>
      <c r="E22" s="131">
        <v>612</v>
      </c>
      <c r="F22" s="131">
        <v>0</v>
      </c>
      <c r="G22" s="131">
        <v>0</v>
      </c>
      <c r="H22" s="131">
        <v>0</v>
      </c>
      <c r="I22" s="131">
        <v>0</v>
      </c>
      <c r="J22" s="131">
        <v>1315</v>
      </c>
      <c r="K22" s="131">
        <v>472</v>
      </c>
    </row>
    <row r="23" spans="1:11" ht="12.6" customHeight="1" x14ac:dyDescent="0.15">
      <c r="A23" s="218" t="s">
        <v>421</v>
      </c>
      <c r="B23" s="131">
        <v>20</v>
      </c>
      <c r="C23" s="131">
        <v>255</v>
      </c>
      <c r="D23" s="131">
        <v>0</v>
      </c>
      <c r="E23" s="131">
        <v>86</v>
      </c>
      <c r="F23" s="131">
        <v>0</v>
      </c>
      <c r="G23" s="131">
        <v>263</v>
      </c>
      <c r="H23" s="131">
        <v>0</v>
      </c>
      <c r="I23" s="131">
        <v>0</v>
      </c>
      <c r="J23" s="131">
        <v>19529</v>
      </c>
      <c r="K23" s="131">
        <v>848</v>
      </c>
    </row>
    <row r="24" spans="1:11" ht="12.6" customHeight="1" x14ac:dyDescent="0.15">
      <c r="A24" s="218" t="s">
        <v>420</v>
      </c>
      <c r="B24" s="131">
        <v>30</v>
      </c>
      <c r="C24" s="131">
        <v>168</v>
      </c>
      <c r="D24" s="131">
        <v>0</v>
      </c>
      <c r="E24" s="131">
        <v>275</v>
      </c>
      <c r="F24" s="131">
        <v>0</v>
      </c>
      <c r="G24" s="131">
        <v>606</v>
      </c>
      <c r="H24" s="131">
        <v>0</v>
      </c>
      <c r="I24" s="131">
        <v>0</v>
      </c>
      <c r="J24" s="131">
        <v>7719</v>
      </c>
      <c r="K24" s="131">
        <v>737</v>
      </c>
    </row>
    <row r="25" spans="1:11" ht="12.6" customHeight="1" x14ac:dyDescent="0.15">
      <c r="A25" s="218" t="s">
        <v>419</v>
      </c>
      <c r="B25" s="5">
        <v>2</v>
      </c>
      <c r="C25" s="5">
        <v>8</v>
      </c>
      <c r="D25" s="5">
        <v>0</v>
      </c>
      <c r="E25" s="5">
        <v>288</v>
      </c>
      <c r="F25" s="5">
        <v>0</v>
      </c>
      <c r="G25" s="5">
        <v>1296</v>
      </c>
      <c r="H25" s="5">
        <v>0</v>
      </c>
      <c r="I25" s="5">
        <v>0</v>
      </c>
      <c r="J25" s="5">
        <v>2925</v>
      </c>
      <c r="K25" s="5">
        <v>544</v>
      </c>
    </row>
    <row r="26" spans="1:11" ht="12.6" customHeight="1" x14ac:dyDescent="0.15">
      <c r="A26" s="218"/>
      <c r="B26" s="131"/>
      <c r="C26" s="131"/>
      <c r="D26" s="131"/>
      <c r="E26" s="131"/>
      <c r="F26" s="131"/>
      <c r="G26" s="131"/>
      <c r="H26" s="131"/>
      <c r="I26" s="131"/>
      <c r="J26" s="131"/>
      <c r="K26" s="131"/>
    </row>
    <row r="27" spans="1:11" s="65" customFormat="1" ht="12.6" customHeight="1" x14ac:dyDescent="0.15">
      <c r="A27" s="247" t="s">
        <v>418</v>
      </c>
      <c r="B27" s="35">
        <f t="shared" ref="B27:K27" si="1">SUM(B29:B32)</f>
        <v>2</v>
      </c>
      <c r="C27" s="35">
        <f t="shared" si="1"/>
        <v>175</v>
      </c>
      <c r="D27" s="35">
        <f t="shared" si="1"/>
        <v>0</v>
      </c>
      <c r="E27" s="35">
        <f t="shared" si="1"/>
        <v>606</v>
      </c>
      <c r="F27" s="35">
        <f t="shared" si="1"/>
        <v>0</v>
      </c>
      <c r="G27" s="35">
        <f t="shared" si="1"/>
        <v>3731</v>
      </c>
      <c r="H27" s="35">
        <f t="shared" si="1"/>
        <v>0</v>
      </c>
      <c r="I27" s="35">
        <f t="shared" si="1"/>
        <v>0</v>
      </c>
      <c r="J27" s="35">
        <f t="shared" si="1"/>
        <v>3818</v>
      </c>
      <c r="K27" s="35">
        <f t="shared" si="1"/>
        <v>881</v>
      </c>
    </row>
    <row r="28" spans="1:11" ht="12.6" customHeight="1" x14ac:dyDescent="0.15">
      <c r="A28" s="132"/>
      <c r="B28" s="4"/>
      <c r="C28" s="5"/>
      <c r="D28" s="5"/>
      <c r="E28" s="5"/>
      <c r="F28" s="5"/>
      <c r="G28" s="5"/>
      <c r="H28" s="5"/>
      <c r="I28" s="5"/>
      <c r="J28" s="5"/>
      <c r="K28" s="5"/>
    </row>
    <row r="29" spans="1:11" ht="12.6" customHeight="1" x14ac:dyDescent="0.15">
      <c r="A29" s="132" t="s">
        <v>417</v>
      </c>
      <c r="B29" s="7">
        <v>1</v>
      </c>
      <c r="C29" s="8">
        <v>171</v>
      </c>
      <c r="D29" s="8" t="s">
        <v>176</v>
      </c>
      <c r="E29" s="8">
        <v>606</v>
      </c>
      <c r="F29" s="8" t="s">
        <v>176</v>
      </c>
      <c r="G29" s="8">
        <v>3731</v>
      </c>
      <c r="H29" s="8" t="s">
        <v>176</v>
      </c>
      <c r="I29" s="8" t="s">
        <v>176</v>
      </c>
      <c r="J29" s="8">
        <v>3805</v>
      </c>
      <c r="K29" s="8">
        <v>856</v>
      </c>
    </row>
    <row r="30" spans="1:11" ht="12.6" customHeight="1" x14ac:dyDescent="0.15">
      <c r="A30" s="132" t="s">
        <v>416</v>
      </c>
      <c r="B30" s="7" t="s">
        <v>176</v>
      </c>
      <c r="C30" s="8" t="s">
        <v>176</v>
      </c>
      <c r="D30" s="8" t="s">
        <v>176</v>
      </c>
      <c r="E30" s="8" t="s">
        <v>176</v>
      </c>
      <c r="F30" s="8" t="s">
        <v>176</v>
      </c>
      <c r="G30" s="8" t="s">
        <v>176</v>
      </c>
      <c r="H30" s="8" t="s">
        <v>176</v>
      </c>
      <c r="I30" s="8" t="s">
        <v>176</v>
      </c>
      <c r="J30" s="8">
        <v>5</v>
      </c>
      <c r="K30" s="8" t="s">
        <v>176</v>
      </c>
    </row>
    <row r="31" spans="1:11" ht="12.6" customHeight="1" x14ac:dyDescent="0.15">
      <c r="A31" s="132" t="s">
        <v>415</v>
      </c>
      <c r="B31" s="7" t="s">
        <v>176</v>
      </c>
      <c r="C31" s="8" t="s">
        <v>176</v>
      </c>
      <c r="D31" s="8" t="s">
        <v>176</v>
      </c>
      <c r="E31" s="8" t="s">
        <v>176</v>
      </c>
      <c r="F31" s="8" t="s">
        <v>176</v>
      </c>
      <c r="G31" s="8" t="s">
        <v>176</v>
      </c>
      <c r="H31" s="8" t="s">
        <v>176</v>
      </c>
      <c r="I31" s="8" t="s">
        <v>176</v>
      </c>
      <c r="J31" s="8" t="s">
        <v>176</v>
      </c>
      <c r="K31" s="8" t="s">
        <v>176</v>
      </c>
    </row>
    <row r="32" spans="1:11" ht="12.6" customHeight="1" x14ac:dyDescent="0.15">
      <c r="A32" s="133" t="s">
        <v>414</v>
      </c>
      <c r="B32" s="37">
        <v>1</v>
      </c>
      <c r="C32" s="38">
        <v>4</v>
      </c>
      <c r="D32" s="38" t="s">
        <v>176</v>
      </c>
      <c r="E32" s="38" t="s">
        <v>176</v>
      </c>
      <c r="F32" s="38" t="s">
        <v>176</v>
      </c>
      <c r="G32" s="38" t="s">
        <v>176</v>
      </c>
      <c r="H32" s="38" t="s">
        <v>176</v>
      </c>
      <c r="I32" s="38" t="s">
        <v>176</v>
      </c>
      <c r="J32" s="38">
        <v>8</v>
      </c>
      <c r="K32" s="38">
        <v>25</v>
      </c>
    </row>
    <row r="33" spans="1:11" ht="12.6" customHeight="1" thickBot="1" x14ac:dyDescent="0.2">
      <c r="B33" s="134"/>
      <c r="C33" s="134"/>
      <c r="D33" s="134"/>
      <c r="E33" s="134"/>
      <c r="F33" s="134"/>
      <c r="G33" s="134"/>
      <c r="H33" s="134"/>
      <c r="I33" s="134"/>
      <c r="J33" s="134"/>
      <c r="K33" s="134"/>
    </row>
    <row r="34" spans="1:11" ht="12.6" customHeight="1" thickTop="1" x14ac:dyDescent="0.15">
      <c r="A34" s="515" t="s">
        <v>34</v>
      </c>
      <c r="B34" s="517" t="s">
        <v>424</v>
      </c>
      <c r="C34" s="518"/>
      <c r="D34" s="518"/>
      <c r="E34" s="518"/>
      <c r="F34" s="518"/>
      <c r="G34" s="518"/>
      <c r="H34" s="519"/>
      <c r="I34" s="517" t="s">
        <v>215</v>
      </c>
      <c r="J34" s="518"/>
      <c r="K34" s="518"/>
    </row>
    <row r="35" spans="1:11" ht="12.6" customHeight="1" x14ac:dyDescent="0.15">
      <c r="A35" s="516"/>
      <c r="B35" s="135" t="s">
        <v>241</v>
      </c>
      <c r="C35" s="128" t="s">
        <v>242</v>
      </c>
      <c r="D35" s="128" t="s">
        <v>243</v>
      </c>
      <c r="E35" s="136" t="s">
        <v>216</v>
      </c>
      <c r="F35" s="136" t="s">
        <v>217</v>
      </c>
      <c r="G35" s="128" t="s">
        <v>218</v>
      </c>
      <c r="H35" s="129" t="s">
        <v>219</v>
      </c>
      <c r="I35" s="43" t="s">
        <v>40</v>
      </c>
      <c r="J35" s="136" t="s">
        <v>220</v>
      </c>
      <c r="K35" s="130" t="s">
        <v>221</v>
      </c>
    </row>
    <row r="36" spans="1:11" ht="12.6" customHeight="1" x14ac:dyDescent="0.15">
      <c r="A36" s="218" t="s">
        <v>422</v>
      </c>
      <c r="B36" s="7">
        <v>948</v>
      </c>
      <c r="C36" s="8">
        <v>1814</v>
      </c>
      <c r="D36" s="8">
        <v>60196</v>
      </c>
      <c r="E36" s="8">
        <v>0</v>
      </c>
      <c r="F36" s="8">
        <v>0</v>
      </c>
      <c r="G36" s="8">
        <v>0</v>
      </c>
      <c r="H36" s="8">
        <v>13895</v>
      </c>
      <c r="I36" s="5">
        <v>361</v>
      </c>
      <c r="J36" s="8">
        <v>0</v>
      </c>
      <c r="K36" s="8">
        <v>0</v>
      </c>
    </row>
    <row r="37" spans="1:11" ht="12.6" customHeight="1" x14ac:dyDescent="0.15">
      <c r="A37" s="218" t="s">
        <v>383</v>
      </c>
      <c r="B37" s="7">
        <v>640</v>
      </c>
      <c r="C37" s="8">
        <v>2161</v>
      </c>
      <c r="D37" s="8">
        <v>60064</v>
      </c>
      <c r="E37" s="8">
        <v>0</v>
      </c>
      <c r="F37" s="8">
        <v>0</v>
      </c>
      <c r="G37" s="8">
        <v>0</v>
      </c>
      <c r="H37" s="8">
        <v>16383</v>
      </c>
      <c r="I37" s="5">
        <v>18</v>
      </c>
      <c r="J37" s="8">
        <v>0</v>
      </c>
      <c r="K37" s="8">
        <v>0</v>
      </c>
    </row>
    <row r="38" spans="1:11" ht="12.6" customHeight="1" x14ac:dyDescent="0.15">
      <c r="A38" s="218" t="s">
        <v>421</v>
      </c>
      <c r="B38" s="7">
        <v>492</v>
      </c>
      <c r="C38" s="8">
        <v>1401</v>
      </c>
      <c r="D38" s="8">
        <v>77852</v>
      </c>
      <c r="E38" s="8">
        <v>0</v>
      </c>
      <c r="F38" s="8">
        <v>0</v>
      </c>
      <c r="G38" s="8">
        <v>0</v>
      </c>
      <c r="H38" s="8">
        <v>19348</v>
      </c>
      <c r="I38" s="5">
        <v>122</v>
      </c>
      <c r="J38" s="8">
        <v>0</v>
      </c>
      <c r="K38" s="8">
        <v>0</v>
      </c>
    </row>
    <row r="39" spans="1:11" ht="12.6" customHeight="1" x14ac:dyDescent="0.15">
      <c r="A39" s="218" t="s">
        <v>420</v>
      </c>
      <c r="B39" s="7">
        <v>760</v>
      </c>
      <c r="C39" s="8">
        <v>738</v>
      </c>
      <c r="D39" s="8">
        <v>65743</v>
      </c>
      <c r="E39" s="8">
        <v>0</v>
      </c>
      <c r="F39" s="8">
        <v>0</v>
      </c>
      <c r="G39" s="8">
        <v>0</v>
      </c>
      <c r="H39" s="8">
        <v>21841</v>
      </c>
      <c r="I39" s="5">
        <v>170</v>
      </c>
      <c r="J39" s="8">
        <v>0</v>
      </c>
      <c r="K39" s="8">
        <v>0</v>
      </c>
    </row>
    <row r="40" spans="1:11" ht="12.6" customHeight="1" x14ac:dyDescent="0.15">
      <c r="A40" s="218" t="s">
        <v>419</v>
      </c>
      <c r="B40" s="5">
        <v>757</v>
      </c>
      <c r="C40" s="5">
        <v>544</v>
      </c>
      <c r="D40" s="5">
        <v>73676</v>
      </c>
      <c r="E40" s="5">
        <v>0</v>
      </c>
      <c r="F40" s="5">
        <v>0</v>
      </c>
      <c r="G40" s="5">
        <v>0</v>
      </c>
      <c r="H40" s="5">
        <v>14058</v>
      </c>
      <c r="I40" s="5">
        <v>2</v>
      </c>
      <c r="J40" s="5">
        <v>0</v>
      </c>
      <c r="K40" s="5">
        <v>0</v>
      </c>
    </row>
    <row r="41" spans="1:11" ht="12.6" customHeight="1" x14ac:dyDescent="0.15">
      <c r="A41" s="218"/>
      <c r="B41" s="131"/>
      <c r="C41" s="131"/>
      <c r="D41" s="131"/>
      <c r="E41" s="131"/>
      <c r="F41" s="131"/>
      <c r="G41" s="131"/>
      <c r="H41" s="131"/>
      <c r="I41" s="131"/>
      <c r="J41" s="131"/>
      <c r="K41" s="131"/>
    </row>
    <row r="42" spans="1:11" s="65" customFormat="1" ht="12.6" customHeight="1" x14ac:dyDescent="0.15">
      <c r="A42" s="247" t="s">
        <v>418</v>
      </c>
      <c r="B42" s="35">
        <f t="shared" ref="B42:K42" si="2">SUM(B44:B47)</f>
        <v>263</v>
      </c>
      <c r="C42" s="35">
        <f t="shared" si="2"/>
        <v>740</v>
      </c>
      <c r="D42" s="35">
        <f t="shared" si="2"/>
        <v>65492</v>
      </c>
      <c r="E42" s="35">
        <f t="shared" si="2"/>
        <v>0</v>
      </c>
      <c r="F42" s="35">
        <f t="shared" si="2"/>
        <v>0</v>
      </c>
      <c r="G42" s="35">
        <f t="shared" si="2"/>
        <v>0</v>
      </c>
      <c r="H42" s="35">
        <f t="shared" si="2"/>
        <v>31474</v>
      </c>
      <c r="I42" s="35">
        <f t="shared" si="2"/>
        <v>808</v>
      </c>
      <c r="J42" s="35">
        <f t="shared" si="2"/>
        <v>0</v>
      </c>
      <c r="K42" s="35">
        <f t="shared" si="2"/>
        <v>0</v>
      </c>
    </row>
    <row r="43" spans="1:11" ht="12.6" customHeight="1" x14ac:dyDescent="0.15">
      <c r="A43" s="132"/>
      <c r="B43" s="4"/>
      <c r="C43" s="5"/>
      <c r="D43" s="5"/>
      <c r="E43" s="5"/>
      <c r="F43" s="5"/>
      <c r="G43" s="5"/>
      <c r="H43" s="5"/>
      <c r="I43" s="5"/>
      <c r="J43" s="5"/>
      <c r="K43" s="5"/>
    </row>
    <row r="44" spans="1:11" ht="12.6" customHeight="1" x14ac:dyDescent="0.15">
      <c r="A44" s="132" t="s">
        <v>417</v>
      </c>
      <c r="B44" s="7">
        <v>255</v>
      </c>
      <c r="C44" s="8">
        <v>738</v>
      </c>
      <c r="D44" s="8" t="s">
        <v>176</v>
      </c>
      <c r="E44" s="8" t="s">
        <v>176</v>
      </c>
      <c r="F44" s="8" t="s">
        <v>176</v>
      </c>
      <c r="G44" s="8" t="s">
        <v>176</v>
      </c>
      <c r="H44" s="8">
        <f>1906+13179+6+1+2+304+768+108+434</f>
        <v>16708</v>
      </c>
      <c r="I44" s="8" t="s">
        <v>176</v>
      </c>
      <c r="J44" s="8" t="s">
        <v>176</v>
      </c>
      <c r="K44" s="8" t="s">
        <v>176</v>
      </c>
    </row>
    <row r="45" spans="1:11" ht="12.6" customHeight="1" x14ac:dyDescent="0.15">
      <c r="A45" s="132" t="s">
        <v>416</v>
      </c>
      <c r="B45" s="7" t="s">
        <v>176</v>
      </c>
      <c r="C45" s="8">
        <v>2</v>
      </c>
      <c r="D45" s="8">
        <v>65492</v>
      </c>
      <c r="E45" s="8" t="s">
        <v>176</v>
      </c>
      <c r="F45" s="8" t="s">
        <v>176</v>
      </c>
      <c r="G45" s="8" t="s">
        <v>176</v>
      </c>
      <c r="H45" s="8">
        <v>103</v>
      </c>
      <c r="I45" s="8" t="s">
        <v>176</v>
      </c>
      <c r="J45" s="8" t="s">
        <v>176</v>
      </c>
      <c r="K45" s="8" t="s">
        <v>176</v>
      </c>
    </row>
    <row r="46" spans="1:11" ht="12.6" customHeight="1" x14ac:dyDescent="0.15">
      <c r="A46" s="132" t="s">
        <v>415</v>
      </c>
      <c r="B46" s="7" t="s">
        <v>176</v>
      </c>
      <c r="C46" s="8" t="s">
        <v>176</v>
      </c>
      <c r="D46" s="8" t="s">
        <v>176</v>
      </c>
      <c r="E46" s="8" t="s">
        <v>176</v>
      </c>
      <c r="F46" s="8" t="s">
        <v>176</v>
      </c>
      <c r="G46" s="8" t="s">
        <v>176</v>
      </c>
      <c r="H46" s="8"/>
      <c r="I46" s="8" t="s">
        <v>176</v>
      </c>
      <c r="J46" s="8" t="s">
        <v>176</v>
      </c>
      <c r="K46" s="8" t="s">
        <v>176</v>
      </c>
    </row>
    <row r="47" spans="1:11" ht="12.6" customHeight="1" x14ac:dyDescent="0.15">
      <c r="A47" s="133" t="s">
        <v>414</v>
      </c>
      <c r="B47" s="37">
        <v>8</v>
      </c>
      <c r="C47" s="38" t="s">
        <v>176</v>
      </c>
      <c r="D47" s="38" t="s">
        <v>176</v>
      </c>
      <c r="E47" s="38" t="s">
        <v>176</v>
      </c>
      <c r="F47" s="38" t="s">
        <v>176</v>
      </c>
      <c r="G47" s="38" t="s">
        <v>176</v>
      </c>
      <c r="H47" s="38">
        <f>2+1+47+17+1402+15+13179</f>
        <v>14663</v>
      </c>
      <c r="I47" s="38">
        <f>SUM(J47:K47)+B62</f>
        <v>808</v>
      </c>
      <c r="J47" s="38" t="s">
        <v>176</v>
      </c>
      <c r="K47" s="38" t="s">
        <v>176</v>
      </c>
    </row>
    <row r="48" spans="1:11" ht="12.6" customHeight="1" thickBot="1" x14ac:dyDescent="0.2">
      <c r="B48" s="134"/>
      <c r="C48" s="134"/>
      <c r="D48" s="134"/>
      <c r="E48" s="134"/>
      <c r="F48" s="134"/>
      <c r="G48" s="134"/>
      <c r="H48" s="134"/>
      <c r="I48" s="138"/>
      <c r="J48" s="134"/>
      <c r="K48" s="134"/>
    </row>
    <row r="49" spans="1:12" ht="12.6" customHeight="1" thickTop="1" x14ac:dyDescent="0.15">
      <c r="A49" s="515" t="s">
        <v>34</v>
      </c>
      <c r="B49" s="249" t="s">
        <v>423</v>
      </c>
      <c r="C49" s="520" t="s">
        <v>222</v>
      </c>
      <c r="D49" s="520"/>
      <c r="E49" s="520"/>
      <c r="F49" s="520"/>
      <c r="G49" s="520"/>
      <c r="H49" s="520"/>
      <c r="I49" s="139"/>
      <c r="J49" s="140"/>
      <c r="K49" s="140"/>
    </row>
    <row r="50" spans="1:12" ht="12.6" customHeight="1" x14ac:dyDescent="0.15">
      <c r="A50" s="516"/>
      <c r="B50" s="129" t="s">
        <v>223</v>
      </c>
      <c r="C50" s="128" t="s">
        <v>40</v>
      </c>
      <c r="D50" s="128" t="s">
        <v>224</v>
      </c>
      <c r="E50" s="128" t="s">
        <v>225</v>
      </c>
      <c r="F50" s="136" t="s">
        <v>226</v>
      </c>
      <c r="G50" s="128" t="s">
        <v>227</v>
      </c>
      <c r="H50" s="130" t="s">
        <v>228</v>
      </c>
      <c r="I50" s="43" t="s">
        <v>229</v>
      </c>
      <c r="J50" s="141"/>
      <c r="K50" s="141"/>
    </row>
    <row r="51" spans="1:12" ht="12.6" customHeight="1" x14ac:dyDescent="0.15">
      <c r="A51" s="218" t="s">
        <v>422</v>
      </c>
      <c r="B51" s="5">
        <v>361</v>
      </c>
      <c r="C51" s="5">
        <v>1489</v>
      </c>
      <c r="D51" s="5">
        <v>122</v>
      </c>
      <c r="E51" s="5">
        <v>52</v>
      </c>
      <c r="F51" s="5">
        <v>1294</v>
      </c>
      <c r="G51" s="5">
        <v>21</v>
      </c>
      <c r="H51" s="5">
        <v>0</v>
      </c>
      <c r="I51" s="5">
        <v>0</v>
      </c>
      <c r="J51" s="142"/>
      <c r="K51" s="142"/>
    </row>
    <row r="52" spans="1:12" ht="12.6" customHeight="1" x14ac:dyDescent="0.15">
      <c r="A52" s="218" t="s">
        <v>383</v>
      </c>
      <c r="B52" s="131">
        <v>18</v>
      </c>
      <c r="C52" s="5">
        <v>1353</v>
      </c>
      <c r="D52" s="131">
        <v>65</v>
      </c>
      <c r="E52" s="131">
        <v>1</v>
      </c>
      <c r="F52" s="131">
        <v>1282</v>
      </c>
      <c r="G52" s="131">
        <v>4</v>
      </c>
      <c r="H52" s="131">
        <v>1</v>
      </c>
      <c r="I52" s="5">
        <v>0</v>
      </c>
      <c r="J52" s="142"/>
      <c r="K52" s="142"/>
    </row>
    <row r="53" spans="1:12" ht="12.6" customHeight="1" x14ac:dyDescent="0.15">
      <c r="A53" s="218" t="s">
        <v>421</v>
      </c>
      <c r="B53" s="131">
        <v>122</v>
      </c>
      <c r="C53" s="5">
        <v>1553</v>
      </c>
      <c r="D53" s="131">
        <v>18</v>
      </c>
      <c r="E53" s="131">
        <v>1</v>
      </c>
      <c r="F53" s="131">
        <v>1524</v>
      </c>
      <c r="G53" s="131">
        <v>10</v>
      </c>
      <c r="H53" s="131">
        <v>0</v>
      </c>
      <c r="I53" s="5">
        <v>0</v>
      </c>
      <c r="J53" s="142"/>
      <c r="K53" s="142"/>
    </row>
    <row r="54" spans="1:12" ht="12.6" customHeight="1" x14ac:dyDescent="0.15">
      <c r="A54" s="218" t="s">
        <v>420</v>
      </c>
      <c r="B54" s="131">
        <v>170</v>
      </c>
      <c r="C54" s="5">
        <v>2574</v>
      </c>
      <c r="D54" s="131">
        <v>34</v>
      </c>
      <c r="E54" s="131">
        <v>1</v>
      </c>
      <c r="F54" s="131">
        <v>2524</v>
      </c>
      <c r="G54" s="131">
        <v>15</v>
      </c>
      <c r="H54" s="131">
        <v>0</v>
      </c>
      <c r="I54" s="5">
        <v>0</v>
      </c>
      <c r="J54" s="142"/>
      <c r="K54" s="142"/>
      <c r="L54" s="248"/>
    </row>
    <row r="55" spans="1:12" ht="12.6" customHeight="1" x14ac:dyDescent="0.15">
      <c r="A55" s="218" t="s">
        <v>419</v>
      </c>
      <c r="B55" s="5">
        <v>2</v>
      </c>
      <c r="C55" s="5">
        <v>533</v>
      </c>
      <c r="D55" s="5">
        <v>1</v>
      </c>
      <c r="E55" s="5">
        <v>0</v>
      </c>
      <c r="F55" s="5">
        <v>522</v>
      </c>
      <c r="G55" s="5">
        <v>10</v>
      </c>
      <c r="H55" s="5">
        <v>0</v>
      </c>
      <c r="I55" s="5">
        <v>0</v>
      </c>
      <c r="J55" s="142"/>
      <c r="K55" s="142"/>
    </row>
    <row r="56" spans="1:12" ht="12.6" customHeight="1" x14ac:dyDescent="0.15">
      <c r="A56" s="218"/>
      <c r="B56" s="131"/>
      <c r="C56" s="131"/>
      <c r="D56" s="131"/>
      <c r="E56" s="131"/>
      <c r="F56" s="131"/>
      <c r="G56" s="131"/>
      <c r="H56" s="131"/>
      <c r="I56" s="5"/>
      <c r="J56" s="142"/>
      <c r="K56" s="142"/>
    </row>
    <row r="57" spans="1:12" s="65" customFormat="1" ht="12.6" customHeight="1" x14ac:dyDescent="0.15">
      <c r="A57" s="247" t="s">
        <v>418</v>
      </c>
      <c r="B57" s="35">
        <f t="shared" ref="B57:I57" si="3">SUM(B59:B62)</f>
        <v>808</v>
      </c>
      <c r="C57" s="35">
        <f t="shared" si="3"/>
        <v>630</v>
      </c>
      <c r="D57" s="35">
        <f t="shared" si="3"/>
        <v>70</v>
      </c>
      <c r="E57" s="35">
        <f t="shared" si="3"/>
        <v>11</v>
      </c>
      <c r="F57" s="35">
        <f t="shared" si="3"/>
        <v>546</v>
      </c>
      <c r="G57" s="35">
        <f t="shared" si="3"/>
        <v>3</v>
      </c>
      <c r="H57" s="35">
        <f t="shared" si="3"/>
        <v>0</v>
      </c>
      <c r="I57" s="35">
        <f t="shared" si="3"/>
        <v>0</v>
      </c>
      <c r="J57" s="35"/>
      <c r="K57" s="35"/>
    </row>
    <row r="58" spans="1:12" ht="12.6" customHeight="1" x14ac:dyDescent="0.15">
      <c r="A58" s="132"/>
      <c r="B58" s="4"/>
      <c r="C58" s="5"/>
      <c r="D58" s="5"/>
      <c r="E58" s="5"/>
      <c r="F58" s="5"/>
      <c r="G58" s="5"/>
      <c r="H58" s="5"/>
      <c r="I58" s="5"/>
      <c r="J58" s="142"/>
      <c r="K58" s="142"/>
    </row>
    <row r="59" spans="1:12" ht="12.6" customHeight="1" x14ac:dyDescent="0.15">
      <c r="A59" s="132" t="s">
        <v>417</v>
      </c>
      <c r="B59" s="7" t="s">
        <v>176</v>
      </c>
      <c r="C59" s="8">
        <f>SUM(D59:I59)</f>
        <v>559</v>
      </c>
      <c r="D59" s="8">
        <v>1</v>
      </c>
      <c r="E59" s="8">
        <v>11</v>
      </c>
      <c r="F59" s="8">
        <f>144+400</f>
        <v>544</v>
      </c>
      <c r="G59" s="8">
        <v>3</v>
      </c>
      <c r="H59" s="8" t="s">
        <v>176</v>
      </c>
      <c r="I59" s="8" t="s">
        <v>176</v>
      </c>
      <c r="J59" s="142"/>
      <c r="K59" s="142"/>
    </row>
    <row r="60" spans="1:12" ht="12.6" customHeight="1" x14ac:dyDescent="0.15">
      <c r="A60" s="132" t="s">
        <v>416</v>
      </c>
      <c r="B60" s="7" t="s">
        <v>176</v>
      </c>
      <c r="C60" s="8">
        <f>SUM(D60:I60)</f>
        <v>65</v>
      </c>
      <c r="D60" s="8">
        <v>63</v>
      </c>
      <c r="E60" s="8" t="s">
        <v>176</v>
      </c>
      <c r="F60" s="8">
        <v>2</v>
      </c>
      <c r="G60" s="8" t="s">
        <v>176</v>
      </c>
      <c r="H60" s="8" t="s">
        <v>176</v>
      </c>
      <c r="I60" s="8" t="s">
        <v>176</v>
      </c>
      <c r="J60" s="142"/>
      <c r="K60" s="142"/>
    </row>
    <row r="61" spans="1:12" ht="12.6" customHeight="1" x14ac:dyDescent="0.15">
      <c r="A61" s="132" t="s">
        <v>415</v>
      </c>
      <c r="B61" s="7" t="s">
        <v>176</v>
      </c>
      <c r="C61" s="8">
        <f>SUM(D61:I61)</f>
        <v>0</v>
      </c>
      <c r="D61" s="115" t="s">
        <v>176</v>
      </c>
      <c r="E61" s="115" t="s">
        <v>176</v>
      </c>
      <c r="F61" s="115" t="s">
        <v>176</v>
      </c>
      <c r="G61" s="115" t="s">
        <v>176</v>
      </c>
      <c r="H61" s="8" t="s">
        <v>176</v>
      </c>
      <c r="I61" s="8" t="s">
        <v>176</v>
      </c>
      <c r="J61" s="142"/>
      <c r="K61" s="142"/>
    </row>
    <row r="62" spans="1:12" ht="12.6" customHeight="1" x14ac:dyDescent="0.15">
      <c r="A62" s="133" t="s">
        <v>414</v>
      </c>
      <c r="B62" s="37">
        <f>371+437</f>
        <v>808</v>
      </c>
      <c r="C62" s="38">
        <f>SUM(D62:I62)</f>
        <v>6</v>
      </c>
      <c r="D62" s="38">
        <v>6</v>
      </c>
      <c r="E62" s="38" t="s">
        <v>176</v>
      </c>
      <c r="F62" s="38" t="s">
        <v>176</v>
      </c>
      <c r="G62" s="38" t="s">
        <v>176</v>
      </c>
      <c r="H62" s="38" t="s">
        <v>176</v>
      </c>
      <c r="I62" s="38" t="s">
        <v>176</v>
      </c>
      <c r="J62" s="142"/>
      <c r="K62" s="142"/>
    </row>
    <row r="63" spans="1:12" ht="12.6" customHeight="1" x14ac:dyDescent="0.15">
      <c r="A63" s="143" t="s">
        <v>413</v>
      </c>
      <c r="B63" s="8"/>
      <c r="C63" s="8"/>
      <c r="D63" s="8"/>
      <c r="E63" s="8"/>
      <c r="F63" s="8"/>
      <c r="G63" s="8"/>
      <c r="H63" s="8"/>
      <c r="I63" s="142"/>
      <c r="J63" s="142"/>
      <c r="K63" s="142"/>
    </row>
    <row r="64" spans="1:12" x14ac:dyDescent="0.15">
      <c r="B64" s="148"/>
      <c r="C64" s="148"/>
      <c r="D64" s="148"/>
      <c r="E64" s="148"/>
      <c r="F64" s="148"/>
      <c r="G64" s="148"/>
      <c r="H64" s="148"/>
      <c r="I64" s="148"/>
      <c r="J64" s="148"/>
      <c r="K64" s="148"/>
    </row>
  </sheetData>
  <sheetProtection insertRows="0"/>
  <mergeCells count="11">
    <mergeCell ref="J3:K3"/>
    <mergeCell ref="A4:A5"/>
    <mergeCell ref="B4:B5"/>
    <mergeCell ref="C4:K4"/>
    <mergeCell ref="A19:A20"/>
    <mergeCell ref="B19:K19"/>
    <mergeCell ref="A34:A35"/>
    <mergeCell ref="B34:H34"/>
    <mergeCell ref="I34:K34"/>
    <mergeCell ref="A49:A50"/>
    <mergeCell ref="C49:H49"/>
  </mergeCells>
  <phoneticPr fontId="3"/>
  <pageMargins left="0.59055118110236227" right="0.43307086614173229" top="0.51181102362204722" bottom="0.59055118110236227" header="0.39370078740157483" footer="0.51181102362204722"/>
  <pageSetup paperSize="9" scale="99" firstPageNumber="79"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J54"/>
  <sheetViews>
    <sheetView view="pageBreakPreview" zoomScaleNormal="100" zoomScaleSheetLayoutView="100" workbookViewId="0">
      <selection activeCell="S69" sqref="S69"/>
    </sheetView>
  </sheetViews>
  <sheetFormatPr defaultColWidth="8.125" defaultRowHeight="13.5" x14ac:dyDescent="0.15"/>
  <cols>
    <col min="1" max="1" width="9.75" style="153" customWidth="1"/>
    <col min="2" max="4" width="2.375" style="153" customWidth="1"/>
    <col min="5" max="8" width="2.625" style="153" customWidth="1"/>
    <col min="9" max="23" width="2.375" style="153" customWidth="1"/>
    <col min="24" max="24" width="3.75" style="153" customWidth="1"/>
    <col min="25" max="30" width="2.375" style="153" customWidth="1"/>
    <col min="31" max="31" width="3.25" style="153" customWidth="1"/>
    <col min="32" max="36" width="2.375" style="153" customWidth="1"/>
    <col min="37" max="16384" width="8.125" style="153"/>
  </cols>
  <sheetData>
    <row r="1" spans="1:36" ht="12" customHeight="1" x14ac:dyDescent="0.15">
      <c r="A1" s="252" t="s">
        <v>288</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6"/>
      <c r="AJ1" s="244"/>
    </row>
    <row r="2" spans="1:36" ht="13.9" customHeight="1" x14ac:dyDescent="0.15">
      <c r="A2" s="245" t="s">
        <v>287</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row>
    <row r="3" spans="1:36" ht="13.9" customHeight="1" thickBot="1" x14ac:dyDescent="0.2">
      <c r="A3" s="245"/>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543" t="s">
        <v>286</v>
      </c>
      <c r="AD3" s="543"/>
      <c r="AE3" s="543"/>
      <c r="AF3" s="543"/>
      <c r="AG3" s="543"/>
      <c r="AH3" s="543"/>
      <c r="AI3" s="543"/>
      <c r="AJ3" s="543"/>
    </row>
    <row r="4" spans="1:36" ht="13.9" customHeight="1" thickTop="1" x14ac:dyDescent="0.15">
      <c r="A4" s="531" t="s">
        <v>280</v>
      </c>
      <c r="B4" s="533" t="s">
        <v>285</v>
      </c>
      <c r="C4" s="534"/>
      <c r="D4" s="534"/>
      <c r="E4" s="534"/>
      <c r="F4" s="534"/>
      <c r="G4" s="534"/>
      <c r="H4" s="534"/>
      <c r="I4" s="533" t="s">
        <v>284</v>
      </c>
      <c r="J4" s="534"/>
      <c r="K4" s="534"/>
      <c r="L4" s="534"/>
      <c r="M4" s="534"/>
      <c r="N4" s="534"/>
      <c r="O4" s="534"/>
      <c r="P4" s="533" t="s">
        <v>283</v>
      </c>
      <c r="Q4" s="534"/>
      <c r="R4" s="534"/>
      <c r="S4" s="534"/>
      <c r="T4" s="534"/>
      <c r="U4" s="534"/>
      <c r="V4" s="534"/>
      <c r="W4" s="533" t="s">
        <v>282</v>
      </c>
      <c r="X4" s="534"/>
      <c r="Y4" s="534"/>
      <c r="Z4" s="534"/>
      <c r="AA4" s="534"/>
      <c r="AB4" s="534"/>
      <c r="AC4" s="534"/>
      <c r="AD4" s="533" t="s">
        <v>281</v>
      </c>
      <c r="AE4" s="534"/>
      <c r="AF4" s="534"/>
      <c r="AG4" s="534"/>
      <c r="AH4" s="534"/>
      <c r="AI4" s="534"/>
      <c r="AJ4" s="534"/>
    </row>
    <row r="5" spans="1:36" ht="12" customHeight="1" x14ac:dyDescent="0.15">
      <c r="A5" s="544"/>
      <c r="B5" s="537" t="s">
        <v>274</v>
      </c>
      <c r="C5" s="537"/>
      <c r="D5" s="537"/>
      <c r="E5" s="537" t="s">
        <v>273</v>
      </c>
      <c r="F5" s="537"/>
      <c r="G5" s="537"/>
      <c r="H5" s="537"/>
      <c r="I5" s="542" t="s">
        <v>274</v>
      </c>
      <c r="J5" s="537"/>
      <c r="K5" s="537"/>
      <c r="L5" s="537" t="s">
        <v>273</v>
      </c>
      <c r="M5" s="537"/>
      <c r="N5" s="537"/>
      <c r="O5" s="537"/>
      <c r="P5" s="542" t="s">
        <v>274</v>
      </c>
      <c r="Q5" s="537"/>
      <c r="R5" s="537"/>
      <c r="S5" s="537" t="s">
        <v>273</v>
      </c>
      <c r="T5" s="537"/>
      <c r="U5" s="537"/>
      <c r="V5" s="537"/>
      <c r="W5" s="542" t="s">
        <v>274</v>
      </c>
      <c r="X5" s="537"/>
      <c r="Y5" s="537"/>
      <c r="Z5" s="537" t="s">
        <v>273</v>
      </c>
      <c r="AA5" s="537"/>
      <c r="AB5" s="537"/>
      <c r="AC5" s="537"/>
      <c r="AD5" s="542" t="s">
        <v>274</v>
      </c>
      <c r="AE5" s="537"/>
      <c r="AF5" s="537"/>
      <c r="AG5" s="537" t="s">
        <v>273</v>
      </c>
      <c r="AH5" s="537"/>
      <c r="AI5" s="537"/>
      <c r="AJ5" s="538"/>
    </row>
    <row r="6" spans="1:36" x14ac:dyDescent="0.15">
      <c r="A6" s="253" t="s">
        <v>428</v>
      </c>
      <c r="B6" s="527">
        <v>2071</v>
      </c>
      <c r="C6" s="526"/>
      <c r="D6" s="526"/>
      <c r="E6" s="526">
        <v>2070334</v>
      </c>
      <c r="F6" s="526"/>
      <c r="G6" s="526"/>
      <c r="H6" s="526"/>
      <c r="I6" s="526">
        <v>117</v>
      </c>
      <c r="J6" s="526"/>
      <c r="K6" s="526"/>
      <c r="L6" s="526">
        <v>196539</v>
      </c>
      <c r="M6" s="526"/>
      <c r="N6" s="526"/>
      <c r="O6" s="526"/>
      <c r="P6" s="526">
        <v>551</v>
      </c>
      <c r="Q6" s="526"/>
      <c r="R6" s="526"/>
      <c r="S6" s="526">
        <v>345207</v>
      </c>
      <c r="T6" s="526"/>
      <c r="U6" s="526"/>
      <c r="V6" s="526"/>
      <c r="W6" s="526">
        <v>403</v>
      </c>
      <c r="X6" s="526"/>
      <c r="Y6" s="526"/>
      <c r="Z6" s="526">
        <v>452245</v>
      </c>
      <c r="AA6" s="526"/>
      <c r="AB6" s="526"/>
      <c r="AC6" s="526"/>
      <c r="AD6" s="526">
        <v>137</v>
      </c>
      <c r="AE6" s="526"/>
      <c r="AF6" s="526"/>
      <c r="AG6" s="526">
        <v>286152</v>
      </c>
      <c r="AH6" s="526"/>
      <c r="AI6" s="526"/>
      <c r="AJ6" s="526"/>
    </row>
    <row r="7" spans="1:36" x14ac:dyDescent="0.15">
      <c r="A7" s="253" t="s">
        <v>292</v>
      </c>
      <c r="B7" s="527">
        <v>1924</v>
      </c>
      <c r="C7" s="526"/>
      <c r="D7" s="526"/>
      <c r="E7" s="526">
        <v>1833647</v>
      </c>
      <c r="F7" s="526"/>
      <c r="G7" s="526"/>
      <c r="H7" s="526"/>
      <c r="I7" s="526">
        <v>103</v>
      </c>
      <c r="J7" s="526"/>
      <c r="K7" s="526"/>
      <c r="L7" s="526">
        <v>170577</v>
      </c>
      <c r="M7" s="526"/>
      <c r="N7" s="526"/>
      <c r="O7" s="526"/>
      <c r="P7" s="526">
        <v>514</v>
      </c>
      <c r="Q7" s="526"/>
      <c r="R7" s="526"/>
      <c r="S7" s="526">
        <v>281257</v>
      </c>
      <c r="T7" s="526"/>
      <c r="U7" s="526"/>
      <c r="V7" s="526"/>
      <c r="W7" s="526">
        <v>369</v>
      </c>
      <c r="X7" s="526"/>
      <c r="Y7" s="526"/>
      <c r="Z7" s="526">
        <v>419016</v>
      </c>
      <c r="AA7" s="526"/>
      <c r="AB7" s="526"/>
      <c r="AC7" s="526"/>
      <c r="AD7" s="526">
        <v>126</v>
      </c>
      <c r="AE7" s="526"/>
      <c r="AF7" s="526"/>
      <c r="AG7" s="526">
        <v>175663</v>
      </c>
      <c r="AH7" s="526"/>
      <c r="AI7" s="526"/>
      <c r="AJ7" s="526"/>
    </row>
    <row r="8" spans="1:36" x14ac:dyDescent="0.15">
      <c r="A8" s="253" t="s">
        <v>384</v>
      </c>
      <c r="B8" s="527">
        <v>1871</v>
      </c>
      <c r="C8" s="526"/>
      <c r="D8" s="526"/>
      <c r="E8" s="526">
        <v>1499491</v>
      </c>
      <c r="F8" s="526"/>
      <c r="G8" s="526"/>
      <c r="H8" s="526"/>
      <c r="I8" s="526">
        <v>87</v>
      </c>
      <c r="J8" s="526"/>
      <c r="K8" s="526"/>
      <c r="L8" s="526">
        <v>146656</v>
      </c>
      <c r="M8" s="526"/>
      <c r="N8" s="526"/>
      <c r="O8" s="526"/>
      <c r="P8" s="526">
        <v>614</v>
      </c>
      <c r="Q8" s="526"/>
      <c r="R8" s="526"/>
      <c r="S8" s="526">
        <v>282625</v>
      </c>
      <c r="T8" s="526"/>
      <c r="U8" s="526"/>
      <c r="V8" s="526"/>
      <c r="W8" s="526">
        <v>259</v>
      </c>
      <c r="X8" s="526"/>
      <c r="Y8" s="526"/>
      <c r="Z8" s="526">
        <v>276981</v>
      </c>
      <c r="AA8" s="526"/>
      <c r="AB8" s="526"/>
      <c r="AC8" s="526"/>
      <c r="AD8" s="526">
        <v>97</v>
      </c>
      <c r="AE8" s="526"/>
      <c r="AF8" s="526"/>
      <c r="AG8" s="526">
        <v>124008</v>
      </c>
      <c r="AH8" s="526"/>
      <c r="AI8" s="526"/>
      <c r="AJ8" s="526"/>
    </row>
    <row r="9" spans="1:36" x14ac:dyDescent="0.15">
      <c r="A9" s="253" t="s">
        <v>412</v>
      </c>
      <c r="B9" s="527">
        <v>1761</v>
      </c>
      <c r="C9" s="526"/>
      <c r="D9" s="526"/>
      <c r="E9" s="526">
        <v>1494860</v>
      </c>
      <c r="F9" s="526"/>
      <c r="G9" s="526"/>
      <c r="H9" s="526"/>
      <c r="I9" s="526">
        <v>98</v>
      </c>
      <c r="J9" s="526"/>
      <c r="K9" s="526"/>
      <c r="L9" s="526">
        <v>161357</v>
      </c>
      <c r="M9" s="526"/>
      <c r="N9" s="526"/>
      <c r="O9" s="526"/>
      <c r="P9" s="526">
        <v>535</v>
      </c>
      <c r="Q9" s="526"/>
      <c r="R9" s="526"/>
      <c r="S9" s="526">
        <v>221221</v>
      </c>
      <c r="T9" s="526"/>
      <c r="U9" s="526"/>
      <c r="V9" s="526"/>
      <c r="W9" s="526">
        <v>285</v>
      </c>
      <c r="X9" s="526"/>
      <c r="Y9" s="526"/>
      <c r="Z9" s="526">
        <v>318290</v>
      </c>
      <c r="AA9" s="526"/>
      <c r="AB9" s="526"/>
      <c r="AC9" s="526"/>
      <c r="AD9" s="526">
        <v>102</v>
      </c>
      <c r="AE9" s="526"/>
      <c r="AF9" s="526"/>
      <c r="AG9" s="526">
        <v>143000</v>
      </c>
      <c r="AH9" s="526"/>
      <c r="AI9" s="526"/>
      <c r="AJ9" s="526"/>
    </row>
    <row r="10" spans="1:36" x14ac:dyDescent="0.15">
      <c r="A10" s="253" t="s">
        <v>411</v>
      </c>
      <c r="B10" s="527">
        <v>1653</v>
      </c>
      <c r="C10" s="526"/>
      <c r="D10" s="526"/>
      <c r="E10" s="526">
        <v>1661817</v>
      </c>
      <c r="F10" s="526"/>
      <c r="G10" s="526"/>
      <c r="H10" s="526"/>
      <c r="I10" s="526">
        <v>97</v>
      </c>
      <c r="J10" s="526"/>
      <c r="K10" s="526"/>
      <c r="L10" s="526">
        <v>197821</v>
      </c>
      <c r="M10" s="526"/>
      <c r="N10" s="526"/>
      <c r="O10" s="526"/>
      <c r="P10" s="526">
        <v>410</v>
      </c>
      <c r="Q10" s="526"/>
      <c r="R10" s="526"/>
      <c r="S10" s="526">
        <v>203668</v>
      </c>
      <c r="T10" s="526"/>
      <c r="U10" s="526"/>
      <c r="V10" s="526"/>
      <c r="W10" s="526">
        <v>305</v>
      </c>
      <c r="X10" s="526"/>
      <c r="Y10" s="526"/>
      <c r="Z10" s="526">
        <v>407125</v>
      </c>
      <c r="AA10" s="526"/>
      <c r="AB10" s="526"/>
      <c r="AC10" s="526"/>
      <c r="AD10" s="526">
        <v>82</v>
      </c>
      <c r="AE10" s="526"/>
      <c r="AF10" s="526"/>
      <c r="AG10" s="526">
        <v>151102</v>
      </c>
      <c r="AH10" s="526"/>
      <c r="AI10" s="526"/>
      <c r="AJ10" s="526"/>
    </row>
    <row r="11" spans="1:36" x14ac:dyDescent="0.15">
      <c r="A11" s="253"/>
      <c r="B11" s="527"/>
      <c r="C11" s="526"/>
      <c r="D11" s="526"/>
      <c r="E11" s="526"/>
      <c r="F11" s="526"/>
      <c r="G11" s="526"/>
      <c r="H11" s="526"/>
      <c r="I11" s="526"/>
      <c r="J11" s="526"/>
      <c r="K11" s="526"/>
      <c r="L11" s="526"/>
      <c r="M11" s="526"/>
      <c r="N11" s="526"/>
      <c r="O11" s="526"/>
      <c r="P11" s="526"/>
      <c r="Q11" s="526"/>
      <c r="R11" s="526"/>
      <c r="S11" s="526"/>
      <c r="T11" s="526"/>
      <c r="U11" s="526"/>
      <c r="V11" s="526"/>
      <c r="W11" s="526"/>
      <c r="X11" s="526"/>
      <c r="Y11" s="526"/>
      <c r="Z11" s="526"/>
      <c r="AA11" s="526"/>
      <c r="AB11" s="526"/>
      <c r="AC11" s="526"/>
      <c r="AD11" s="526"/>
      <c r="AE11" s="526"/>
      <c r="AF11" s="526"/>
      <c r="AG11" s="526"/>
      <c r="AH11" s="526"/>
      <c r="AI11" s="526"/>
      <c r="AJ11" s="526"/>
    </row>
    <row r="12" spans="1:36" x14ac:dyDescent="0.15">
      <c r="A12" s="264" t="s">
        <v>410</v>
      </c>
      <c r="B12" s="541">
        <f>SUM(B14:D27)</f>
        <v>1436</v>
      </c>
      <c r="C12" s="530"/>
      <c r="D12" s="530"/>
      <c r="E12" s="530">
        <f>SUM(E14:H27)</f>
        <v>1592777</v>
      </c>
      <c r="F12" s="530"/>
      <c r="G12" s="530"/>
      <c r="H12" s="530"/>
      <c r="I12" s="530">
        <f>SUM(I14:K27)</f>
        <v>87</v>
      </c>
      <c r="J12" s="530"/>
      <c r="K12" s="530"/>
      <c r="L12" s="530">
        <f>SUM(L14:O27)</f>
        <v>189921</v>
      </c>
      <c r="M12" s="530"/>
      <c r="N12" s="530"/>
      <c r="O12" s="530"/>
      <c r="P12" s="530">
        <f>SUM(P14:R27)</f>
        <v>325</v>
      </c>
      <c r="Q12" s="530"/>
      <c r="R12" s="530"/>
      <c r="S12" s="530">
        <f>SUM(S14:V27)</f>
        <v>227294</v>
      </c>
      <c r="T12" s="530"/>
      <c r="U12" s="530"/>
      <c r="V12" s="530"/>
      <c r="W12" s="530">
        <f>SUM(W14:Y27)</f>
        <v>229</v>
      </c>
      <c r="X12" s="530"/>
      <c r="Y12" s="530"/>
      <c r="Z12" s="530">
        <f>SUM(Z14:AC27)</f>
        <v>351589</v>
      </c>
      <c r="AA12" s="530"/>
      <c r="AB12" s="530"/>
      <c r="AC12" s="530"/>
      <c r="AD12" s="530">
        <f>SUM(AD14:AF27)</f>
        <v>81</v>
      </c>
      <c r="AE12" s="530"/>
      <c r="AF12" s="530"/>
      <c r="AG12" s="530">
        <f>SUM(AG14:AJ27)</f>
        <v>148922</v>
      </c>
      <c r="AH12" s="530"/>
      <c r="AI12" s="530"/>
      <c r="AJ12" s="530"/>
    </row>
    <row r="13" spans="1:36" x14ac:dyDescent="0.15">
      <c r="A13" s="254"/>
      <c r="B13" s="255"/>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row>
    <row r="14" spans="1:36" x14ac:dyDescent="0.15">
      <c r="A14" s="253" t="s">
        <v>409</v>
      </c>
      <c r="B14" s="527">
        <f>SUM(I14+P14+W14+AD14+B39+I39+P39+W39+AD39)</f>
        <v>117</v>
      </c>
      <c r="C14" s="526"/>
      <c r="D14" s="526"/>
      <c r="E14" s="526">
        <f>SUM(L14+S14+Z14+AG14+E39+L39+S39+Z39+AG39)</f>
        <v>133254</v>
      </c>
      <c r="F14" s="526"/>
      <c r="G14" s="526"/>
      <c r="H14" s="526"/>
      <c r="I14" s="526">
        <v>7</v>
      </c>
      <c r="J14" s="526"/>
      <c r="K14" s="526"/>
      <c r="L14" s="526">
        <v>16132</v>
      </c>
      <c r="M14" s="526"/>
      <c r="N14" s="526"/>
      <c r="O14" s="526"/>
      <c r="P14" s="526">
        <v>23</v>
      </c>
      <c r="Q14" s="526"/>
      <c r="R14" s="526"/>
      <c r="S14" s="526">
        <v>19312</v>
      </c>
      <c r="T14" s="526"/>
      <c r="U14" s="526"/>
      <c r="V14" s="526"/>
      <c r="W14" s="526">
        <v>21</v>
      </c>
      <c r="X14" s="526"/>
      <c r="Y14" s="526"/>
      <c r="Z14" s="526">
        <v>30137</v>
      </c>
      <c r="AA14" s="526"/>
      <c r="AB14" s="526"/>
      <c r="AC14" s="526"/>
      <c r="AD14" s="526">
        <v>6</v>
      </c>
      <c r="AE14" s="526"/>
      <c r="AF14" s="526"/>
      <c r="AG14" s="526">
        <v>11671</v>
      </c>
      <c r="AH14" s="526"/>
      <c r="AI14" s="526"/>
      <c r="AJ14" s="526"/>
    </row>
    <row r="15" spans="1:36" x14ac:dyDescent="0.15">
      <c r="A15" s="253" t="s">
        <v>408</v>
      </c>
      <c r="B15" s="527">
        <f>SUM(I15+P15+W15+AD15+B40+I40+P40+W40+AD40)</f>
        <v>123</v>
      </c>
      <c r="C15" s="526"/>
      <c r="D15" s="526"/>
      <c r="E15" s="526">
        <f>SUM(L15+S15+Z15+AG15+E40+L40+S40+Z40+AG40)</f>
        <v>134550</v>
      </c>
      <c r="F15" s="526"/>
      <c r="G15" s="526"/>
      <c r="H15" s="526"/>
      <c r="I15" s="526">
        <v>9</v>
      </c>
      <c r="J15" s="526"/>
      <c r="K15" s="526"/>
      <c r="L15" s="526">
        <v>18890</v>
      </c>
      <c r="M15" s="526"/>
      <c r="N15" s="526"/>
      <c r="O15" s="526"/>
      <c r="P15" s="526">
        <v>23</v>
      </c>
      <c r="Q15" s="526"/>
      <c r="R15" s="526"/>
      <c r="S15" s="526">
        <v>17062</v>
      </c>
      <c r="T15" s="526"/>
      <c r="U15" s="526"/>
      <c r="V15" s="526"/>
      <c r="W15" s="526">
        <v>21</v>
      </c>
      <c r="X15" s="526"/>
      <c r="Y15" s="526"/>
      <c r="Z15" s="526">
        <v>31345</v>
      </c>
      <c r="AA15" s="526"/>
      <c r="AB15" s="526"/>
      <c r="AC15" s="526"/>
      <c r="AD15" s="526">
        <v>6</v>
      </c>
      <c r="AE15" s="526"/>
      <c r="AF15" s="526"/>
      <c r="AG15" s="526">
        <v>10127</v>
      </c>
      <c r="AH15" s="526"/>
      <c r="AI15" s="526"/>
      <c r="AJ15" s="526"/>
    </row>
    <row r="16" spans="1:36" x14ac:dyDescent="0.15">
      <c r="A16" s="253" t="s">
        <v>407</v>
      </c>
      <c r="B16" s="527">
        <f>SUM(I16+P16+W16+AD16+B41+I41+P41+W41+AD41)</f>
        <v>119</v>
      </c>
      <c r="C16" s="526"/>
      <c r="D16" s="526"/>
      <c r="E16" s="526">
        <f>SUM(L16+S16+Z16+AG16+E41+L41+S41+Z41+AG41)</f>
        <v>129974</v>
      </c>
      <c r="F16" s="526"/>
      <c r="G16" s="526"/>
      <c r="H16" s="526"/>
      <c r="I16" s="526">
        <v>10</v>
      </c>
      <c r="J16" s="526"/>
      <c r="K16" s="526"/>
      <c r="L16" s="526">
        <v>17747</v>
      </c>
      <c r="M16" s="526"/>
      <c r="N16" s="526"/>
      <c r="O16" s="526"/>
      <c r="P16" s="526">
        <v>25</v>
      </c>
      <c r="Q16" s="526"/>
      <c r="R16" s="526"/>
      <c r="S16" s="526">
        <v>16841</v>
      </c>
      <c r="T16" s="526"/>
      <c r="U16" s="526"/>
      <c r="V16" s="526"/>
      <c r="W16" s="526">
        <v>20</v>
      </c>
      <c r="X16" s="526"/>
      <c r="Y16" s="526"/>
      <c r="Z16" s="526">
        <v>29696</v>
      </c>
      <c r="AA16" s="526"/>
      <c r="AB16" s="526"/>
      <c r="AC16" s="526"/>
      <c r="AD16" s="526">
        <v>5</v>
      </c>
      <c r="AE16" s="526"/>
      <c r="AF16" s="526"/>
      <c r="AG16" s="526">
        <v>10010</v>
      </c>
      <c r="AH16" s="526"/>
      <c r="AI16" s="526"/>
      <c r="AJ16" s="526"/>
    </row>
    <row r="17" spans="1:36" x14ac:dyDescent="0.15">
      <c r="A17" s="253" t="s">
        <v>406</v>
      </c>
      <c r="B17" s="527">
        <f>SUM(I17+P17+W17+AD17+B42+I42+P42+W42+AD42)</f>
        <v>150</v>
      </c>
      <c r="C17" s="526"/>
      <c r="D17" s="526"/>
      <c r="E17" s="526">
        <f>SUM(L17+S17+Z17+AG17+E42+L42+S42+Z42+AG42)</f>
        <v>140737</v>
      </c>
      <c r="F17" s="526"/>
      <c r="G17" s="526"/>
      <c r="H17" s="526"/>
      <c r="I17" s="526">
        <v>8</v>
      </c>
      <c r="J17" s="526"/>
      <c r="K17" s="526"/>
      <c r="L17" s="526">
        <v>16448</v>
      </c>
      <c r="M17" s="526"/>
      <c r="N17" s="526"/>
      <c r="O17" s="526"/>
      <c r="P17" s="526">
        <v>55</v>
      </c>
      <c r="Q17" s="526"/>
      <c r="R17" s="526"/>
      <c r="S17" s="526">
        <v>25631</v>
      </c>
      <c r="T17" s="526"/>
      <c r="U17" s="526"/>
      <c r="V17" s="526"/>
      <c r="W17" s="526">
        <v>19</v>
      </c>
      <c r="X17" s="526"/>
      <c r="Y17" s="526"/>
      <c r="Z17" s="526">
        <v>28511</v>
      </c>
      <c r="AA17" s="526"/>
      <c r="AB17" s="526"/>
      <c r="AC17" s="526"/>
      <c r="AD17" s="526">
        <v>8</v>
      </c>
      <c r="AE17" s="526"/>
      <c r="AF17" s="526"/>
      <c r="AG17" s="526">
        <v>13930</v>
      </c>
      <c r="AH17" s="526"/>
      <c r="AI17" s="526"/>
      <c r="AJ17" s="526"/>
    </row>
    <row r="18" spans="1:36" x14ac:dyDescent="0.15">
      <c r="A18" s="253" t="s">
        <v>405</v>
      </c>
      <c r="B18" s="527">
        <f>SUM(I18+P18+W18+AD18+B43+I43+P43+W43+AD43)</f>
        <v>113</v>
      </c>
      <c r="C18" s="526"/>
      <c r="D18" s="526"/>
      <c r="E18" s="526">
        <f>SUM(L18+S18+Z18+AG18+E43+L43+S43+Z43+AG43)</f>
        <v>124569</v>
      </c>
      <c r="F18" s="526"/>
      <c r="G18" s="526"/>
      <c r="H18" s="526"/>
      <c r="I18" s="526">
        <v>9</v>
      </c>
      <c r="J18" s="526"/>
      <c r="K18" s="526"/>
      <c r="L18" s="526">
        <v>17116</v>
      </c>
      <c r="M18" s="526"/>
      <c r="N18" s="526"/>
      <c r="O18" s="526"/>
      <c r="P18" s="526">
        <v>24</v>
      </c>
      <c r="Q18" s="526"/>
      <c r="R18" s="526"/>
      <c r="S18" s="526">
        <v>14891</v>
      </c>
      <c r="T18" s="526"/>
      <c r="U18" s="526"/>
      <c r="V18" s="526"/>
      <c r="W18" s="526">
        <v>18</v>
      </c>
      <c r="X18" s="526"/>
      <c r="Y18" s="526"/>
      <c r="Z18" s="526">
        <v>29077</v>
      </c>
      <c r="AA18" s="526"/>
      <c r="AB18" s="526"/>
      <c r="AC18" s="526"/>
      <c r="AD18" s="526">
        <v>7</v>
      </c>
      <c r="AE18" s="526"/>
      <c r="AF18" s="526"/>
      <c r="AG18" s="526">
        <v>12656</v>
      </c>
      <c r="AH18" s="526"/>
      <c r="AI18" s="526"/>
      <c r="AJ18" s="526"/>
    </row>
    <row r="19" spans="1:36" x14ac:dyDescent="0.15">
      <c r="A19" s="253"/>
      <c r="B19" s="527"/>
      <c r="C19" s="526"/>
      <c r="D19" s="526"/>
      <c r="E19" s="526"/>
      <c r="F19" s="526"/>
      <c r="G19" s="526"/>
      <c r="H19" s="526"/>
      <c r="I19" s="526"/>
      <c r="J19" s="526"/>
      <c r="K19" s="526"/>
      <c r="L19" s="526"/>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6"/>
    </row>
    <row r="20" spans="1:36" x14ac:dyDescent="0.15">
      <c r="A20" s="253" t="s">
        <v>404</v>
      </c>
      <c r="B20" s="527">
        <f>SUM(I20+P20+W20+AD20+B45+I45+P45+W45+AD45)</f>
        <v>108</v>
      </c>
      <c r="C20" s="526"/>
      <c r="D20" s="526"/>
      <c r="E20" s="526">
        <f>SUM(L20+S20+Z20+AG20+E45+L45+S45+Z45+AG45)</f>
        <v>123983</v>
      </c>
      <c r="F20" s="526"/>
      <c r="G20" s="526"/>
      <c r="H20" s="526"/>
      <c r="I20" s="526">
        <v>10</v>
      </c>
      <c r="J20" s="526"/>
      <c r="K20" s="526"/>
      <c r="L20" s="526">
        <v>16023</v>
      </c>
      <c r="M20" s="526"/>
      <c r="N20" s="526"/>
      <c r="O20" s="526"/>
      <c r="P20" s="526">
        <v>27</v>
      </c>
      <c r="Q20" s="526"/>
      <c r="R20" s="526"/>
      <c r="S20" s="526">
        <v>18269</v>
      </c>
      <c r="T20" s="526"/>
      <c r="U20" s="526"/>
      <c r="V20" s="526"/>
      <c r="W20" s="526">
        <v>19</v>
      </c>
      <c r="X20" s="526"/>
      <c r="Y20" s="526"/>
      <c r="Z20" s="526">
        <v>28420</v>
      </c>
      <c r="AA20" s="526"/>
      <c r="AB20" s="526"/>
      <c r="AC20" s="526"/>
      <c r="AD20" s="526">
        <v>5</v>
      </c>
      <c r="AE20" s="526"/>
      <c r="AF20" s="526"/>
      <c r="AG20" s="526">
        <v>10233</v>
      </c>
      <c r="AH20" s="526"/>
      <c r="AI20" s="526"/>
      <c r="AJ20" s="526"/>
    </row>
    <row r="21" spans="1:36" x14ac:dyDescent="0.15">
      <c r="A21" s="253" t="s">
        <v>403</v>
      </c>
      <c r="B21" s="527">
        <f>SUM(I21+P21+W21+AD21+B46+I46+P46+W46+AD46)</f>
        <v>128</v>
      </c>
      <c r="C21" s="526"/>
      <c r="D21" s="526"/>
      <c r="E21" s="526">
        <f>SUM(L21+S21+Z21+AG21+E46+L46+S46+Z46+AG46)</f>
        <v>139187</v>
      </c>
      <c r="F21" s="526"/>
      <c r="G21" s="526"/>
      <c r="H21" s="526"/>
      <c r="I21" s="526">
        <v>7</v>
      </c>
      <c r="J21" s="526"/>
      <c r="K21" s="526"/>
      <c r="L21" s="526">
        <v>16172</v>
      </c>
      <c r="M21" s="526"/>
      <c r="N21" s="526"/>
      <c r="O21" s="526"/>
      <c r="P21" s="526">
        <v>48</v>
      </c>
      <c r="Q21" s="526"/>
      <c r="R21" s="526"/>
      <c r="S21" s="526">
        <v>29978</v>
      </c>
      <c r="T21" s="526"/>
      <c r="U21" s="526"/>
      <c r="V21" s="526"/>
      <c r="W21" s="526">
        <v>18</v>
      </c>
      <c r="X21" s="526"/>
      <c r="Y21" s="526"/>
      <c r="Z21" s="526">
        <v>27585</v>
      </c>
      <c r="AA21" s="526"/>
      <c r="AB21" s="526"/>
      <c r="AC21" s="526"/>
      <c r="AD21" s="526">
        <v>6</v>
      </c>
      <c r="AE21" s="526"/>
      <c r="AF21" s="526"/>
      <c r="AG21" s="526">
        <v>10565</v>
      </c>
      <c r="AH21" s="526"/>
      <c r="AI21" s="526"/>
      <c r="AJ21" s="526"/>
    </row>
    <row r="22" spans="1:36" x14ac:dyDescent="0.15">
      <c r="A22" s="253" t="s">
        <v>402</v>
      </c>
      <c r="B22" s="527">
        <f>SUM(I22+P22+W22+AD22+B47+I47+P47+W47+AD47)</f>
        <v>114</v>
      </c>
      <c r="C22" s="526"/>
      <c r="D22" s="526"/>
      <c r="E22" s="526">
        <f>SUM(L22+S22+Z22+AG22+E47+L47+S47+Z47+AG47)</f>
        <v>132275</v>
      </c>
      <c r="F22" s="526"/>
      <c r="G22" s="526"/>
      <c r="H22" s="526"/>
      <c r="I22" s="526">
        <v>7</v>
      </c>
      <c r="J22" s="526"/>
      <c r="K22" s="526"/>
      <c r="L22" s="526">
        <v>16475</v>
      </c>
      <c r="M22" s="526"/>
      <c r="N22" s="526"/>
      <c r="O22" s="526"/>
      <c r="P22" s="526">
        <v>31</v>
      </c>
      <c r="Q22" s="526"/>
      <c r="R22" s="526"/>
      <c r="S22" s="526">
        <v>23330</v>
      </c>
      <c r="T22" s="526"/>
      <c r="U22" s="526"/>
      <c r="V22" s="526"/>
      <c r="W22" s="526">
        <v>18</v>
      </c>
      <c r="X22" s="526"/>
      <c r="Y22" s="526"/>
      <c r="Z22" s="526">
        <v>27995</v>
      </c>
      <c r="AA22" s="526"/>
      <c r="AB22" s="526"/>
      <c r="AC22" s="526"/>
      <c r="AD22" s="526">
        <v>6</v>
      </c>
      <c r="AE22" s="526"/>
      <c r="AF22" s="526"/>
      <c r="AG22" s="526">
        <v>9541</v>
      </c>
      <c r="AH22" s="526"/>
      <c r="AI22" s="526"/>
      <c r="AJ22" s="526"/>
    </row>
    <row r="23" spans="1:36" x14ac:dyDescent="0.15">
      <c r="A23" s="253" t="s">
        <v>401</v>
      </c>
      <c r="B23" s="527">
        <f>SUM(I23+P23+W23+AD23+B48+I48+P48+W48+AD48)</f>
        <v>163</v>
      </c>
      <c r="C23" s="526"/>
      <c r="D23" s="526"/>
      <c r="E23" s="526">
        <f>SUM(L23+S23+Z23+AG23+E48+L48+S48+Z48+AG48)</f>
        <v>207525</v>
      </c>
      <c r="F23" s="526"/>
      <c r="G23" s="526"/>
      <c r="H23" s="526"/>
      <c r="I23" s="526">
        <v>8</v>
      </c>
      <c r="J23" s="526"/>
      <c r="K23" s="526"/>
      <c r="L23" s="526">
        <v>22503</v>
      </c>
      <c r="M23" s="526"/>
      <c r="N23" s="526"/>
      <c r="O23" s="526"/>
      <c r="P23" s="526">
        <v>27</v>
      </c>
      <c r="Q23" s="526"/>
      <c r="R23" s="526"/>
      <c r="S23" s="526">
        <v>19545</v>
      </c>
      <c r="T23" s="526"/>
      <c r="U23" s="526"/>
      <c r="V23" s="526"/>
      <c r="W23" s="526">
        <v>21</v>
      </c>
      <c r="X23" s="526"/>
      <c r="Y23" s="526"/>
      <c r="Z23" s="526">
        <v>34672</v>
      </c>
      <c r="AA23" s="526"/>
      <c r="AB23" s="526"/>
      <c r="AC23" s="526"/>
      <c r="AD23" s="526">
        <v>11</v>
      </c>
      <c r="AE23" s="526"/>
      <c r="AF23" s="526"/>
      <c r="AG23" s="526">
        <v>25174</v>
      </c>
      <c r="AH23" s="526"/>
      <c r="AI23" s="526"/>
      <c r="AJ23" s="526"/>
    </row>
    <row r="24" spans="1:36" x14ac:dyDescent="0.15">
      <c r="A24" s="253" t="s">
        <v>400</v>
      </c>
      <c r="B24" s="527">
        <f>SUM(I24+P24+W24+AD24+B49+I49+P49+W49+AD49)</f>
        <v>107</v>
      </c>
      <c r="C24" s="526"/>
      <c r="D24" s="526"/>
      <c r="E24" s="526">
        <f>SUM(L24+S24+Z24+AG24+E49+L49+S49+Z49+AG49)</f>
        <v>103144</v>
      </c>
      <c r="F24" s="526"/>
      <c r="G24" s="526"/>
      <c r="H24" s="526"/>
      <c r="I24" s="526">
        <v>4</v>
      </c>
      <c r="J24" s="526"/>
      <c r="K24" s="526"/>
      <c r="L24" s="526">
        <v>10403</v>
      </c>
      <c r="M24" s="526"/>
      <c r="N24" s="526"/>
      <c r="O24" s="526"/>
      <c r="P24" s="526">
        <v>12</v>
      </c>
      <c r="Q24" s="526"/>
      <c r="R24" s="526"/>
      <c r="S24" s="526">
        <v>12443</v>
      </c>
      <c r="T24" s="526"/>
      <c r="U24" s="526"/>
      <c r="V24" s="526"/>
      <c r="W24" s="526">
        <v>16</v>
      </c>
      <c r="X24" s="526"/>
      <c r="Y24" s="526"/>
      <c r="Z24" s="526">
        <v>27197</v>
      </c>
      <c r="AA24" s="526"/>
      <c r="AB24" s="526"/>
      <c r="AC24" s="526"/>
      <c r="AD24" s="526">
        <v>8</v>
      </c>
      <c r="AE24" s="526"/>
      <c r="AF24" s="526"/>
      <c r="AG24" s="526">
        <v>11412</v>
      </c>
      <c r="AH24" s="526"/>
      <c r="AI24" s="526"/>
      <c r="AJ24" s="526"/>
    </row>
    <row r="25" spans="1:36" x14ac:dyDescent="0.15">
      <c r="A25" s="253"/>
      <c r="B25" s="527"/>
      <c r="C25" s="526"/>
      <c r="D25" s="526"/>
      <c r="E25" s="526"/>
      <c r="F25" s="526"/>
      <c r="G25" s="526"/>
      <c r="H25" s="526"/>
      <c r="I25" s="526"/>
      <c r="J25" s="526"/>
      <c r="K25" s="526"/>
      <c r="L25" s="526"/>
      <c r="M25" s="526"/>
      <c r="N25" s="526"/>
      <c r="O25" s="526"/>
      <c r="P25" s="526"/>
      <c r="Q25" s="526"/>
      <c r="R25" s="526"/>
      <c r="S25" s="526"/>
      <c r="T25" s="526"/>
      <c r="U25" s="526"/>
      <c r="V25" s="526"/>
      <c r="W25" s="526"/>
      <c r="X25" s="526"/>
      <c r="Y25" s="526"/>
      <c r="Z25" s="526"/>
      <c r="AA25" s="526"/>
      <c r="AB25" s="526"/>
      <c r="AC25" s="526"/>
      <c r="AD25" s="526"/>
      <c r="AE25" s="526"/>
      <c r="AF25" s="526"/>
      <c r="AG25" s="526"/>
      <c r="AH25" s="526"/>
      <c r="AI25" s="526"/>
      <c r="AJ25" s="526"/>
    </row>
    <row r="26" spans="1:36" x14ac:dyDescent="0.15">
      <c r="A26" s="253" t="s">
        <v>399</v>
      </c>
      <c r="B26" s="527">
        <f>SUM(I26+P26+W26+AD26+B51+I51+P51+W51+AD51)</f>
        <v>97</v>
      </c>
      <c r="C26" s="526"/>
      <c r="D26" s="526"/>
      <c r="E26" s="526">
        <f>SUM(L26+S26+Z26+AG26+E51+L51+S51+Z51+AG51)</f>
        <v>106521</v>
      </c>
      <c r="F26" s="526"/>
      <c r="G26" s="526"/>
      <c r="H26" s="526"/>
      <c r="I26" s="526">
        <v>4</v>
      </c>
      <c r="J26" s="526"/>
      <c r="K26" s="526"/>
      <c r="L26" s="526">
        <v>10182</v>
      </c>
      <c r="M26" s="526"/>
      <c r="N26" s="526"/>
      <c r="O26" s="526"/>
      <c r="P26" s="526">
        <v>16</v>
      </c>
      <c r="Q26" s="526"/>
      <c r="R26" s="526"/>
      <c r="S26" s="526">
        <v>14820</v>
      </c>
      <c r="T26" s="526"/>
      <c r="U26" s="526"/>
      <c r="V26" s="526"/>
      <c r="W26" s="526">
        <v>19</v>
      </c>
      <c r="X26" s="526"/>
      <c r="Y26" s="526"/>
      <c r="Z26" s="526">
        <v>26962</v>
      </c>
      <c r="AA26" s="526"/>
      <c r="AB26" s="526"/>
      <c r="AC26" s="526"/>
      <c r="AD26" s="526">
        <v>6</v>
      </c>
      <c r="AE26" s="526"/>
      <c r="AF26" s="526"/>
      <c r="AG26" s="526">
        <v>10740</v>
      </c>
      <c r="AH26" s="526"/>
      <c r="AI26" s="526"/>
      <c r="AJ26" s="526"/>
    </row>
    <row r="27" spans="1:36" x14ac:dyDescent="0.15">
      <c r="A27" s="257" t="s">
        <v>398</v>
      </c>
      <c r="B27" s="529">
        <f>SUM(I27+P27+W27+AD27+B52+I52+P52+W52+AD52)</f>
        <v>97</v>
      </c>
      <c r="C27" s="528"/>
      <c r="D27" s="528"/>
      <c r="E27" s="528">
        <f>SUM(L27+S27+Z27+AG27+E52+L52+S52+Z52+AG52)</f>
        <v>117058</v>
      </c>
      <c r="F27" s="528"/>
      <c r="G27" s="528"/>
      <c r="H27" s="528"/>
      <c r="I27" s="528">
        <v>4</v>
      </c>
      <c r="J27" s="528"/>
      <c r="K27" s="528"/>
      <c r="L27" s="528">
        <v>11830</v>
      </c>
      <c r="M27" s="528"/>
      <c r="N27" s="528"/>
      <c r="O27" s="528"/>
      <c r="P27" s="528">
        <v>14</v>
      </c>
      <c r="Q27" s="528"/>
      <c r="R27" s="528"/>
      <c r="S27" s="528">
        <v>15172</v>
      </c>
      <c r="T27" s="528"/>
      <c r="U27" s="528"/>
      <c r="V27" s="528"/>
      <c r="W27" s="528">
        <v>19</v>
      </c>
      <c r="X27" s="528"/>
      <c r="Y27" s="528"/>
      <c r="Z27" s="528">
        <v>29992</v>
      </c>
      <c r="AA27" s="528"/>
      <c r="AB27" s="528"/>
      <c r="AC27" s="528"/>
      <c r="AD27" s="528">
        <v>7</v>
      </c>
      <c r="AE27" s="528"/>
      <c r="AF27" s="528"/>
      <c r="AG27" s="528">
        <v>12863</v>
      </c>
      <c r="AH27" s="528"/>
      <c r="AI27" s="528"/>
      <c r="AJ27" s="528"/>
    </row>
    <row r="28" spans="1:36" ht="10.5" customHeight="1" thickBot="1" x14ac:dyDescent="0.2">
      <c r="A28" s="251"/>
      <c r="B28" s="258"/>
      <c r="C28" s="259"/>
      <c r="D28" s="259"/>
      <c r="E28" s="258"/>
      <c r="F28" s="258"/>
      <c r="G28" s="258"/>
      <c r="H28" s="258"/>
      <c r="I28" s="258"/>
      <c r="J28" s="258"/>
      <c r="K28" s="258"/>
      <c r="L28" s="258"/>
      <c r="M28" s="258"/>
      <c r="N28" s="258"/>
      <c r="O28" s="258"/>
      <c r="P28" s="258"/>
      <c r="Q28" s="259"/>
      <c r="R28" s="259"/>
      <c r="S28" s="258"/>
      <c r="T28" s="258"/>
      <c r="U28" s="258"/>
      <c r="V28" s="258"/>
      <c r="W28" s="258"/>
      <c r="X28" s="258"/>
      <c r="Y28" s="258"/>
      <c r="Z28" s="258"/>
      <c r="AA28" s="258"/>
      <c r="AB28" s="258"/>
      <c r="AC28" s="258"/>
      <c r="AD28" s="258"/>
      <c r="AE28" s="258"/>
      <c r="AF28" s="258"/>
      <c r="AG28" s="258"/>
      <c r="AH28" s="258"/>
      <c r="AI28" s="258"/>
      <c r="AJ28" s="258"/>
    </row>
    <row r="29" spans="1:36" ht="13.5" customHeight="1" thickTop="1" x14ac:dyDescent="0.15">
      <c r="A29" s="531" t="s">
        <v>280</v>
      </c>
      <c r="B29" s="533" t="s">
        <v>279</v>
      </c>
      <c r="C29" s="534"/>
      <c r="D29" s="534"/>
      <c r="E29" s="534"/>
      <c r="F29" s="534"/>
      <c r="G29" s="534"/>
      <c r="H29" s="534"/>
      <c r="I29" s="533" t="s">
        <v>278</v>
      </c>
      <c r="J29" s="534"/>
      <c r="K29" s="534"/>
      <c r="L29" s="534"/>
      <c r="M29" s="534"/>
      <c r="N29" s="534"/>
      <c r="O29" s="534"/>
      <c r="P29" s="533" t="s">
        <v>277</v>
      </c>
      <c r="Q29" s="534"/>
      <c r="R29" s="534"/>
      <c r="S29" s="534"/>
      <c r="T29" s="534"/>
      <c r="U29" s="534"/>
      <c r="V29" s="534"/>
      <c r="W29" s="533" t="s">
        <v>276</v>
      </c>
      <c r="X29" s="534"/>
      <c r="Y29" s="534"/>
      <c r="Z29" s="534"/>
      <c r="AA29" s="534"/>
      <c r="AB29" s="534"/>
      <c r="AC29" s="534"/>
      <c r="AD29" s="533" t="s">
        <v>275</v>
      </c>
      <c r="AE29" s="534"/>
      <c r="AF29" s="534"/>
      <c r="AG29" s="534"/>
      <c r="AH29" s="534"/>
      <c r="AI29" s="534"/>
      <c r="AJ29" s="534"/>
    </row>
    <row r="30" spans="1:36" ht="13.5" customHeight="1" x14ac:dyDescent="0.15">
      <c r="A30" s="532"/>
      <c r="B30" s="539" t="s">
        <v>274</v>
      </c>
      <c r="C30" s="540"/>
      <c r="D30" s="540"/>
      <c r="E30" s="540" t="s">
        <v>273</v>
      </c>
      <c r="F30" s="540"/>
      <c r="G30" s="540"/>
      <c r="H30" s="540"/>
      <c r="I30" s="539" t="s">
        <v>274</v>
      </c>
      <c r="J30" s="540"/>
      <c r="K30" s="540"/>
      <c r="L30" s="537" t="s">
        <v>273</v>
      </c>
      <c r="M30" s="537"/>
      <c r="N30" s="537"/>
      <c r="O30" s="537"/>
      <c r="P30" s="539" t="s">
        <v>274</v>
      </c>
      <c r="Q30" s="540"/>
      <c r="R30" s="540"/>
      <c r="S30" s="537" t="s">
        <v>273</v>
      </c>
      <c r="T30" s="537"/>
      <c r="U30" s="537"/>
      <c r="V30" s="537"/>
      <c r="W30" s="539" t="s">
        <v>274</v>
      </c>
      <c r="X30" s="540"/>
      <c r="Y30" s="540"/>
      <c r="Z30" s="537" t="s">
        <v>273</v>
      </c>
      <c r="AA30" s="537"/>
      <c r="AB30" s="537"/>
      <c r="AC30" s="537"/>
      <c r="AD30" s="539" t="s">
        <v>274</v>
      </c>
      <c r="AE30" s="540"/>
      <c r="AF30" s="540"/>
      <c r="AG30" s="537" t="s">
        <v>273</v>
      </c>
      <c r="AH30" s="537"/>
      <c r="AI30" s="537"/>
      <c r="AJ30" s="538"/>
    </row>
    <row r="31" spans="1:36" x14ac:dyDescent="0.15">
      <c r="A31" s="253" t="s">
        <v>428</v>
      </c>
      <c r="B31" s="535">
        <v>72</v>
      </c>
      <c r="C31" s="536"/>
      <c r="D31" s="536"/>
      <c r="E31" s="536">
        <v>83966</v>
      </c>
      <c r="F31" s="536"/>
      <c r="G31" s="536"/>
      <c r="H31" s="536"/>
      <c r="I31" s="536">
        <v>159</v>
      </c>
      <c r="J31" s="536"/>
      <c r="K31" s="536"/>
      <c r="L31" s="536">
        <v>231313</v>
      </c>
      <c r="M31" s="536"/>
      <c r="N31" s="536"/>
      <c r="O31" s="536"/>
      <c r="P31" s="536">
        <v>217</v>
      </c>
      <c r="Q31" s="536"/>
      <c r="R31" s="536"/>
      <c r="S31" s="536">
        <v>183088</v>
      </c>
      <c r="T31" s="536"/>
      <c r="U31" s="536"/>
      <c r="V31" s="536"/>
      <c r="W31" s="536">
        <v>357</v>
      </c>
      <c r="X31" s="536"/>
      <c r="Y31" s="536"/>
      <c r="Z31" s="536">
        <v>214971</v>
      </c>
      <c r="AA31" s="536"/>
      <c r="AB31" s="536"/>
      <c r="AC31" s="536"/>
      <c r="AD31" s="536">
        <v>58</v>
      </c>
      <c r="AE31" s="536"/>
      <c r="AF31" s="536"/>
      <c r="AG31" s="536">
        <v>66853</v>
      </c>
      <c r="AH31" s="536"/>
      <c r="AI31" s="536"/>
      <c r="AJ31" s="536"/>
    </row>
    <row r="32" spans="1:36" x14ac:dyDescent="0.15">
      <c r="A32" s="253" t="s">
        <v>292</v>
      </c>
      <c r="B32" s="527">
        <v>74</v>
      </c>
      <c r="C32" s="526"/>
      <c r="D32" s="526"/>
      <c r="E32" s="526">
        <v>86589</v>
      </c>
      <c r="F32" s="526"/>
      <c r="G32" s="526"/>
      <c r="H32" s="526"/>
      <c r="I32" s="526">
        <v>134</v>
      </c>
      <c r="J32" s="526"/>
      <c r="K32" s="526"/>
      <c r="L32" s="526">
        <v>216480</v>
      </c>
      <c r="M32" s="526"/>
      <c r="N32" s="526"/>
      <c r="O32" s="526"/>
      <c r="P32" s="526">
        <v>273</v>
      </c>
      <c r="Q32" s="526"/>
      <c r="R32" s="526"/>
      <c r="S32" s="526">
        <v>192127</v>
      </c>
      <c r="T32" s="526"/>
      <c r="U32" s="526"/>
      <c r="V32" s="526"/>
      <c r="W32" s="526">
        <v>296</v>
      </c>
      <c r="X32" s="526"/>
      <c r="Y32" s="526"/>
      <c r="Z32" s="526">
        <v>199023</v>
      </c>
      <c r="AA32" s="526"/>
      <c r="AB32" s="526"/>
      <c r="AC32" s="526"/>
      <c r="AD32" s="526">
        <v>35</v>
      </c>
      <c r="AE32" s="526"/>
      <c r="AF32" s="526"/>
      <c r="AG32" s="526">
        <v>92915</v>
      </c>
      <c r="AH32" s="526"/>
      <c r="AI32" s="526"/>
      <c r="AJ32" s="526"/>
    </row>
    <row r="33" spans="1:36" x14ac:dyDescent="0.15">
      <c r="A33" s="253" t="s">
        <v>384</v>
      </c>
      <c r="B33" s="527">
        <v>46</v>
      </c>
      <c r="C33" s="526"/>
      <c r="D33" s="526"/>
      <c r="E33" s="526">
        <v>75805</v>
      </c>
      <c r="F33" s="526"/>
      <c r="G33" s="526"/>
      <c r="H33" s="526"/>
      <c r="I33" s="526">
        <v>177</v>
      </c>
      <c r="J33" s="526"/>
      <c r="K33" s="526"/>
      <c r="L33" s="526">
        <v>136226</v>
      </c>
      <c r="M33" s="526"/>
      <c r="N33" s="526"/>
      <c r="O33" s="526"/>
      <c r="P33" s="526">
        <v>272</v>
      </c>
      <c r="Q33" s="526"/>
      <c r="R33" s="526"/>
      <c r="S33" s="526">
        <v>179317</v>
      </c>
      <c r="T33" s="526"/>
      <c r="U33" s="526"/>
      <c r="V33" s="526"/>
      <c r="W33" s="526">
        <v>259</v>
      </c>
      <c r="X33" s="526"/>
      <c r="Y33" s="526"/>
      <c r="Z33" s="526">
        <v>176916</v>
      </c>
      <c r="AA33" s="526"/>
      <c r="AB33" s="526"/>
      <c r="AC33" s="526"/>
      <c r="AD33" s="526">
        <v>60</v>
      </c>
      <c r="AE33" s="526"/>
      <c r="AF33" s="526"/>
      <c r="AG33" s="526">
        <v>100957</v>
      </c>
      <c r="AH33" s="526"/>
      <c r="AI33" s="526"/>
      <c r="AJ33" s="526"/>
    </row>
    <row r="34" spans="1:36" x14ac:dyDescent="0.15">
      <c r="A34" s="253" t="s">
        <v>412</v>
      </c>
      <c r="B34" s="527">
        <v>26</v>
      </c>
      <c r="C34" s="526"/>
      <c r="D34" s="526"/>
      <c r="E34" s="526">
        <v>29570</v>
      </c>
      <c r="F34" s="526"/>
      <c r="G34" s="526"/>
      <c r="H34" s="526"/>
      <c r="I34" s="526">
        <v>171</v>
      </c>
      <c r="J34" s="526"/>
      <c r="K34" s="526"/>
      <c r="L34" s="526">
        <v>152736</v>
      </c>
      <c r="M34" s="526"/>
      <c r="N34" s="526"/>
      <c r="O34" s="526"/>
      <c r="P34" s="526">
        <v>255</v>
      </c>
      <c r="Q34" s="526"/>
      <c r="R34" s="526"/>
      <c r="S34" s="526">
        <v>186596</v>
      </c>
      <c r="T34" s="526"/>
      <c r="U34" s="526"/>
      <c r="V34" s="526"/>
      <c r="W34" s="526">
        <v>243</v>
      </c>
      <c r="X34" s="526"/>
      <c r="Y34" s="526"/>
      <c r="Z34" s="526">
        <v>171719</v>
      </c>
      <c r="AA34" s="526"/>
      <c r="AB34" s="526"/>
      <c r="AC34" s="526"/>
      <c r="AD34" s="526">
        <v>46</v>
      </c>
      <c r="AE34" s="526"/>
      <c r="AF34" s="526"/>
      <c r="AG34" s="526">
        <v>110371</v>
      </c>
      <c r="AH34" s="526"/>
      <c r="AI34" s="526"/>
      <c r="AJ34" s="526"/>
    </row>
    <row r="35" spans="1:36" x14ac:dyDescent="0.15">
      <c r="A35" s="260" t="s">
        <v>411</v>
      </c>
      <c r="B35" s="526">
        <v>14</v>
      </c>
      <c r="C35" s="526"/>
      <c r="D35" s="526"/>
      <c r="E35" s="526">
        <v>30998</v>
      </c>
      <c r="F35" s="526"/>
      <c r="G35" s="526"/>
      <c r="H35" s="526"/>
      <c r="I35" s="526">
        <v>212</v>
      </c>
      <c r="J35" s="526"/>
      <c r="K35" s="526"/>
      <c r="L35" s="526">
        <v>178112</v>
      </c>
      <c r="M35" s="526"/>
      <c r="N35" s="526"/>
      <c r="O35" s="526"/>
      <c r="P35" s="526">
        <v>237</v>
      </c>
      <c r="Q35" s="526"/>
      <c r="R35" s="526"/>
      <c r="S35" s="526">
        <v>198235</v>
      </c>
      <c r="T35" s="526"/>
      <c r="U35" s="526"/>
      <c r="V35" s="526"/>
      <c r="W35" s="526">
        <v>246</v>
      </c>
      <c r="X35" s="526"/>
      <c r="Y35" s="526"/>
      <c r="Z35" s="526">
        <v>163051</v>
      </c>
      <c r="AA35" s="526"/>
      <c r="AB35" s="526"/>
      <c r="AC35" s="526"/>
      <c r="AD35" s="526">
        <v>50</v>
      </c>
      <c r="AE35" s="526"/>
      <c r="AF35" s="526"/>
      <c r="AG35" s="526">
        <v>131705</v>
      </c>
      <c r="AH35" s="526"/>
      <c r="AI35" s="526"/>
      <c r="AJ35" s="526"/>
    </row>
    <row r="36" spans="1:36" x14ac:dyDescent="0.15">
      <c r="A36" s="253"/>
      <c r="B36" s="527"/>
      <c r="C36" s="526"/>
      <c r="D36" s="526"/>
      <c r="E36" s="526"/>
      <c r="F36" s="526"/>
      <c r="G36" s="526"/>
      <c r="H36" s="526"/>
      <c r="I36" s="526"/>
      <c r="J36" s="526"/>
      <c r="K36" s="526"/>
      <c r="L36" s="526"/>
      <c r="M36" s="526"/>
      <c r="N36" s="526"/>
      <c r="O36" s="526"/>
      <c r="P36" s="526"/>
      <c r="Q36" s="526"/>
      <c r="R36" s="526"/>
      <c r="S36" s="526"/>
      <c r="T36" s="526"/>
      <c r="U36" s="526"/>
      <c r="V36" s="526"/>
      <c r="W36" s="526"/>
      <c r="X36" s="526"/>
      <c r="Y36" s="526"/>
      <c r="Z36" s="526"/>
      <c r="AA36" s="526"/>
      <c r="AB36" s="526"/>
      <c r="AC36" s="526"/>
      <c r="AD36" s="526"/>
      <c r="AE36" s="526"/>
      <c r="AF36" s="526"/>
      <c r="AG36" s="526"/>
      <c r="AH36" s="526"/>
      <c r="AI36" s="526"/>
      <c r="AJ36" s="526"/>
    </row>
    <row r="37" spans="1:36" x14ac:dyDescent="0.15">
      <c r="A37" s="265" t="s">
        <v>410</v>
      </c>
      <c r="B37" s="530">
        <f>SUM(B39:D52)</f>
        <v>14</v>
      </c>
      <c r="C37" s="530"/>
      <c r="D37" s="530"/>
      <c r="E37" s="530">
        <f>SUM(E39:H52)</f>
        <v>30764</v>
      </c>
      <c r="F37" s="530"/>
      <c r="G37" s="530"/>
      <c r="H37" s="530"/>
      <c r="I37" s="530">
        <f>SUM(I39:K52)</f>
        <v>213</v>
      </c>
      <c r="J37" s="530"/>
      <c r="K37" s="530"/>
      <c r="L37" s="530">
        <f>SUM(L39:O52)</f>
        <v>184068</v>
      </c>
      <c r="M37" s="530"/>
      <c r="N37" s="530"/>
      <c r="O37" s="530"/>
      <c r="P37" s="530">
        <f>SUM(P39:R52)</f>
        <v>203</v>
      </c>
      <c r="Q37" s="530"/>
      <c r="R37" s="530"/>
      <c r="S37" s="530">
        <f>SUM(S39:V52)</f>
        <v>172475</v>
      </c>
      <c r="T37" s="530"/>
      <c r="U37" s="530"/>
      <c r="V37" s="530"/>
      <c r="W37" s="530">
        <f>SUM(W39:Y52)</f>
        <v>244</v>
      </c>
      <c r="X37" s="530"/>
      <c r="Y37" s="530"/>
      <c r="Z37" s="530">
        <f>SUM(Z39:AC52)</f>
        <v>170923</v>
      </c>
      <c r="AA37" s="530"/>
      <c r="AB37" s="530"/>
      <c r="AC37" s="530"/>
      <c r="AD37" s="530">
        <f>SUM(AD39:AF52)</f>
        <v>40</v>
      </c>
      <c r="AE37" s="530"/>
      <c r="AF37" s="530"/>
      <c r="AG37" s="530">
        <f>SUM(AG39:AJ52)</f>
        <v>116821</v>
      </c>
      <c r="AH37" s="530"/>
      <c r="AI37" s="530"/>
      <c r="AJ37" s="530"/>
    </row>
    <row r="38" spans="1:36" x14ac:dyDescent="0.15">
      <c r="A38" s="254"/>
      <c r="B38" s="255"/>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row>
    <row r="39" spans="1:36" x14ac:dyDescent="0.15">
      <c r="A39" s="253" t="s">
        <v>409</v>
      </c>
      <c r="B39" s="527">
        <v>1</v>
      </c>
      <c r="C39" s="526"/>
      <c r="D39" s="526"/>
      <c r="E39" s="526">
        <v>2442</v>
      </c>
      <c r="F39" s="526"/>
      <c r="G39" s="526"/>
      <c r="H39" s="526"/>
      <c r="I39" s="526">
        <v>16</v>
      </c>
      <c r="J39" s="526"/>
      <c r="K39" s="526"/>
      <c r="L39" s="526">
        <v>14224</v>
      </c>
      <c r="M39" s="526"/>
      <c r="N39" s="526"/>
      <c r="O39" s="526"/>
      <c r="P39" s="526">
        <v>18</v>
      </c>
      <c r="Q39" s="526"/>
      <c r="R39" s="526"/>
      <c r="S39" s="526">
        <v>14330</v>
      </c>
      <c r="T39" s="526"/>
      <c r="U39" s="526"/>
      <c r="V39" s="526"/>
      <c r="W39" s="526">
        <v>21</v>
      </c>
      <c r="X39" s="526"/>
      <c r="Y39" s="526"/>
      <c r="Z39" s="526">
        <v>13190</v>
      </c>
      <c r="AA39" s="526"/>
      <c r="AB39" s="526"/>
      <c r="AC39" s="526"/>
      <c r="AD39" s="526">
        <v>4</v>
      </c>
      <c r="AE39" s="526"/>
      <c r="AF39" s="526"/>
      <c r="AG39" s="526">
        <v>11816</v>
      </c>
      <c r="AH39" s="526"/>
      <c r="AI39" s="526"/>
      <c r="AJ39" s="526"/>
    </row>
    <row r="40" spans="1:36" x14ac:dyDescent="0.15">
      <c r="A40" s="253" t="s">
        <v>408</v>
      </c>
      <c r="B40" s="527">
        <v>1</v>
      </c>
      <c r="C40" s="526"/>
      <c r="D40" s="526"/>
      <c r="E40" s="526">
        <v>2323</v>
      </c>
      <c r="F40" s="526"/>
      <c r="G40" s="526"/>
      <c r="H40" s="526"/>
      <c r="I40" s="526">
        <v>22</v>
      </c>
      <c r="J40" s="526"/>
      <c r="K40" s="526"/>
      <c r="L40" s="526">
        <v>15189</v>
      </c>
      <c r="M40" s="526"/>
      <c r="N40" s="526"/>
      <c r="O40" s="526"/>
      <c r="P40" s="526">
        <v>18</v>
      </c>
      <c r="Q40" s="526"/>
      <c r="R40" s="526"/>
      <c r="S40" s="526">
        <v>15081</v>
      </c>
      <c r="T40" s="526"/>
      <c r="U40" s="526"/>
      <c r="V40" s="526"/>
      <c r="W40" s="526">
        <v>19</v>
      </c>
      <c r="X40" s="526"/>
      <c r="Y40" s="526"/>
      <c r="Z40" s="526">
        <v>13738</v>
      </c>
      <c r="AA40" s="526"/>
      <c r="AB40" s="526"/>
      <c r="AC40" s="526"/>
      <c r="AD40" s="526">
        <v>4</v>
      </c>
      <c r="AE40" s="526"/>
      <c r="AF40" s="526"/>
      <c r="AG40" s="526">
        <v>10795</v>
      </c>
      <c r="AH40" s="526"/>
      <c r="AI40" s="526"/>
      <c r="AJ40" s="526"/>
    </row>
    <row r="41" spans="1:36" x14ac:dyDescent="0.15">
      <c r="A41" s="253" t="s">
        <v>407</v>
      </c>
      <c r="B41" s="527">
        <v>1</v>
      </c>
      <c r="C41" s="526"/>
      <c r="D41" s="526"/>
      <c r="E41" s="526">
        <v>2386</v>
      </c>
      <c r="F41" s="526"/>
      <c r="G41" s="526"/>
      <c r="H41" s="526"/>
      <c r="I41" s="526">
        <v>16</v>
      </c>
      <c r="J41" s="526"/>
      <c r="K41" s="526"/>
      <c r="L41" s="526">
        <v>13575</v>
      </c>
      <c r="M41" s="526"/>
      <c r="N41" s="526"/>
      <c r="O41" s="526"/>
      <c r="P41" s="526">
        <v>18</v>
      </c>
      <c r="Q41" s="526"/>
      <c r="R41" s="526"/>
      <c r="S41" s="526">
        <v>15816</v>
      </c>
      <c r="T41" s="526"/>
      <c r="U41" s="526"/>
      <c r="V41" s="526"/>
      <c r="W41" s="526">
        <v>19</v>
      </c>
      <c r="X41" s="526"/>
      <c r="Y41" s="526"/>
      <c r="Z41" s="526">
        <v>13170</v>
      </c>
      <c r="AA41" s="526"/>
      <c r="AB41" s="526"/>
      <c r="AC41" s="526"/>
      <c r="AD41" s="526">
        <v>5</v>
      </c>
      <c r="AE41" s="526"/>
      <c r="AF41" s="526"/>
      <c r="AG41" s="526">
        <v>10733</v>
      </c>
      <c r="AH41" s="526"/>
      <c r="AI41" s="526"/>
      <c r="AJ41" s="526"/>
    </row>
    <row r="42" spans="1:36" x14ac:dyDescent="0.15">
      <c r="A42" s="253" t="s">
        <v>406</v>
      </c>
      <c r="B42" s="527">
        <v>1</v>
      </c>
      <c r="C42" s="526"/>
      <c r="D42" s="526"/>
      <c r="E42" s="526">
        <v>2474</v>
      </c>
      <c r="F42" s="526"/>
      <c r="G42" s="526"/>
      <c r="H42" s="526"/>
      <c r="I42" s="526">
        <v>19</v>
      </c>
      <c r="J42" s="526"/>
      <c r="K42" s="526"/>
      <c r="L42" s="526">
        <v>15313</v>
      </c>
      <c r="M42" s="526"/>
      <c r="N42" s="526"/>
      <c r="O42" s="526"/>
      <c r="P42" s="526">
        <v>16</v>
      </c>
      <c r="Q42" s="526"/>
      <c r="R42" s="526"/>
      <c r="S42" s="526">
        <v>14705</v>
      </c>
      <c r="T42" s="526"/>
      <c r="U42" s="526"/>
      <c r="V42" s="526"/>
      <c r="W42" s="526">
        <v>19</v>
      </c>
      <c r="X42" s="526"/>
      <c r="Y42" s="526"/>
      <c r="Z42" s="526">
        <v>12991</v>
      </c>
      <c r="AA42" s="526"/>
      <c r="AB42" s="526"/>
      <c r="AC42" s="526"/>
      <c r="AD42" s="526">
        <v>5</v>
      </c>
      <c r="AE42" s="526"/>
      <c r="AF42" s="526"/>
      <c r="AG42" s="526">
        <v>10734</v>
      </c>
      <c r="AH42" s="526"/>
      <c r="AI42" s="526"/>
      <c r="AJ42" s="526"/>
    </row>
    <row r="43" spans="1:36" x14ac:dyDescent="0.15">
      <c r="A43" s="253" t="s">
        <v>405</v>
      </c>
      <c r="B43" s="527">
        <v>1</v>
      </c>
      <c r="C43" s="526"/>
      <c r="D43" s="526"/>
      <c r="E43" s="526">
        <v>2408</v>
      </c>
      <c r="F43" s="526"/>
      <c r="G43" s="526"/>
      <c r="H43" s="526"/>
      <c r="I43" s="526">
        <v>19</v>
      </c>
      <c r="J43" s="526"/>
      <c r="K43" s="526"/>
      <c r="L43" s="526">
        <v>14218</v>
      </c>
      <c r="M43" s="526"/>
      <c r="N43" s="526"/>
      <c r="O43" s="526"/>
      <c r="P43" s="526">
        <v>15</v>
      </c>
      <c r="Q43" s="526"/>
      <c r="R43" s="526"/>
      <c r="S43" s="526">
        <v>11880</v>
      </c>
      <c r="T43" s="526"/>
      <c r="U43" s="526"/>
      <c r="V43" s="526"/>
      <c r="W43" s="526">
        <v>18</v>
      </c>
      <c r="X43" s="526"/>
      <c r="Y43" s="526"/>
      <c r="Z43" s="526">
        <v>12907</v>
      </c>
      <c r="AA43" s="526"/>
      <c r="AB43" s="526"/>
      <c r="AC43" s="526"/>
      <c r="AD43" s="526">
        <v>2</v>
      </c>
      <c r="AE43" s="526"/>
      <c r="AF43" s="526"/>
      <c r="AG43" s="526">
        <v>9416</v>
      </c>
      <c r="AH43" s="526"/>
      <c r="AI43" s="526"/>
      <c r="AJ43" s="526"/>
    </row>
    <row r="44" spans="1:36" x14ac:dyDescent="0.15">
      <c r="A44" s="253"/>
      <c r="B44" s="527"/>
      <c r="C44" s="526"/>
      <c r="D44" s="526"/>
      <c r="E44" s="526"/>
      <c r="F44" s="526"/>
      <c r="G44" s="526"/>
      <c r="H44" s="526"/>
      <c r="I44" s="526"/>
      <c r="J44" s="526"/>
      <c r="K44" s="526"/>
      <c r="L44" s="526"/>
      <c r="M44" s="526"/>
      <c r="N44" s="526"/>
      <c r="O44" s="526"/>
      <c r="P44" s="526"/>
      <c r="Q44" s="526"/>
      <c r="R44" s="526"/>
      <c r="S44" s="526"/>
      <c r="T44" s="526"/>
      <c r="U44" s="526"/>
      <c r="V44" s="526"/>
      <c r="W44" s="526"/>
      <c r="X44" s="526"/>
      <c r="Y44" s="526"/>
      <c r="Z44" s="526"/>
      <c r="AA44" s="526"/>
      <c r="AB44" s="526"/>
      <c r="AC44" s="526"/>
      <c r="AD44" s="526"/>
      <c r="AE44" s="526"/>
      <c r="AF44" s="526"/>
      <c r="AG44" s="526"/>
      <c r="AH44" s="526"/>
      <c r="AI44" s="526"/>
      <c r="AJ44" s="526"/>
    </row>
    <row r="45" spans="1:36" x14ac:dyDescent="0.15">
      <c r="A45" s="253" t="s">
        <v>404</v>
      </c>
      <c r="B45" s="527">
        <v>1</v>
      </c>
      <c r="C45" s="526"/>
      <c r="D45" s="526"/>
      <c r="E45" s="526">
        <v>2608</v>
      </c>
      <c r="F45" s="526"/>
      <c r="G45" s="526"/>
      <c r="H45" s="526"/>
      <c r="I45" s="526">
        <v>9</v>
      </c>
      <c r="J45" s="526"/>
      <c r="K45" s="526"/>
      <c r="L45" s="526">
        <v>14104</v>
      </c>
      <c r="M45" s="526"/>
      <c r="N45" s="526"/>
      <c r="O45" s="526"/>
      <c r="P45" s="526">
        <v>17</v>
      </c>
      <c r="Q45" s="526"/>
      <c r="R45" s="526"/>
      <c r="S45" s="526">
        <v>12254</v>
      </c>
      <c r="T45" s="526"/>
      <c r="U45" s="526"/>
      <c r="V45" s="526"/>
      <c r="W45" s="526">
        <v>17</v>
      </c>
      <c r="X45" s="526"/>
      <c r="Y45" s="526"/>
      <c r="Z45" s="526">
        <v>12822</v>
      </c>
      <c r="AA45" s="526"/>
      <c r="AB45" s="526"/>
      <c r="AC45" s="526"/>
      <c r="AD45" s="526">
        <v>3</v>
      </c>
      <c r="AE45" s="526"/>
      <c r="AF45" s="526"/>
      <c r="AG45" s="526">
        <v>9250</v>
      </c>
      <c r="AH45" s="526"/>
      <c r="AI45" s="526"/>
      <c r="AJ45" s="526"/>
    </row>
    <row r="46" spans="1:36" x14ac:dyDescent="0.15">
      <c r="A46" s="253" t="s">
        <v>403</v>
      </c>
      <c r="B46" s="527">
        <v>1</v>
      </c>
      <c r="C46" s="526"/>
      <c r="D46" s="526"/>
      <c r="E46" s="526">
        <v>2536</v>
      </c>
      <c r="F46" s="526"/>
      <c r="G46" s="526"/>
      <c r="H46" s="526"/>
      <c r="I46" s="526">
        <v>9</v>
      </c>
      <c r="J46" s="526"/>
      <c r="K46" s="526"/>
      <c r="L46" s="526">
        <v>14169</v>
      </c>
      <c r="M46" s="526"/>
      <c r="N46" s="526"/>
      <c r="O46" s="526"/>
      <c r="P46" s="526">
        <v>15</v>
      </c>
      <c r="Q46" s="526"/>
      <c r="R46" s="526"/>
      <c r="S46" s="526">
        <v>10142</v>
      </c>
      <c r="T46" s="526"/>
      <c r="U46" s="526"/>
      <c r="V46" s="526"/>
      <c r="W46" s="526">
        <v>20</v>
      </c>
      <c r="X46" s="526"/>
      <c r="Y46" s="526"/>
      <c r="Z46" s="526">
        <v>13434</v>
      </c>
      <c r="AA46" s="526"/>
      <c r="AB46" s="526"/>
      <c r="AC46" s="526"/>
      <c r="AD46" s="526">
        <v>4</v>
      </c>
      <c r="AE46" s="526"/>
      <c r="AF46" s="526"/>
      <c r="AG46" s="526">
        <v>14606</v>
      </c>
      <c r="AH46" s="526"/>
      <c r="AI46" s="526"/>
      <c r="AJ46" s="526"/>
    </row>
    <row r="47" spans="1:36" x14ac:dyDescent="0.15">
      <c r="A47" s="253" t="s">
        <v>402</v>
      </c>
      <c r="B47" s="527">
        <v>1</v>
      </c>
      <c r="C47" s="526"/>
      <c r="D47" s="526"/>
      <c r="E47" s="526">
        <v>2857</v>
      </c>
      <c r="F47" s="526"/>
      <c r="G47" s="526"/>
      <c r="H47" s="526"/>
      <c r="I47" s="526">
        <v>11</v>
      </c>
      <c r="J47" s="526"/>
      <c r="K47" s="526"/>
      <c r="L47" s="526">
        <v>15779</v>
      </c>
      <c r="M47" s="526"/>
      <c r="N47" s="526"/>
      <c r="O47" s="526"/>
      <c r="P47" s="526">
        <v>15</v>
      </c>
      <c r="Q47" s="526"/>
      <c r="R47" s="526"/>
      <c r="S47" s="526">
        <v>10475</v>
      </c>
      <c r="T47" s="526"/>
      <c r="U47" s="526"/>
      <c r="V47" s="526"/>
      <c r="W47" s="526">
        <v>21</v>
      </c>
      <c r="X47" s="526"/>
      <c r="Y47" s="526"/>
      <c r="Z47" s="526">
        <v>13420</v>
      </c>
      <c r="AA47" s="526"/>
      <c r="AB47" s="526"/>
      <c r="AC47" s="526"/>
      <c r="AD47" s="526">
        <v>4</v>
      </c>
      <c r="AE47" s="526"/>
      <c r="AF47" s="526"/>
      <c r="AG47" s="526">
        <v>12403</v>
      </c>
      <c r="AH47" s="526"/>
      <c r="AI47" s="526"/>
      <c r="AJ47" s="526"/>
    </row>
    <row r="48" spans="1:36" x14ac:dyDescent="0.15">
      <c r="A48" s="253" t="s">
        <v>401</v>
      </c>
      <c r="B48" s="527">
        <v>3</v>
      </c>
      <c r="C48" s="526"/>
      <c r="D48" s="526"/>
      <c r="E48" s="526">
        <v>4741</v>
      </c>
      <c r="F48" s="526"/>
      <c r="G48" s="526"/>
      <c r="H48" s="526"/>
      <c r="I48" s="526">
        <v>29</v>
      </c>
      <c r="J48" s="526"/>
      <c r="K48" s="526"/>
      <c r="L48" s="526">
        <v>22285</v>
      </c>
      <c r="M48" s="526"/>
      <c r="N48" s="526"/>
      <c r="O48" s="526"/>
      <c r="P48" s="526">
        <v>23</v>
      </c>
      <c r="Q48" s="526"/>
      <c r="R48" s="526"/>
      <c r="S48" s="526">
        <v>32378</v>
      </c>
      <c r="T48" s="526"/>
      <c r="U48" s="526"/>
      <c r="V48" s="526"/>
      <c r="W48" s="526">
        <v>38</v>
      </c>
      <c r="X48" s="526"/>
      <c r="Y48" s="526"/>
      <c r="Z48" s="526">
        <v>32251</v>
      </c>
      <c r="AA48" s="526"/>
      <c r="AB48" s="526"/>
      <c r="AC48" s="526"/>
      <c r="AD48" s="526">
        <v>3</v>
      </c>
      <c r="AE48" s="526"/>
      <c r="AF48" s="526"/>
      <c r="AG48" s="526">
        <v>13976</v>
      </c>
      <c r="AH48" s="526"/>
      <c r="AI48" s="526"/>
      <c r="AJ48" s="526"/>
    </row>
    <row r="49" spans="1:36" x14ac:dyDescent="0.15">
      <c r="A49" s="253" t="s">
        <v>400</v>
      </c>
      <c r="B49" s="527">
        <v>1</v>
      </c>
      <c r="C49" s="526"/>
      <c r="D49" s="526"/>
      <c r="E49" s="526">
        <v>1763</v>
      </c>
      <c r="F49" s="526"/>
      <c r="G49" s="526"/>
      <c r="H49" s="526"/>
      <c r="I49" s="526">
        <v>27</v>
      </c>
      <c r="J49" s="526"/>
      <c r="K49" s="526"/>
      <c r="L49" s="526">
        <v>13595</v>
      </c>
      <c r="M49" s="526"/>
      <c r="N49" s="526"/>
      <c r="O49" s="526"/>
      <c r="P49" s="526">
        <v>12</v>
      </c>
      <c r="Q49" s="526"/>
      <c r="R49" s="526"/>
      <c r="S49" s="526">
        <v>8789</v>
      </c>
      <c r="T49" s="526"/>
      <c r="U49" s="526"/>
      <c r="V49" s="526"/>
      <c r="W49" s="526">
        <v>26</v>
      </c>
      <c r="X49" s="526"/>
      <c r="Y49" s="526"/>
      <c r="Z49" s="526">
        <v>11999</v>
      </c>
      <c r="AA49" s="526"/>
      <c r="AB49" s="526"/>
      <c r="AC49" s="526"/>
      <c r="AD49" s="526">
        <v>1</v>
      </c>
      <c r="AE49" s="526"/>
      <c r="AF49" s="526"/>
      <c r="AG49" s="526">
        <v>5543</v>
      </c>
      <c r="AH49" s="526"/>
      <c r="AI49" s="526"/>
      <c r="AJ49" s="526"/>
    </row>
    <row r="50" spans="1:36" x14ac:dyDescent="0.15">
      <c r="A50" s="253"/>
      <c r="B50" s="527"/>
      <c r="C50" s="526"/>
      <c r="D50" s="526"/>
      <c r="E50" s="526"/>
      <c r="F50" s="526"/>
      <c r="G50" s="526"/>
      <c r="H50" s="526"/>
      <c r="I50" s="526"/>
      <c r="J50" s="526"/>
      <c r="K50" s="526"/>
      <c r="L50" s="526"/>
      <c r="M50" s="526"/>
      <c r="N50" s="526"/>
      <c r="O50" s="526"/>
      <c r="P50" s="526"/>
      <c r="Q50" s="526"/>
      <c r="R50" s="526"/>
      <c r="S50" s="526"/>
      <c r="T50" s="526"/>
      <c r="U50" s="526"/>
      <c r="V50" s="526"/>
      <c r="W50" s="526"/>
      <c r="X50" s="526"/>
      <c r="Y50" s="526"/>
      <c r="Z50" s="526"/>
      <c r="AA50" s="526"/>
      <c r="AB50" s="526"/>
      <c r="AC50" s="526"/>
      <c r="AD50" s="526"/>
      <c r="AE50" s="526"/>
      <c r="AF50" s="526"/>
      <c r="AG50" s="526"/>
      <c r="AH50" s="526"/>
      <c r="AI50" s="526"/>
      <c r="AJ50" s="526"/>
    </row>
    <row r="51" spans="1:36" x14ac:dyDescent="0.15">
      <c r="A51" s="253" t="s">
        <v>399</v>
      </c>
      <c r="B51" s="527">
        <v>1</v>
      </c>
      <c r="C51" s="526"/>
      <c r="D51" s="526"/>
      <c r="E51" s="526">
        <v>1870</v>
      </c>
      <c r="F51" s="526"/>
      <c r="G51" s="526"/>
      <c r="H51" s="526"/>
      <c r="I51" s="526">
        <v>17</v>
      </c>
      <c r="J51" s="526"/>
      <c r="K51" s="526"/>
      <c r="L51" s="526">
        <v>15192</v>
      </c>
      <c r="M51" s="526"/>
      <c r="N51" s="526"/>
      <c r="O51" s="526"/>
      <c r="P51" s="526">
        <v>16</v>
      </c>
      <c r="Q51" s="526"/>
      <c r="R51" s="526"/>
      <c r="S51" s="526">
        <v>12336</v>
      </c>
      <c r="T51" s="526"/>
      <c r="U51" s="526"/>
      <c r="V51" s="526"/>
      <c r="W51" s="526">
        <v>14</v>
      </c>
      <c r="X51" s="526"/>
      <c r="Y51" s="526"/>
      <c r="Z51" s="526">
        <v>10932</v>
      </c>
      <c r="AA51" s="526"/>
      <c r="AB51" s="526"/>
      <c r="AC51" s="526"/>
      <c r="AD51" s="526">
        <v>4</v>
      </c>
      <c r="AE51" s="526"/>
      <c r="AF51" s="526"/>
      <c r="AG51" s="526">
        <v>3487</v>
      </c>
      <c r="AH51" s="526"/>
      <c r="AI51" s="526"/>
      <c r="AJ51" s="526"/>
    </row>
    <row r="52" spans="1:36" x14ac:dyDescent="0.15">
      <c r="A52" s="257" t="s">
        <v>398</v>
      </c>
      <c r="B52" s="529">
        <v>1</v>
      </c>
      <c r="C52" s="528"/>
      <c r="D52" s="528"/>
      <c r="E52" s="528">
        <v>2356</v>
      </c>
      <c r="F52" s="528"/>
      <c r="G52" s="528"/>
      <c r="H52" s="528"/>
      <c r="I52" s="528">
        <v>19</v>
      </c>
      <c r="J52" s="528"/>
      <c r="K52" s="528"/>
      <c r="L52" s="528">
        <v>16425</v>
      </c>
      <c r="M52" s="528"/>
      <c r="N52" s="528"/>
      <c r="O52" s="528"/>
      <c r="P52" s="528">
        <v>20</v>
      </c>
      <c r="Q52" s="528"/>
      <c r="R52" s="528"/>
      <c r="S52" s="528">
        <v>14289</v>
      </c>
      <c r="T52" s="528"/>
      <c r="U52" s="528"/>
      <c r="V52" s="528"/>
      <c r="W52" s="528">
        <v>12</v>
      </c>
      <c r="X52" s="528"/>
      <c r="Y52" s="528"/>
      <c r="Z52" s="528">
        <v>10069</v>
      </c>
      <c r="AA52" s="528"/>
      <c r="AB52" s="528"/>
      <c r="AC52" s="528"/>
      <c r="AD52" s="528">
        <v>1</v>
      </c>
      <c r="AE52" s="528"/>
      <c r="AF52" s="528"/>
      <c r="AG52" s="528">
        <v>4062</v>
      </c>
      <c r="AH52" s="528"/>
      <c r="AI52" s="528"/>
      <c r="AJ52" s="528"/>
    </row>
    <row r="53" spans="1:36" x14ac:dyDescent="0.15">
      <c r="A53" s="261" t="s">
        <v>385</v>
      </c>
      <c r="B53" s="251"/>
      <c r="C53" s="251"/>
      <c r="D53" s="251"/>
      <c r="E53" s="262"/>
      <c r="F53" s="251"/>
      <c r="G53" s="251"/>
      <c r="H53" s="251"/>
      <c r="I53" s="262"/>
      <c r="J53" s="251"/>
      <c r="K53" s="251"/>
      <c r="L53" s="262"/>
      <c r="M53" s="251"/>
      <c r="N53" s="251"/>
      <c r="O53" s="251"/>
      <c r="P53" s="262"/>
      <c r="Q53" s="251"/>
      <c r="R53" s="251"/>
      <c r="S53" s="262"/>
      <c r="T53" s="251"/>
      <c r="U53" s="251"/>
      <c r="V53" s="251"/>
      <c r="W53" s="262"/>
      <c r="X53" s="251"/>
      <c r="Y53" s="251"/>
      <c r="Z53" s="262"/>
      <c r="AA53" s="251"/>
      <c r="AB53" s="251"/>
      <c r="AC53" s="251"/>
      <c r="AD53" s="262"/>
      <c r="AE53" s="251"/>
      <c r="AF53" s="251"/>
      <c r="AG53" s="262"/>
      <c r="AH53" s="251"/>
      <c r="AI53" s="251"/>
      <c r="AJ53" s="251"/>
    </row>
    <row r="54" spans="1:36" x14ac:dyDescent="0.15">
      <c r="A54" s="263" t="s">
        <v>272</v>
      </c>
      <c r="B54" s="262"/>
      <c r="C54" s="262"/>
      <c r="D54" s="262"/>
      <c r="E54" s="262"/>
      <c r="F54" s="251"/>
      <c r="G54" s="251"/>
      <c r="H54" s="251"/>
      <c r="I54" s="262"/>
      <c r="J54" s="251"/>
      <c r="K54" s="251"/>
      <c r="L54" s="262"/>
      <c r="M54" s="251"/>
      <c r="N54" s="251"/>
      <c r="O54" s="251"/>
      <c r="P54" s="262"/>
      <c r="Q54" s="251"/>
      <c r="R54" s="251"/>
      <c r="S54" s="262"/>
      <c r="T54" s="251"/>
      <c r="U54" s="251"/>
      <c r="V54" s="251"/>
      <c r="W54" s="262"/>
      <c r="X54" s="251"/>
      <c r="Y54" s="251"/>
      <c r="Z54" s="262"/>
      <c r="AA54" s="251"/>
      <c r="AB54" s="251"/>
      <c r="AC54" s="251"/>
      <c r="AD54" s="262"/>
      <c r="AE54" s="251"/>
      <c r="AF54" s="251"/>
      <c r="AG54" s="262"/>
      <c r="AH54" s="251"/>
      <c r="AI54" s="251"/>
      <c r="AJ54" s="251"/>
    </row>
  </sheetData>
  <mergeCells count="453">
    <mergeCell ref="AG5:AJ5"/>
    <mergeCell ref="L5:O5"/>
    <mergeCell ref="P5:R5"/>
    <mergeCell ref="S5:V5"/>
    <mergeCell ref="W5:Y5"/>
    <mergeCell ref="Z5:AC5"/>
    <mergeCell ref="AD5:AF5"/>
    <mergeCell ref="AC3:AJ3"/>
    <mergeCell ref="A4:A5"/>
    <mergeCell ref="B4:H4"/>
    <mergeCell ref="I4:O4"/>
    <mergeCell ref="P4:V4"/>
    <mergeCell ref="W4:AC4"/>
    <mergeCell ref="AD4:AJ4"/>
    <mergeCell ref="B5:D5"/>
    <mergeCell ref="E5:H5"/>
    <mergeCell ref="I5:K5"/>
    <mergeCell ref="AG6:AJ6"/>
    <mergeCell ref="B6:D6"/>
    <mergeCell ref="E6:H6"/>
    <mergeCell ref="I6:K6"/>
    <mergeCell ref="L6:O6"/>
    <mergeCell ref="P6:R6"/>
    <mergeCell ref="S6:V6"/>
    <mergeCell ref="W6:Y6"/>
    <mergeCell ref="Z6:AC6"/>
    <mergeCell ref="AD6:AF6"/>
    <mergeCell ref="Z8:AC8"/>
    <mergeCell ref="AD8:AF8"/>
    <mergeCell ref="AG8:AJ8"/>
    <mergeCell ref="B7:D7"/>
    <mergeCell ref="E7:H7"/>
    <mergeCell ref="I7:K7"/>
    <mergeCell ref="L7:O7"/>
    <mergeCell ref="P7:R7"/>
    <mergeCell ref="S7:V7"/>
    <mergeCell ref="W7:Y7"/>
    <mergeCell ref="AG7:AJ7"/>
    <mergeCell ref="B8:D8"/>
    <mergeCell ref="E8:H8"/>
    <mergeCell ref="I8:K8"/>
    <mergeCell ref="L8:O8"/>
    <mergeCell ref="P8:R8"/>
    <mergeCell ref="S8:V8"/>
    <mergeCell ref="W8:Y8"/>
    <mergeCell ref="Z7:AC7"/>
    <mergeCell ref="AD7:AF7"/>
    <mergeCell ref="Z9:AC9"/>
    <mergeCell ref="AD9:AF9"/>
    <mergeCell ref="B10:D10"/>
    <mergeCell ref="E10:H10"/>
    <mergeCell ref="I10:K10"/>
    <mergeCell ref="L10:O10"/>
    <mergeCell ref="S11:V11"/>
    <mergeCell ref="W11:Y11"/>
    <mergeCell ref="Z11:AC11"/>
    <mergeCell ref="AD11:AF11"/>
    <mergeCell ref="AG11:AJ11"/>
    <mergeCell ref="B9:D9"/>
    <mergeCell ref="E9:H9"/>
    <mergeCell ref="I9:K9"/>
    <mergeCell ref="L9:O9"/>
    <mergeCell ref="P9:R9"/>
    <mergeCell ref="S12:V12"/>
    <mergeCell ref="W12:Y12"/>
    <mergeCell ref="Z12:AC12"/>
    <mergeCell ref="AD12:AF12"/>
    <mergeCell ref="AG9:AJ9"/>
    <mergeCell ref="B11:D11"/>
    <mergeCell ref="E11:H11"/>
    <mergeCell ref="I11:K11"/>
    <mergeCell ref="L11:O11"/>
    <mergeCell ref="P11:R11"/>
    <mergeCell ref="P10:R10"/>
    <mergeCell ref="S10:V10"/>
    <mergeCell ref="W10:Y10"/>
    <mergeCell ref="Z10:AC10"/>
    <mergeCell ref="AD10:AF10"/>
    <mergeCell ref="AG10:AJ10"/>
    <mergeCell ref="S9:V9"/>
    <mergeCell ref="W9:Y9"/>
    <mergeCell ref="AG12:AJ12"/>
    <mergeCell ref="B14:D14"/>
    <mergeCell ref="E14:H14"/>
    <mergeCell ref="I14:K14"/>
    <mergeCell ref="L14:O14"/>
    <mergeCell ref="P14:R14"/>
    <mergeCell ref="S14:V14"/>
    <mergeCell ref="W14:Y14"/>
    <mergeCell ref="Z14:AC14"/>
    <mergeCell ref="AD14:AF14"/>
    <mergeCell ref="AG14:AJ14"/>
    <mergeCell ref="B12:D12"/>
    <mergeCell ref="E12:H12"/>
    <mergeCell ref="I12:K12"/>
    <mergeCell ref="L12:O12"/>
    <mergeCell ref="P12:R12"/>
    <mergeCell ref="AG15:AJ15"/>
    <mergeCell ref="B16:D16"/>
    <mergeCell ref="E16:H16"/>
    <mergeCell ref="I16:K16"/>
    <mergeCell ref="L16:O16"/>
    <mergeCell ref="P16:R16"/>
    <mergeCell ref="S16:V16"/>
    <mergeCell ref="W16:Y16"/>
    <mergeCell ref="Z16:AC16"/>
    <mergeCell ref="AD16:AF16"/>
    <mergeCell ref="AG16:AJ16"/>
    <mergeCell ref="B15:D15"/>
    <mergeCell ref="E15:H15"/>
    <mergeCell ref="I15:K15"/>
    <mergeCell ref="L15:O15"/>
    <mergeCell ref="P15:R15"/>
    <mergeCell ref="S15:V15"/>
    <mergeCell ref="W15:Y15"/>
    <mergeCell ref="Z15:AC15"/>
    <mergeCell ref="AD15:AF15"/>
    <mergeCell ref="AG17:AJ17"/>
    <mergeCell ref="B18:D18"/>
    <mergeCell ref="E18:H18"/>
    <mergeCell ref="I18:K18"/>
    <mergeCell ref="L18:O18"/>
    <mergeCell ref="P18:R18"/>
    <mergeCell ref="S18:V18"/>
    <mergeCell ref="W18:Y18"/>
    <mergeCell ref="Z18:AC18"/>
    <mergeCell ref="AD18:AF18"/>
    <mergeCell ref="AG18:AJ18"/>
    <mergeCell ref="B17:D17"/>
    <mergeCell ref="E17:H17"/>
    <mergeCell ref="I17:K17"/>
    <mergeCell ref="L17:O17"/>
    <mergeCell ref="P17:R17"/>
    <mergeCell ref="S17:V17"/>
    <mergeCell ref="W17:Y17"/>
    <mergeCell ref="Z17:AC17"/>
    <mergeCell ref="AD17:AF17"/>
    <mergeCell ref="AG19:AJ19"/>
    <mergeCell ref="B20:D20"/>
    <mergeCell ref="E20:H20"/>
    <mergeCell ref="I20:K20"/>
    <mergeCell ref="L20:O20"/>
    <mergeCell ref="P20:R20"/>
    <mergeCell ref="S20:V20"/>
    <mergeCell ref="W20:Y20"/>
    <mergeCell ref="Z20:AC20"/>
    <mergeCell ref="AD20:AF20"/>
    <mergeCell ref="AG20:AJ20"/>
    <mergeCell ref="B19:D19"/>
    <mergeCell ref="E19:H19"/>
    <mergeCell ref="I19:K19"/>
    <mergeCell ref="L19:O19"/>
    <mergeCell ref="P19:R19"/>
    <mergeCell ref="S19:V19"/>
    <mergeCell ref="W19:Y19"/>
    <mergeCell ref="Z19:AC19"/>
    <mergeCell ref="AD19:AF19"/>
    <mergeCell ref="AG21:AJ21"/>
    <mergeCell ref="B22:D22"/>
    <mergeCell ref="E22:H22"/>
    <mergeCell ref="I22:K22"/>
    <mergeCell ref="L22:O22"/>
    <mergeCell ref="P22:R22"/>
    <mergeCell ref="S22:V22"/>
    <mergeCell ref="W22:Y22"/>
    <mergeCell ref="Z22:AC22"/>
    <mergeCell ref="AD22:AF22"/>
    <mergeCell ref="AG22:AJ22"/>
    <mergeCell ref="B21:D21"/>
    <mergeCell ref="E21:H21"/>
    <mergeCell ref="I21:K21"/>
    <mergeCell ref="L21:O21"/>
    <mergeCell ref="P21:R21"/>
    <mergeCell ref="S21:V21"/>
    <mergeCell ref="W21:Y21"/>
    <mergeCell ref="Z21:AC21"/>
    <mergeCell ref="AD21:AF21"/>
    <mergeCell ref="S24:V24"/>
    <mergeCell ref="W24:Y24"/>
    <mergeCell ref="Z24:AC24"/>
    <mergeCell ref="AD24:AF24"/>
    <mergeCell ref="AG24:AJ24"/>
    <mergeCell ref="B23:D23"/>
    <mergeCell ref="E23:H23"/>
    <mergeCell ref="I23:K23"/>
    <mergeCell ref="L23:O23"/>
    <mergeCell ref="P23:R23"/>
    <mergeCell ref="S23:V23"/>
    <mergeCell ref="W23:Y23"/>
    <mergeCell ref="Z23:AC23"/>
    <mergeCell ref="AD23:AF23"/>
    <mergeCell ref="Z25:AC25"/>
    <mergeCell ref="AD25:AF25"/>
    <mergeCell ref="AG27:AJ27"/>
    <mergeCell ref="B27:D27"/>
    <mergeCell ref="AG23:AJ23"/>
    <mergeCell ref="B24:D24"/>
    <mergeCell ref="E24:H24"/>
    <mergeCell ref="I24:K24"/>
    <mergeCell ref="L24:O24"/>
    <mergeCell ref="P24:R24"/>
    <mergeCell ref="Z26:AC26"/>
    <mergeCell ref="AD26:AF26"/>
    <mergeCell ref="AG26:AJ26"/>
    <mergeCell ref="B25:D25"/>
    <mergeCell ref="E25:H25"/>
    <mergeCell ref="I25:K25"/>
    <mergeCell ref="L25:O25"/>
    <mergeCell ref="P25:R25"/>
    <mergeCell ref="S25:V25"/>
    <mergeCell ref="W25:Y25"/>
    <mergeCell ref="Z27:AC27"/>
    <mergeCell ref="AD27:AF27"/>
    <mergeCell ref="AG25:AJ25"/>
    <mergeCell ref="B26:D26"/>
    <mergeCell ref="AG31:AJ31"/>
    <mergeCell ref="E26:H26"/>
    <mergeCell ref="I26:K26"/>
    <mergeCell ref="L26:O26"/>
    <mergeCell ref="P26:R26"/>
    <mergeCell ref="S26:V26"/>
    <mergeCell ref="W26:Y26"/>
    <mergeCell ref="B30:D30"/>
    <mergeCell ref="E30:H30"/>
    <mergeCell ref="I30:K30"/>
    <mergeCell ref="E27:H27"/>
    <mergeCell ref="I27:K27"/>
    <mergeCell ref="L27:O27"/>
    <mergeCell ref="P27:R27"/>
    <mergeCell ref="S27:V27"/>
    <mergeCell ref="W27:Y27"/>
    <mergeCell ref="P33:R33"/>
    <mergeCell ref="S33:V33"/>
    <mergeCell ref="A29:A30"/>
    <mergeCell ref="B29:H29"/>
    <mergeCell ref="I29:O29"/>
    <mergeCell ref="P29:V29"/>
    <mergeCell ref="W29:AC29"/>
    <mergeCell ref="AD29:AJ29"/>
    <mergeCell ref="B31:D31"/>
    <mergeCell ref="E31:H31"/>
    <mergeCell ref="I31:K31"/>
    <mergeCell ref="L31:O31"/>
    <mergeCell ref="P31:R31"/>
    <mergeCell ref="S31:V31"/>
    <mergeCell ref="AG30:AJ30"/>
    <mergeCell ref="L30:O30"/>
    <mergeCell ref="P30:R30"/>
    <mergeCell ref="S30:V30"/>
    <mergeCell ref="W30:Y30"/>
    <mergeCell ref="Z30:AC30"/>
    <mergeCell ref="AD30:AF30"/>
    <mergeCell ref="W31:Y31"/>
    <mergeCell ref="Z31:AC31"/>
    <mergeCell ref="AD31:AF31"/>
    <mergeCell ref="AG36:AJ36"/>
    <mergeCell ref="B34:D34"/>
    <mergeCell ref="E34:H34"/>
    <mergeCell ref="I34:K34"/>
    <mergeCell ref="L34:O34"/>
    <mergeCell ref="P34:R34"/>
    <mergeCell ref="S34:V34"/>
    <mergeCell ref="W34:Y34"/>
    <mergeCell ref="Z34:AC34"/>
    <mergeCell ref="AD34:AF34"/>
    <mergeCell ref="W35:Y35"/>
    <mergeCell ref="Z35:AC35"/>
    <mergeCell ref="AD35:AF35"/>
    <mergeCell ref="AG35:AJ35"/>
    <mergeCell ref="AG34:AJ34"/>
    <mergeCell ref="W36:Y36"/>
    <mergeCell ref="Z36:AC36"/>
    <mergeCell ref="AD36:AF36"/>
    <mergeCell ref="B36:D36"/>
    <mergeCell ref="E36:H36"/>
    <mergeCell ref="I36:K36"/>
    <mergeCell ref="L36:O36"/>
    <mergeCell ref="P36:R36"/>
    <mergeCell ref="S36:V36"/>
    <mergeCell ref="AG39:AJ39"/>
    <mergeCell ref="B37:D37"/>
    <mergeCell ref="E37:H37"/>
    <mergeCell ref="I37:K37"/>
    <mergeCell ref="L37:O37"/>
    <mergeCell ref="P37:R37"/>
    <mergeCell ref="S37:V37"/>
    <mergeCell ref="W37:Y37"/>
    <mergeCell ref="Z37:AC37"/>
    <mergeCell ref="AD37:AF37"/>
    <mergeCell ref="AG37:AJ37"/>
    <mergeCell ref="B39:D39"/>
    <mergeCell ref="E39:H39"/>
    <mergeCell ref="I39:K39"/>
    <mergeCell ref="L39:O39"/>
    <mergeCell ref="P39:R39"/>
    <mergeCell ref="S39:V39"/>
    <mergeCell ref="W39:Y39"/>
    <mergeCell ref="Z39:AC39"/>
    <mergeCell ref="AD39:AF39"/>
    <mergeCell ref="AG41:AJ41"/>
    <mergeCell ref="B40:D40"/>
    <mergeCell ref="E40:H40"/>
    <mergeCell ref="I40:K40"/>
    <mergeCell ref="L40:O40"/>
    <mergeCell ref="P40:R40"/>
    <mergeCell ref="S40:V40"/>
    <mergeCell ref="W40:Y40"/>
    <mergeCell ref="Z40:AC40"/>
    <mergeCell ref="AD40:AF40"/>
    <mergeCell ref="AG40:AJ40"/>
    <mergeCell ref="B41:D41"/>
    <mergeCell ref="E41:H41"/>
    <mergeCell ref="I41:K41"/>
    <mergeCell ref="L41:O41"/>
    <mergeCell ref="P41:R41"/>
    <mergeCell ref="S41:V41"/>
    <mergeCell ref="W41:Y41"/>
    <mergeCell ref="Z41:AC41"/>
    <mergeCell ref="AD41:AF41"/>
    <mergeCell ref="AG43:AJ43"/>
    <mergeCell ref="B42:D42"/>
    <mergeCell ref="E42:H42"/>
    <mergeCell ref="I42:K42"/>
    <mergeCell ref="L42:O42"/>
    <mergeCell ref="P42:R42"/>
    <mergeCell ref="S42:V42"/>
    <mergeCell ref="W42:Y42"/>
    <mergeCell ref="Z42:AC42"/>
    <mergeCell ref="AD42:AF42"/>
    <mergeCell ref="AG42:AJ42"/>
    <mergeCell ref="B43:D43"/>
    <mergeCell ref="E43:H43"/>
    <mergeCell ref="I43:K43"/>
    <mergeCell ref="L43:O43"/>
    <mergeCell ref="P43:R43"/>
    <mergeCell ref="S43:V43"/>
    <mergeCell ref="W43:Y43"/>
    <mergeCell ref="Z43:AC43"/>
    <mergeCell ref="AD43:AF43"/>
    <mergeCell ref="AG45:AJ45"/>
    <mergeCell ref="B44:D44"/>
    <mergeCell ref="E44:H44"/>
    <mergeCell ref="I44:K44"/>
    <mergeCell ref="L44:O44"/>
    <mergeCell ref="P44:R44"/>
    <mergeCell ref="S44:V44"/>
    <mergeCell ref="W44:Y44"/>
    <mergeCell ref="Z44:AC44"/>
    <mergeCell ref="AD44:AF44"/>
    <mergeCell ref="AG44:AJ44"/>
    <mergeCell ref="B45:D45"/>
    <mergeCell ref="E45:H45"/>
    <mergeCell ref="I45:K45"/>
    <mergeCell ref="L45:O45"/>
    <mergeCell ref="P45:R45"/>
    <mergeCell ref="S45:V45"/>
    <mergeCell ref="W45:Y45"/>
    <mergeCell ref="Z45:AC45"/>
    <mergeCell ref="AD45:AF45"/>
    <mergeCell ref="Z49:AC49"/>
    <mergeCell ref="AD49:AF49"/>
    <mergeCell ref="AG47:AJ47"/>
    <mergeCell ref="B46:D46"/>
    <mergeCell ref="E46:H46"/>
    <mergeCell ref="I46:K46"/>
    <mergeCell ref="L46:O46"/>
    <mergeCell ref="P46:R46"/>
    <mergeCell ref="S46:V46"/>
    <mergeCell ref="W46:Y46"/>
    <mergeCell ref="Z46:AC46"/>
    <mergeCell ref="AD46:AF46"/>
    <mergeCell ref="AG46:AJ46"/>
    <mergeCell ref="B47:D47"/>
    <mergeCell ref="E47:H47"/>
    <mergeCell ref="I47:K47"/>
    <mergeCell ref="L47:O47"/>
    <mergeCell ref="P47:R47"/>
    <mergeCell ref="S47:V47"/>
    <mergeCell ref="W47:Y47"/>
    <mergeCell ref="Z47:AC47"/>
    <mergeCell ref="AD47:AF47"/>
    <mergeCell ref="L50:O50"/>
    <mergeCell ref="P50:R50"/>
    <mergeCell ref="S50:V50"/>
    <mergeCell ref="W50:Y50"/>
    <mergeCell ref="Z50:AC50"/>
    <mergeCell ref="AD50:AF50"/>
    <mergeCell ref="AG49:AJ49"/>
    <mergeCell ref="B48:D48"/>
    <mergeCell ref="E48:H48"/>
    <mergeCell ref="I48:K48"/>
    <mergeCell ref="L48:O48"/>
    <mergeCell ref="P48:R48"/>
    <mergeCell ref="S48:V48"/>
    <mergeCell ref="W48:Y48"/>
    <mergeCell ref="Z48:AC48"/>
    <mergeCell ref="AD48:AF48"/>
    <mergeCell ref="AG48:AJ48"/>
    <mergeCell ref="B49:D49"/>
    <mergeCell ref="E49:H49"/>
    <mergeCell ref="I49:K49"/>
    <mergeCell ref="L49:O49"/>
    <mergeCell ref="P49:R49"/>
    <mergeCell ref="S49:V49"/>
    <mergeCell ref="W49:Y49"/>
    <mergeCell ref="AD52:AF52"/>
    <mergeCell ref="AG50:AJ50"/>
    <mergeCell ref="B51:D51"/>
    <mergeCell ref="E51:H51"/>
    <mergeCell ref="I51:K51"/>
    <mergeCell ref="L51:O51"/>
    <mergeCell ref="P51:R51"/>
    <mergeCell ref="S51:V51"/>
    <mergeCell ref="W51:Y51"/>
    <mergeCell ref="Z51:AC51"/>
    <mergeCell ref="AG52:AJ52"/>
    <mergeCell ref="AG51:AJ51"/>
    <mergeCell ref="B52:D52"/>
    <mergeCell ref="E52:H52"/>
    <mergeCell ref="I52:K52"/>
    <mergeCell ref="L52:O52"/>
    <mergeCell ref="P52:R52"/>
    <mergeCell ref="S52:V52"/>
    <mergeCell ref="W52:Y52"/>
    <mergeCell ref="Z52:AC52"/>
    <mergeCell ref="AD51:AF51"/>
    <mergeCell ref="B50:D50"/>
    <mergeCell ref="E50:H50"/>
    <mergeCell ref="I50:K50"/>
    <mergeCell ref="AG32:AJ32"/>
    <mergeCell ref="AG33:AJ33"/>
    <mergeCell ref="W32:Y32"/>
    <mergeCell ref="Z32:AC32"/>
    <mergeCell ref="AD32:AF32"/>
    <mergeCell ref="B35:D35"/>
    <mergeCell ref="E35:H35"/>
    <mergeCell ref="I35:K35"/>
    <mergeCell ref="L35:O35"/>
    <mergeCell ref="P35:R35"/>
    <mergeCell ref="S35:V35"/>
    <mergeCell ref="B32:D32"/>
    <mergeCell ref="E32:H32"/>
    <mergeCell ref="I32:K32"/>
    <mergeCell ref="L32:O32"/>
    <mergeCell ref="P32:R32"/>
    <mergeCell ref="S32:V32"/>
    <mergeCell ref="W33:Y33"/>
    <mergeCell ref="Z33:AC33"/>
    <mergeCell ref="AD33:AF33"/>
    <mergeCell ref="B33:D33"/>
    <mergeCell ref="E33:H33"/>
    <mergeCell ref="I33:K33"/>
    <mergeCell ref="L33:O33"/>
  </mergeCells>
  <phoneticPr fontId="3"/>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E44"/>
  <sheetViews>
    <sheetView view="pageBreakPreview" zoomScaleNormal="100" zoomScaleSheetLayoutView="100" workbookViewId="0">
      <selection activeCell="C79" sqref="C79"/>
    </sheetView>
  </sheetViews>
  <sheetFormatPr defaultColWidth="9" defaultRowHeight="13.5" x14ac:dyDescent="0.15"/>
  <cols>
    <col min="1" max="1" width="9.625" style="13" customWidth="1"/>
    <col min="2" max="11" width="8.125" style="13" customWidth="1"/>
    <col min="12" max="16384" width="9" style="13"/>
  </cols>
  <sheetData>
    <row r="1" spans="1:31" x14ac:dyDescent="0.15">
      <c r="A1" s="50" t="s">
        <v>264</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row>
    <row r="2" spans="1:31" x14ac:dyDescent="0.15">
      <c r="A2" s="13" t="s">
        <v>344</v>
      </c>
    </row>
    <row r="3" spans="1:31" ht="14.25" thickBot="1" x14ac:dyDescent="0.2"/>
    <row r="4" spans="1:31" ht="14.25" thickTop="1" x14ac:dyDescent="0.15">
      <c r="A4" s="273" t="s">
        <v>34</v>
      </c>
      <c r="B4" s="340" t="s">
        <v>40</v>
      </c>
      <c r="C4" s="341" t="s">
        <v>43</v>
      </c>
      <c r="D4" s="328"/>
      <c r="E4" s="328"/>
      <c r="F4" s="328"/>
      <c r="G4" s="328"/>
      <c r="H4" s="328"/>
      <c r="I4" s="328"/>
      <c r="J4" s="328"/>
      <c r="K4" s="328"/>
    </row>
    <row r="5" spans="1:31" x14ac:dyDescent="0.15">
      <c r="A5" s="279"/>
      <c r="B5" s="292"/>
      <c r="C5" s="67" t="s">
        <v>57</v>
      </c>
      <c r="D5" s="67" t="s">
        <v>58</v>
      </c>
      <c r="E5" s="67" t="s">
        <v>160</v>
      </c>
      <c r="F5" s="67" t="s">
        <v>265</v>
      </c>
      <c r="G5" s="67" t="s">
        <v>266</v>
      </c>
      <c r="H5" s="67" t="s">
        <v>267</v>
      </c>
      <c r="I5" s="67" t="s">
        <v>268</v>
      </c>
      <c r="J5" s="67" t="s">
        <v>269</v>
      </c>
      <c r="K5" s="55" t="s">
        <v>59</v>
      </c>
    </row>
    <row r="6" spans="1:31" x14ac:dyDescent="0.15">
      <c r="A6" s="222" t="s">
        <v>296</v>
      </c>
      <c r="B6" s="114">
        <v>2035</v>
      </c>
      <c r="C6" s="10">
        <v>1070</v>
      </c>
      <c r="D6" s="10">
        <v>13</v>
      </c>
      <c r="E6" s="10">
        <v>23</v>
      </c>
      <c r="F6" s="10">
        <v>48</v>
      </c>
      <c r="G6" s="10">
        <v>61</v>
      </c>
      <c r="H6" s="10">
        <v>122</v>
      </c>
      <c r="I6" s="10">
        <v>120</v>
      </c>
      <c r="J6" s="10">
        <v>152</v>
      </c>
      <c r="K6" s="10">
        <v>531</v>
      </c>
    </row>
    <row r="7" spans="1:31" x14ac:dyDescent="0.15">
      <c r="A7" s="223" t="s">
        <v>388</v>
      </c>
      <c r="B7" s="174">
        <v>1891</v>
      </c>
      <c r="C7" s="11">
        <v>983</v>
      </c>
      <c r="D7" s="11">
        <v>12</v>
      </c>
      <c r="E7" s="11">
        <v>20</v>
      </c>
      <c r="F7" s="11">
        <v>34</v>
      </c>
      <c r="G7" s="11">
        <v>61</v>
      </c>
      <c r="H7" s="11">
        <v>95</v>
      </c>
      <c r="I7" s="11">
        <v>120</v>
      </c>
      <c r="J7" s="11">
        <v>151</v>
      </c>
      <c r="K7" s="11">
        <v>490</v>
      </c>
    </row>
    <row r="8" spans="1:31" ht="14.25" thickBot="1" x14ac:dyDescent="0.2"/>
    <row r="9" spans="1:31" ht="14.25" thickTop="1" x14ac:dyDescent="0.15">
      <c r="A9" s="273" t="s">
        <v>34</v>
      </c>
      <c r="B9" s="341" t="s">
        <v>44</v>
      </c>
      <c r="C9" s="328"/>
      <c r="D9" s="328"/>
      <c r="E9" s="328"/>
      <c r="F9" s="328"/>
      <c r="G9" s="328"/>
      <c r="H9" s="328"/>
      <c r="I9" s="328"/>
      <c r="J9" s="328"/>
    </row>
    <row r="10" spans="1:31" x14ac:dyDescent="0.15">
      <c r="A10" s="279"/>
      <c r="B10" s="67" t="s">
        <v>57</v>
      </c>
      <c r="C10" s="67" t="s">
        <v>58</v>
      </c>
      <c r="D10" s="67" t="s">
        <v>270</v>
      </c>
      <c r="E10" s="67" t="s">
        <v>265</v>
      </c>
      <c r="F10" s="67" t="s">
        <v>271</v>
      </c>
      <c r="G10" s="67" t="s">
        <v>267</v>
      </c>
      <c r="H10" s="67" t="s">
        <v>268</v>
      </c>
      <c r="I10" s="67" t="s">
        <v>269</v>
      </c>
      <c r="J10" s="55" t="s">
        <v>59</v>
      </c>
    </row>
    <row r="11" spans="1:31" x14ac:dyDescent="0.15">
      <c r="A11" s="222" t="s">
        <v>296</v>
      </c>
      <c r="B11" s="10">
        <v>965</v>
      </c>
      <c r="C11" s="10">
        <v>3</v>
      </c>
      <c r="D11" s="10">
        <v>17</v>
      </c>
      <c r="E11" s="10">
        <v>29</v>
      </c>
      <c r="F11" s="10">
        <v>59</v>
      </c>
      <c r="G11" s="10">
        <v>123</v>
      </c>
      <c r="H11" s="10">
        <v>123</v>
      </c>
      <c r="I11" s="10">
        <v>140</v>
      </c>
      <c r="J11" s="10">
        <v>471</v>
      </c>
    </row>
    <row r="12" spans="1:31" x14ac:dyDescent="0.15">
      <c r="A12" s="223" t="s">
        <v>388</v>
      </c>
      <c r="B12" s="174">
        <v>908</v>
      </c>
      <c r="C12" s="11">
        <v>6</v>
      </c>
      <c r="D12" s="11">
        <v>17</v>
      </c>
      <c r="E12" s="11">
        <v>25</v>
      </c>
      <c r="F12" s="11">
        <v>58</v>
      </c>
      <c r="G12" s="11">
        <v>122</v>
      </c>
      <c r="H12" s="11">
        <v>107</v>
      </c>
      <c r="I12" s="11">
        <v>145</v>
      </c>
      <c r="J12" s="11">
        <v>428</v>
      </c>
    </row>
    <row r="13" spans="1:31" x14ac:dyDescent="0.15">
      <c r="A13" s="86"/>
    </row>
    <row r="14" spans="1:31" ht="14.25" thickBot="1" x14ac:dyDescent="0.2">
      <c r="A14" s="13" t="s">
        <v>345</v>
      </c>
    </row>
    <row r="15" spans="1:31" ht="14.25" thickTop="1" x14ac:dyDescent="0.15">
      <c r="A15" s="273" t="s">
        <v>34</v>
      </c>
      <c r="B15" s="273" t="s">
        <v>40</v>
      </c>
      <c r="C15" s="341" t="s">
        <v>43</v>
      </c>
      <c r="D15" s="328"/>
      <c r="E15" s="328"/>
      <c r="F15" s="328"/>
      <c r="G15" s="328"/>
      <c r="H15" s="328"/>
      <c r="I15" s="328"/>
      <c r="J15" s="328"/>
      <c r="K15" s="328"/>
    </row>
    <row r="16" spans="1:31" x14ac:dyDescent="0.15">
      <c r="A16" s="279"/>
      <c r="B16" s="279"/>
      <c r="C16" s="67" t="s">
        <v>57</v>
      </c>
      <c r="D16" s="67" t="s">
        <v>58</v>
      </c>
      <c r="E16" s="67" t="s">
        <v>160</v>
      </c>
      <c r="F16" s="67" t="s">
        <v>265</v>
      </c>
      <c r="G16" s="67" t="s">
        <v>266</v>
      </c>
      <c r="H16" s="67" t="s">
        <v>267</v>
      </c>
      <c r="I16" s="67" t="s">
        <v>268</v>
      </c>
      <c r="J16" s="67" t="s">
        <v>269</v>
      </c>
      <c r="K16" s="55" t="s">
        <v>59</v>
      </c>
    </row>
    <row r="17" spans="1:11" x14ac:dyDescent="0.15">
      <c r="A17" s="202" t="s">
        <v>310</v>
      </c>
      <c r="B17" s="177">
        <v>2482</v>
      </c>
      <c r="C17" s="178">
        <v>1278</v>
      </c>
      <c r="D17" s="178">
        <v>36</v>
      </c>
      <c r="E17" s="178">
        <v>85</v>
      </c>
      <c r="F17" s="178">
        <v>100</v>
      </c>
      <c r="G17" s="178">
        <v>149</v>
      </c>
      <c r="H17" s="178">
        <v>147</v>
      </c>
      <c r="I17" s="178">
        <v>118</v>
      </c>
      <c r="J17" s="178">
        <v>167</v>
      </c>
      <c r="K17" s="178">
        <v>476</v>
      </c>
    </row>
    <row r="18" spans="1:11" x14ac:dyDescent="0.15">
      <c r="A18" s="200"/>
      <c r="B18" s="175"/>
      <c r="C18" s="176"/>
      <c r="D18" s="176"/>
      <c r="E18" s="176"/>
      <c r="F18" s="176"/>
      <c r="G18" s="176"/>
      <c r="H18" s="176"/>
      <c r="I18" s="176"/>
      <c r="J18" s="176"/>
      <c r="K18" s="176"/>
    </row>
    <row r="19" spans="1:11" x14ac:dyDescent="0.15">
      <c r="A19" s="200" t="s">
        <v>320</v>
      </c>
      <c r="B19" s="175">
        <v>11</v>
      </c>
      <c r="C19" s="176">
        <v>8</v>
      </c>
      <c r="D19" s="176" t="s">
        <v>0</v>
      </c>
      <c r="E19" s="176">
        <v>0</v>
      </c>
      <c r="F19" s="176">
        <v>1</v>
      </c>
      <c r="G19" s="176">
        <v>0</v>
      </c>
      <c r="H19" s="176">
        <v>3</v>
      </c>
      <c r="I19" s="176" t="s">
        <v>0</v>
      </c>
      <c r="J19" s="176">
        <v>1</v>
      </c>
      <c r="K19" s="176">
        <v>3</v>
      </c>
    </row>
    <row r="20" spans="1:11" x14ac:dyDescent="0.15">
      <c r="A20" s="200" t="s">
        <v>312</v>
      </c>
      <c r="B20" s="175">
        <v>228</v>
      </c>
      <c r="C20" s="176">
        <v>118</v>
      </c>
      <c r="D20" s="176">
        <v>3</v>
      </c>
      <c r="E20" s="176">
        <v>6</v>
      </c>
      <c r="F20" s="176">
        <v>11</v>
      </c>
      <c r="G20" s="176">
        <v>15</v>
      </c>
      <c r="H20" s="176">
        <v>11</v>
      </c>
      <c r="I20" s="176">
        <v>15</v>
      </c>
      <c r="J20" s="176">
        <v>14</v>
      </c>
      <c r="K20" s="176">
        <v>43</v>
      </c>
    </row>
    <row r="21" spans="1:11" x14ac:dyDescent="0.15">
      <c r="A21" s="200" t="s">
        <v>313</v>
      </c>
      <c r="B21" s="175">
        <v>366</v>
      </c>
      <c r="C21" s="176">
        <v>186</v>
      </c>
      <c r="D21" s="176">
        <v>8</v>
      </c>
      <c r="E21" s="176">
        <v>20</v>
      </c>
      <c r="F21" s="176">
        <v>14</v>
      </c>
      <c r="G21" s="176">
        <v>16</v>
      </c>
      <c r="H21" s="176">
        <v>27</v>
      </c>
      <c r="I21" s="176">
        <v>13</v>
      </c>
      <c r="J21" s="176">
        <v>20</v>
      </c>
      <c r="K21" s="176">
        <v>68</v>
      </c>
    </row>
    <row r="22" spans="1:11" x14ac:dyDescent="0.15">
      <c r="A22" s="200" t="s">
        <v>314</v>
      </c>
      <c r="B22" s="175">
        <v>419</v>
      </c>
      <c r="C22" s="176">
        <v>213</v>
      </c>
      <c r="D22" s="176">
        <v>4</v>
      </c>
      <c r="E22" s="176">
        <v>15</v>
      </c>
      <c r="F22" s="176">
        <v>12</v>
      </c>
      <c r="G22" s="176">
        <v>21</v>
      </c>
      <c r="H22" s="176">
        <v>17</v>
      </c>
      <c r="I22" s="176">
        <v>15</v>
      </c>
      <c r="J22" s="176">
        <v>40</v>
      </c>
      <c r="K22" s="176">
        <v>89</v>
      </c>
    </row>
    <row r="23" spans="1:11" x14ac:dyDescent="0.15">
      <c r="A23" s="200" t="s">
        <v>315</v>
      </c>
      <c r="B23" s="175">
        <v>178</v>
      </c>
      <c r="C23" s="176">
        <v>92</v>
      </c>
      <c r="D23" s="176">
        <v>3</v>
      </c>
      <c r="E23" s="176">
        <v>4</v>
      </c>
      <c r="F23" s="176">
        <v>3</v>
      </c>
      <c r="G23" s="176">
        <v>15</v>
      </c>
      <c r="H23" s="176">
        <v>14</v>
      </c>
      <c r="I23" s="176">
        <v>9</v>
      </c>
      <c r="J23" s="176">
        <v>6</v>
      </c>
      <c r="K23" s="176">
        <v>38</v>
      </c>
    </row>
    <row r="24" spans="1:11" x14ac:dyDescent="0.15">
      <c r="A24" s="200" t="s">
        <v>321</v>
      </c>
      <c r="B24" s="175">
        <v>171</v>
      </c>
      <c r="C24" s="176">
        <v>90</v>
      </c>
      <c r="D24" s="176">
        <v>2</v>
      </c>
      <c r="E24" s="176">
        <v>6</v>
      </c>
      <c r="F24" s="176">
        <v>15</v>
      </c>
      <c r="G24" s="176">
        <v>10</v>
      </c>
      <c r="H24" s="176">
        <v>6</v>
      </c>
      <c r="I24" s="176">
        <v>14</v>
      </c>
      <c r="J24" s="176">
        <v>11</v>
      </c>
      <c r="K24" s="176">
        <v>26</v>
      </c>
    </row>
    <row r="25" spans="1:11" x14ac:dyDescent="0.15">
      <c r="A25" s="200" t="s">
        <v>317</v>
      </c>
      <c r="B25" s="175">
        <v>366</v>
      </c>
      <c r="C25" s="176">
        <v>195</v>
      </c>
      <c r="D25" s="176">
        <v>6</v>
      </c>
      <c r="E25" s="176">
        <v>14</v>
      </c>
      <c r="F25" s="176">
        <v>13</v>
      </c>
      <c r="G25" s="176">
        <v>27</v>
      </c>
      <c r="H25" s="176">
        <v>26</v>
      </c>
      <c r="I25" s="176">
        <v>15</v>
      </c>
      <c r="J25" s="176">
        <v>28</v>
      </c>
      <c r="K25" s="176">
        <v>66</v>
      </c>
    </row>
    <row r="26" spans="1:11" x14ac:dyDescent="0.15">
      <c r="A26" s="200" t="s">
        <v>322</v>
      </c>
      <c r="B26" s="175">
        <v>172</v>
      </c>
      <c r="C26" s="176">
        <v>86</v>
      </c>
      <c r="D26" s="176">
        <v>3</v>
      </c>
      <c r="E26" s="176">
        <v>4</v>
      </c>
      <c r="F26" s="176">
        <v>7</v>
      </c>
      <c r="G26" s="176">
        <v>9</v>
      </c>
      <c r="H26" s="176">
        <v>13</v>
      </c>
      <c r="I26" s="176">
        <v>12</v>
      </c>
      <c r="J26" s="176">
        <v>4</v>
      </c>
      <c r="K26" s="176">
        <v>34</v>
      </c>
    </row>
    <row r="27" spans="1:11" x14ac:dyDescent="0.15">
      <c r="A27" s="200" t="s">
        <v>323</v>
      </c>
      <c r="B27" s="175">
        <v>302</v>
      </c>
      <c r="C27" s="176">
        <v>153</v>
      </c>
      <c r="D27" s="176">
        <v>6</v>
      </c>
      <c r="E27" s="176">
        <v>10</v>
      </c>
      <c r="F27" s="176">
        <v>9</v>
      </c>
      <c r="G27" s="176">
        <v>25</v>
      </c>
      <c r="H27" s="176">
        <v>14</v>
      </c>
      <c r="I27" s="176">
        <v>9</v>
      </c>
      <c r="J27" s="176">
        <v>23</v>
      </c>
      <c r="K27" s="176">
        <v>57</v>
      </c>
    </row>
    <row r="28" spans="1:11" x14ac:dyDescent="0.15">
      <c r="A28" s="201" t="s">
        <v>319</v>
      </c>
      <c r="B28" s="179">
        <v>269</v>
      </c>
      <c r="C28" s="180">
        <v>137</v>
      </c>
      <c r="D28" s="180">
        <v>1</v>
      </c>
      <c r="E28" s="180">
        <v>6</v>
      </c>
      <c r="F28" s="180">
        <v>15</v>
      </c>
      <c r="G28" s="180">
        <v>11</v>
      </c>
      <c r="H28" s="180">
        <v>16</v>
      </c>
      <c r="I28" s="180">
        <v>16</v>
      </c>
      <c r="J28" s="180">
        <v>20</v>
      </c>
      <c r="K28" s="180">
        <v>52</v>
      </c>
    </row>
    <row r="29" spans="1:11" ht="14.25" thickBot="1" x14ac:dyDescent="0.2"/>
    <row r="30" spans="1:11" ht="14.25" thickTop="1" x14ac:dyDescent="0.15">
      <c r="A30" s="273" t="s">
        <v>34</v>
      </c>
      <c r="B30" s="328" t="s">
        <v>44</v>
      </c>
      <c r="C30" s="328"/>
      <c r="D30" s="328"/>
      <c r="E30" s="328"/>
      <c r="F30" s="328"/>
      <c r="G30" s="328"/>
      <c r="H30" s="328"/>
      <c r="I30" s="328"/>
      <c r="J30" s="328"/>
    </row>
    <row r="31" spans="1:11" x14ac:dyDescent="0.15">
      <c r="A31" s="279"/>
      <c r="B31" s="52" t="s">
        <v>57</v>
      </c>
      <c r="C31" s="67" t="s">
        <v>58</v>
      </c>
      <c r="D31" s="67" t="s">
        <v>270</v>
      </c>
      <c r="E31" s="67" t="s">
        <v>265</v>
      </c>
      <c r="F31" s="67" t="s">
        <v>266</v>
      </c>
      <c r="G31" s="67" t="s">
        <v>267</v>
      </c>
      <c r="H31" s="67" t="s">
        <v>268</v>
      </c>
      <c r="I31" s="67" t="s">
        <v>269</v>
      </c>
      <c r="J31" s="55" t="s">
        <v>59</v>
      </c>
    </row>
    <row r="32" spans="1:11" x14ac:dyDescent="0.15">
      <c r="A32" s="202" t="s">
        <v>310</v>
      </c>
      <c r="B32" s="178">
        <v>1204</v>
      </c>
      <c r="C32" s="178">
        <v>23</v>
      </c>
      <c r="D32" s="178">
        <v>72</v>
      </c>
      <c r="E32" s="178">
        <v>83</v>
      </c>
      <c r="F32" s="178">
        <v>117</v>
      </c>
      <c r="G32" s="178">
        <v>158</v>
      </c>
      <c r="H32" s="178">
        <v>107</v>
      </c>
      <c r="I32" s="178">
        <v>138</v>
      </c>
      <c r="J32" s="178">
        <v>506</v>
      </c>
    </row>
    <row r="33" spans="1:10" x14ac:dyDescent="0.15">
      <c r="A33" s="200"/>
      <c r="B33" s="176"/>
      <c r="C33" s="176"/>
      <c r="D33" s="176"/>
      <c r="E33" s="176"/>
      <c r="F33" s="176"/>
      <c r="G33" s="176"/>
      <c r="H33" s="176"/>
      <c r="I33" s="176"/>
      <c r="J33" s="176"/>
    </row>
    <row r="34" spans="1:10" x14ac:dyDescent="0.15">
      <c r="A34" s="200" t="s">
        <v>18</v>
      </c>
      <c r="B34" s="176">
        <v>3</v>
      </c>
      <c r="C34" s="176" t="s">
        <v>0</v>
      </c>
      <c r="D34" s="176">
        <v>0</v>
      </c>
      <c r="E34" s="176">
        <v>0</v>
      </c>
      <c r="F34" s="176">
        <v>0</v>
      </c>
      <c r="G34" s="176">
        <v>0</v>
      </c>
      <c r="H34" s="176">
        <v>1</v>
      </c>
      <c r="I34" s="176" t="s">
        <v>0</v>
      </c>
      <c r="J34" s="176">
        <v>2</v>
      </c>
    </row>
    <row r="35" spans="1:10" x14ac:dyDescent="0.15">
      <c r="A35" s="200" t="s">
        <v>25</v>
      </c>
      <c r="B35" s="176">
        <v>110</v>
      </c>
      <c r="C35" s="176" t="s">
        <v>0</v>
      </c>
      <c r="D35" s="176">
        <v>7</v>
      </c>
      <c r="E35" s="176">
        <v>8</v>
      </c>
      <c r="F35" s="176">
        <v>7</v>
      </c>
      <c r="G35" s="176">
        <v>17</v>
      </c>
      <c r="H35" s="176">
        <v>9</v>
      </c>
      <c r="I35" s="176">
        <v>13</v>
      </c>
      <c r="J35" s="176">
        <v>49</v>
      </c>
    </row>
    <row r="36" spans="1:10" x14ac:dyDescent="0.15">
      <c r="A36" s="200" t="s">
        <v>19</v>
      </c>
      <c r="B36" s="176">
        <v>180</v>
      </c>
      <c r="C36" s="176">
        <v>7</v>
      </c>
      <c r="D36" s="176">
        <v>16</v>
      </c>
      <c r="E36" s="176">
        <v>9</v>
      </c>
      <c r="F36" s="176">
        <v>21</v>
      </c>
      <c r="G36" s="176">
        <v>25</v>
      </c>
      <c r="H36" s="176">
        <v>15</v>
      </c>
      <c r="I36" s="176">
        <v>8</v>
      </c>
      <c r="J36" s="176">
        <v>79</v>
      </c>
    </row>
    <row r="37" spans="1:10" x14ac:dyDescent="0.15">
      <c r="A37" s="200" t="s">
        <v>26</v>
      </c>
      <c r="B37" s="176">
        <v>206</v>
      </c>
      <c r="C37" s="176">
        <v>2</v>
      </c>
      <c r="D37" s="176">
        <v>5</v>
      </c>
      <c r="E37" s="176">
        <v>17</v>
      </c>
      <c r="F37" s="176">
        <v>23</v>
      </c>
      <c r="G37" s="176">
        <v>27</v>
      </c>
      <c r="H37" s="176">
        <v>20</v>
      </c>
      <c r="I37" s="176">
        <v>26</v>
      </c>
      <c r="J37" s="176">
        <v>86</v>
      </c>
    </row>
    <row r="38" spans="1:10" x14ac:dyDescent="0.15">
      <c r="A38" s="200" t="s">
        <v>20</v>
      </c>
      <c r="B38" s="176">
        <v>86</v>
      </c>
      <c r="C38" s="176">
        <v>3</v>
      </c>
      <c r="D38" s="176">
        <v>4</v>
      </c>
      <c r="E38" s="176">
        <v>7</v>
      </c>
      <c r="F38" s="176">
        <v>13</v>
      </c>
      <c r="G38" s="176">
        <v>9</v>
      </c>
      <c r="H38" s="176">
        <v>5</v>
      </c>
      <c r="I38" s="176">
        <v>12</v>
      </c>
      <c r="J38" s="176">
        <v>33</v>
      </c>
    </row>
    <row r="39" spans="1:10" x14ac:dyDescent="0.15">
      <c r="A39" s="200" t="s">
        <v>24</v>
      </c>
      <c r="B39" s="176">
        <v>81</v>
      </c>
      <c r="C39" s="176">
        <v>1</v>
      </c>
      <c r="D39" s="176">
        <v>9</v>
      </c>
      <c r="E39" s="176">
        <v>10</v>
      </c>
      <c r="F39" s="176">
        <v>9</v>
      </c>
      <c r="G39" s="176">
        <v>9</v>
      </c>
      <c r="H39" s="176">
        <v>10</v>
      </c>
      <c r="I39" s="176">
        <v>7</v>
      </c>
      <c r="J39" s="176">
        <v>26</v>
      </c>
    </row>
    <row r="40" spans="1:10" x14ac:dyDescent="0.15">
      <c r="A40" s="200" t="s">
        <v>27</v>
      </c>
      <c r="B40" s="176">
        <v>171</v>
      </c>
      <c r="C40" s="176">
        <v>3</v>
      </c>
      <c r="D40" s="176">
        <v>6</v>
      </c>
      <c r="E40" s="176">
        <v>10</v>
      </c>
      <c r="F40" s="176">
        <v>13</v>
      </c>
      <c r="G40" s="176">
        <v>25</v>
      </c>
      <c r="H40" s="176">
        <v>13</v>
      </c>
      <c r="I40" s="176">
        <v>25</v>
      </c>
      <c r="J40" s="176">
        <v>76</v>
      </c>
    </row>
    <row r="41" spans="1:10" x14ac:dyDescent="0.15">
      <c r="A41" s="200" t="s">
        <v>21</v>
      </c>
      <c r="B41" s="176">
        <v>86</v>
      </c>
      <c r="C41" s="176">
        <v>3</v>
      </c>
      <c r="D41" s="176">
        <v>6</v>
      </c>
      <c r="E41" s="176">
        <v>4</v>
      </c>
      <c r="F41" s="176">
        <v>10</v>
      </c>
      <c r="G41" s="176">
        <v>14</v>
      </c>
      <c r="H41" s="176">
        <v>5</v>
      </c>
      <c r="I41" s="176">
        <v>7</v>
      </c>
      <c r="J41" s="176">
        <v>37</v>
      </c>
    </row>
    <row r="42" spans="1:10" x14ac:dyDescent="0.15">
      <c r="A42" s="200" t="s">
        <v>22</v>
      </c>
      <c r="B42" s="176">
        <v>149</v>
      </c>
      <c r="C42" s="176">
        <v>2</v>
      </c>
      <c r="D42" s="176">
        <v>9</v>
      </c>
      <c r="E42" s="176">
        <v>11</v>
      </c>
      <c r="F42" s="176">
        <v>13</v>
      </c>
      <c r="G42" s="176">
        <v>15</v>
      </c>
      <c r="H42" s="176">
        <v>11</v>
      </c>
      <c r="I42" s="176">
        <v>23</v>
      </c>
      <c r="J42" s="176">
        <v>65</v>
      </c>
    </row>
    <row r="43" spans="1:10" x14ac:dyDescent="0.15">
      <c r="A43" s="201" t="s">
        <v>23</v>
      </c>
      <c r="B43" s="180">
        <v>132</v>
      </c>
      <c r="C43" s="180">
        <v>2</v>
      </c>
      <c r="D43" s="180">
        <v>10</v>
      </c>
      <c r="E43" s="180">
        <v>7</v>
      </c>
      <c r="F43" s="180">
        <v>8</v>
      </c>
      <c r="G43" s="180">
        <v>17</v>
      </c>
      <c r="H43" s="180">
        <v>18</v>
      </c>
      <c r="I43" s="180">
        <v>17</v>
      </c>
      <c r="J43" s="180">
        <v>53</v>
      </c>
    </row>
    <row r="44" spans="1:10" x14ac:dyDescent="0.15">
      <c r="A44" s="87" t="s">
        <v>347</v>
      </c>
    </row>
  </sheetData>
  <mergeCells count="10">
    <mergeCell ref="A30:A31"/>
    <mergeCell ref="B30:J30"/>
    <mergeCell ref="A4:A5"/>
    <mergeCell ref="B4:B5"/>
    <mergeCell ref="C4:K4"/>
    <mergeCell ref="A9:A10"/>
    <mergeCell ref="B9:J9"/>
    <mergeCell ref="A15:A16"/>
    <mergeCell ref="B15:B16"/>
    <mergeCell ref="C15:K15"/>
  </mergeCells>
  <phoneticPr fontId="3"/>
  <pageMargins left="0.59055118110236227" right="0.59055118110236227" top="0.78740157480314965" bottom="0.62992125984251968" header="0.35433070866141736" footer="0.51181102362204722"/>
  <pageSetup paperSize="9" scale="90" firstPageNumber="6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E47"/>
  <sheetViews>
    <sheetView view="pageBreakPreview" zoomScaleNormal="100" zoomScaleSheetLayoutView="100" workbookViewId="0">
      <selection activeCell="AD43" sqref="AD43"/>
    </sheetView>
  </sheetViews>
  <sheetFormatPr defaultColWidth="9" defaultRowHeight="13.5" x14ac:dyDescent="0.15"/>
  <cols>
    <col min="1" max="1" width="9.875" style="13" customWidth="1"/>
    <col min="2" max="4" width="8.125" style="13" customWidth="1"/>
    <col min="5" max="5" width="8.25" style="13" customWidth="1"/>
    <col min="6" max="7" width="9.25" style="13" customWidth="1"/>
    <col min="8" max="8" width="10.25" style="13" customWidth="1"/>
    <col min="9" max="9" width="9.25" style="13" customWidth="1"/>
    <col min="10" max="11" width="8.125" style="13" customWidth="1"/>
    <col min="12" max="26" width="3.125" style="13" customWidth="1"/>
    <col min="27" max="16384" width="9" style="13"/>
  </cols>
  <sheetData>
    <row r="1" spans="1:31" x14ac:dyDescent="0.15">
      <c r="A1" s="50" t="s">
        <v>264</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row>
    <row r="2" spans="1:31" x14ac:dyDescent="0.15">
      <c r="A2" s="13" t="s">
        <v>348</v>
      </c>
    </row>
    <row r="3" spans="1:31" ht="14.25" thickBot="1" x14ac:dyDescent="0.2"/>
    <row r="4" spans="1:31" ht="27.75" customHeight="1" thickTop="1" x14ac:dyDescent="0.15">
      <c r="A4" s="91" t="s">
        <v>34</v>
      </c>
      <c r="B4" s="110" t="s">
        <v>40</v>
      </c>
      <c r="C4" s="110" t="s">
        <v>60</v>
      </c>
      <c r="D4" s="111" t="s">
        <v>61</v>
      </c>
      <c r="E4" s="111" t="s">
        <v>62</v>
      </c>
      <c r="F4" s="111" t="s">
        <v>63</v>
      </c>
      <c r="G4" s="111" t="s">
        <v>64</v>
      </c>
      <c r="H4" s="111" t="s">
        <v>65</v>
      </c>
      <c r="I4" s="112" t="s">
        <v>244</v>
      </c>
      <c r="J4" s="181" t="s">
        <v>66</v>
      </c>
      <c r="K4" s="53"/>
      <c r="L4" s="53"/>
      <c r="M4" s="53"/>
      <c r="N4" s="53"/>
      <c r="O4" s="53"/>
      <c r="P4" s="53"/>
      <c r="Q4" s="53"/>
      <c r="R4" s="53"/>
      <c r="S4" s="53"/>
      <c r="T4" s="53"/>
      <c r="U4" s="53"/>
      <c r="V4" s="53"/>
      <c r="W4" s="53"/>
      <c r="X4" s="53"/>
      <c r="Y4" s="53"/>
      <c r="Z4" s="53"/>
    </row>
    <row r="5" spans="1:31" x14ac:dyDescent="0.15">
      <c r="A5" s="222" t="s">
        <v>172</v>
      </c>
      <c r="B5" s="182">
        <v>1215</v>
      </c>
      <c r="C5" s="182">
        <v>13</v>
      </c>
      <c r="D5" s="182">
        <v>270</v>
      </c>
      <c r="E5" s="182">
        <v>549</v>
      </c>
      <c r="F5" s="182">
        <v>229</v>
      </c>
      <c r="G5" s="182">
        <v>95</v>
      </c>
      <c r="H5" s="182">
        <v>39</v>
      </c>
      <c r="I5" s="182">
        <v>19</v>
      </c>
      <c r="J5" s="182">
        <v>1</v>
      </c>
      <c r="K5" s="1"/>
      <c r="L5" s="1"/>
      <c r="M5" s="1"/>
      <c r="N5" s="1"/>
      <c r="O5" s="1"/>
      <c r="P5" s="1"/>
      <c r="Q5" s="1"/>
      <c r="R5" s="1"/>
      <c r="S5" s="1"/>
      <c r="T5" s="1"/>
      <c r="U5" s="1"/>
      <c r="V5" s="1"/>
      <c r="W5" s="1"/>
      <c r="X5" s="1"/>
      <c r="Y5" s="1"/>
      <c r="Z5" s="1"/>
    </row>
    <row r="6" spans="1:31" x14ac:dyDescent="0.15">
      <c r="A6" s="222" t="s">
        <v>389</v>
      </c>
      <c r="B6" s="182">
        <v>1081</v>
      </c>
      <c r="C6" s="182">
        <v>12</v>
      </c>
      <c r="D6" s="182">
        <v>254</v>
      </c>
      <c r="E6" s="182">
        <v>459</v>
      </c>
      <c r="F6" s="182">
        <v>204</v>
      </c>
      <c r="G6" s="182">
        <v>75</v>
      </c>
      <c r="H6" s="182">
        <v>47</v>
      </c>
      <c r="I6" s="182">
        <v>25</v>
      </c>
      <c r="J6" s="182">
        <v>5</v>
      </c>
      <c r="K6" s="1"/>
      <c r="L6" s="1"/>
      <c r="M6" s="1"/>
      <c r="N6" s="1"/>
      <c r="O6" s="1"/>
      <c r="P6" s="1"/>
      <c r="Q6" s="1"/>
      <c r="R6" s="1"/>
      <c r="S6" s="1"/>
      <c r="T6" s="1"/>
      <c r="U6" s="1"/>
      <c r="V6" s="1"/>
      <c r="W6" s="1"/>
      <c r="X6" s="1"/>
      <c r="Y6" s="1"/>
      <c r="Z6" s="1"/>
    </row>
    <row r="7" spans="1:31" x14ac:dyDescent="0.15">
      <c r="B7" s="183"/>
      <c r="C7" s="184"/>
      <c r="D7" s="184"/>
      <c r="E7" s="184"/>
      <c r="F7" s="184"/>
      <c r="G7" s="184"/>
      <c r="H7" s="184"/>
      <c r="I7" s="184"/>
      <c r="J7" s="184"/>
      <c r="K7" s="1"/>
      <c r="L7" s="1"/>
      <c r="M7" s="1"/>
      <c r="N7" s="1"/>
      <c r="O7" s="1"/>
      <c r="P7" s="1"/>
      <c r="Q7" s="1"/>
      <c r="R7" s="1"/>
      <c r="S7" s="1"/>
      <c r="T7" s="1"/>
      <c r="U7" s="1"/>
      <c r="V7" s="1"/>
      <c r="W7" s="1"/>
      <c r="X7" s="1"/>
      <c r="Y7" s="1"/>
      <c r="Z7" s="1"/>
    </row>
    <row r="8" spans="1:31" x14ac:dyDescent="0.15">
      <c r="A8" s="224" t="s">
        <v>310</v>
      </c>
      <c r="B8" s="185">
        <v>845</v>
      </c>
      <c r="C8" s="185">
        <v>25</v>
      </c>
      <c r="D8" s="185">
        <v>201</v>
      </c>
      <c r="E8" s="185">
        <v>348</v>
      </c>
      <c r="F8" s="185">
        <v>129</v>
      </c>
      <c r="G8" s="185">
        <v>54</v>
      </c>
      <c r="H8" s="185">
        <v>41</v>
      </c>
      <c r="I8" s="185">
        <v>34</v>
      </c>
      <c r="J8" s="185">
        <v>13</v>
      </c>
      <c r="K8" s="2"/>
      <c r="L8" s="2"/>
      <c r="M8" s="2"/>
      <c r="N8" s="2"/>
      <c r="O8" s="2"/>
      <c r="P8" s="2"/>
      <c r="Q8" s="2"/>
      <c r="R8" s="2"/>
      <c r="S8" s="2"/>
      <c r="T8" s="2"/>
      <c r="U8" s="2"/>
      <c r="V8" s="2"/>
      <c r="W8" s="2"/>
      <c r="X8" s="2"/>
      <c r="Y8" s="2"/>
      <c r="Z8" s="2"/>
    </row>
    <row r="9" spans="1:31" x14ac:dyDescent="0.15">
      <c r="A9" s="60"/>
      <c r="B9" s="182"/>
      <c r="C9" s="182"/>
      <c r="D9" s="182"/>
      <c r="E9" s="182"/>
      <c r="F9" s="182"/>
      <c r="G9" s="182"/>
      <c r="H9" s="182"/>
      <c r="I9" s="182"/>
      <c r="J9" s="182"/>
      <c r="K9" s="1"/>
      <c r="L9" s="1"/>
      <c r="M9" s="1"/>
      <c r="N9" s="1"/>
      <c r="O9" s="1"/>
      <c r="P9" s="1"/>
      <c r="Q9" s="1"/>
      <c r="R9" s="1"/>
      <c r="S9" s="1"/>
      <c r="T9" s="1"/>
      <c r="U9" s="1"/>
      <c r="V9" s="1"/>
      <c r="W9" s="1"/>
      <c r="X9" s="1"/>
      <c r="Y9" s="1"/>
      <c r="Z9" s="1"/>
    </row>
    <row r="10" spans="1:31" x14ac:dyDescent="0.15">
      <c r="A10" s="60" t="s">
        <v>311</v>
      </c>
      <c r="B10" s="182">
        <v>5</v>
      </c>
      <c r="C10" s="182" t="s">
        <v>0</v>
      </c>
      <c r="D10" s="182">
        <v>1</v>
      </c>
      <c r="E10" s="182">
        <v>3</v>
      </c>
      <c r="F10" s="182">
        <v>1</v>
      </c>
      <c r="G10" s="182" t="s">
        <v>0</v>
      </c>
      <c r="H10" s="182" t="s">
        <v>0</v>
      </c>
      <c r="I10" s="182">
        <v>0</v>
      </c>
      <c r="J10" s="182" t="s">
        <v>0</v>
      </c>
      <c r="K10" s="1"/>
      <c r="L10" s="1"/>
      <c r="M10" s="1"/>
      <c r="N10" s="1"/>
      <c r="O10" s="1"/>
      <c r="P10" s="1"/>
      <c r="Q10" s="1"/>
      <c r="R10" s="1"/>
      <c r="S10" s="1"/>
      <c r="T10" s="1"/>
      <c r="U10" s="1"/>
      <c r="V10" s="1"/>
      <c r="W10" s="1"/>
      <c r="X10" s="1"/>
      <c r="Y10" s="1"/>
      <c r="Z10" s="1"/>
    </row>
    <row r="11" spans="1:31" x14ac:dyDescent="0.15">
      <c r="A11" s="60" t="s">
        <v>325</v>
      </c>
      <c r="B11" s="182">
        <v>78</v>
      </c>
      <c r="C11" s="182">
        <v>8</v>
      </c>
      <c r="D11" s="182">
        <v>25</v>
      </c>
      <c r="E11" s="182">
        <v>28</v>
      </c>
      <c r="F11" s="182">
        <v>10</v>
      </c>
      <c r="G11" s="182">
        <v>1</v>
      </c>
      <c r="H11" s="182">
        <v>3</v>
      </c>
      <c r="I11" s="182">
        <v>1</v>
      </c>
      <c r="J11" s="182">
        <v>2</v>
      </c>
      <c r="K11" s="1"/>
      <c r="L11" s="1"/>
      <c r="M11" s="1"/>
      <c r="N11" s="1"/>
      <c r="O11" s="1"/>
      <c r="P11" s="1"/>
      <c r="Q11" s="1"/>
      <c r="R11" s="1"/>
      <c r="S11" s="1"/>
      <c r="T11" s="1"/>
      <c r="U11" s="1"/>
      <c r="V11" s="1"/>
      <c r="W11" s="1"/>
      <c r="X11" s="1"/>
      <c r="Y11" s="1"/>
      <c r="Z11" s="1"/>
    </row>
    <row r="12" spans="1:31" x14ac:dyDescent="0.15">
      <c r="A12" s="60" t="s">
        <v>313</v>
      </c>
      <c r="B12" s="182">
        <v>111</v>
      </c>
      <c r="C12" s="182">
        <v>2</v>
      </c>
      <c r="D12" s="182">
        <v>37</v>
      </c>
      <c r="E12" s="182">
        <v>52</v>
      </c>
      <c r="F12" s="182">
        <v>6</v>
      </c>
      <c r="G12" s="182">
        <v>5</v>
      </c>
      <c r="H12" s="182">
        <v>3</v>
      </c>
      <c r="I12" s="182">
        <v>6</v>
      </c>
      <c r="J12" s="182" t="s">
        <v>0</v>
      </c>
      <c r="K12" s="1"/>
      <c r="L12" s="1"/>
      <c r="M12" s="1"/>
      <c r="N12" s="1"/>
      <c r="O12" s="1"/>
      <c r="P12" s="1"/>
      <c r="Q12" s="1"/>
      <c r="R12" s="1"/>
      <c r="S12" s="1"/>
      <c r="T12" s="1"/>
      <c r="U12" s="1"/>
      <c r="V12" s="1"/>
      <c r="W12" s="1"/>
      <c r="X12" s="1"/>
      <c r="Y12" s="1"/>
      <c r="Z12" s="1"/>
    </row>
    <row r="13" spans="1:31" x14ac:dyDescent="0.15">
      <c r="A13" s="60" t="s">
        <v>314</v>
      </c>
      <c r="B13" s="182">
        <v>151</v>
      </c>
      <c r="C13" s="182">
        <v>4</v>
      </c>
      <c r="D13" s="182">
        <v>23</v>
      </c>
      <c r="E13" s="182">
        <v>77</v>
      </c>
      <c r="F13" s="182">
        <v>20</v>
      </c>
      <c r="G13" s="182">
        <v>9</v>
      </c>
      <c r="H13" s="182">
        <v>10</v>
      </c>
      <c r="I13" s="182">
        <v>4</v>
      </c>
      <c r="J13" s="182">
        <v>4</v>
      </c>
      <c r="K13" s="1"/>
      <c r="L13" s="1"/>
      <c r="M13" s="1"/>
      <c r="N13" s="1"/>
      <c r="O13" s="1"/>
      <c r="P13" s="1"/>
      <c r="Q13" s="1"/>
      <c r="R13" s="1"/>
      <c r="S13" s="1"/>
      <c r="T13" s="1"/>
      <c r="U13" s="1"/>
      <c r="V13" s="1"/>
      <c r="W13" s="1"/>
      <c r="X13" s="1"/>
      <c r="Y13" s="1"/>
      <c r="Z13" s="1"/>
    </row>
    <row r="14" spans="1:31" x14ac:dyDescent="0.15">
      <c r="A14" s="60" t="s">
        <v>326</v>
      </c>
      <c r="B14" s="182">
        <v>58</v>
      </c>
      <c r="C14" s="182" t="s">
        <v>0</v>
      </c>
      <c r="D14" s="182">
        <v>16</v>
      </c>
      <c r="E14" s="182">
        <v>19</v>
      </c>
      <c r="F14" s="182">
        <v>9</v>
      </c>
      <c r="G14" s="182">
        <v>5</v>
      </c>
      <c r="H14" s="182">
        <v>2</v>
      </c>
      <c r="I14" s="182">
        <v>6</v>
      </c>
      <c r="J14" s="182">
        <v>1</v>
      </c>
      <c r="K14" s="1"/>
      <c r="L14" s="1"/>
      <c r="M14" s="1"/>
      <c r="N14" s="1"/>
      <c r="O14" s="1"/>
      <c r="P14" s="1"/>
      <c r="Q14" s="1"/>
      <c r="R14" s="1"/>
      <c r="S14" s="1"/>
      <c r="T14" s="1"/>
      <c r="U14" s="1"/>
      <c r="V14" s="1"/>
      <c r="W14" s="1"/>
      <c r="X14" s="1"/>
      <c r="Y14" s="1"/>
      <c r="Z14" s="1"/>
    </row>
    <row r="15" spans="1:31" x14ac:dyDescent="0.15">
      <c r="A15" s="60" t="s">
        <v>316</v>
      </c>
      <c r="B15" s="182">
        <v>54</v>
      </c>
      <c r="C15" s="182">
        <v>1</v>
      </c>
      <c r="D15" s="182">
        <v>9</v>
      </c>
      <c r="E15" s="182">
        <v>25</v>
      </c>
      <c r="F15" s="182">
        <v>10</v>
      </c>
      <c r="G15" s="182">
        <v>4</v>
      </c>
      <c r="H15" s="182">
        <v>3</v>
      </c>
      <c r="I15" s="182">
        <v>2</v>
      </c>
      <c r="J15" s="182" t="s">
        <v>0</v>
      </c>
      <c r="K15" s="1"/>
      <c r="L15" s="1"/>
      <c r="M15" s="1"/>
      <c r="N15" s="1"/>
      <c r="O15" s="1"/>
      <c r="P15" s="1"/>
      <c r="Q15" s="1"/>
      <c r="R15" s="1"/>
      <c r="S15" s="1"/>
      <c r="T15" s="1"/>
      <c r="U15" s="1"/>
      <c r="V15" s="1"/>
      <c r="W15" s="1"/>
      <c r="X15" s="1"/>
      <c r="Y15" s="1"/>
      <c r="Z15" s="1"/>
    </row>
    <row r="16" spans="1:31" x14ac:dyDescent="0.15">
      <c r="A16" s="60" t="s">
        <v>317</v>
      </c>
      <c r="B16" s="182">
        <v>133</v>
      </c>
      <c r="C16" s="182">
        <v>5</v>
      </c>
      <c r="D16" s="182">
        <v>33</v>
      </c>
      <c r="E16" s="182">
        <v>51</v>
      </c>
      <c r="F16" s="182">
        <v>22</v>
      </c>
      <c r="G16" s="182">
        <v>9</v>
      </c>
      <c r="H16" s="182">
        <v>5</v>
      </c>
      <c r="I16" s="182">
        <v>6</v>
      </c>
      <c r="J16" s="182">
        <v>2</v>
      </c>
      <c r="K16" s="1"/>
      <c r="L16" s="1"/>
      <c r="M16" s="1"/>
      <c r="N16" s="1"/>
      <c r="O16" s="1"/>
      <c r="P16" s="1"/>
      <c r="Q16" s="1"/>
      <c r="R16" s="1"/>
      <c r="S16" s="1"/>
      <c r="T16" s="1"/>
      <c r="U16" s="1"/>
      <c r="V16" s="1"/>
      <c r="W16" s="1"/>
      <c r="X16" s="1"/>
      <c r="Y16" s="1"/>
      <c r="Z16" s="1"/>
    </row>
    <row r="17" spans="1:26" x14ac:dyDescent="0.15">
      <c r="A17" s="60" t="s">
        <v>327</v>
      </c>
      <c r="B17" s="182">
        <v>57</v>
      </c>
      <c r="C17" s="182" t="s">
        <v>0</v>
      </c>
      <c r="D17" s="182">
        <v>19</v>
      </c>
      <c r="E17" s="182">
        <v>20</v>
      </c>
      <c r="F17" s="182">
        <v>11</v>
      </c>
      <c r="G17" s="182">
        <v>1</v>
      </c>
      <c r="H17" s="182">
        <v>4</v>
      </c>
      <c r="I17" s="182">
        <v>2</v>
      </c>
      <c r="J17" s="182" t="s">
        <v>0</v>
      </c>
      <c r="K17" s="1"/>
      <c r="L17" s="1"/>
      <c r="M17" s="1"/>
      <c r="N17" s="1"/>
      <c r="O17" s="1"/>
      <c r="P17" s="1"/>
      <c r="Q17" s="1"/>
      <c r="R17" s="1"/>
      <c r="S17" s="1"/>
      <c r="T17" s="1"/>
      <c r="U17" s="1"/>
      <c r="V17" s="1"/>
      <c r="W17" s="1"/>
      <c r="X17" s="1"/>
      <c r="Y17" s="1"/>
      <c r="Z17" s="1"/>
    </row>
    <row r="18" spans="1:26" x14ac:dyDescent="0.15">
      <c r="A18" s="60" t="s">
        <v>318</v>
      </c>
      <c r="B18" s="182">
        <v>105</v>
      </c>
      <c r="C18" s="182">
        <v>4</v>
      </c>
      <c r="D18" s="182">
        <v>27</v>
      </c>
      <c r="E18" s="182">
        <v>43</v>
      </c>
      <c r="F18" s="182">
        <v>15</v>
      </c>
      <c r="G18" s="182">
        <v>7</v>
      </c>
      <c r="H18" s="182">
        <v>5</v>
      </c>
      <c r="I18" s="182">
        <v>4</v>
      </c>
      <c r="J18" s="182" t="s">
        <v>0</v>
      </c>
      <c r="K18" s="1"/>
      <c r="L18" s="1"/>
      <c r="M18" s="1"/>
      <c r="N18" s="1"/>
      <c r="O18" s="1"/>
      <c r="P18" s="1"/>
      <c r="Q18" s="1"/>
      <c r="R18" s="1"/>
      <c r="S18" s="1"/>
      <c r="T18" s="1"/>
      <c r="U18" s="1"/>
      <c r="V18" s="1"/>
      <c r="W18" s="1"/>
      <c r="X18" s="1"/>
      <c r="Y18" s="1"/>
      <c r="Z18" s="1"/>
    </row>
    <row r="19" spans="1:26" x14ac:dyDescent="0.15">
      <c r="A19" s="62" t="s">
        <v>328</v>
      </c>
      <c r="B19" s="186">
        <v>93</v>
      </c>
      <c r="C19" s="186">
        <v>1</v>
      </c>
      <c r="D19" s="186">
        <v>11</v>
      </c>
      <c r="E19" s="186">
        <v>30</v>
      </c>
      <c r="F19" s="186">
        <v>25</v>
      </c>
      <c r="G19" s="186">
        <v>13</v>
      </c>
      <c r="H19" s="186">
        <v>6</v>
      </c>
      <c r="I19" s="186">
        <v>3</v>
      </c>
      <c r="J19" s="186">
        <v>4</v>
      </c>
      <c r="K19" s="1"/>
      <c r="L19" s="1"/>
      <c r="M19" s="1"/>
      <c r="N19" s="1"/>
      <c r="O19" s="1"/>
      <c r="P19" s="1"/>
      <c r="Q19" s="1"/>
      <c r="R19" s="1"/>
      <c r="S19" s="1"/>
      <c r="T19" s="1"/>
      <c r="U19" s="1"/>
      <c r="V19" s="1"/>
      <c r="W19" s="1"/>
      <c r="X19" s="1"/>
      <c r="Y19" s="1"/>
      <c r="Z19" s="1"/>
    </row>
    <row r="20" spans="1:26" x14ac:dyDescent="0.15">
      <c r="A20" s="64" t="s">
        <v>329</v>
      </c>
      <c r="B20" s="66"/>
      <c r="C20" s="66"/>
      <c r="D20" s="66"/>
      <c r="E20" s="66"/>
      <c r="F20" s="66"/>
      <c r="G20" s="66"/>
      <c r="H20" s="66"/>
      <c r="I20" s="66"/>
      <c r="J20" s="66"/>
      <c r="K20" s="66"/>
      <c r="L20" s="66"/>
      <c r="M20" s="66"/>
      <c r="N20" s="66"/>
      <c r="O20" s="66"/>
      <c r="P20" s="66"/>
      <c r="Q20" s="66"/>
      <c r="R20" s="66"/>
      <c r="S20" s="66"/>
      <c r="T20" s="66"/>
      <c r="U20" s="66"/>
      <c r="V20" s="66"/>
      <c r="W20" s="66"/>
      <c r="X20" s="66"/>
      <c r="Y20" s="66"/>
      <c r="Z20" s="66"/>
    </row>
    <row r="21" spans="1:26" x14ac:dyDescent="0.15">
      <c r="A21" s="64" t="s">
        <v>330</v>
      </c>
      <c r="B21" s="66"/>
      <c r="C21" s="66"/>
      <c r="D21" s="66"/>
      <c r="E21" s="66"/>
      <c r="F21" s="66"/>
      <c r="G21" s="66"/>
      <c r="H21" s="66"/>
      <c r="I21" s="66"/>
      <c r="J21" s="66"/>
      <c r="K21" s="66"/>
      <c r="L21" s="66"/>
      <c r="M21" s="66"/>
      <c r="N21" s="66"/>
      <c r="O21" s="66"/>
      <c r="P21" s="66"/>
      <c r="Q21" s="66"/>
      <c r="R21" s="66"/>
      <c r="S21" s="66"/>
      <c r="T21" s="66"/>
      <c r="U21" s="66"/>
      <c r="V21" s="66"/>
      <c r="W21" s="66"/>
      <c r="X21" s="66"/>
      <c r="Y21" s="66"/>
      <c r="Z21" s="66"/>
    </row>
    <row r="22" spans="1:26" x14ac:dyDescent="0.15">
      <c r="A22" s="86" t="s">
        <v>349</v>
      </c>
    </row>
    <row r="23" spans="1:26" x14ac:dyDescent="0.15">
      <c r="A23" s="87" t="s">
        <v>350</v>
      </c>
    </row>
    <row r="24" spans="1:26" x14ac:dyDescent="0.15">
      <c r="A24" s="87"/>
    </row>
    <row r="25" spans="1:26" x14ac:dyDescent="0.15">
      <c r="A25" s="13" t="s">
        <v>351</v>
      </c>
    </row>
    <row r="26" spans="1:26" ht="14.25" thickBot="1" x14ac:dyDescent="0.2"/>
    <row r="27" spans="1:26" ht="14.25" thickTop="1" x14ac:dyDescent="0.15">
      <c r="A27" s="273" t="s">
        <v>34</v>
      </c>
      <c r="B27" s="340" t="s">
        <v>40</v>
      </c>
      <c r="C27" s="340" t="s">
        <v>67</v>
      </c>
      <c r="D27" s="102" t="s">
        <v>68</v>
      </c>
      <c r="E27" s="113" t="s">
        <v>69</v>
      </c>
      <c r="F27" s="113" t="s">
        <v>70</v>
      </c>
      <c r="G27" s="113" t="s">
        <v>71</v>
      </c>
      <c r="H27" s="113" t="s">
        <v>72</v>
      </c>
      <c r="I27" s="113" t="s">
        <v>73</v>
      </c>
      <c r="J27" s="72" t="s">
        <v>74</v>
      </c>
    </row>
    <row r="28" spans="1:26" ht="24" x14ac:dyDescent="0.15">
      <c r="A28" s="279"/>
      <c r="B28" s="292"/>
      <c r="C28" s="292"/>
      <c r="D28" s="82" t="s">
        <v>75</v>
      </c>
      <c r="E28" s="82" t="s">
        <v>368</v>
      </c>
      <c r="F28" s="82" t="s">
        <v>369</v>
      </c>
      <c r="G28" s="82" t="s">
        <v>370</v>
      </c>
      <c r="H28" s="82" t="s">
        <v>371</v>
      </c>
      <c r="I28" s="216" t="s">
        <v>372</v>
      </c>
      <c r="J28" s="90" t="s">
        <v>76</v>
      </c>
    </row>
    <row r="29" spans="1:26" x14ac:dyDescent="0.15">
      <c r="A29" s="222" t="s">
        <v>296</v>
      </c>
      <c r="B29" s="172">
        <v>1215</v>
      </c>
      <c r="C29" s="172">
        <v>167</v>
      </c>
      <c r="D29" s="172">
        <v>375</v>
      </c>
      <c r="E29" s="172">
        <v>194</v>
      </c>
      <c r="F29" s="172">
        <v>158</v>
      </c>
      <c r="G29" s="172">
        <v>67</v>
      </c>
      <c r="H29" s="172">
        <v>75</v>
      </c>
      <c r="I29" s="172">
        <v>40</v>
      </c>
      <c r="J29" s="172">
        <v>139</v>
      </c>
    </row>
    <row r="30" spans="1:26" x14ac:dyDescent="0.15">
      <c r="A30" s="223" t="s">
        <v>388</v>
      </c>
      <c r="B30" s="19">
        <v>1081</v>
      </c>
      <c r="C30" s="12">
        <v>167</v>
      </c>
      <c r="D30" s="12">
        <v>371</v>
      </c>
      <c r="E30" s="12">
        <v>155</v>
      </c>
      <c r="F30" s="12">
        <v>111</v>
      </c>
      <c r="G30" s="12">
        <v>58</v>
      </c>
      <c r="H30" s="12">
        <v>66</v>
      </c>
      <c r="I30" s="12">
        <v>34</v>
      </c>
      <c r="J30" s="12">
        <v>119</v>
      </c>
    </row>
    <row r="31" spans="1:26" ht="14.45" customHeight="1" thickBot="1" x14ac:dyDescent="0.2">
      <c r="A31" s="187"/>
      <c r="B31" s="85"/>
      <c r="F31" s="28"/>
      <c r="G31" s="28"/>
      <c r="H31" s="28"/>
      <c r="I31" s="28"/>
      <c r="J31" s="28"/>
    </row>
    <row r="32" spans="1:26" ht="14.25" thickTop="1" x14ac:dyDescent="0.15">
      <c r="A32" s="273" t="s">
        <v>34</v>
      </c>
      <c r="B32" s="340" t="s">
        <v>40</v>
      </c>
      <c r="C32" s="340" t="s">
        <v>67</v>
      </c>
      <c r="D32" s="102" t="s">
        <v>68</v>
      </c>
      <c r="E32" s="113" t="s">
        <v>69</v>
      </c>
      <c r="F32" s="113" t="s">
        <v>70</v>
      </c>
      <c r="G32" s="113" t="s">
        <v>72</v>
      </c>
      <c r="H32" s="113" t="s">
        <v>73</v>
      </c>
      <c r="I32" s="188" t="s">
        <v>171</v>
      </c>
      <c r="J32" s="103"/>
    </row>
    <row r="33" spans="1:10" ht="24" x14ac:dyDescent="0.15">
      <c r="A33" s="279"/>
      <c r="B33" s="292"/>
      <c r="C33" s="292"/>
      <c r="D33" s="82" t="s">
        <v>75</v>
      </c>
      <c r="E33" s="82" t="s">
        <v>368</v>
      </c>
      <c r="F33" s="82" t="s">
        <v>370</v>
      </c>
      <c r="G33" s="82" t="s">
        <v>371</v>
      </c>
      <c r="H33" s="217" t="s">
        <v>373</v>
      </c>
      <c r="I33" s="56" t="s">
        <v>331</v>
      </c>
      <c r="J33" s="103"/>
    </row>
    <row r="34" spans="1:10" x14ac:dyDescent="0.15">
      <c r="A34" s="99" t="s">
        <v>310</v>
      </c>
      <c r="B34" s="16">
        <v>845</v>
      </c>
      <c r="C34" s="9">
        <v>118</v>
      </c>
      <c r="D34" s="9">
        <v>278</v>
      </c>
      <c r="E34" s="9">
        <v>124</v>
      </c>
      <c r="F34" s="9">
        <v>143</v>
      </c>
      <c r="G34" s="9">
        <v>54</v>
      </c>
      <c r="H34" s="9">
        <v>59</v>
      </c>
      <c r="I34" s="9">
        <v>69</v>
      </c>
      <c r="J34" s="9"/>
    </row>
    <row r="35" spans="1:10" x14ac:dyDescent="0.15">
      <c r="A35" s="98"/>
      <c r="B35" s="17"/>
      <c r="C35" s="1"/>
      <c r="D35" s="1"/>
      <c r="E35" s="1"/>
      <c r="F35" s="1"/>
      <c r="G35" s="1"/>
      <c r="H35" s="1"/>
      <c r="I35" s="1"/>
      <c r="J35" s="1"/>
    </row>
    <row r="36" spans="1:10" x14ac:dyDescent="0.15">
      <c r="A36" s="98" t="s">
        <v>18</v>
      </c>
      <c r="B36" s="17">
        <v>5</v>
      </c>
      <c r="C36" s="1">
        <v>1</v>
      </c>
      <c r="D36" s="1">
        <v>1</v>
      </c>
      <c r="E36" s="1">
        <v>1</v>
      </c>
      <c r="F36" s="1">
        <v>1</v>
      </c>
      <c r="G36" s="1" t="s">
        <v>0</v>
      </c>
      <c r="H36" s="1">
        <v>1</v>
      </c>
      <c r="I36" s="1" t="s">
        <v>0</v>
      </c>
      <c r="J36" s="1"/>
    </row>
    <row r="37" spans="1:10" x14ac:dyDescent="0.15">
      <c r="A37" s="60" t="s">
        <v>25</v>
      </c>
      <c r="B37" s="1">
        <v>78</v>
      </c>
      <c r="C37" s="14">
        <v>16</v>
      </c>
      <c r="D37" s="1">
        <v>26</v>
      </c>
      <c r="E37" s="1">
        <v>8</v>
      </c>
      <c r="F37" s="10">
        <v>9</v>
      </c>
      <c r="G37" s="1">
        <v>9</v>
      </c>
      <c r="H37" s="1">
        <v>4</v>
      </c>
      <c r="I37" s="1">
        <v>6</v>
      </c>
      <c r="J37" s="1"/>
    </row>
    <row r="38" spans="1:10" x14ac:dyDescent="0.15">
      <c r="A38" s="60" t="s">
        <v>19</v>
      </c>
      <c r="B38" s="1">
        <v>111</v>
      </c>
      <c r="C38" s="14">
        <v>13</v>
      </c>
      <c r="D38" s="1">
        <v>46</v>
      </c>
      <c r="E38" s="1">
        <v>19</v>
      </c>
      <c r="F38" s="10">
        <v>19</v>
      </c>
      <c r="G38" s="1">
        <v>3</v>
      </c>
      <c r="H38" s="1">
        <v>6</v>
      </c>
      <c r="I38" s="1">
        <v>5</v>
      </c>
      <c r="J38" s="1"/>
    </row>
    <row r="39" spans="1:10" x14ac:dyDescent="0.15">
      <c r="A39" s="60" t="s">
        <v>26</v>
      </c>
      <c r="B39" s="1">
        <v>151</v>
      </c>
      <c r="C39" s="14">
        <v>20</v>
      </c>
      <c r="D39" s="1">
        <v>46</v>
      </c>
      <c r="E39" s="1">
        <v>17</v>
      </c>
      <c r="F39" s="10">
        <v>36</v>
      </c>
      <c r="G39" s="1">
        <v>9</v>
      </c>
      <c r="H39" s="1">
        <v>9</v>
      </c>
      <c r="I39" s="1">
        <v>14</v>
      </c>
      <c r="J39" s="1"/>
    </row>
    <row r="40" spans="1:10" x14ac:dyDescent="0.15">
      <c r="A40" s="60" t="s">
        <v>20</v>
      </c>
      <c r="B40" s="1">
        <v>58</v>
      </c>
      <c r="C40" s="14">
        <v>9</v>
      </c>
      <c r="D40" s="1">
        <v>21</v>
      </c>
      <c r="E40" s="1">
        <v>7</v>
      </c>
      <c r="F40" s="10">
        <v>8</v>
      </c>
      <c r="G40" s="1">
        <v>4</v>
      </c>
      <c r="H40" s="1">
        <v>2</v>
      </c>
      <c r="I40" s="1">
        <v>7</v>
      </c>
      <c r="J40" s="1"/>
    </row>
    <row r="41" spans="1:10" x14ac:dyDescent="0.15">
      <c r="A41" s="60" t="s">
        <v>24</v>
      </c>
      <c r="B41" s="1">
        <v>54</v>
      </c>
      <c r="C41" s="14">
        <v>2</v>
      </c>
      <c r="D41" s="1">
        <v>11</v>
      </c>
      <c r="E41" s="1">
        <v>8</v>
      </c>
      <c r="F41" s="10">
        <v>12</v>
      </c>
      <c r="G41" s="1">
        <v>4</v>
      </c>
      <c r="H41" s="1">
        <v>11</v>
      </c>
      <c r="I41" s="1">
        <v>6</v>
      </c>
      <c r="J41" s="1"/>
    </row>
    <row r="42" spans="1:10" x14ac:dyDescent="0.15">
      <c r="A42" s="60" t="s">
        <v>27</v>
      </c>
      <c r="B42" s="1">
        <v>133</v>
      </c>
      <c r="C42" s="14">
        <v>27</v>
      </c>
      <c r="D42" s="1">
        <v>44</v>
      </c>
      <c r="E42" s="1">
        <v>16</v>
      </c>
      <c r="F42" s="10">
        <v>20</v>
      </c>
      <c r="G42" s="1">
        <v>9</v>
      </c>
      <c r="H42" s="1">
        <v>8</v>
      </c>
      <c r="I42" s="1">
        <v>9</v>
      </c>
      <c r="J42" s="1"/>
    </row>
    <row r="43" spans="1:10" x14ac:dyDescent="0.15">
      <c r="A43" s="60" t="s">
        <v>21</v>
      </c>
      <c r="B43" s="1">
        <v>57</v>
      </c>
      <c r="C43" s="14">
        <v>7</v>
      </c>
      <c r="D43" s="1">
        <v>28</v>
      </c>
      <c r="E43" s="1">
        <v>10</v>
      </c>
      <c r="F43" s="10">
        <v>6</v>
      </c>
      <c r="G43" s="1" t="s">
        <v>0</v>
      </c>
      <c r="H43" s="1">
        <v>3</v>
      </c>
      <c r="I43" s="1">
        <v>3</v>
      </c>
      <c r="J43" s="1"/>
    </row>
    <row r="44" spans="1:10" x14ac:dyDescent="0.15">
      <c r="A44" s="60" t="s">
        <v>22</v>
      </c>
      <c r="B44" s="1">
        <v>105</v>
      </c>
      <c r="C44" s="14">
        <v>17</v>
      </c>
      <c r="D44" s="1">
        <v>32</v>
      </c>
      <c r="E44" s="1">
        <v>19</v>
      </c>
      <c r="F44" s="10">
        <v>13</v>
      </c>
      <c r="G44" s="1">
        <v>7</v>
      </c>
      <c r="H44" s="1">
        <v>7</v>
      </c>
      <c r="I44" s="1">
        <v>10</v>
      </c>
      <c r="J44" s="1"/>
    </row>
    <row r="45" spans="1:10" x14ac:dyDescent="0.15">
      <c r="A45" s="62" t="s">
        <v>23</v>
      </c>
      <c r="B45" s="12">
        <v>93</v>
      </c>
      <c r="C45" s="15">
        <v>6</v>
      </c>
      <c r="D45" s="12">
        <v>23</v>
      </c>
      <c r="E45" s="12">
        <v>19</v>
      </c>
      <c r="F45" s="11">
        <v>19</v>
      </c>
      <c r="G45" s="12">
        <v>9</v>
      </c>
      <c r="H45" s="12">
        <v>8</v>
      </c>
      <c r="I45" s="12">
        <v>9</v>
      </c>
      <c r="J45" s="18"/>
    </row>
    <row r="46" spans="1:10" x14ac:dyDescent="0.15">
      <c r="A46" s="86" t="s">
        <v>352</v>
      </c>
    </row>
    <row r="47" spans="1:10" x14ac:dyDescent="0.15">
      <c r="A47" s="87" t="s">
        <v>350</v>
      </c>
    </row>
  </sheetData>
  <mergeCells count="6">
    <mergeCell ref="A27:A28"/>
    <mergeCell ref="B27:B28"/>
    <mergeCell ref="C27:C28"/>
    <mergeCell ref="A32:A33"/>
    <mergeCell ref="B32:B33"/>
    <mergeCell ref="C32:C33"/>
  </mergeCells>
  <phoneticPr fontId="3"/>
  <pageMargins left="0.59055118110236227" right="0.59055118110236227" top="0.78740157480314965" bottom="0.62992125984251968" header="0.35433070866141736" footer="0.51181102362204722"/>
  <pageSetup paperSize="9" scale="90" firstPageNumber="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E41"/>
  <sheetViews>
    <sheetView view="pageBreakPreview" zoomScaleNormal="100" zoomScaleSheetLayoutView="100" workbookViewId="0">
      <selection activeCell="G2" sqref="G2"/>
    </sheetView>
  </sheetViews>
  <sheetFormatPr defaultColWidth="9" defaultRowHeight="13.5" x14ac:dyDescent="0.15"/>
  <cols>
    <col min="1" max="1" width="10.75" style="13" customWidth="1"/>
    <col min="2" max="16384" width="9" style="13"/>
  </cols>
  <sheetData>
    <row r="1" spans="1:31" x14ac:dyDescent="0.15">
      <c r="A1" s="50" t="s">
        <v>264</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row>
    <row r="2" spans="1:31" x14ac:dyDescent="0.15">
      <c r="A2" s="13" t="s">
        <v>353</v>
      </c>
    </row>
    <row r="3" spans="1:31" ht="14.25" thickBot="1" x14ac:dyDescent="0.2"/>
    <row r="4" spans="1:31" ht="14.25" thickTop="1" x14ac:dyDescent="0.15">
      <c r="A4" s="273" t="s">
        <v>34</v>
      </c>
      <c r="B4" s="340" t="s">
        <v>35</v>
      </c>
      <c r="C4" s="340" t="s">
        <v>67</v>
      </c>
      <c r="D4" s="340" t="s">
        <v>190</v>
      </c>
      <c r="E4" s="340" t="s">
        <v>77</v>
      </c>
      <c r="F4" s="108" t="s">
        <v>78</v>
      </c>
      <c r="G4" s="342" t="s">
        <v>79</v>
      </c>
      <c r="H4" s="340" t="s">
        <v>173</v>
      </c>
      <c r="I4" s="271" t="s">
        <v>82</v>
      </c>
    </row>
    <row r="5" spans="1:31" x14ac:dyDescent="0.15">
      <c r="A5" s="279"/>
      <c r="B5" s="292"/>
      <c r="C5" s="292"/>
      <c r="D5" s="292"/>
      <c r="E5" s="292"/>
      <c r="F5" s="109" t="s">
        <v>81</v>
      </c>
      <c r="G5" s="343"/>
      <c r="H5" s="292"/>
      <c r="I5" s="277"/>
    </row>
    <row r="6" spans="1:31" x14ac:dyDescent="0.15">
      <c r="A6" s="222" t="s">
        <v>172</v>
      </c>
      <c r="B6" s="189">
        <v>1215</v>
      </c>
      <c r="C6" s="190">
        <v>167</v>
      </c>
      <c r="D6" s="190">
        <v>424</v>
      </c>
      <c r="E6" s="190" t="s">
        <v>0</v>
      </c>
      <c r="F6" s="190">
        <v>26</v>
      </c>
      <c r="G6" s="190" t="s">
        <v>0</v>
      </c>
      <c r="H6" s="190">
        <v>322</v>
      </c>
      <c r="I6" s="190">
        <v>135</v>
      </c>
    </row>
    <row r="7" spans="1:31" x14ac:dyDescent="0.15">
      <c r="A7" s="222" t="s">
        <v>389</v>
      </c>
      <c r="B7" s="189">
        <v>1081</v>
      </c>
      <c r="C7" s="190">
        <v>167</v>
      </c>
      <c r="D7" s="190">
        <v>397</v>
      </c>
      <c r="E7" s="190" t="s">
        <v>0</v>
      </c>
      <c r="F7" s="190">
        <v>25</v>
      </c>
      <c r="G7" s="190" t="s">
        <v>0</v>
      </c>
      <c r="H7" s="190">
        <v>269</v>
      </c>
      <c r="I7" s="190">
        <v>107</v>
      </c>
    </row>
    <row r="8" spans="1:31" x14ac:dyDescent="0.15">
      <c r="B8" s="189"/>
      <c r="C8" s="190"/>
      <c r="D8" s="190"/>
      <c r="E8" s="190"/>
      <c r="F8" s="190"/>
      <c r="G8" s="190"/>
      <c r="H8" s="190"/>
      <c r="I8" s="190"/>
    </row>
    <row r="9" spans="1:31" x14ac:dyDescent="0.15">
      <c r="A9" s="224" t="s">
        <v>310</v>
      </c>
      <c r="B9" s="191">
        <v>727</v>
      </c>
      <c r="C9" s="192">
        <v>0</v>
      </c>
      <c r="D9" s="192">
        <v>337</v>
      </c>
      <c r="E9" s="192" t="s">
        <v>0</v>
      </c>
      <c r="F9" s="192">
        <v>25</v>
      </c>
      <c r="G9" s="192" t="s">
        <v>0</v>
      </c>
      <c r="H9" s="192">
        <v>181</v>
      </c>
      <c r="I9" s="192">
        <v>84</v>
      </c>
    </row>
    <row r="10" spans="1:31" x14ac:dyDescent="0.15">
      <c r="A10" s="83"/>
      <c r="B10" s="191"/>
      <c r="C10" s="190"/>
      <c r="D10" s="190"/>
      <c r="E10" s="190"/>
      <c r="F10" s="190"/>
      <c r="G10" s="190"/>
      <c r="H10" s="190"/>
      <c r="I10" s="190"/>
    </row>
    <row r="11" spans="1:31" x14ac:dyDescent="0.15">
      <c r="A11" s="83" t="s">
        <v>324</v>
      </c>
      <c r="B11" s="193">
        <v>4</v>
      </c>
      <c r="C11" s="190">
        <v>0</v>
      </c>
      <c r="D11" s="190" t="s">
        <v>0</v>
      </c>
      <c r="E11" s="190" t="s">
        <v>0</v>
      </c>
      <c r="F11" s="190">
        <v>1</v>
      </c>
      <c r="G11" s="190" t="s">
        <v>0</v>
      </c>
      <c r="H11" s="190">
        <v>2</v>
      </c>
      <c r="I11" s="190">
        <v>1</v>
      </c>
    </row>
    <row r="12" spans="1:31" x14ac:dyDescent="0.15">
      <c r="A12" s="83" t="s">
        <v>332</v>
      </c>
      <c r="B12" s="193">
        <v>62</v>
      </c>
      <c r="C12" s="190">
        <v>0</v>
      </c>
      <c r="D12" s="190">
        <v>19</v>
      </c>
      <c r="E12" s="190" t="s">
        <v>0</v>
      </c>
      <c r="F12" s="190" t="s">
        <v>0</v>
      </c>
      <c r="G12" s="190" t="s">
        <v>0</v>
      </c>
      <c r="H12" s="190">
        <v>26</v>
      </c>
      <c r="I12" s="190">
        <v>8</v>
      </c>
    </row>
    <row r="13" spans="1:31" x14ac:dyDescent="0.15">
      <c r="A13" s="83" t="s">
        <v>313</v>
      </c>
      <c r="B13" s="193">
        <v>98</v>
      </c>
      <c r="C13" s="190">
        <v>0</v>
      </c>
      <c r="D13" s="190">
        <v>59</v>
      </c>
      <c r="E13" s="190" t="s">
        <v>0</v>
      </c>
      <c r="F13" s="190">
        <v>7</v>
      </c>
      <c r="G13" s="190" t="s">
        <v>0</v>
      </c>
      <c r="H13" s="190">
        <v>12</v>
      </c>
      <c r="I13" s="190">
        <v>6</v>
      </c>
    </row>
    <row r="14" spans="1:31" x14ac:dyDescent="0.15">
      <c r="A14" s="83" t="s">
        <v>314</v>
      </c>
      <c r="B14" s="193">
        <v>131</v>
      </c>
      <c r="C14" s="190">
        <v>0</v>
      </c>
      <c r="D14" s="190">
        <v>29</v>
      </c>
      <c r="E14" s="190" t="s">
        <v>0</v>
      </c>
      <c r="F14" s="190">
        <v>6</v>
      </c>
      <c r="G14" s="190" t="s">
        <v>0</v>
      </c>
      <c r="H14" s="190">
        <v>53</v>
      </c>
      <c r="I14" s="190">
        <v>13</v>
      </c>
    </row>
    <row r="15" spans="1:31" x14ac:dyDescent="0.15">
      <c r="A15" s="83" t="s">
        <v>333</v>
      </c>
      <c r="B15" s="193">
        <v>49</v>
      </c>
      <c r="C15" s="190">
        <v>0</v>
      </c>
      <c r="D15" s="190">
        <v>34</v>
      </c>
      <c r="E15" s="190" t="s">
        <v>0</v>
      </c>
      <c r="F15" s="190" t="s">
        <v>0</v>
      </c>
      <c r="G15" s="190" t="s">
        <v>0</v>
      </c>
      <c r="H15" s="190">
        <v>8</v>
      </c>
      <c r="I15" s="190">
        <v>3</v>
      </c>
    </row>
    <row r="16" spans="1:31" x14ac:dyDescent="0.15">
      <c r="A16" s="83" t="s">
        <v>316</v>
      </c>
      <c r="B16" s="193">
        <v>52</v>
      </c>
      <c r="C16" s="190">
        <v>0</v>
      </c>
      <c r="D16" s="190">
        <v>23</v>
      </c>
      <c r="E16" s="190" t="s">
        <v>0</v>
      </c>
      <c r="F16" s="190" t="s">
        <v>0</v>
      </c>
      <c r="G16" s="190" t="s">
        <v>0</v>
      </c>
      <c r="H16" s="190">
        <v>7</v>
      </c>
      <c r="I16" s="190">
        <v>17</v>
      </c>
    </row>
    <row r="17" spans="1:9" x14ac:dyDescent="0.15">
      <c r="A17" s="83" t="s">
        <v>317</v>
      </c>
      <c r="B17" s="193">
        <v>106</v>
      </c>
      <c r="C17" s="190">
        <v>0</v>
      </c>
      <c r="D17" s="190">
        <v>59</v>
      </c>
      <c r="E17" s="190">
        <v>0</v>
      </c>
      <c r="F17" s="190">
        <v>2</v>
      </c>
      <c r="G17" s="190">
        <v>0</v>
      </c>
      <c r="H17" s="190">
        <v>23</v>
      </c>
      <c r="I17" s="190">
        <v>9</v>
      </c>
    </row>
    <row r="18" spans="1:9" x14ac:dyDescent="0.15">
      <c r="A18" s="83" t="s">
        <v>334</v>
      </c>
      <c r="B18" s="193">
        <v>50</v>
      </c>
      <c r="C18" s="190">
        <v>0</v>
      </c>
      <c r="D18" s="190">
        <v>36</v>
      </c>
      <c r="E18" s="190" t="s">
        <v>0</v>
      </c>
      <c r="F18" s="190" t="s">
        <v>0</v>
      </c>
      <c r="G18" s="190" t="s">
        <v>0</v>
      </c>
      <c r="H18" s="190">
        <v>6</v>
      </c>
      <c r="I18" s="190">
        <v>2</v>
      </c>
    </row>
    <row r="19" spans="1:9" x14ac:dyDescent="0.15">
      <c r="A19" s="83" t="s">
        <v>318</v>
      </c>
      <c r="B19" s="193">
        <v>88</v>
      </c>
      <c r="C19" s="190">
        <v>0</v>
      </c>
      <c r="D19" s="190">
        <v>47</v>
      </c>
      <c r="E19" s="190" t="s">
        <v>0</v>
      </c>
      <c r="F19" s="190">
        <v>3</v>
      </c>
      <c r="G19" s="190" t="s">
        <v>0</v>
      </c>
      <c r="H19" s="190">
        <v>12</v>
      </c>
      <c r="I19" s="190">
        <v>15</v>
      </c>
    </row>
    <row r="20" spans="1:9" x14ac:dyDescent="0.15">
      <c r="A20" s="84" t="s">
        <v>319</v>
      </c>
      <c r="B20" s="194">
        <v>87</v>
      </c>
      <c r="C20" s="180">
        <v>0</v>
      </c>
      <c r="D20" s="180">
        <v>31</v>
      </c>
      <c r="E20" s="180" t="s">
        <v>0</v>
      </c>
      <c r="F20" s="180">
        <v>6</v>
      </c>
      <c r="G20" s="180" t="s">
        <v>0</v>
      </c>
      <c r="H20" s="180">
        <v>32</v>
      </c>
      <c r="I20" s="180">
        <v>10</v>
      </c>
    </row>
    <row r="21" spans="1:9" ht="14.25" thickBot="1" x14ac:dyDescent="0.2"/>
    <row r="22" spans="1:9" ht="14.25" thickTop="1" x14ac:dyDescent="0.15">
      <c r="A22" s="273" t="s">
        <v>34</v>
      </c>
      <c r="B22" s="340" t="s">
        <v>83</v>
      </c>
      <c r="C22" s="342" t="s">
        <v>84</v>
      </c>
      <c r="D22" s="81" t="s">
        <v>85</v>
      </c>
      <c r="E22" s="340" t="s">
        <v>86</v>
      </c>
      <c r="F22" s="340" t="s">
        <v>87</v>
      </c>
      <c r="G22" s="342" t="s">
        <v>88</v>
      </c>
      <c r="H22" s="340" t="s">
        <v>89</v>
      </c>
      <c r="I22" s="51" t="s">
        <v>85</v>
      </c>
    </row>
    <row r="23" spans="1:9" x14ac:dyDescent="0.15">
      <c r="A23" s="279"/>
      <c r="B23" s="292"/>
      <c r="C23" s="343"/>
      <c r="D23" s="58" t="s">
        <v>90</v>
      </c>
      <c r="E23" s="292"/>
      <c r="F23" s="292"/>
      <c r="G23" s="343"/>
      <c r="H23" s="292"/>
      <c r="I23" s="56" t="s">
        <v>91</v>
      </c>
    </row>
    <row r="24" spans="1:9" x14ac:dyDescent="0.15">
      <c r="A24" s="222" t="s">
        <v>172</v>
      </c>
      <c r="B24" s="189">
        <v>27</v>
      </c>
      <c r="C24" s="176">
        <v>55</v>
      </c>
      <c r="D24" s="176" t="s">
        <v>0</v>
      </c>
      <c r="E24" s="176">
        <v>52</v>
      </c>
      <c r="F24" s="176">
        <v>1</v>
      </c>
      <c r="G24" s="176">
        <v>6</v>
      </c>
      <c r="H24" s="176" t="s">
        <v>0</v>
      </c>
      <c r="I24" s="176" t="s">
        <v>0</v>
      </c>
    </row>
    <row r="25" spans="1:9" x14ac:dyDescent="0.15">
      <c r="A25" s="222" t="s">
        <v>389</v>
      </c>
      <c r="B25" s="189">
        <v>23</v>
      </c>
      <c r="C25" s="176">
        <v>50</v>
      </c>
      <c r="D25" s="176" t="s">
        <v>0</v>
      </c>
      <c r="E25" s="176">
        <v>36</v>
      </c>
      <c r="F25" s="176">
        <v>2</v>
      </c>
      <c r="G25" s="176">
        <v>4</v>
      </c>
      <c r="H25" s="176" t="s">
        <v>0</v>
      </c>
      <c r="I25" s="176">
        <v>1</v>
      </c>
    </row>
    <row r="26" spans="1:9" x14ac:dyDescent="0.15">
      <c r="B26" s="189"/>
      <c r="C26" s="176"/>
      <c r="D26" s="176"/>
      <c r="E26" s="176"/>
      <c r="F26" s="176"/>
      <c r="G26" s="176"/>
      <c r="H26" s="176"/>
      <c r="I26" s="176"/>
    </row>
    <row r="27" spans="1:9" x14ac:dyDescent="0.15">
      <c r="A27" s="224" t="s">
        <v>310</v>
      </c>
      <c r="B27" s="195">
        <v>24</v>
      </c>
      <c r="C27" s="178">
        <v>39</v>
      </c>
      <c r="D27" s="178">
        <v>10</v>
      </c>
      <c r="E27" s="178">
        <v>21</v>
      </c>
      <c r="F27" s="178">
        <v>2</v>
      </c>
      <c r="G27" s="178">
        <v>4</v>
      </c>
      <c r="H27" s="178" t="s">
        <v>0</v>
      </c>
      <c r="I27" s="178" t="s">
        <v>0</v>
      </c>
    </row>
    <row r="28" spans="1:9" x14ac:dyDescent="0.15">
      <c r="A28" s="83"/>
      <c r="B28" s="189"/>
      <c r="C28" s="190"/>
      <c r="D28" s="190"/>
      <c r="E28" s="190"/>
      <c r="F28" s="190"/>
      <c r="G28" s="190"/>
      <c r="H28" s="190"/>
      <c r="I28" s="190"/>
    </row>
    <row r="29" spans="1:9" x14ac:dyDescent="0.15">
      <c r="A29" s="83" t="s">
        <v>18</v>
      </c>
      <c r="B29" s="189" t="s">
        <v>0</v>
      </c>
      <c r="C29" s="190" t="s">
        <v>0</v>
      </c>
      <c r="D29" s="176" t="s">
        <v>0</v>
      </c>
      <c r="E29" s="176" t="s">
        <v>0</v>
      </c>
      <c r="F29" s="176" t="s">
        <v>0</v>
      </c>
      <c r="G29" s="176" t="s">
        <v>0</v>
      </c>
      <c r="H29" s="176" t="s">
        <v>0</v>
      </c>
      <c r="I29" s="176" t="s">
        <v>0</v>
      </c>
    </row>
    <row r="30" spans="1:9" x14ac:dyDescent="0.15">
      <c r="A30" s="83" t="s">
        <v>25</v>
      </c>
      <c r="B30" s="189">
        <v>2</v>
      </c>
      <c r="C30" s="190">
        <v>6</v>
      </c>
      <c r="D30" s="176" t="s">
        <v>0</v>
      </c>
      <c r="E30" s="176" t="s">
        <v>0</v>
      </c>
      <c r="F30" s="176">
        <v>1</v>
      </c>
      <c r="G30" s="176" t="s">
        <v>0</v>
      </c>
      <c r="H30" s="176" t="s">
        <v>0</v>
      </c>
      <c r="I30" s="176" t="s">
        <v>0</v>
      </c>
    </row>
    <row r="31" spans="1:9" x14ac:dyDescent="0.15">
      <c r="A31" s="83" t="s">
        <v>19</v>
      </c>
      <c r="B31" s="189">
        <v>4</v>
      </c>
      <c r="C31" s="190">
        <v>7</v>
      </c>
      <c r="D31" s="176">
        <v>1</v>
      </c>
      <c r="E31" s="176">
        <v>2</v>
      </c>
      <c r="F31" s="176" t="s">
        <v>0</v>
      </c>
      <c r="G31" s="176" t="s">
        <v>0</v>
      </c>
      <c r="H31" s="176" t="s">
        <v>0</v>
      </c>
      <c r="I31" s="176" t="s">
        <v>0</v>
      </c>
    </row>
    <row r="32" spans="1:9" x14ac:dyDescent="0.15">
      <c r="A32" s="83" t="s">
        <v>26</v>
      </c>
      <c r="B32" s="189">
        <v>10</v>
      </c>
      <c r="C32" s="190">
        <v>5</v>
      </c>
      <c r="D32" s="190">
        <v>5</v>
      </c>
      <c r="E32" s="176">
        <v>10</v>
      </c>
      <c r="F32" s="176" t="s">
        <v>0</v>
      </c>
      <c r="G32" s="176" t="s">
        <v>0</v>
      </c>
      <c r="H32" s="176" t="s">
        <v>0</v>
      </c>
      <c r="I32" s="176" t="s">
        <v>0</v>
      </c>
    </row>
    <row r="33" spans="1:9" x14ac:dyDescent="0.15">
      <c r="A33" s="83" t="s">
        <v>20</v>
      </c>
      <c r="B33" s="189" t="s">
        <v>0</v>
      </c>
      <c r="C33" s="190">
        <v>1</v>
      </c>
      <c r="D33" s="190" t="s">
        <v>0</v>
      </c>
      <c r="E33" s="176">
        <v>1</v>
      </c>
      <c r="F33" s="190">
        <v>1</v>
      </c>
      <c r="G33" s="176">
        <v>1</v>
      </c>
      <c r="H33" s="176" t="s">
        <v>0</v>
      </c>
      <c r="I33" s="176" t="s">
        <v>0</v>
      </c>
    </row>
    <row r="34" spans="1:9" x14ac:dyDescent="0.15">
      <c r="A34" s="83" t="s">
        <v>24</v>
      </c>
      <c r="B34" s="189">
        <v>1</v>
      </c>
      <c r="C34" s="190">
        <v>3</v>
      </c>
      <c r="D34" s="190" t="s">
        <v>0</v>
      </c>
      <c r="E34" s="176">
        <v>1</v>
      </c>
      <c r="F34" s="190" t="s">
        <v>0</v>
      </c>
      <c r="G34" s="176" t="s">
        <v>0</v>
      </c>
      <c r="H34" s="176" t="s">
        <v>0</v>
      </c>
      <c r="I34" s="176" t="s">
        <v>0</v>
      </c>
    </row>
    <row r="35" spans="1:9" x14ac:dyDescent="0.15">
      <c r="A35" s="83" t="s">
        <v>27</v>
      </c>
      <c r="B35" s="189">
        <v>4</v>
      </c>
      <c r="C35" s="190">
        <v>6</v>
      </c>
      <c r="D35" s="190">
        <v>0</v>
      </c>
      <c r="E35" s="176">
        <v>2</v>
      </c>
      <c r="F35" s="190">
        <v>0</v>
      </c>
      <c r="G35" s="176">
        <v>1</v>
      </c>
      <c r="H35" s="176">
        <v>0</v>
      </c>
      <c r="I35" s="176">
        <v>0</v>
      </c>
    </row>
    <row r="36" spans="1:9" x14ac:dyDescent="0.15">
      <c r="A36" s="83" t="s">
        <v>21</v>
      </c>
      <c r="B36" s="189">
        <v>1</v>
      </c>
      <c r="C36" s="190">
        <v>3</v>
      </c>
      <c r="D36" s="190" t="s">
        <v>0</v>
      </c>
      <c r="E36" s="176">
        <v>2</v>
      </c>
      <c r="F36" s="190" t="s">
        <v>0</v>
      </c>
      <c r="G36" s="176" t="s">
        <v>0</v>
      </c>
      <c r="H36" s="176" t="s">
        <v>0</v>
      </c>
      <c r="I36" s="176" t="s">
        <v>0</v>
      </c>
    </row>
    <row r="37" spans="1:9" x14ac:dyDescent="0.15">
      <c r="A37" s="83" t="s">
        <v>22</v>
      </c>
      <c r="B37" s="189" t="s">
        <v>0</v>
      </c>
      <c r="C37" s="176">
        <v>6</v>
      </c>
      <c r="D37" s="176">
        <v>4</v>
      </c>
      <c r="E37" s="176">
        <v>1</v>
      </c>
      <c r="F37" s="176" t="s">
        <v>0</v>
      </c>
      <c r="G37" s="176" t="s">
        <v>0</v>
      </c>
      <c r="H37" s="176" t="s">
        <v>0</v>
      </c>
      <c r="I37" s="176" t="s">
        <v>0</v>
      </c>
    </row>
    <row r="38" spans="1:9" x14ac:dyDescent="0.15">
      <c r="A38" s="84" t="s">
        <v>23</v>
      </c>
      <c r="B38" s="196">
        <v>2</v>
      </c>
      <c r="C38" s="180">
        <v>2</v>
      </c>
      <c r="D38" s="180" t="s">
        <v>0</v>
      </c>
      <c r="E38" s="180">
        <v>2</v>
      </c>
      <c r="F38" s="180" t="s">
        <v>0</v>
      </c>
      <c r="G38" s="180">
        <v>2</v>
      </c>
      <c r="H38" s="180" t="s">
        <v>0</v>
      </c>
      <c r="I38" s="180" t="s">
        <v>0</v>
      </c>
    </row>
    <row r="39" spans="1:9" x14ac:dyDescent="0.15">
      <c r="A39" s="87" t="s">
        <v>354</v>
      </c>
    </row>
    <row r="40" spans="1:9" x14ac:dyDescent="0.15">
      <c r="A40" s="87" t="s">
        <v>355</v>
      </c>
    </row>
    <row r="41" spans="1:9" x14ac:dyDescent="0.15">
      <c r="A41" s="87" t="s">
        <v>335</v>
      </c>
    </row>
  </sheetData>
  <mergeCells count="15">
    <mergeCell ref="E4:E5"/>
    <mergeCell ref="E22:E23"/>
    <mergeCell ref="A4:A5"/>
    <mergeCell ref="B4:B5"/>
    <mergeCell ref="C4:C5"/>
    <mergeCell ref="D4:D5"/>
    <mergeCell ref="A22:A23"/>
    <mergeCell ref="B22:B23"/>
    <mergeCell ref="C22:C23"/>
    <mergeCell ref="I4:I5"/>
    <mergeCell ref="F22:F23"/>
    <mergeCell ref="G22:G23"/>
    <mergeCell ref="H22:H23"/>
    <mergeCell ref="G4:G5"/>
    <mergeCell ref="H4:H5"/>
  </mergeCells>
  <phoneticPr fontId="3"/>
  <pageMargins left="0.59055118110236227" right="0.59055118110236227" top="0.78740157480314965" bottom="0.62992125984251968" header="0.35433070866141736" footer="0.51181102362204722"/>
  <pageSetup paperSize="9" scale="90" firstPageNumber="6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E50"/>
  <sheetViews>
    <sheetView view="pageBreakPreview" zoomScaleNormal="100" zoomScaleSheetLayoutView="100" workbookViewId="0">
      <selection activeCell="AD43" sqref="AD43"/>
    </sheetView>
  </sheetViews>
  <sheetFormatPr defaultColWidth="9" defaultRowHeight="13.5" x14ac:dyDescent="0.15"/>
  <cols>
    <col min="1" max="1" width="9.875" style="13" customWidth="1"/>
    <col min="2" max="2" width="8.625" style="13" customWidth="1"/>
    <col min="3" max="3" width="9.375" style="13" bestFit="1" customWidth="1"/>
    <col min="4" max="10" width="8.625" style="13" customWidth="1"/>
    <col min="11" max="11" width="8.125" style="13" customWidth="1"/>
    <col min="12" max="26" width="3.125" style="13" customWidth="1"/>
    <col min="27" max="16384" width="9" style="13"/>
  </cols>
  <sheetData>
    <row r="1" spans="1:31" x14ac:dyDescent="0.15">
      <c r="A1" s="50" t="s">
        <v>264</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row>
    <row r="2" spans="1:31" x14ac:dyDescent="0.15">
      <c r="A2" s="13" t="s">
        <v>356</v>
      </c>
    </row>
    <row r="3" spans="1:31" ht="14.25" thickBot="1" x14ac:dyDescent="0.2">
      <c r="G3" s="32"/>
      <c r="H3" s="87"/>
      <c r="I3" s="344" t="s">
        <v>191</v>
      </c>
      <c r="J3" s="344"/>
    </row>
    <row r="4" spans="1:31" ht="14.25" customHeight="1" thickTop="1" x14ac:dyDescent="0.15">
      <c r="A4" s="272" t="s">
        <v>34</v>
      </c>
      <c r="B4" s="102" t="s">
        <v>93</v>
      </c>
      <c r="C4" s="350" t="s">
        <v>94</v>
      </c>
      <c r="D4" s="350"/>
      <c r="E4" s="345" t="s">
        <v>95</v>
      </c>
      <c r="F4" s="347"/>
      <c r="G4" s="345" t="s">
        <v>170</v>
      </c>
      <c r="H4" s="346"/>
      <c r="I4" s="103"/>
      <c r="J4" s="103"/>
    </row>
    <row r="5" spans="1:31" x14ac:dyDescent="0.15">
      <c r="A5" s="275"/>
      <c r="B5" s="104" t="s">
        <v>247</v>
      </c>
      <c r="C5" s="89" t="s">
        <v>96</v>
      </c>
      <c r="D5" s="291" t="s">
        <v>245</v>
      </c>
      <c r="E5" s="57" t="s">
        <v>96</v>
      </c>
      <c r="F5" s="291" t="s">
        <v>245</v>
      </c>
      <c r="G5" s="57" t="s">
        <v>96</v>
      </c>
      <c r="H5" s="348" t="s">
        <v>245</v>
      </c>
      <c r="I5" s="103"/>
      <c r="J5" s="103"/>
    </row>
    <row r="6" spans="1:31" ht="14.25" customHeight="1" x14ac:dyDescent="0.15">
      <c r="A6" s="278"/>
      <c r="B6" s="105" t="s">
        <v>248</v>
      </c>
      <c r="C6" s="106" t="s">
        <v>39</v>
      </c>
      <c r="D6" s="349"/>
      <c r="E6" s="105" t="s">
        <v>39</v>
      </c>
      <c r="F6" s="349"/>
      <c r="G6" s="105" t="s">
        <v>39</v>
      </c>
      <c r="H6" s="277"/>
      <c r="I6" s="53"/>
      <c r="J6" s="53"/>
      <c r="K6" s="53"/>
      <c r="L6" s="53"/>
      <c r="M6" s="53"/>
      <c r="N6" s="53"/>
      <c r="O6" s="53"/>
      <c r="P6" s="53"/>
      <c r="Q6" s="53"/>
      <c r="R6" s="53"/>
      <c r="S6" s="53"/>
      <c r="T6" s="53"/>
      <c r="U6" s="53"/>
      <c r="V6" s="53"/>
      <c r="W6" s="53"/>
      <c r="X6" s="53"/>
      <c r="Y6" s="53"/>
      <c r="Z6" s="53"/>
    </row>
    <row r="7" spans="1:31" x14ac:dyDescent="0.15">
      <c r="A7" s="222" t="s">
        <v>172</v>
      </c>
      <c r="B7" s="1">
        <v>111498</v>
      </c>
      <c r="C7" s="1">
        <v>1116</v>
      </c>
      <c r="D7" s="1">
        <v>64847</v>
      </c>
      <c r="E7" s="1">
        <v>1112</v>
      </c>
      <c r="F7" s="1">
        <v>43690</v>
      </c>
      <c r="G7" s="1">
        <v>156</v>
      </c>
      <c r="H7" s="1">
        <v>2961</v>
      </c>
      <c r="I7" s="1"/>
      <c r="J7" s="1"/>
      <c r="K7" s="1"/>
      <c r="L7" s="1"/>
      <c r="M7" s="1"/>
      <c r="N7" s="1"/>
      <c r="O7" s="1"/>
      <c r="P7" s="1"/>
      <c r="Q7" s="1"/>
      <c r="R7" s="1"/>
      <c r="S7" s="1"/>
      <c r="T7" s="1"/>
      <c r="U7" s="1"/>
      <c r="V7" s="1"/>
      <c r="W7" s="1"/>
      <c r="X7" s="1"/>
      <c r="Y7" s="1"/>
      <c r="Z7" s="1"/>
    </row>
    <row r="8" spans="1:31" x14ac:dyDescent="0.15">
      <c r="A8" s="222" t="s">
        <v>389</v>
      </c>
      <c r="B8" s="17">
        <v>101142</v>
      </c>
      <c r="C8" s="1">
        <v>964</v>
      </c>
      <c r="D8" s="1">
        <v>60783</v>
      </c>
      <c r="E8" s="1">
        <v>941</v>
      </c>
      <c r="F8" s="1">
        <v>37807</v>
      </c>
      <c r="G8" s="1">
        <v>128</v>
      </c>
      <c r="H8" s="1">
        <v>2552</v>
      </c>
      <c r="I8" s="1"/>
      <c r="J8" s="1"/>
      <c r="K8" s="1"/>
      <c r="L8" s="1"/>
      <c r="M8" s="1"/>
      <c r="N8" s="1"/>
      <c r="O8" s="1"/>
      <c r="P8" s="1"/>
      <c r="Q8" s="1"/>
      <c r="R8" s="1"/>
      <c r="S8" s="1"/>
      <c r="T8" s="1"/>
      <c r="U8" s="1"/>
      <c r="V8" s="1"/>
      <c r="W8" s="1"/>
      <c r="X8" s="1"/>
      <c r="Y8" s="1"/>
      <c r="Z8" s="1"/>
    </row>
    <row r="9" spans="1:31" x14ac:dyDescent="0.15">
      <c r="B9" s="95"/>
      <c r="I9" s="1"/>
      <c r="J9" s="1"/>
      <c r="K9" s="1"/>
      <c r="L9" s="1"/>
      <c r="M9" s="1"/>
      <c r="N9" s="1"/>
      <c r="O9" s="1"/>
      <c r="P9" s="1"/>
      <c r="Q9" s="1"/>
      <c r="R9" s="1"/>
      <c r="S9" s="1"/>
      <c r="T9" s="1"/>
      <c r="U9" s="1"/>
      <c r="V9" s="1"/>
      <c r="W9" s="1"/>
      <c r="X9" s="1"/>
      <c r="Y9" s="1"/>
      <c r="Z9" s="1"/>
    </row>
    <row r="10" spans="1:31" x14ac:dyDescent="0.15">
      <c r="A10" s="224" t="s">
        <v>310</v>
      </c>
      <c r="B10" s="16">
        <v>87978</v>
      </c>
      <c r="C10" s="9">
        <v>722</v>
      </c>
      <c r="D10" s="9">
        <v>56621</v>
      </c>
      <c r="E10" s="9">
        <v>690</v>
      </c>
      <c r="F10" s="9">
        <v>29854</v>
      </c>
      <c r="G10" s="9">
        <v>76</v>
      </c>
      <c r="H10" s="9">
        <v>1503</v>
      </c>
      <c r="I10" s="2"/>
      <c r="J10" s="2"/>
      <c r="K10" s="2"/>
      <c r="L10" s="2"/>
      <c r="M10" s="2"/>
      <c r="N10" s="2"/>
      <c r="O10" s="2"/>
      <c r="P10" s="2"/>
      <c r="Q10" s="2"/>
      <c r="R10" s="2"/>
      <c r="S10" s="2"/>
      <c r="T10" s="2"/>
      <c r="U10" s="2"/>
      <c r="V10" s="2"/>
      <c r="W10" s="2"/>
      <c r="X10" s="2"/>
      <c r="Y10" s="2"/>
      <c r="Z10" s="2"/>
    </row>
    <row r="11" spans="1:31" x14ac:dyDescent="0.15">
      <c r="A11" s="98"/>
      <c r="B11" s="17"/>
      <c r="C11" s="1"/>
      <c r="D11" s="1"/>
      <c r="E11" s="1"/>
      <c r="F11" s="1"/>
      <c r="G11" s="1"/>
      <c r="H11" s="1"/>
      <c r="I11" s="1"/>
      <c r="J11" s="1"/>
      <c r="K11" s="1"/>
      <c r="L11" s="1"/>
      <c r="M11" s="1"/>
      <c r="N11" s="1"/>
      <c r="O11" s="1"/>
      <c r="P11" s="1"/>
      <c r="Q11" s="1"/>
      <c r="R11" s="1"/>
      <c r="S11" s="1"/>
      <c r="T11" s="1"/>
      <c r="U11" s="1"/>
      <c r="V11" s="1"/>
      <c r="W11" s="1"/>
      <c r="X11" s="1"/>
      <c r="Y11" s="1"/>
      <c r="Z11" s="1"/>
    </row>
    <row r="12" spans="1:31" x14ac:dyDescent="0.15">
      <c r="A12" s="60" t="s">
        <v>18</v>
      </c>
      <c r="B12" s="1">
        <v>346</v>
      </c>
      <c r="C12" s="1">
        <v>4</v>
      </c>
      <c r="D12" s="1">
        <v>104</v>
      </c>
      <c r="E12" s="1">
        <v>4</v>
      </c>
      <c r="F12" s="1">
        <v>242</v>
      </c>
      <c r="G12" s="1" t="s">
        <v>0</v>
      </c>
      <c r="H12" s="1" t="s">
        <v>0</v>
      </c>
      <c r="I12" s="1"/>
      <c r="J12" s="1"/>
      <c r="K12" s="1"/>
      <c r="L12" s="1"/>
      <c r="M12" s="1"/>
      <c r="N12" s="1"/>
      <c r="O12" s="1"/>
      <c r="P12" s="1"/>
      <c r="Q12" s="1"/>
      <c r="R12" s="1"/>
      <c r="S12" s="1"/>
      <c r="T12" s="1"/>
      <c r="U12" s="1"/>
      <c r="V12" s="1"/>
      <c r="W12" s="1"/>
      <c r="X12" s="1"/>
      <c r="Y12" s="1"/>
      <c r="Z12" s="1"/>
    </row>
    <row r="13" spans="1:31" x14ac:dyDescent="0.15">
      <c r="A13" s="60" t="s">
        <v>25</v>
      </c>
      <c r="B13" s="1">
        <v>5388</v>
      </c>
      <c r="C13" s="14">
        <v>60</v>
      </c>
      <c r="D13" s="1">
        <v>2781</v>
      </c>
      <c r="E13" s="1">
        <v>58</v>
      </c>
      <c r="F13" s="1">
        <v>2443</v>
      </c>
      <c r="G13" s="1">
        <v>10</v>
      </c>
      <c r="H13" s="1">
        <v>164</v>
      </c>
      <c r="I13" s="1"/>
      <c r="J13" s="1"/>
      <c r="K13" s="1"/>
      <c r="L13" s="1"/>
      <c r="M13" s="1"/>
      <c r="N13" s="1"/>
      <c r="O13" s="1"/>
      <c r="P13" s="1"/>
      <c r="Q13" s="1"/>
      <c r="R13" s="1"/>
      <c r="S13" s="1"/>
      <c r="T13" s="1"/>
      <c r="U13" s="1"/>
      <c r="V13" s="1"/>
      <c r="W13" s="1"/>
      <c r="X13" s="1"/>
      <c r="Y13" s="1"/>
      <c r="Z13" s="1"/>
    </row>
    <row r="14" spans="1:31" x14ac:dyDescent="0.15">
      <c r="A14" s="60" t="s">
        <v>19</v>
      </c>
      <c r="B14" s="1">
        <v>10611</v>
      </c>
      <c r="C14" s="14">
        <v>100</v>
      </c>
      <c r="D14" s="1">
        <v>7074</v>
      </c>
      <c r="E14" s="1">
        <v>99</v>
      </c>
      <c r="F14" s="1">
        <v>3347</v>
      </c>
      <c r="G14" s="1">
        <v>6</v>
      </c>
      <c r="H14" s="1">
        <v>190</v>
      </c>
      <c r="I14" s="1"/>
      <c r="J14" s="1"/>
      <c r="K14" s="1"/>
      <c r="L14" s="1"/>
      <c r="M14" s="1"/>
      <c r="N14" s="1"/>
      <c r="O14" s="1"/>
      <c r="P14" s="1"/>
      <c r="Q14" s="1"/>
      <c r="R14" s="1"/>
      <c r="S14" s="1"/>
      <c r="T14" s="1"/>
      <c r="U14" s="1"/>
      <c r="V14" s="1"/>
      <c r="W14" s="1"/>
      <c r="X14" s="1"/>
      <c r="Y14" s="1"/>
      <c r="Z14" s="1"/>
    </row>
    <row r="15" spans="1:31" x14ac:dyDescent="0.15">
      <c r="A15" s="60" t="s">
        <v>26</v>
      </c>
      <c r="B15" s="1">
        <v>14613</v>
      </c>
      <c r="C15" s="14">
        <v>103</v>
      </c>
      <c r="D15" s="1">
        <v>4566</v>
      </c>
      <c r="E15" s="1">
        <v>140</v>
      </c>
      <c r="F15" s="1">
        <v>9338</v>
      </c>
      <c r="G15" s="1">
        <v>33</v>
      </c>
      <c r="H15" s="1">
        <v>709</v>
      </c>
      <c r="I15" s="1"/>
      <c r="J15" s="1"/>
      <c r="K15" s="1"/>
      <c r="L15" s="1"/>
      <c r="M15" s="1"/>
      <c r="N15" s="1"/>
      <c r="O15" s="1"/>
      <c r="P15" s="1"/>
      <c r="Q15" s="1"/>
      <c r="R15" s="1"/>
      <c r="S15" s="1"/>
      <c r="T15" s="1"/>
      <c r="U15" s="1"/>
      <c r="V15" s="1"/>
      <c r="W15" s="1"/>
      <c r="X15" s="1"/>
      <c r="Y15" s="1"/>
      <c r="Z15" s="1"/>
    </row>
    <row r="16" spans="1:31" x14ac:dyDescent="0.15">
      <c r="A16" s="60" t="s">
        <v>20</v>
      </c>
      <c r="B16" s="1">
        <v>6638</v>
      </c>
      <c r="C16" s="14">
        <v>55</v>
      </c>
      <c r="D16" s="1">
        <v>4949</v>
      </c>
      <c r="E16" s="1">
        <v>45</v>
      </c>
      <c r="F16" s="1">
        <v>1689</v>
      </c>
      <c r="G16" s="1" t="s">
        <v>0</v>
      </c>
      <c r="H16" s="1" t="s">
        <v>0</v>
      </c>
      <c r="I16" s="1"/>
      <c r="J16" s="1"/>
      <c r="K16" s="1"/>
      <c r="L16" s="1"/>
      <c r="M16" s="1"/>
      <c r="N16" s="1"/>
      <c r="O16" s="1"/>
      <c r="P16" s="1"/>
      <c r="Q16" s="1"/>
      <c r="R16" s="1"/>
      <c r="S16" s="1"/>
      <c r="T16" s="1"/>
      <c r="U16" s="1"/>
      <c r="V16" s="1"/>
      <c r="W16" s="1"/>
      <c r="X16" s="1"/>
      <c r="Y16" s="1"/>
      <c r="Z16" s="1"/>
    </row>
    <row r="17" spans="1:26" x14ac:dyDescent="0.15">
      <c r="A17" s="60" t="s">
        <v>24</v>
      </c>
      <c r="B17" s="1">
        <v>5937</v>
      </c>
      <c r="C17" s="14">
        <v>52</v>
      </c>
      <c r="D17" s="1">
        <v>4722</v>
      </c>
      <c r="E17" s="1">
        <v>39</v>
      </c>
      <c r="F17" s="1">
        <v>1208</v>
      </c>
      <c r="G17" s="1">
        <v>1</v>
      </c>
      <c r="H17" s="1">
        <v>7</v>
      </c>
      <c r="I17" s="1"/>
      <c r="J17" s="1"/>
      <c r="K17" s="1"/>
      <c r="L17" s="1"/>
      <c r="M17" s="1"/>
      <c r="N17" s="1"/>
      <c r="O17" s="1"/>
      <c r="P17" s="1"/>
      <c r="Q17" s="1"/>
      <c r="R17" s="1"/>
      <c r="S17" s="1"/>
      <c r="T17" s="1"/>
      <c r="U17" s="1"/>
      <c r="V17" s="1"/>
      <c r="W17" s="1"/>
      <c r="X17" s="1"/>
      <c r="Y17" s="1"/>
      <c r="Z17" s="1"/>
    </row>
    <row r="18" spans="1:26" x14ac:dyDescent="0.15">
      <c r="A18" s="60" t="s">
        <v>27</v>
      </c>
      <c r="B18" s="1">
        <v>12880</v>
      </c>
      <c r="C18" s="14">
        <v>118</v>
      </c>
      <c r="D18" s="1">
        <v>8783</v>
      </c>
      <c r="E18" s="1">
        <v>94</v>
      </c>
      <c r="F18" s="1">
        <v>3783</v>
      </c>
      <c r="G18" s="1">
        <v>14</v>
      </c>
      <c r="H18" s="1">
        <v>314</v>
      </c>
      <c r="I18" s="1"/>
      <c r="J18" s="1"/>
      <c r="K18" s="1"/>
      <c r="L18" s="1"/>
      <c r="M18" s="1"/>
      <c r="N18" s="1"/>
      <c r="O18" s="1"/>
      <c r="P18" s="1"/>
      <c r="Q18" s="1"/>
      <c r="R18" s="1"/>
      <c r="S18" s="1"/>
      <c r="T18" s="1"/>
      <c r="U18" s="1"/>
      <c r="V18" s="1"/>
      <c r="W18" s="1"/>
      <c r="X18" s="1"/>
      <c r="Y18" s="1"/>
      <c r="Z18" s="1"/>
    </row>
    <row r="19" spans="1:26" x14ac:dyDescent="0.15">
      <c r="A19" s="60" t="s">
        <v>21</v>
      </c>
      <c r="B19" s="1">
        <v>5185</v>
      </c>
      <c r="C19" s="14">
        <v>54</v>
      </c>
      <c r="D19" s="1">
        <v>3872</v>
      </c>
      <c r="E19" s="1">
        <v>40</v>
      </c>
      <c r="F19" s="1">
        <v>1300</v>
      </c>
      <c r="G19" s="1">
        <v>3</v>
      </c>
      <c r="H19" s="1">
        <v>13</v>
      </c>
      <c r="I19" s="1"/>
      <c r="J19" s="1"/>
      <c r="K19" s="1"/>
      <c r="L19" s="1"/>
      <c r="M19" s="1"/>
      <c r="N19" s="1"/>
      <c r="O19" s="1"/>
      <c r="P19" s="1"/>
      <c r="Q19" s="1"/>
      <c r="R19" s="1"/>
      <c r="S19" s="1"/>
      <c r="T19" s="1"/>
      <c r="U19" s="1"/>
      <c r="V19" s="1"/>
      <c r="W19" s="1"/>
      <c r="X19" s="1"/>
      <c r="Y19" s="1"/>
      <c r="Z19" s="1"/>
    </row>
    <row r="20" spans="1:26" x14ac:dyDescent="0.15">
      <c r="A20" s="60" t="s">
        <v>22</v>
      </c>
      <c r="B20" s="1">
        <v>15677</v>
      </c>
      <c r="C20" s="14">
        <v>89</v>
      </c>
      <c r="D20" s="1">
        <v>12388</v>
      </c>
      <c r="E20" s="1">
        <v>91</v>
      </c>
      <c r="F20" s="1">
        <v>3235</v>
      </c>
      <c r="G20" s="1">
        <v>5</v>
      </c>
      <c r="H20" s="1">
        <v>54</v>
      </c>
      <c r="I20" s="1"/>
      <c r="J20" s="1"/>
      <c r="K20" s="1"/>
      <c r="L20" s="1"/>
      <c r="M20" s="1"/>
      <c r="N20" s="1"/>
      <c r="O20" s="1"/>
      <c r="P20" s="1"/>
      <c r="Q20" s="1"/>
      <c r="R20" s="1"/>
      <c r="S20" s="1"/>
      <c r="T20" s="1"/>
      <c r="U20" s="1"/>
      <c r="V20" s="1"/>
      <c r="W20" s="1"/>
      <c r="X20" s="1"/>
      <c r="Y20" s="1"/>
      <c r="Z20" s="1"/>
    </row>
    <row r="21" spans="1:26" x14ac:dyDescent="0.15">
      <c r="A21" s="62" t="s">
        <v>23</v>
      </c>
      <c r="B21" s="12">
        <v>10703</v>
      </c>
      <c r="C21" s="15">
        <v>87</v>
      </c>
      <c r="D21" s="12">
        <v>7382</v>
      </c>
      <c r="E21" s="12">
        <v>80</v>
      </c>
      <c r="F21" s="12">
        <v>3269</v>
      </c>
      <c r="G21" s="12">
        <v>4</v>
      </c>
      <c r="H21" s="12">
        <v>52</v>
      </c>
      <c r="I21" s="1"/>
      <c r="J21" s="1"/>
      <c r="K21" s="1"/>
      <c r="L21" s="1"/>
      <c r="M21" s="1"/>
      <c r="N21" s="1"/>
      <c r="O21" s="1"/>
      <c r="P21" s="1"/>
      <c r="Q21" s="1"/>
      <c r="R21" s="1"/>
      <c r="S21" s="1"/>
      <c r="T21" s="1"/>
      <c r="U21" s="1"/>
      <c r="V21" s="1"/>
      <c r="W21" s="1"/>
      <c r="X21" s="1"/>
      <c r="Y21" s="1"/>
      <c r="Z21" s="1"/>
    </row>
    <row r="22" spans="1:26" ht="12.6" customHeight="1" x14ac:dyDescent="0.15">
      <c r="A22" s="87" t="s">
        <v>358</v>
      </c>
      <c r="B22" s="66"/>
      <c r="C22" s="66"/>
      <c r="D22" s="66"/>
      <c r="E22" s="66"/>
      <c r="F22" s="66"/>
      <c r="G22" s="66"/>
      <c r="H22" s="66"/>
      <c r="I22" s="68"/>
      <c r="J22" s="68"/>
      <c r="K22" s="66"/>
      <c r="L22" s="66"/>
      <c r="M22" s="66"/>
      <c r="N22" s="66"/>
      <c r="O22" s="66"/>
      <c r="P22" s="66"/>
      <c r="Q22" s="66"/>
      <c r="R22" s="66"/>
      <c r="S22" s="66"/>
      <c r="T22" s="66"/>
      <c r="U22" s="66"/>
      <c r="V22" s="66"/>
      <c r="W22" s="66"/>
      <c r="X22" s="66"/>
      <c r="Y22" s="66"/>
      <c r="Z22" s="66"/>
    </row>
    <row r="23" spans="1:26" ht="12.6" customHeight="1" x14ac:dyDescent="0.15">
      <c r="A23" s="87" t="s">
        <v>355</v>
      </c>
      <c r="B23" s="66"/>
      <c r="C23" s="66"/>
      <c r="D23" s="66"/>
      <c r="E23" s="66"/>
      <c r="F23" s="66"/>
      <c r="G23" s="66"/>
      <c r="H23" s="66"/>
      <c r="I23" s="68"/>
      <c r="J23" s="68"/>
      <c r="K23" s="66"/>
      <c r="L23" s="66"/>
      <c r="M23" s="66"/>
      <c r="N23" s="66"/>
      <c r="O23" s="66"/>
      <c r="P23" s="66"/>
      <c r="Q23" s="66"/>
      <c r="R23" s="66"/>
      <c r="S23" s="66"/>
      <c r="T23" s="66"/>
      <c r="U23" s="66"/>
      <c r="V23" s="66"/>
      <c r="W23" s="66"/>
      <c r="X23" s="66"/>
      <c r="Y23" s="66"/>
      <c r="Z23" s="66"/>
    </row>
    <row r="24" spans="1:26" ht="12.6" customHeight="1" x14ac:dyDescent="0.15">
      <c r="A24" s="87"/>
      <c r="B24" s="66"/>
      <c r="C24" s="66"/>
      <c r="D24" s="66"/>
      <c r="E24" s="66"/>
      <c r="F24" s="66"/>
      <c r="G24" s="66"/>
      <c r="H24" s="66"/>
      <c r="I24" s="68"/>
      <c r="J24" s="68"/>
      <c r="K24" s="66"/>
      <c r="L24" s="66"/>
      <c r="M24" s="66"/>
      <c r="N24" s="66"/>
      <c r="O24" s="66"/>
      <c r="P24" s="66"/>
      <c r="Q24" s="66"/>
      <c r="R24" s="66"/>
      <c r="S24" s="66"/>
      <c r="T24" s="66"/>
      <c r="U24" s="66"/>
      <c r="V24" s="66"/>
      <c r="W24" s="66"/>
      <c r="X24" s="66"/>
      <c r="Y24" s="66"/>
      <c r="Z24" s="66"/>
    </row>
    <row r="25" spans="1:26" ht="12.6" customHeight="1" x14ac:dyDescent="0.15">
      <c r="A25" s="87"/>
      <c r="B25" s="66"/>
      <c r="C25" s="66"/>
      <c r="D25" s="66"/>
      <c r="E25" s="66"/>
      <c r="F25" s="66"/>
      <c r="G25" s="66"/>
      <c r="H25" s="66"/>
      <c r="I25" s="68"/>
      <c r="J25" s="68"/>
      <c r="K25" s="66"/>
      <c r="L25" s="66"/>
      <c r="M25" s="66"/>
      <c r="N25" s="66"/>
      <c r="O25" s="66"/>
      <c r="P25" s="66"/>
      <c r="Q25" s="66"/>
      <c r="R25" s="66"/>
      <c r="S25" s="66"/>
      <c r="T25" s="66"/>
      <c r="U25" s="66"/>
      <c r="V25" s="66"/>
      <c r="W25" s="66"/>
      <c r="X25" s="66"/>
      <c r="Y25" s="66"/>
      <c r="Z25" s="66"/>
    </row>
    <row r="26" spans="1:26" ht="12.6" customHeight="1" x14ac:dyDescent="0.15">
      <c r="A26" s="87"/>
      <c r="B26" s="66"/>
      <c r="C26" s="66"/>
      <c r="D26" s="66"/>
      <c r="E26" s="66"/>
      <c r="F26" s="66"/>
      <c r="G26" s="66"/>
      <c r="H26" s="66"/>
      <c r="I26" s="68"/>
      <c r="J26" s="68"/>
      <c r="K26" s="66"/>
      <c r="L26" s="66"/>
      <c r="M26" s="66"/>
      <c r="N26" s="66"/>
      <c r="O26" s="66"/>
      <c r="P26" s="66"/>
      <c r="Q26" s="66"/>
      <c r="R26" s="66"/>
      <c r="S26" s="66"/>
      <c r="T26" s="66"/>
      <c r="U26" s="66"/>
      <c r="V26" s="66"/>
      <c r="W26" s="66"/>
      <c r="X26" s="66"/>
      <c r="Y26" s="66"/>
      <c r="Z26" s="66"/>
    </row>
    <row r="27" spans="1:26" ht="12.6" customHeight="1" x14ac:dyDescent="0.15">
      <c r="A27" s="87"/>
      <c r="B27" s="66"/>
      <c r="C27" s="66"/>
      <c r="D27" s="66"/>
      <c r="E27" s="66"/>
      <c r="F27" s="66"/>
      <c r="G27" s="66"/>
      <c r="H27" s="66"/>
      <c r="I27" s="68"/>
      <c r="J27" s="68"/>
      <c r="K27" s="66"/>
      <c r="L27" s="66"/>
      <c r="M27" s="66"/>
      <c r="N27" s="66"/>
      <c r="O27" s="66"/>
      <c r="P27" s="66"/>
      <c r="Q27" s="66"/>
      <c r="R27" s="66"/>
      <c r="S27" s="66"/>
      <c r="T27" s="66"/>
      <c r="U27" s="66"/>
      <c r="V27" s="66"/>
      <c r="W27" s="66"/>
      <c r="X27" s="66"/>
      <c r="Y27" s="66"/>
      <c r="Z27" s="66"/>
    </row>
    <row r="28" spans="1:26" x14ac:dyDescent="0.15">
      <c r="A28" s="86"/>
    </row>
    <row r="29" spans="1:26" x14ac:dyDescent="0.15">
      <c r="A29" s="13" t="s">
        <v>357</v>
      </c>
    </row>
    <row r="30" spans="1:26" ht="14.25" thickBot="1" x14ac:dyDescent="0.2"/>
    <row r="31" spans="1:26" ht="10.5" customHeight="1" thickTop="1" x14ac:dyDescent="0.15">
      <c r="A31" s="272" t="s">
        <v>34</v>
      </c>
      <c r="B31" s="340" t="s">
        <v>97</v>
      </c>
      <c r="C31" s="340"/>
      <c r="D31" s="340" t="s">
        <v>98</v>
      </c>
      <c r="E31" s="340"/>
      <c r="F31" s="340" t="s">
        <v>99</v>
      </c>
      <c r="G31" s="340"/>
      <c r="H31" s="340" t="s">
        <v>100</v>
      </c>
      <c r="I31" s="271"/>
    </row>
    <row r="32" spans="1:26" x14ac:dyDescent="0.15">
      <c r="A32" s="275"/>
      <c r="B32" s="292"/>
      <c r="C32" s="292"/>
      <c r="D32" s="292"/>
      <c r="E32" s="292"/>
      <c r="F32" s="292"/>
      <c r="G32" s="292"/>
      <c r="H32" s="292"/>
      <c r="I32" s="277"/>
      <c r="J32" s="103"/>
      <c r="K32" s="103"/>
    </row>
    <row r="33" spans="1:11" x14ac:dyDescent="0.15">
      <c r="A33" s="278"/>
      <c r="B33" s="58" t="s">
        <v>39</v>
      </c>
      <c r="C33" s="58" t="s">
        <v>101</v>
      </c>
      <c r="D33" s="58" t="s">
        <v>39</v>
      </c>
      <c r="E33" s="58" t="s">
        <v>101</v>
      </c>
      <c r="F33" s="58" t="s">
        <v>39</v>
      </c>
      <c r="G33" s="58" t="s">
        <v>101</v>
      </c>
      <c r="H33" s="82" t="s">
        <v>39</v>
      </c>
      <c r="I33" s="56" t="s">
        <v>102</v>
      </c>
      <c r="J33" s="53"/>
      <c r="K33" s="103"/>
    </row>
    <row r="34" spans="1:11" x14ac:dyDescent="0.15">
      <c r="A34" s="225" t="s">
        <v>172</v>
      </c>
      <c r="B34" s="1">
        <v>65</v>
      </c>
      <c r="C34" s="1">
        <v>1730</v>
      </c>
      <c r="D34" s="1">
        <v>9</v>
      </c>
      <c r="E34" s="1">
        <v>94</v>
      </c>
      <c r="F34" s="1">
        <v>6</v>
      </c>
      <c r="G34" s="1">
        <v>6735</v>
      </c>
      <c r="H34" s="1">
        <v>1</v>
      </c>
      <c r="I34" s="1">
        <v>12</v>
      </c>
      <c r="J34" s="1"/>
      <c r="K34" s="1"/>
    </row>
    <row r="35" spans="1:11" x14ac:dyDescent="0.15">
      <c r="A35" s="222" t="s">
        <v>389</v>
      </c>
      <c r="B35" s="1">
        <v>36</v>
      </c>
      <c r="C35" s="1">
        <v>1119</v>
      </c>
      <c r="D35" s="1">
        <v>20</v>
      </c>
      <c r="E35" s="1" t="s">
        <v>367</v>
      </c>
      <c r="F35" s="1">
        <v>4</v>
      </c>
      <c r="G35" s="1">
        <v>3695</v>
      </c>
      <c r="H35" s="1" t="s">
        <v>0</v>
      </c>
      <c r="I35" s="1" t="s">
        <v>0</v>
      </c>
      <c r="J35" s="1"/>
      <c r="K35" s="1"/>
    </row>
    <row r="36" spans="1:11" x14ac:dyDescent="0.15">
      <c r="A36" s="226"/>
      <c r="B36" s="1"/>
      <c r="C36" s="1"/>
      <c r="D36" s="1"/>
      <c r="E36" s="1"/>
      <c r="F36" s="1"/>
      <c r="G36" s="1"/>
      <c r="H36" s="1"/>
      <c r="I36" s="1"/>
      <c r="J36" s="1"/>
      <c r="K36" s="30"/>
    </row>
    <row r="37" spans="1:11" x14ac:dyDescent="0.15">
      <c r="A37" s="224" t="s">
        <v>310</v>
      </c>
      <c r="B37" s="9">
        <v>22</v>
      </c>
      <c r="C37" s="9">
        <v>701</v>
      </c>
      <c r="D37" s="9">
        <v>9</v>
      </c>
      <c r="E37" s="9">
        <v>131</v>
      </c>
      <c r="F37" s="9">
        <v>3</v>
      </c>
      <c r="G37" s="9">
        <v>3600</v>
      </c>
      <c r="H37" s="9">
        <v>1</v>
      </c>
      <c r="I37" s="9" t="s">
        <v>367</v>
      </c>
      <c r="J37" s="2"/>
      <c r="K37" s="2"/>
    </row>
    <row r="38" spans="1:11" x14ac:dyDescent="0.15">
      <c r="A38" s="220"/>
      <c r="B38" s="1"/>
      <c r="C38" s="1"/>
      <c r="D38" s="1"/>
      <c r="E38" s="1"/>
      <c r="F38" s="1"/>
      <c r="G38" s="1"/>
      <c r="H38" s="1"/>
      <c r="I38" s="1"/>
      <c r="J38" s="1"/>
      <c r="K38" s="30"/>
    </row>
    <row r="39" spans="1:11" x14ac:dyDescent="0.15">
      <c r="A39" s="220" t="s">
        <v>18</v>
      </c>
      <c r="B39" s="1" t="s">
        <v>0</v>
      </c>
      <c r="C39" s="1" t="s">
        <v>0</v>
      </c>
      <c r="D39" s="1" t="s">
        <v>0</v>
      </c>
      <c r="E39" s="1" t="s">
        <v>0</v>
      </c>
      <c r="F39" s="1" t="s">
        <v>0</v>
      </c>
      <c r="G39" s="1" t="s">
        <v>0</v>
      </c>
      <c r="H39" s="1" t="s">
        <v>0</v>
      </c>
      <c r="I39" s="1" t="s">
        <v>0</v>
      </c>
      <c r="J39" s="1"/>
      <c r="K39" s="32"/>
    </row>
    <row r="40" spans="1:11" x14ac:dyDescent="0.15">
      <c r="A40" s="60" t="s">
        <v>25</v>
      </c>
      <c r="B40" s="1" t="s">
        <v>0</v>
      </c>
      <c r="C40" s="14" t="s">
        <v>0</v>
      </c>
      <c r="D40" s="1">
        <v>1</v>
      </c>
      <c r="E40" s="1" t="s">
        <v>367</v>
      </c>
      <c r="F40" s="1" t="s">
        <v>0</v>
      </c>
      <c r="G40" s="1" t="s">
        <v>0</v>
      </c>
      <c r="H40" s="1" t="s">
        <v>0</v>
      </c>
      <c r="I40" s="1" t="s">
        <v>0</v>
      </c>
      <c r="J40" s="1"/>
      <c r="K40" s="1"/>
    </row>
    <row r="41" spans="1:11" x14ac:dyDescent="0.15">
      <c r="A41" s="60" t="s">
        <v>19</v>
      </c>
      <c r="B41" s="1">
        <v>2</v>
      </c>
      <c r="C41" s="14" t="s">
        <v>367</v>
      </c>
      <c r="D41" s="1">
        <v>1</v>
      </c>
      <c r="E41" s="1" t="s">
        <v>367</v>
      </c>
      <c r="F41" s="1" t="s">
        <v>0</v>
      </c>
      <c r="G41" s="1" t="s">
        <v>0</v>
      </c>
      <c r="H41" s="1" t="s">
        <v>0</v>
      </c>
      <c r="I41" s="1" t="s">
        <v>0</v>
      </c>
      <c r="J41" s="1"/>
      <c r="K41" s="1"/>
    </row>
    <row r="42" spans="1:11" x14ac:dyDescent="0.15">
      <c r="A42" s="60" t="s">
        <v>26</v>
      </c>
      <c r="B42" s="1">
        <v>10</v>
      </c>
      <c r="C42" s="14">
        <v>192</v>
      </c>
      <c r="D42" s="1">
        <v>3</v>
      </c>
      <c r="E42" s="1">
        <v>14</v>
      </c>
      <c r="F42" s="1" t="s">
        <v>0</v>
      </c>
      <c r="G42" s="1" t="s">
        <v>0</v>
      </c>
      <c r="H42" s="1">
        <v>1</v>
      </c>
      <c r="I42" s="1" t="s">
        <v>367</v>
      </c>
      <c r="J42" s="1"/>
      <c r="K42" s="1"/>
    </row>
    <row r="43" spans="1:11" x14ac:dyDescent="0.15">
      <c r="A43" s="60" t="s">
        <v>20</v>
      </c>
      <c r="B43" s="25">
        <v>2</v>
      </c>
      <c r="C43" s="25" t="s">
        <v>367</v>
      </c>
      <c r="D43" s="1">
        <v>2</v>
      </c>
      <c r="E43" s="1" t="s">
        <v>367</v>
      </c>
      <c r="F43" s="1">
        <v>1</v>
      </c>
      <c r="G43" s="1" t="s">
        <v>367</v>
      </c>
      <c r="H43" s="1" t="s">
        <v>0</v>
      </c>
      <c r="I43" s="1" t="s">
        <v>0</v>
      </c>
      <c r="J43" s="1"/>
      <c r="K43" s="1"/>
    </row>
    <row r="44" spans="1:11" x14ac:dyDescent="0.15">
      <c r="A44" s="60" t="s">
        <v>24</v>
      </c>
      <c r="B44" s="25">
        <v>1</v>
      </c>
      <c r="C44" s="25" t="s">
        <v>367</v>
      </c>
      <c r="D44" s="25" t="s">
        <v>0</v>
      </c>
      <c r="E44" s="25" t="s">
        <v>0</v>
      </c>
      <c r="F44" s="1" t="s">
        <v>0</v>
      </c>
      <c r="G44" s="1" t="s">
        <v>0</v>
      </c>
      <c r="H44" s="1" t="s">
        <v>0</v>
      </c>
      <c r="I44" s="1" t="s">
        <v>0</v>
      </c>
      <c r="J44" s="1"/>
      <c r="K44" s="1"/>
    </row>
    <row r="45" spans="1:11" x14ac:dyDescent="0.15">
      <c r="A45" s="60" t="s">
        <v>27</v>
      </c>
      <c r="B45" s="25">
        <v>2</v>
      </c>
      <c r="C45" s="25" t="s">
        <v>367</v>
      </c>
      <c r="D45" s="25" t="s">
        <v>0</v>
      </c>
      <c r="E45" s="25" t="s">
        <v>0</v>
      </c>
      <c r="F45" s="1" t="s">
        <v>0</v>
      </c>
      <c r="G45" s="1" t="s">
        <v>0</v>
      </c>
      <c r="H45" s="1" t="s">
        <v>0</v>
      </c>
      <c r="I45" s="1" t="s">
        <v>0</v>
      </c>
      <c r="J45" s="1"/>
      <c r="K45" s="1"/>
    </row>
    <row r="46" spans="1:11" x14ac:dyDescent="0.15">
      <c r="A46" s="60" t="s">
        <v>21</v>
      </c>
      <c r="B46" s="32">
        <v>2</v>
      </c>
      <c r="C46" s="32" t="s">
        <v>367</v>
      </c>
      <c r="D46" s="32" t="s">
        <v>0</v>
      </c>
      <c r="E46" s="32" t="s">
        <v>0</v>
      </c>
      <c r="F46" s="32" t="s">
        <v>0</v>
      </c>
      <c r="G46" s="32" t="s">
        <v>0</v>
      </c>
      <c r="H46" s="1" t="s">
        <v>0</v>
      </c>
      <c r="I46" s="1" t="s">
        <v>0</v>
      </c>
      <c r="J46" s="1"/>
      <c r="K46" s="1"/>
    </row>
    <row r="47" spans="1:11" x14ac:dyDescent="0.15">
      <c r="A47" s="60" t="s">
        <v>22</v>
      </c>
      <c r="B47" s="1">
        <v>1</v>
      </c>
      <c r="C47" s="24" t="s">
        <v>367</v>
      </c>
      <c r="D47" s="1">
        <v>1</v>
      </c>
      <c r="E47" s="1" t="s">
        <v>367</v>
      </c>
      <c r="F47" s="1" t="s">
        <v>0</v>
      </c>
      <c r="G47" s="1" t="s">
        <v>0</v>
      </c>
      <c r="H47" s="1" t="s">
        <v>0</v>
      </c>
      <c r="I47" s="1" t="s">
        <v>0</v>
      </c>
      <c r="J47" s="1"/>
      <c r="K47" s="1"/>
    </row>
    <row r="48" spans="1:11" x14ac:dyDescent="0.15">
      <c r="A48" s="62" t="s">
        <v>23</v>
      </c>
      <c r="B48" s="26">
        <v>2</v>
      </c>
      <c r="C48" s="27" t="s">
        <v>367</v>
      </c>
      <c r="D48" s="12">
        <v>1</v>
      </c>
      <c r="E48" s="12" t="s">
        <v>367</v>
      </c>
      <c r="F48" s="12">
        <v>2</v>
      </c>
      <c r="G48" s="12" t="s">
        <v>367</v>
      </c>
      <c r="H48" s="12" t="s">
        <v>0</v>
      </c>
      <c r="I48" s="12" t="s">
        <v>0</v>
      </c>
      <c r="J48" s="1"/>
      <c r="K48" s="107"/>
    </row>
    <row r="49" spans="1:1" x14ac:dyDescent="0.15">
      <c r="A49" s="87" t="s">
        <v>358</v>
      </c>
    </row>
    <row r="50" spans="1:1" x14ac:dyDescent="0.15">
      <c r="A50" s="87" t="s">
        <v>355</v>
      </c>
    </row>
  </sheetData>
  <mergeCells count="13">
    <mergeCell ref="A31:A33"/>
    <mergeCell ref="B31:C32"/>
    <mergeCell ref="A4:A6"/>
    <mergeCell ref="C4:D4"/>
    <mergeCell ref="D5:D6"/>
    <mergeCell ref="D31:E32"/>
    <mergeCell ref="I3:J3"/>
    <mergeCell ref="G4:H4"/>
    <mergeCell ref="H31:I32"/>
    <mergeCell ref="E4:F4"/>
    <mergeCell ref="H5:H6"/>
    <mergeCell ref="F5:F6"/>
    <mergeCell ref="F31:G32"/>
  </mergeCells>
  <phoneticPr fontId="3"/>
  <pageMargins left="0.59055118110236227" right="0.59055118110236227" top="0.78740157480314965" bottom="0.62992125984251968" header="0.35433070866141736" footer="0.51181102362204722"/>
  <pageSetup paperSize="9" scale="90" firstPageNumber="7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E40"/>
  <sheetViews>
    <sheetView view="pageBreakPreview" zoomScaleNormal="100" zoomScaleSheetLayoutView="100" workbookViewId="0">
      <selection activeCell="AD43" sqref="AD43"/>
    </sheetView>
  </sheetViews>
  <sheetFormatPr defaultColWidth="9" defaultRowHeight="13.5" x14ac:dyDescent="0.15"/>
  <cols>
    <col min="1" max="1" width="11.625" style="13" customWidth="1"/>
    <col min="2" max="7" width="12.125" style="13" customWidth="1"/>
    <col min="8" max="16384" width="9" style="13"/>
  </cols>
  <sheetData>
    <row r="1" spans="1:31" x14ac:dyDescent="0.15">
      <c r="A1" s="50" t="s">
        <v>264</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row>
    <row r="2" spans="1:31" x14ac:dyDescent="0.15">
      <c r="A2" s="13" t="s">
        <v>359</v>
      </c>
    </row>
    <row r="3" spans="1:31" ht="14.25" thickBot="1" x14ac:dyDescent="0.2">
      <c r="F3" s="351" t="s">
        <v>92</v>
      </c>
      <c r="G3" s="351"/>
    </row>
    <row r="4" spans="1:31" ht="14.25" thickTop="1" x14ac:dyDescent="0.15">
      <c r="A4" s="273" t="s">
        <v>34</v>
      </c>
      <c r="B4" s="340" t="s">
        <v>103</v>
      </c>
      <c r="C4" s="340" t="s">
        <v>190</v>
      </c>
      <c r="D4" s="340" t="s">
        <v>77</v>
      </c>
      <c r="E4" s="340" t="s">
        <v>104</v>
      </c>
      <c r="F4" s="340" t="s">
        <v>105</v>
      </c>
      <c r="G4" s="271" t="s">
        <v>106</v>
      </c>
      <c r="H4" s="275"/>
      <c r="I4" s="275"/>
    </row>
    <row r="5" spans="1:31" x14ac:dyDescent="0.15">
      <c r="A5" s="279"/>
      <c r="B5" s="292"/>
      <c r="C5" s="292"/>
      <c r="D5" s="292"/>
      <c r="E5" s="292"/>
      <c r="F5" s="292"/>
      <c r="G5" s="277"/>
      <c r="H5" s="275"/>
      <c r="I5" s="275"/>
    </row>
    <row r="6" spans="1:31" x14ac:dyDescent="0.15">
      <c r="A6" s="222" t="s">
        <v>172</v>
      </c>
      <c r="B6" s="189">
        <v>84857</v>
      </c>
      <c r="C6" s="190">
        <v>47875</v>
      </c>
      <c r="D6" s="190">
        <v>125</v>
      </c>
      <c r="E6" s="190">
        <v>122</v>
      </c>
      <c r="F6" s="190">
        <v>2132</v>
      </c>
      <c r="G6" s="190">
        <v>1274</v>
      </c>
      <c r="H6" s="20"/>
      <c r="I6" s="20"/>
    </row>
    <row r="7" spans="1:31" x14ac:dyDescent="0.15">
      <c r="A7" s="222" t="s">
        <v>389</v>
      </c>
      <c r="B7" s="189">
        <v>67847</v>
      </c>
      <c r="C7" s="190">
        <v>42047</v>
      </c>
      <c r="D7" s="190">
        <v>47</v>
      </c>
      <c r="E7" s="190">
        <v>122</v>
      </c>
      <c r="F7" s="190">
        <v>1136</v>
      </c>
      <c r="G7" s="190">
        <v>872</v>
      </c>
      <c r="H7" s="20"/>
      <c r="I7" s="20"/>
    </row>
    <row r="8" spans="1:31" x14ac:dyDescent="0.15">
      <c r="B8" s="206"/>
      <c r="C8" s="207"/>
      <c r="D8" s="207"/>
      <c r="E8" s="207"/>
      <c r="F8" s="207"/>
      <c r="G8" s="207"/>
      <c r="H8" s="20"/>
      <c r="I8" s="20"/>
    </row>
    <row r="9" spans="1:31" x14ac:dyDescent="0.15">
      <c r="A9" s="224" t="s">
        <v>310</v>
      </c>
      <c r="B9" s="195">
        <v>63956</v>
      </c>
      <c r="C9" s="192" t="s">
        <v>367</v>
      </c>
      <c r="D9" s="192" t="s">
        <v>367</v>
      </c>
      <c r="E9" s="192" t="s">
        <v>0</v>
      </c>
      <c r="F9" s="192">
        <v>1067</v>
      </c>
      <c r="G9" s="192">
        <v>1429</v>
      </c>
      <c r="H9" s="100"/>
      <c r="I9" s="100"/>
    </row>
    <row r="10" spans="1:31" x14ac:dyDescent="0.15">
      <c r="A10" s="101"/>
      <c r="B10" s="208"/>
      <c r="C10" s="209"/>
      <c r="D10" s="209"/>
      <c r="E10" s="209"/>
      <c r="F10" s="209"/>
      <c r="G10" s="209"/>
      <c r="H10" s="100"/>
      <c r="I10" s="100"/>
    </row>
    <row r="11" spans="1:31" x14ac:dyDescent="0.15">
      <c r="A11" s="83" t="s">
        <v>18</v>
      </c>
      <c r="B11" s="189">
        <v>408</v>
      </c>
      <c r="C11" s="190" t="s">
        <v>367</v>
      </c>
      <c r="D11" s="190" t="s">
        <v>367</v>
      </c>
      <c r="E11" s="190" t="s">
        <v>0</v>
      </c>
      <c r="F11" s="190">
        <v>18</v>
      </c>
      <c r="G11" s="190" t="s">
        <v>367</v>
      </c>
      <c r="H11" s="20"/>
      <c r="I11" s="21"/>
    </row>
    <row r="12" spans="1:31" x14ac:dyDescent="0.15">
      <c r="A12" s="83" t="s">
        <v>25</v>
      </c>
      <c r="B12" s="189">
        <v>3615</v>
      </c>
      <c r="C12" s="190">
        <v>1976</v>
      </c>
      <c r="D12" s="190" t="s">
        <v>367</v>
      </c>
      <c r="E12" s="190" t="s">
        <v>0</v>
      </c>
      <c r="F12" s="190">
        <v>83</v>
      </c>
      <c r="G12" s="190">
        <v>23</v>
      </c>
      <c r="H12" s="20"/>
      <c r="I12" s="20"/>
    </row>
    <row r="13" spans="1:31" x14ac:dyDescent="0.15">
      <c r="A13" s="83" t="s">
        <v>19</v>
      </c>
      <c r="B13" s="189">
        <v>7818</v>
      </c>
      <c r="C13" s="190" t="s">
        <v>367</v>
      </c>
      <c r="D13" s="190" t="s">
        <v>367</v>
      </c>
      <c r="E13" s="190" t="s">
        <v>0</v>
      </c>
      <c r="F13" s="190" t="s">
        <v>367</v>
      </c>
      <c r="G13" s="190">
        <v>80</v>
      </c>
      <c r="H13" s="20"/>
      <c r="I13" s="20"/>
    </row>
    <row r="14" spans="1:31" x14ac:dyDescent="0.15">
      <c r="A14" s="83" t="s">
        <v>26</v>
      </c>
      <c r="B14" s="189">
        <v>8940</v>
      </c>
      <c r="C14" s="190">
        <v>3824</v>
      </c>
      <c r="D14" s="190" t="s">
        <v>367</v>
      </c>
      <c r="E14" s="190" t="s">
        <v>0</v>
      </c>
      <c r="F14" s="190" t="s">
        <v>367</v>
      </c>
      <c r="G14" s="190" t="s">
        <v>367</v>
      </c>
      <c r="H14" s="20"/>
      <c r="I14" s="20"/>
    </row>
    <row r="15" spans="1:31" x14ac:dyDescent="0.15">
      <c r="A15" s="83" t="s">
        <v>20</v>
      </c>
      <c r="B15" s="189">
        <v>6020</v>
      </c>
      <c r="C15" s="190">
        <v>4494</v>
      </c>
      <c r="D15" s="190" t="s">
        <v>367</v>
      </c>
      <c r="E15" s="190" t="s">
        <v>0</v>
      </c>
      <c r="F15" s="190">
        <v>26</v>
      </c>
      <c r="G15" s="190">
        <v>68</v>
      </c>
      <c r="H15" s="20"/>
      <c r="I15" s="20"/>
    </row>
    <row r="16" spans="1:31" x14ac:dyDescent="0.15">
      <c r="A16" s="83" t="s">
        <v>24</v>
      </c>
      <c r="B16" s="189">
        <v>5692</v>
      </c>
      <c r="C16" s="190">
        <v>4442</v>
      </c>
      <c r="D16" s="190" t="s">
        <v>367</v>
      </c>
      <c r="E16" s="190" t="s">
        <v>0</v>
      </c>
      <c r="F16" s="190" t="s">
        <v>367</v>
      </c>
      <c r="G16" s="190" t="s">
        <v>367</v>
      </c>
      <c r="H16" s="20"/>
      <c r="I16" s="20"/>
    </row>
    <row r="17" spans="1:9" x14ac:dyDescent="0.15">
      <c r="A17" s="83" t="s">
        <v>27</v>
      </c>
      <c r="B17" s="189">
        <v>8613</v>
      </c>
      <c r="C17" s="190">
        <v>5302</v>
      </c>
      <c r="D17" s="190">
        <v>0</v>
      </c>
      <c r="E17" s="190">
        <v>0</v>
      </c>
      <c r="F17" s="190">
        <v>9</v>
      </c>
      <c r="G17" s="190">
        <v>0</v>
      </c>
      <c r="H17" s="20"/>
      <c r="I17" s="20"/>
    </row>
    <row r="18" spans="1:9" x14ac:dyDescent="0.15">
      <c r="A18" s="83" t="s">
        <v>21</v>
      </c>
      <c r="B18" s="189">
        <v>3672</v>
      </c>
      <c r="C18" s="190">
        <v>2883</v>
      </c>
      <c r="D18" s="190" t="s">
        <v>367</v>
      </c>
      <c r="E18" s="190" t="s">
        <v>0</v>
      </c>
      <c r="F18" s="190">
        <v>129</v>
      </c>
      <c r="G18" s="190">
        <v>55</v>
      </c>
      <c r="H18" s="20"/>
      <c r="I18" s="20"/>
    </row>
    <row r="19" spans="1:9" x14ac:dyDescent="0.15">
      <c r="A19" s="83" t="s">
        <v>22</v>
      </c>
      <c r="B19" s="189">
        <v>9775</v>
      </c>
      <c r="C19" s="190">
        <v>7594</v>
      </c>
      <c r="D19" s="190" t="s">
        <v>367</v>
      </c>
      <c r="E19" s="190" t="s">
        <v>0</v>
      </c>
      <c r="F19" s="190">
        <v>51</v>
      </c>
      <c r="G19" s="190">
        <v>202</v>
      </c>
      <c r="H19" s="20"/>
      <c r="I19" s="20"/>
    </row>
    <row r="20" spans="1:9" x14ac:dyDescent="0.15">
      <c r="A20" s="84" t="s">
        <v>23</v>
      </c>
      <c r="B20" s="196">
        <v>9404</v>
      </c>
      <c r="C20" s="180" t="s">
        <v>367</v>
      </c>
      <c r="D20" s="180" t="s">
        <v>367</v>
      </c>
      <c r="E20" s="180" t="s">
        <v>0</v>
      </c>
      <c r="F20" s="180" t="s">
        <v>367</v>
      </c>
      <c r="G20" s="180" t="s">
        <v>367</v>
      </c>
      <c r="H20" s="20"/>
      <c r="I20" s="20"/>
    </row>
    <row r="21" spans="1:9" ht="14.25" thickBot="1" x14ac:dyDescent="0.2">
      <c r="H21" s="85"/>
      <c r="I21" s="85"/>
    </row>
    <row r="22" spans="1:9" ht="14.25" thickTop="1" x14ac:dyDescent="0.15">
      <c r="A22" s="273" t="s">
        <v>34</v>
      </c>
      <c r="B22" s="340" t="s">
        <v>79</v>
      </c>
      <c r="C22" s="342" t="s">
        <v>80</v>
      </c>
      <c r="D22" s="81" t="s">
        <v>107</v>
      </c>
      <c r="E22" s="352" t="s">
        <v>192</v>
      </c>
      <c r="F22" s="352" t="s">
        <v>108</v>
      </c>
      <c r="G22" s="275"/>
      <c r="H22" s="53"/>
    </row>
    <row r="23" spans="1:9" x14ac:dyDescent="0.15">
      <c r="A23" s="279"/>
      <c r="B23" s="292"/>
      <c r="C23" s="343"/>
      <c r="D23" s="58" t="s">
        <v>109</v>
      </c>
      <c r="E23" s="353"/>
      <c r="F23" s="353"/>
      <c r="G23" s="275"/>
      <c r="H23" s="53"/>
    </row>
    <row r="24" spans="1:9" x14ac:dyDescent="0.15">
      <c r="A24" s="222" t="s">
        <v>172</v>
      </c>
      <c r="B24" s="203">
        <v>20</v>
      </c>
      <c r="C24" s="176">
        <v>31255</v>
      </c>
      <c r="D24" s="176">
        <v>1488</v>
      </c>
      <c r="E24" s="176" t="s">
        <v>0</v>
      </c>
      <c r="F24" s="176">
        <v>566</v>
      </c>
      <c r="G24" s="22"/>
      <c r="H24" s="22"/>
    </row>
    <row r="25" spans="1:9" x14ac:dyDescent="0.15">
      <c r="A25" s="222" t="s">
        <v>389</v>
      </c>
      <c r="B25" s="189">
        <v>7</v>
      </c>
      <c r="C25" s="176">
        <v>19047</v>
      </c>
      <c r="D25" s="176">
        <v>2068</v>
      </c>
      <c r="E25" s="176">
        <v>1950</v>
      </c>
      <c r="F25" s="176">
        <v>551</v>
      </c>
      <c r="G25" s="22"/>
      <c r="H25" s="22"/>
    </row>
    <row r="26" spans="1:9" x14ac:dyDescent="0.15">
      <c r="B26" s="206"/>
      <c r="C26" s="207"/>
      <c r="D26" s="207"/>
      <c r="E26" s="207"/>
      <c r="F26" s="190"/>
      <c r="G26" s="22"/>
      <c r="H26" s="22"/>
    </row>
    <row r="27" spans="1:9" x14ac:dyDescent="0.15">
      <c r="A27" s="224" t="s">
        <v>310</v>
      </c>
      <c r="B27" s="210">
        <v>502</v>
      </c>
      <c r="C27" s="211" t="s">
        <v>367</v>
      </c>
      <c r="D27" s="211">
        <v>1104.6400000000001</v>
      </c>
      <c r="E27" s="211">
        <v>1203.6500000000001</v>
      </c>
      <c r="F27" s="212">
        <v>1106.01</v>
      </c>
      <c r="G27" s="44"/>
      <c r="H27" s="44"/>
    </row>
    <row r="28" spans="1:9" x14ac:dyDescent="0.15">
      <c r="A28" s="83"/>
      <c r="B28" s="189"/>
      <c r="C28" s="176"/>
      <c r="D28" s="176"/>
      <c r="E28" s="207"/>
      <c r="F28" s="190"/>
      <c r="G28" s="44"/>
      <c r="H28" s="44"/>
    </row>
    <row r="29" spans="1:9" x14ac:dyDescent="0.15">
      <c r="A29" s="60" t="s">
        <v>18</v>
      </c>
      <c r="B29" s="213" t="s">
        <v>0</v>
      </c>
      <c r="C29" s="214" t="s">
        <v>367</v>
      </c>
      <c r="D29" s="213" t="s">
        <v>0</v>
      </c>
      <c r="E29" s="214" t="s">
        <v>0</v>
      </c>
      <c r="F29" s="213" t="s">
        <v>367</v>
      </c>
      <c r="G29" s="23"/>
      <c r="H29" s="23"/>
    </row>
    <row r="30" spans="1:9" x14ac:dyDescent="0.15">
      <c r="A30" s="60" t="s">
        <v>25</v>
      </c>
      <c r="B30" s="213" t="s">
        <v>0</v>
      </c>
      <c r="C30" s="214">
        <v>1349.22</v>
      </c>
      <c r="D30" s="214" t="s">
        <v>367</v>
      </c>
      <c r="E30" s="214" t="s">
        <v>367</v>
      </c>
      <c r="F30" s="213" t="s">
        <v>367</v>
      </c>
      <c r="G30" s="23"/>
      <c r="H30" s="23"/>
    </row>
    <row r="31" spans="1:9" x14ac:dyDescent="0.15">
      <c r="A31" s="60" t="s">
        <v>19</v>
      </c>
      <c r="B31" s="213" t="s">
        <v>367</v>
      </c>
      <c r="C31" s="214" t="s">
        <v>367</v>
      </c>
      <c r="D31" s="214">
        <v>180.41</v>
      </c>
      <c r="E31" s="214">
        <v>201</v>
      </c>
      <c r="F31" s="213" t="s">
        <v>367</v>
      </c>
      <c r="G31" s="23"/>
      <c r="H31" s="23"/>
    </row>
    <row r="32" spans="1:9" x14ac:dyDescent="0.15">
      <c r="A32" s="60" t="s">
        <v>26</v>
      </c>
      <c r="B32" s="213" t="s">
        <v>367</v>
      </c>
      <c r="C32" s="214" t="s">
        <v>367</v>
      </c>
      <c r="D32" s="214" t="s">
        <v>367</v>
      </c>
      <c r="E32" s="214" t="s">
        <v>367</v>
      </c>
      <c r="F32" s="213" t="s">
        <v>367</v>
      </c>
      <c r="G32" s="23"/>
      <c r="H32" s="23"/>
    </row>
    <row r="33" spans="1:8" x14ac:dyDescent="0.15">
      <c r="A33" s="60" t="s">
        <v>20</v>
      </c>
      <c r="B33" s="213" t="s">
        <v>0</v>
      </c>
      <c r="C33" s="214">
        <v>1226.5</v>
      </c>
      <c r="D33" s="214" t="s">
        <v>367</v>
      </c>
      <c r="E33" s="214" t="s">
        <v>0</v>
      </c>
      <c r="F33" s="213" t="s">
        <v>367</v>
      </c>
      <c r="G33" s="23"/>
      <c r="H33" s="23"/>
    </row>
    <row r="34" spans="1:8" x14ac:dyDescent="0.15">
      <c r="A34" s="60" t="s">
        <v>24</v>
      </c>
      <c r="B34" s="213" t="s">
        <v>367</v>
      </c>
      <c r="C34" s="214">
        <v>791.6</v>
      </c>
      <c r="D34" s="214" t="s">
        <v>367</v>
      </c>
      <c r="E34" s="214">
        <v>21</v>
      </c>
      <c r="F34" s="213">
        <v>79</v>
      </c>
      <c r="G34" s="23"/>
      <c r="H34" s="23"/>
    </row>
    <row r="35" spans="1:8" x14ac:dyDescent="0.15">
      <c r="A35" s="60" t="s">
        <v>27</v>
      </c>
      <c r="B35" s="213">
        <v>55</v>
      </c>
      <c r="C35" s="214">
        <v>1348.52</v>
      </c>
      <c r="D35" s="214">
        <v>348.7</v>
      </c>
      <c r="E35" s="214">
        <v>124</v>
      </c>
      <c r="F35" s="213">
        <v>0</v>
      </c>
      <c r="G35" s="23"/>
      <c r="H35" s="23"/>
    </row>
    <row r="36" spans="1:8" x14ac:dyDescent="0.15">
      <c r="A36" s="60" t="s">
        <v>21</v>
      </c>
      <c r="B36" s="213" t="s">
        <v>367</v>
      </c>
      <c r="C36" s="214" t="s">
        <v>367</v>
      </c>
      <c r="D36" s="214" t="s">
        <v>367</v>
      </c>
      <c r="E36" s="214" t="s">
        <v>367</v>
      </c>
      <c r="F36" s="213" t="s">
        <v>367</v>
      </c>
      <c r="G36" s="23"/>
      <c r="H36" s="23"/>
    </row>
    <row r="37" spans="1:8" x14ac:dyDescent="0.15">
      <c r="A37" s="60" t="s">
        <v>22</v>
      </c>
      <c r="B37" s="213">
        <v>83</v>
      </c>
      <c r="C37" s="214">
        <v>1385.23</v>
      </c>
      <c r="D37" s="214" t="s">
        <v>367</v>
      </c>
      <c r="E37" s="214" t="s">
        <v>367</v>
      </c>
      <c r="F37" s="213">
        <v>268.67</v>
      </c>
      <c r="G37" s="23"/>
      <c r="H37" s="23"/>
    </row>
    <row r="38" spans="1:8" x14ac:dyDescent="0.15">
      <c r="A38" s="62" t="s">
        <v>23</v>
      </c>
      <c r="B38" s="215" t="s">
        <v>367</v>
      </c>
      <c r="C38" s="215" t="s">
        <v>367</v>
      </c>
      <c r="D38" s="215" t="s">
        <v>367</v>
      </c>
      <c r="E38" s="215" t="s">
        <v>367</v>
      </c>
      <c r="F38" s="215" t="s">
        <v>367</v>
      </c>
      <c r="G38" s="21"/>
      <c r="H38" s="21"/>
    </row>
    <row r="39" spans="1:8" x14ac:dyDescent="0.15">
      <c r="A39" s="87" t="s">
        <v>358</v>
      </c>
    </row>
    <row r="40" spans="1:8" x14ac:dyDescent="0.15">
      <c r="A40" s="87" t="s">
        <v>355</v>
      </c>
    </row>
  </sheetData>
  <mergeCells count="16">
    <mergeCell ref="A22:A23"/>
    <mergeCell ref="B22:B23"/>
    <mergeCell ref="H4:H5"/>
    <mergeCell ref="I4:I5"/>
    <mergeCell ref="A4:A5"/>
    <mergeCell ref="B4:B5"/>
    <mergeCell ref="C4:C5"/>
    <mergeCell ref="D4:D5"/>
    <mergeCell ref="E4:E5"/>
    <mergeCell ref="C22:C23"/>
    <mergeCell ref="F3:G3"/>
    <mergeCell ref="F4:F5"/>
    <mergeCell ref="E22:E23"/>
    <mergeCell ref="F22:F23"/>
    <mergeCell ref="G4:G5"/>
    <mergeCell ref="G22:G23"/>
  </mergeCells>
  <phoneticPr fontId="3"/>
  <pageMargins left="0.59055118110236227" right="0.59055118110236227" top="0.78740157480314965" bottom="0.62992125984251968" header="0.35433070866141736" footer="0.51181102362204722"/>
  <pageSetup paperSize="9" scale="90" firstPageNumber="7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E43"/>
  <sheetViews>
    <sheetView view="pageBreakPreview" zoomScaleNormal="100" zoomScaleSheetLayoutView="100" workbookViewId="0">
      <selection activeCell="AD43" sqref="AD43"/>
    </sheetView>
  </sheetViews>
  <sheetFormatPr defaultColWidth="9" defaultRowHeight="13.5" x14ac:dyDescent="0.15"/>
  <cols>
    <col min="1" max="1" width="11.625" style="13" customWidth="1"/>
    <col min="2" max="16384" width="9" style="13"/>
  </cols>
  <sheetData>
    <row r="1" spans="1:31" x14ac:dyDescent="0.15">
      <c r="A1" s="50" t="s">
        <v>264</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row>
    <row r="2" spans="1:31" x14ac:dyDescent="0.15">
      <c r="A2" s="13" t="s">
        <v>360</v>
      </c>
    </row>
    <row r="3" spans="1:31" ht="14.25" thickBot="1" x14ac:dyDescent="0.2">
      <c r="H3" s="351"/>
      <c r="I3" s="351"/>
    </row>
    <row r="4" spans="1:31" ht="17.25" customHeight="1" thickTop="1" x14ac:dyDescent="0.15">
      <c r="A4" s="273" t="s">
        <v>34</v>
      </c>
      <c r="B4" s="354" t="s">
        <v>193</v>
      </c>
      <c r="C4" s="354"/>
      <c r="D4" s="354" t="s">
        <v>194</v>
      </c>
      <c r="E4" s="354"/>
      <c r="F4" s="354" t="s">
        <v>110</v>
      </c>
      <c r="G4" s="354"/>
      <c r="H4" s="354" t="s">
        <v>195</v>
      </c>
      <c r="I4" s="341"/>
    </row>
    <row r="5" spans="1:31" ht="13.5" customHeight="1" x14ac:dyDescent="0.15">
      <c r="A5" s="276"/>
      <c r="B5" s="57" t="s">
        <v>111</v>
      </c>
      <c r="C5" s="150" t="s">
        <v>249</v>
      </c>
      <c r="D5" s="57" t="s">
        <v>111</v>
      </c>
      <c r="E5" s="150" t="s">
        <v>249</v>
      </c>
      <c r="F5" s="57" t="s">
        <v>111</v>
      </c>
      <c r="G5" s="150" t="s">
        <v>249</v>
      </c>
      <c r="H5" s="57" t="s">
        <v>111</v>
      </c>
      <c r="I5" s="152" t="s">
        <v>249</v>
      </c>
    </row>
    <row r="6" spans="1:31" x14ac:dyDescent="0.15">
      <c r="A6" s="279"/>
      <c r="B6" s="59" t="s">
        <v>39</v>
      </c>
      <c r="C6" s="59" t="s">
        <v>250</v>
      </c>
      <c r="D6" s="59" t="s">
        <v>39</v>
      </c>
      <c r="E6" s="59" t="s">
        <v>250</v>
      </c>
      <c r="F6" s="59" t="s">
        <v>39</v>
      </c>
      <c r="G6" s="59" t="s">
        <v>250</v>
      </c>
      <c r="H6" s="59" t="s">
        <v>39</v>
      </c>
      <c r="I6" s="90" t="s">
        <v>250</v>
      </c>
    </row>
    <row r="7" spans="1:31" x14ac:dyDescent="0.15">
      <c r="A7" s="222" t="s">
        <v>172</v>
      </c>
      <c r="B7" s="176">
        <v>12</v>
      </c>
      <c r="C7" s="176" t="s">
        <v>0</v>
      </c>
      <c r="D7" s="176">
        <v>4</v>
      </c>
      <c r="E7" s="176" t="s">
        <v>0</v>
      </c>
      <c r="F7" s="176">
        <v>8</v>
      </c>
      <c r="G7" s="176" t="s">
        <v>0</v>
      </c>
      <c r="H7" s="176">
        <v>1</v>
      </c>
      <c r="I7" s="176" t="s">
        <v>0</v>
      </c>
    </row>
    <row r="8" spans="1:31" x14ac:dyDescent="0.15">
      <c r="A8" s="222" t="s">
        <v>389</v>
      </c>
      <c r="B8" s="189">
        <v>9</v>
      </c>
      <c r="C8" s="176">
        <v>180</v>
      </c>
      <c r="D8" s="176">
        <v>3</v>
      </c>
      <c r="E8" s="176">
        <v>206</v>
      </c>
      <c r="F8" s="176">
        <v>7</v>
      </c>
      <c r="G8" s="176" t="s">
        <v>367</v>
      </c>
      <c r="H8" s="176">
        <v>1</v>
      </c>
      <c r="I8" s="176" t="s">
        <v>367</v>
      </c>
    </row>
    <row r="9" spans="1:31" x14ac:dyDescent="0.15">
      <c r="B9" s="183"/>
      <c r="C9" s="184"/>
      <c r="D9" s="184"/>
      <c r="E9" s="184"/>
      <c r="F9" s="184"/>
      <c r="G9" s="184"/>
      <c r="H9" s="184"/>
      <c r="I9" s="184"/>
    </row>
    <row r="10" spans="1:31" x14ac:dyDescent="0.15">
      <c r="A10" s="224" t="s">
        <v>310</v>
      </c>
      <c r="B10" s="197">
        <v>8</v>
      </c>
      <c r="C10" s="178">
        <v>164</v>
      </c>
      <c r="D10" s="178">
        <v>2</v>
      </c>
      <c r="E10" s="178" t="s">
        <v>367</v>
      </c>
      <c r="F10" s="178">
        <v>3</v>
      </c>
      <c r="G10" s="178" t="s">
        <v>367</v>
      </c>
      <c r="H10" s="178" t="s">
        <v>0</v>
      </c>
      <c r="I10" s="178" t="s">
        <v>0</v>
      </c>
    </row>
    <row r="11" spans="1:31" x14ac:dyDescent="0.15">
      <c r="A11" s="60"/>
      <c r="B11" s="198"/>
      <c r="C11" s="198"/>
      <c r="D11" s="198"/>
      <c r="E11" s="198"/>
      <c r="F11" s="198"/>
      <c r="G11" s="192"/>
      <c r="H11" s="198"/>
      <c r="I11" s="198"/>
    </row>
    <row r="12" spans="1:31" x14ac:dyDescent="0.15">
      <c r="A12" s="60" t="s">
        <v>18</v>
      </c>
      <c r="B12" s="176" t="s">
        <v>0</v>
      </c>
      <c r="C12" s="190" t="s">
        <v>0</v>
      </c>
      <c r="D12" s="176" t="s">
        <v>0</v>
      </c>
      <c r="E12" s="190" t="s">
        <v>0</v>
      </c>
      <c r="F12" s="176" t="s">
        <v>0</v>
      </c>
      <c r="G12" s="176">
        <v>0</v>
      </c>
      <c r="H12" s="176" t="s">
        <v>0</v>
      </c>
      <c r="I12" s="190" t="s">
        <v>0</v>
      </c>
    </row>
    <row r="13" spans="1:31" x14ac:dyDescent="0.15">
      <c r="A13" s="60" t="s">
        <v>25</v>
      </c>
      <c r="B13" s="176">
        <v>3</v>
      </c>
      <c r="C13" s="190" t="s">
        <v>367</v>
      </c>
      <c r="D13" s="176" t="s">
        <v>0</v>
      </c>
      <c r="E13" s="190" t="s">
        <v>0</v>
      </c>
      <c r="F13" s="176" t="s">
        <v>0</v>
      </c>
      <c r="G13" s="176">
        <v>0</v>
      </c>
      <c r="H13" s="176" t="s">
        <v>0</v>
      </c>
      <c r="I13" s="190" t="s">
        <v>0</v>
      </c>
    </row>
    <row r="14" spans="1:31" x14ac:dyDescent="0.15">
      <c r="A14" s="60" t="s">
        <v>19</v>
      </c>
      <c r="B14" s="176" t="s">
        <v>0</v>
      </c>
      <c r="C14" s="190" t="s">
        <v>0</v>
      </c>
      <c r="D14" s="176">
        <v>1</v>
      </c>
      <c r="E14" s="190" t="s">
        <v>367</v>
      </c>
      <c r="F14" s="176" t="s">
        <v>0</v>
      </c>
      <c r="G14" s="176">
        <v>0</v>
      </c>
      <c r="H14" s="176" t="s">
        <v>0</v>
      </c>
      <c r="I14" s="190" t="s">
        <v>0</v>
      </c>
    </row>
    <row r="15" spans="1:31" x14ac:dyDescent="0.15">
      <c r="A15" s="60" t="s">
        <v>26</v>
      </c>
      <c r="B15" s="176" t="s">
        <v>0</v>
      </c>
      <c r="C15" s="190" t="s">
        <v>0</v>
      </c>
      <c r="D15" s="176">
        <v>1</v>
      </c>
      <c r="E15" s="190" t="s">
        <v>367</v>
      </c>
      <c r="F15" s="176">
        <v>3</v>
      </c>
      <c r="G15" s="176" t="s">
        <v>367</v>
      </c>
      <c r="H15" s="176" t="s">
        <v>0</v>
      </c>
      <c r="I15" s="190" t="s">
        <v>0</v>
      </c>
    </row>
    <row r="16" spans="1:31" x14ac:dyDescent="0.15">
      <c r="A16" s="60" t="s">
        <v>20</v>
      </c>
      <c r="B16" s="176" t="s">
        <v>0</v>
      </c>
      <c r="C16" s="190" t="s">
        <v>0</v>
      </c>
      <c r="D16" s="176" t="s">
        <v>0</v>
      </c>
      <c r="E16" s="190" t="s">
        <v>0</v>
      </c>
      <c r="F16" s="176" t="s">
        <v>0</v>
      </c>
      <c r="G16" s="176">
        <v>0</v>
      </c>
      <c r="H16" s="176" t="s">
        <v>0</v>
      </c>
      <c r="I16" s="190" t="s">
        <v>0</v>
      </c>
    </row>
    <row r="17" spans="1:9" x14ac:dyDescent="0.15">
      <c r="A17" s="60" t="s">
        <v>24</v>
      </c>
      <c r="B17" s="176" t="s">
        <v>0</v>
      </c>
      <c r="C17" s="190" t="s">
        <v>0</v>
      </c>
      <c r="D17" s="176" t="s">
        <v>0</v>
      </c>
      <c r="E17" s="190" t="s">
        <v>0</v>
      </c>
      <c r="F17" s="176" t="s">
        <v>0</v>
      </c>
      <c r="G17" s="176">
        <v>0</v>
      </c>
      <c r="H17" s="176" t="s">
        <v>0</v>
      </c>
      <c r="I17" s="190" t="s">
        <v>0</v>
      </c>
    </row>
    <row r="18" spans="1:9" x14ac:dyDescent="0.15">
      <c r="A18" s="60" t="s">
        <v>27</v>
      </c>
      <c r="B18" s="176">
        <v>3</v>
      </c>
      <c r="C18" s="190" t="s">
        <v>367</v>
      </c>
      <c r="D18" s="176">
        <v>0</v>
      </c>
      <c r="E18" s="190">
        <v>0</v>
      </c>
      <c r="F18" s="176">
        <v>0</v>
      </c>
      <c r="G18" s="176">
        <v>0</v>
      </c>
      <c r="H18" s="176">
        <v>0</v>
      </c>
      <c r="I18" s="190">
        <v>0</v>
      </c>
    </row>
    <row r="19" spans="1:9" x14ac:dyDescent="0.15">
      <c r="A19" s="60" t="s">
        <v>21</v>
      </c>
      <c r="B19" s="176">
        <v>2</v>
      </c>
      <c r="C19" s="190" t="s">
        <v>367</v>
      </c>
      <c r="D19" s="176" t="s">
        <v>0</v>
      </c>
      <c r="E19" s="190" t="s">
        <v>0</v>
      </c>
      <c r="F19" s="176" t="s">
        <v>0</v>
      </c>
      <c r="G19" s="176">
        <v>0</v>
      </c>
      <c r="H19" s="176" t="s">
        <v>0</v>
      </c>
      <c r="I19" s="190" t="s">
        <v>0</v>
      </c>
    </row>
    <row r="20" spans="1:9" x14ac:dyDescent="0.15">
      <c r="A20" s="60" t="s">
        <v>22</v>
      </c>
      <c r="B20" s="176" t="s">
        <v>0</v>
      </c>
      <c r="C20" s="190" t="s">
        <v>0</v>
      </c>
      <c r="D20" s="176" t="s">
        <v>0</v>
      </c>
      <c r="E20" s="190" t="s">
        <v>0</v>
      </c>
      <c r="F20" s="176" t="s">
        <v>0</v>
      </c>
      <c r="G20" s="176">
        <v>0</v>
      </c>
      <c r="H20" s="176" t="s">
        <v>0</v>
      </c>
      <c r="I20" s="190" t="s">
        <v>0</v>
      </c>
    </row>
    <row r="21" spans="1:9" x14ac:dyDescent="0.15">
      <c r="A21" s="62" t="s">
        <v>23</v>
      </c>
      <c r="B21" s="196" t="s">
        <v>0</v>
      </c>
      <c r="C21" s="180" t="s">
        <v>0</v>
      </c>
      <c r="D21" s="180" t="s">
        <v>0</v>
      </c>
      <c r="E21" s="180" t="s">
        <v>0</v>
      </c>
      <c r="F21" s="180" t="s">
        <v>0</v>
      </c>
      <c r="G21" s="180">
        <v>0</v>
      </c>
      <c r="H21" s="180" t="s">
        <v>0</v>
      </c>
      <c r="I21" s="180" t="s">
        <v>0</v>
      </c>
    </row>
    <row r="22" spans="1:9" ht="14.25" thickBot="1" x14ac:dyDescent="0.2"/>
    <row r="23" spans="1:9" ht="17.25" customHeight="1" thickTop="1" x14ac:dyDescent="0.15">
      <c r="A23" s="273" t="s">
        <v>34</v>
      </c>
      <c r="B23" s="354" t="s">
        <v>196</v>
      </c>
      <c r="C23" s="354"/>
      <c r="D23" s="354" t="s">
        <v>197</v>
      </c>
      <c r="E23" s="354"/>
      <c r="F23" s="354" t="s">
        <v>198</v>
      </c>
      <c r="G23" s="341"/>
      <c r="H23" s="354" t="s">
        <v>174</v>
      </c>
      <c r="I23" s="341"/>
    </row>
    <row r="24" spans="1:9" x14ac:dyDescent="0.15">
      <c r="A24" s="276"/>
      <c r="B24" s="57" t="s">
        <v>111</v>
      </c>
      <c r="C24" s="57" t="s">
        <v>111</v>
      </c>
      <c r="D24" s="57" t="s">
        <v>111</v>
      </c>
      <c r="E24" s="57" t="s">
        <v>111</v>
      </c>
      <c r="F24" s="57" t="s">
        <v>111</v>
      </c>
      <c r="G24" s="88" t="s">
        <v>111</v>
      </c>
      <c r="H24" s="57" t="s">
        <v>111</v>
      </c>
      <c r="I24" s="88" t="s">
        <v>111</v>
      </c>
    </row>
    <row r="25" spans="1:9" x14ac:dyDescent="0.15">
      <c r="A25" s="279"/>
      <c r="B25" s="59" t="s">
        <v>39</v>
      </c>
      <c r="C25" s="59" t="s">
        <v>250</v>
      </c>
      <c r="D25" s="59" t="s">
        <v>39</v>
      </c>
      <c r="E25" s="59" t="s">
        <v>250</v>
      </c>
      <c r="F25" s="59" t="s">
        <v>39</v>
      </c>
      <c r="G25" s="90" t="s">
        <v>250</v>
      </c>
      <c r="H25" s="59" t="s">
        <v>39</v>
      </c>
      <c r="I25" s="90" t="s">
        <v>250</v>
      </c>
    </row>
    <row r="26" spans="1:9" x14ac:dyDescent="0.15">
      <c r="A26" s="222" t="s">
        <v>172</v>
      </c>
      <c r="B26" s="176">
        <v>59</v>
      </c>
      <c r="C26" s="176" t="s">
        <v>0</v>
      </c>
      <c r="D26" s="176">
        <v>31</v>
      </c>
      <c r="E26" s="176" t="s">
        <v>0</v>
      </c>
      <c r="F26" s="176">
        <v>14</v>
      </c>
      <c r="G26" s="176" t="s">
        <v>0</v>
      </c>
      <c r="H26" s="176">
        <v>23</v>
      </c>
      <c r="I26" s="176" t="s">
        <v>0</v>
      </c>
    </row>
    <row r="27" spans="1:9" x14ac:dyDescent="0.15">
      <c r="A27" s="222" t="s">
        <v>389</v>
      </c>
      <c r="B27" s="176">
        <v>55</v>
      </c>
      <c r="C27" s="176">
        <v>619</v>
      </c>
      <c r="D27" s="176">
        <v>31</v>
      </c>
      <c r="E27" s="176">
        <v>574</v>
      </c>
      <c r="F27" s="176">
        <v>16</v>
      </c>
      <c r="G27" s="176">
        <v>129</v>
      </c>
      <c r="H27" s="176">
        <v>15</v>
      </c>
      <c r="I27" s="176">
        <v>76</v>
      </c>
    </row>
    <row r="28" spans="1:9" x14ac:dyDescent="0.15">
      <c r="B28" s="183"/>
      <c r="C28" s="184"/>
      <c r="D28" s="184"/>
      <c r="E28" s="184"/>
      <c r="F28" s="184"/>
      <c r="G28" s="184"/>
      <c r="H28" s="184"/>
      <c r="I28" s="184"/>
    </row>
    <row r="29" spans="1:9" x14ac:dyDescent="0.15">
      <c r="A29" s="224" t="s">
        <v>310</v>
      </c>
      <c r="B29" s="197">
        <v>28</v>
      </c>
      <c r="C29" s="178">
        <v>328</v>
      </c>
      <c r="D29" s="178">
        <v>26</v>
      </c>
      <c r="E29" s="178">
        <v>300</v>
      </c>
      <c r="F29" s="178">
        <v>7</v>
      </c>
      <c r="G29" s="178">
        <v>80</v>
      </c>
      <c r="H29" s="178">
        <v>8</v>
      </c>
      <c r="I29" s="178">
        <v>89</v>
      </c>
    </row>
    <row r="30" spans="1:9" x14ac:dyDescent="0.15">
      <c r="A30" s="60"/>
      <c r="B30" s="176"/>
      <c r="C30" s="190"/>
      <c r="D30" s="176"/>
      <c r="E30" s="190"/>
      <c r="F30" s="176"/>
      <c r="G30" s="176"/>
      <c r="H30" s="198"/>
      <c r="I30" s="198"/>
    </row>
    <row r="31" spans="1:9" x14ac:dyDescent="0.15">
      <c r="A31" s="60" t="s">
        <v>18</v>
      </c>
      <c r="B31" s="176" t="s">
        <v>0</v>
      </c>
      <c r="C31" s="190" t="s">
        <v>0</v>
      </c>
      <c r="D31" s="176" t="s">
        <v>0</v>
      </c>
      <c r="E31" s="190" t="s">
        <v>0</v>
      </c>
      <c r="F31" s="176" t="s">
        <v>0</v>
      </c>
      <c r="G31" s="176" t="s">
        <v>0</v>
      </c>
      <c r="H31" s="176">
        <v>0</v>
      </c>
      <c r="I31" s="190">
        <v>0</v>
      </c>
    </row>
    <row r="32" spans="1:9" x14ac:dyDescent="0.15">
      <c r="A32" s="60" t="s">
        <v>25</v>
      </c>
      <c r="B32" s="176">
        <v>4</v>
      </c>
      <c r="C32" s="190">
        <v>47</v>
      </c>
      <c r="D32" s="176">
        <v>2</v>
      </c>
      <c r="E32" s="190" t="s">
        <v>367</v>
      </c>
      <c r="F32" s="176" t="s">
        <v>0</v>
      </c>
      <c r="G32" s="176" t="s">
        <v>0</v>
      </c>
      <c r="H32" s="176">
        <v>0</v>
      </c>
      <c r="I32" s="190">
        <v>0</v>
      </c>
    </row>
    <row r="33" spans="1:9" x14ac:dyDescent="0.15">
      <c r="A33" s="60" t="s">
        <v>19</v>
      </c>
      <c r="B33" s="176">
        <v>4</v>
      </c>
      <c r="C33" s="190">
        <v>80</v>
      </c>
      <c r="D33" s="176">
        <v>1</v>
      </c>
      <c r="E33" s="190" t="s">
        <v>367</v>
      </c>
      <c r="F33" s="176">
        <v>1</v>
      </c>
      <c r="G33" s="190" t="s">
        <v>367</v>
      </c>
      <c r="H33" s="176">
        <v>1</v>
      </c>
      <c r="I33" s="190" t="s">
        <v>367</v>
      </c>
    </row>
    <row r="34" spans="1:9" x14ac:dyDescent="0.15">
      <c r="A34" s="60" t="s">
        <v>26</v>
      </c>
      <c r="B34" s="176">
        <v>4</v>
      </c>
      <c r="C34" s="190">
        <v>61</v>
      </c>
      <c r="D34" s="176">
        <v>21</v>
      </c>
      <c r="E34" s="190">
        <v>247</v>
      </c>
      <c r="F34" s="176">
        <v>3</v>
      </c>
      <c r="G34" s="190">
        <v>48</v>
      </c>
      <c r="H34" s="176">
        <v>5</v>
      </c>
      <c r="I34" s="190">
        <v>37</v>
      </c>
    </row>
    <row r="35" spans="1:9" x14ac:dyDescent="0.15">
      <c r="A35" s="60" t="s">
        <v>20</v>
      </c>
      <c r="B35" s="176" t="s">
        <v>0</v>
      </c>
      <c r="C35" s="190" t="s">
        <v>0</v>
      </c>
      <c r="D35" s="176" t="s">
        <v>0</v>
      </c>
      <c r="E35" s="190" t="s">
        <v>0</v>
      </c>
      <c r="F35" s="176" t="s">
        <v>0</v>
      </c>
      <c r="G35" s="190" t="s">
        <v>0</v>
      </c>
      <c r="H35" s="176">
        <v>0</v>
      </c>
      <c r="I35" s="190">
        <v>0</v>
      </c>
    </row>
    <row r="36" spans="1:9" x14ac:dyDescent="0.15">
      <c r="A36" s="60" t="s">
        <v>24</v>
      </c>
      <c r="B36" s="176">
        <v>3</v>
      </c>
      <c r="C36" s="190">
        <v>21</v>
      </c>
      <c r="D36" s="176" t="s">
        <v>0</v>
      </c>
      <c r="E36" s="190" t="s">
        <v>0</v>
      </c>
      <c r="F36" s="176" t="s">
        <v>0</v>
      </c>
      <c r="G36" s="190" t="s">
        <v>0</v>
      </c>
      <c r="H36" s="176">
        <v>0</v>
      </c>
      <c r="I36" s="190">
        <v>0</v>
      </c>
    </row>
    <row r="37" spans="1:9" x14ac:dyDescent="0.15">
      <c r="A37" s="60" t="s">
        <v>27</v>
      </c>
      <c r="B37" s="176">
        <v>6</v>
      </c>
      <c r="C37" s="190">
        <v>67</v>
      </c>
      <c r="D37" s="176">
        <v>1</v>
      </c>
      <c r="E37" s="190" t="s">
        <v>367</v>
      </c>
      <c r="F37" s="176">
        <v>2</v>
      </c>
      <c r="G37" s="190" t="s">
        <v>367</v>
      </c>
      <c r="H37" s="176">
        <v>0</v>
      </c>
      <c r="I37" s="190">
        <v>0</v>
      </c>
    </row>
    <row r="38" spans="1:9" x14ac:dyDescent="0.15">
      <c r="A38" s="60" t="s">
        <v>21</v>
      </c>
      <c r="B38" s="176">
        <v>4</v>
      </c>
      <c r="C38" s="190">
        <v>19</v>
      </c>
      <c r="D38" s="176" t="s">
        <v>0</v>
      </c>
      <c r="E38" s="190" t="s">
        <v>0</v>
      </c>
      <c r="F38" s="176">
        <v>1</v>
      </c>
      <c r="G38" s="190" t="s">
        <v>367</v>
      </c>
      <c r="H38" s="176">
        <v>1</v>
      </c>
      <c r="I38" s="190" t="s">
        <v>367</v>
      </c>
    </row>
    <row r="39" spans="1:9" x14ac:dyDescent="0.15">
      <c r="A39" s="60" t="s">
        <v>22</v>
      </c>
      <c r="B39" s="176" t="s">
        <v>0</v>
      </c>
      <c r="C39" s="190" t="s">
        <v>0</v>
      </c>
      <c r="D39" s="176" t="s">
        <v>0</v>
      </c>
      <c r="E39" s="190" t="s">
        <v>0</v>
      </c>
      <c r="F39" s="176" t="s">
        <v>0</v>
      </c>
      <c r="G39" s="190" t="s">
        <v>0</v>
      </c>
      <c r="H39" s="176">
        <v>1</v>
      </c>
      <c r="I39" s="190" t="s">
        <v>367</v>
      </c>
    </row>
    <row r="40" spans="1:9" x14ac:dyDescent="0.15">
      <c r="A40" s="62" t="s">
        <v>23</v>
      </c>
      <c r="B40" s="196">
        <v>3</v>
      </c>
      <c r="C40" s="180">
        <v>33</v>
      </c>
      <c r="D40" s="180">
        <v>1</v>
      </c>
      <c r="E40" s="180" t="s">
        <v>367</v>
      </c>
      <c r="F40" s="180" t="s">
        <v>0</v>
      </c>
      <c r="G40" s="180" t="s">
        <v>0</v>
      </c>
      <c r="H40" s="180">
        <v>0</v>
      </c>
      <c r="I40" s="180">
        <v>0</v>
      </c>
    </row>
    <row r="41" spans="1:9" x14ac:dyDescent="0.15">
      <c r="A41" s="86" t="s">
        <v>337</v>
      </c>
      <c r="B41" s="190"/>
      <c r="C41" s="190"/>
      <c r="D41" s="190"/>
      <c r="E41" s="190"/>
      <c r="F41" s="190"/>
      <c r="G41" s="190"/>
      <c r="H41" s="190"/>
      <c r="I41" s="190"/>
    </row>
    <row r="42" spans="1:9" x14ac:dyDescent="0.15">
      <c r="A42" s="87" t="s">
        <v>361</v>
      </c>
    </row>
    <row r="43" spans="1:9" x14ac:dyDescent="0.15">
      <c r="A43" s="87" t="s">
        <v>355</v>
      </c>
    </row>
  </sheetData>
  <mergeCells count="11">
    <mergeCell ref="A23:A25"/>
    <mergeCell ref="B23:C23"/>
    <mergeCell ref="D23:E23"/>
    <mergeCell ref="F23:G23"/>
    <mergeCell ref="H23:I23"/>
    <mergeCell ref="H3:I3"/>
    <mergeCell ref="H4:I4"/>
    <mergeCell ref="A4:A6"/>
    <mergeCell ref="B4:C4"/>
    <mergeCell ref="D4:E4"/>
    <mergeCell ref="F4:G4"/>
  </mergeCells>
  <phoneticPr fontId="3"/>
  <pageMargins left="0.59055118110236227" right="0.59055118110236227" top="0.78740157480314965" bottom="0.62992125984251968" header="0.35433070866141736" footer="0.51181102362204722"/>
  <pageSetup paperSize="9" firstPageNumber="7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E45"/>
  <sheetViews>
    <sheetView view="pageBreakPreview" zoomScaleNormal="100" zoomScaleSheetLayoutView="100" workbookViewId="0">
      <selection activeCell="AD43" sqref="AD43"/>
    </sheetView>
  </sheetViews>
  <sheetFormatPr defaultColWidth="9" defaultRowHeight="13.5" x14ac:dyDescent="0.15"/>
  <cols>
    <col min="1" max="9" width="9.5" style="13" customWidth="1"/>
    <col min="10" max="11" width="8.125" style="13" customWidth="1"/>
    <col min="12" max="26" width="3.125" style="13" customWidth="1"/>
    <col min="27" max="16384" width="9" style="13"/>
  </cols>
  <sheetData>
    <row r="1" spans="1:31" x14ac:dyDescent="0.15">
      <c r="A1" s="50" t="s">
        <v>264</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row>
    <row r="2" spans="1:31" x14ac:dyDescent="0.15">
      <c r="A2" s="13" t="s">
        <v>362</v>
      </c>
    </row>
    <row r="3" spans="1:31" ht="14.25" thickBot="1" x14ac:dyDescent="0.2"/>
    <row r="4" spans="1:31" ht="27.75" customHeight="1" thickTop="1" x14ac:dyDescent="0.15">
      <c r="A4" s="91" t="s">
        <v>34</v>
      </c>
      <c r="B4" s="92" t="s">
        <v>112</v>
      </c>
      <c r="C4" s="92" t="s">
        <v>113</v>
      </c>
      <c r="D4" s="151" t="s">
        <v>251</v>
      </c>
      <c r="E4" s="151" t="s">
        <v>252</v>
      </c>
      <c r="F4" s="151" t="s">
        <v>253</v>
      </c>
      <c r="G4" s="151" t="s">
        <v>254</v>
      </c>
      <c r="H4" s="151" t="s">
        <v>255</v>
      </c>
      <c r="I4" s="93" t="s">
        <v>114</v>
      </c>
      <c r="J4" s="94"/>
      <c r="K4" s="53"/>
      <c r="L4" s="53"/>
      <c r="M4" s="53"/>
      <c r="N4" s="53"/>
      <c r="O4" s="53"/>
      <c r="P4" s="53"/>
      <c r="Q4" s="53"/>
      <c r="R4" s="53"/>
      <c r="S4" s="53"/>
      <c r="T4" s="53"/>
      <c r="U4" s="53"/>
      <c r="V4" s="53"/>
      <c r="W4" s="53"/>
      <c r="X4" s="53"/>
      <c r="Y4" s="53"/>
      <c r="Z4" s="53"/>
    </row>
    <row r="5" spans="1:31" x14ac:dyDescent="0.15">
      <c r="A5" s="222" t="s">
        <v>172</v>
      </c>
      <c r="B5" s="1">
        <v>132</v>
      </c>
      <c r="C5" s="1">
        <v>50</v>
      </c>
      <c r="D5" s="1">
        <v>54</v>
      </c>
      <c r="E5" s="1">
        <v>16</v>
      </c>
      <c r="F5" s="1">
        <v>10</v>
      </c>
      <c r="G5" s="1">
        <v>1</v>
      </c>
      <c r="H5" s="1">
        <v>1</v>
      </c>
      <c r="I5" s="1" t="s">
        <v>0</v>
      </c>
      <c r="J5" s="1"/>
      <c r="K5" s="1"/>
      <c r="L5" s="1"/>
      <c r="M5" s="1"/>
      <c r="N5" s="1"/>
      <c r="O5" s="1"/>
      <c r="P5" s="1"/>
      <c r="Q5" s="1"/>
      <c r="R5" s="1"/>
      <c r="S5" s="1"/>
      <c r="T5" s="1"/>
      <c r="U5" s="1"/>
      <c r="V5" s="1"/>
      <c r="W5" s="1"/>
      <c r="X5" s="1"/>
      <c r="Y5" s="1"/>
      <c r="Z5" s="1"/>
    </row>
    <row r="6" spans="1:31" x14ac:dyDescent="0.15">
      <c r="A6" s="222" t="s">
        <v>389</v>
      </c>
      <c r="B6" s="1">
        <v>104</v>
      </c>
      <c r="C6" s="1">
        <v>31</v>
      </c>
      <c r="D6" s="1">
        <v>53</v>
      </c>
      <c r="E6" s="1">
        <v>11</v>
      </c>
      <c r="F6" s="1">
        <v>7</v>
      </c>
      <c r="G6" s="1">
        <v>2</v>
      </c>
      <c r="H6" s="1" t="s">
        <v>0</v>
      </c>
      <c r="I6" s="1" t="s">
        <v>0</v>
      </c>
      <c r="J6" s="1"/>
      <c r="K6" s="1"/>
      <c r="L6" s="1"/>
      <c r="M6" s="1"/>
      <c r="N6" s="1"/>
      <c r="O6" s="1"/>
      <c r="P6" s="1"/>
      <c r="Q6" s="1"/>
      <c r="R6" s="1"/>
      <c r="S6" s="1"/>
      <c r="T6" s="1"/>
      <c r="U6" s="1"/>
      <c r="V6" s="1"/>
      <c r="W6" s="1"/>
      <c r="X6" s="1"/>
      <c r="Y6" s="1"/>
      <c r="Z6" s="1"/>
    </row>
    <row r="7" spans="1:31" x14ac:dyDescent="0.15">
      <c r="B7" s="95"/>
      <c r="J7" s="1"/>
      <c r="K7" s="1"/>
      <c r="L7" s="1"/>
      <c r="M7" s="1"/>
      <c r="N7" s="1"/>
      <c r="O7" s="1"/>
      <c r="P7" s="1"/>
      <c r="Q7" s="1"/>
      <c r="R7" s="1"/>
      <c r="S7" s="1"/>
      <c r="T7" s="1"/>
      <c r="U7" s="1"/>
      <c r="V7" s="1"/>
      <c r="W7" s="1"/>
      <c r="X7" s="1"/>
      <c r="Y7" s="1"/>
      <c r="Z7" s="1"/>
    </row>
    <row r="8" spans="1:31" s="96" customFormat="1" x14ac:dyDescent="0.15">
      <c r="A8" s="224" t="s">
        <v>310</v>
      </c>
      <c r="B8" s="9">
        <v>96</v>
      </c>
      <c r="C8" s="9" t="s">
        <v>367</v>
      </c>
      <c r="D8" s="9" t="s">
        <v>367</v>
      </c>
      <c r="E8" s="9" t="s">
        <v>367</v>
      </c>
      <c r="F8" s="9" t="s">
        <v>367</v>
      </c>
      <c r="G8" s="9" t="s">
        <v>367</v>
      </c>
      <c r="H8" s="9" t="s">
        <v>367</v>
      </c>
      <c r="I8" s="9" t="s">
        <v>367</v>
      </c>
      <c r="J8" s="9"/>
      <c r="K8" s="9"/>
      <c r="L8" s="9"/>
      <c r="M8" s="9"/>
      <c r="N8" s="9"/>
      <c r="O8" s="9"/>
      <c r="P8" s="9"/>
      <c r="Q8" s="9"/>
      <c r="R8" s="9"/>
      <c r="S8" s="9"/>
      <c r="T8" s="9"/>
      <c r="U8" s="9"/>
      <c r="V8" s="9"/>
      <c r="W8" s="9"/>
      <c r="X8" s="9"/>
      <c r="Y8" s="9"/>
      <c r="Z8" s="9"/>
    </row>
    <row r="9" spans="1:31" x14ac:dyDescent="0.15">
      <c r="A9" s="60"/>
      <c r="B9" s="1"/>
      <c r="C9" s="1"/>
      <c r="D9" s="1"/>
      <c r="E9" s="1"/>
      <c r="F9" s="1"/>
      <c r="G9" s="1"/>
      <c r="H9" s="1"/>
      <c r="I9" s="1"/>
      <c r="J9" s="1"/>
      <c r="K9" s="1"/>
      <c r="L9" s="1"/>
      <c r="M9" s="1"/>
      <c r="N9" s="1"/>
      <c r="O9" s="1"/>
      <c r="P9" s="1"/>
      <c r="Q9" s="1"/>
      <c r="R9" s="1"/>
      <c r="S9" s="1"/>
      <c r="T9" s="1"/>
      <c r="U9" s="1"/>
      <c r="V9" s="1"/>
      <c r="W9" s="1"/>
      <c r="X9" s="1"/>
      <c r="Y9" s="1"/>
      <c r="Z9" s="1"/>
    </row>
    <row r="10" spans="1:31" x14ac:dyDescent="0.15">
      <c r="A10" s="60" t="s">
        <v>46</v>
      </c>
      <c r="B10" s="1" t="s">
        <v>0</v>
      </c>
      <c r="C10" s="1" t="s">
        <v>0</v>
      </c>
      <c r="D10" s="1" t="s">
        <v>0</v>
      </c>
      <c r="E10" s="1" t="s">
        <v>0</v>
      </c>
      <c r="F10" s="1" t="s">
        <v>0</v>
      </c>
      <c r="G10" s="1" t="s">
        <v>0</v>
      </c>
      <c r="H10" s="1" t="s">
        <v>0</v>
      </c>
      <c r="I10" s="1" t="s">
        <v>189</v>
      </c>
      <c r="J10" s="1"/>
      <c r="K10" s="1"/>
      <c r="L10" s="1"/>
      <c r="M10" s="1"/>
      <c r="N10" s="1"/>
      <c r="O10" s="1"/>
      <c r="P10" s="1"/>
      <c r="Q10" s="1"/>
      <c r="R10" s="1"/>
      <c r="S10" s="1"/>
      <c r="T10" s="1"/>
      <c r="U10" s="1"/>
      <c r="V10" s="1"/>
      <c r="W10" s="1"/>
      <c r="X10" s="1"/>
      <c r="Y10" s="1"/>
      <c r="Z10" s="1"/>
    </row>
    <row r="11" spans="1:31" x14ac:dyDescent="0.15">
      <c r="A11" s="60" t="s">
        <v>47</v>
      </c>
      <c r="B11" s="1">
        <v>12</v>
      </c>
      <c r="C11" s="14" t="s">
        <v>367</v>
      </c>
      <c r="D11" s="1" t="s">
        <v>367</v>
      </c>
      <c r="E11" s="1" t="s">
        <v>367</v>
      </c>
      <c r="F11" s="1" t="s">
        <v>367</v>
      </c>
      <c r="G11" s="1" t="s">
        <v>367</v>
      </c>
      <c r="H11" s="1" t="s">
        <v>367</v>
      </c>
      <c r="I11" s="1" t="s">
        <v>367</v>
      </c>
      <c r="J11" s="1"/>
      <c r="K11" s="1"/>
      <c r="L11" s="1"/>
      <c r="M11" s="1"/>
      <c r="N11" s="1"/>
      <c r="O11" s="1"/>
      <c r="P11" s="1"/>
      <c r="Q11" s="1"/>
      <c r="R11" s="1"/>
      <c r="S11" s="1"/>
      <c r="T11" s="1"/>
      <c r="U11" s="1"/>
      <c r="V11" s="1"/>
      <c r="W11" s="1"/>
      <c r="X11" s="1"/>
      <c r="Y11" s="1"/>
      <c r="Z11" s="1"/>
    </row>
    <row r="12" spans="1:31" x14ac:dyDescent="0.15">
      <c r="A12" s="60" t="s">
        <v>48</v>
      </c>
      <c r="B12" s="1" t="s">
        <v>0</v>
      </c>
      <c r="C12" s="14" t="s">
        <v>0</v>
      </c>
      <c r="D12" s="1" t="s">
        <v>0</v>
      </c>
      <c r="E12" s="1" t="s">
        <v>0</v>
      </c>
      <c r="F12" s="1" t="s">
        <v>0</v>
      </c>
      <c r="G12" s="1" t="s">
        <v>0</v>
      </c>
      <c r="H12" s="1" t="s">
        <v>0</v>
      </c>
      <c r="I12" s="1" t="s">
        <v>187</v>
      </c>
      <c r="J12" s="1"/>
      <c r="K12" s="1"/>
      <c r="L12" s="1"/>
      <c r="M12" s="1"/>
      <c r="N12" s="1"/>
      <c r="O12" s="1"/>
      <c r="P12" s="1"/>
      <c r="Q12" s="1"/>
      <c r="R12" s="1"/>
      <c r="S12" s="1"/>
      <c r="T12" s="1"/>
      <c r="U12" s="1"/>
      <c r="V12" s="1"/>
      <c r="W12" s="1"/>
      <c r="X12" s="1"/>
      <c r="Y12" s="1"/>
      <c r="Z12" s="1"/>
    </row>
    <row r="13" spans="1:31" x14ac:dyDescent="0.15">
      <c r="A13" s="60" t="s">
        <v>49</v>
      </c>
      <c r="B13" s="1">
        <v>5</v>
      </c>
      <c r="C13" s="14" t="s">
        <v>367</v>
      </c>
      <c r="D13" s="1" t="s">
        <v>367</v>
      </c>
      <c r="E13" s="1" t="s">
        <v>367</v>
      </c>
      <c r="F13" s="1" t="s">
        <v>367</v>
      </c>
      <c r="G13" s="1" t="s">
        <v>367</v>
      </c>
      <c r="H13" s="1" t="s">
        <v>367</v>
      </c>
      <c r="I13" s="1" t="s">
        <v>367</v>
      </c>
      <c r="J13" s="1"/>
      <c r="K13" s="1"/>
      <c r="L13" s="1"/>
      <c r="M13" s="1"/>
      <c r="N13" s="1"/>
      <c r="O13" s="1"/>
      <c r="P13" s="1"/>
      <c r="Q13" s="1"/>
      <c r="R13" s="1"/>
      <c r="S13" s="1"/>
      <c r="T13" s="1"/>
      <c r="U13" s="1"/>
      <c r="V13" s="1"/>
      <c r="W13" s="1"/>
      <c r="X13" s="1"/>
      <c r="Y13" s="1"/>
      <c r="Z13" s="1"/>
    </row>
    <row r="14" spans="1:31" x14ac:dyDescent="0.15">
      <c r="A14" s="60" t="s">
        <v>50</v>
      </c>
      <c r="B14" s="1">
        <v>10</v>
      </c>
      <c r="C14" s="14" t="s">
        <v>367</v>
      </c>
      <c r="D14" s="1" t="s">
        <v>367</v>
      </c>
      <c r="E14" s="1" t="s">
        <v>367</v>
      </c>
      <c r="F14" s="1" t="s">
        <v>367</v>
      </c>
      <c r="G14" s="1" t="s">
        <v>367</v>
      </c>
      <c r="H14" s="1" t="s">
        <v>367</v>
      </c>
      <c r="I14" s="1" t="s">
        <v>367</v>
      </c>
      <c r="J14" s="1"/>
      <c r="K14" s="1"/>
      <c r="L14" s="1"/>
      <c r="M14" s="1"/>
      <c r="N14" s="1"/>
      <c r="O14" s="1"/>
      <c r="P14" s="1"/>
      <c r="Q14" s="1"/>
      <c r="R14" s="1"/>
      <c r="S14" s="1"/>
      <c r="T14" s="1"/>
      <c r="U14" s="1"/>
      <c r="V14" s="1"/>
      <c r="W14" s="1"/>
      <c r="X14" s="1"/>
      <c r="Y14" s="1"/>
      <c r="Z14" s="1"/>
    </row>
    <row r="15" spans="1:31" x14ac:dyDescent="0.15">
      <c r="A15" s="60" t="s">
        <v>51</v>
      </c>
      <c r="B15" s="1">
        <v>5</v>
      </c>
      <c r="C15" s="14" t="s">
        <v>367</v>
      </c>
      <c r="D15" s="1" t="s">
        <v>367</v>
      </c>
      <c r="E15" s="1" t="s">
        <v>367</v>
      </c>
      <c r="F15" s="1" t="s">
        <v>367</v>
      </c>
      <c r="G15" s="1" t="s">
        <v>367</v>
      </c>
      <c r="H15" s="1" t="s">
        <v>367</v>
      </c>
      <c r="I15" s="1" t="s">
        <v>367</v>
      </c>
      <c r="J15" s="1"/>
      <c r="K15" s="1"/>
      <c r="L15" s="1"/>
      <c r="M15" s="1"/>
      <c r="N15" s="1"/>
      <c r="O15" s="1"/>
      <c r="P15" s="1"/>
      <c r="Q15" s="1"/>
      <c r="R15" s="1"/>
      <c r="S15" s="1"/>
      <c r="T15" s="1"/>
      <c r="U15" s="1"/>
      <c r="V15" s="1"/>
      <c r="W15" s="1"/>
      <c r="X15" s="1"/>
      <c r="Y15" s="1"/>
      <c r="Z15" s="1"/>
    </row>
    <row r="16" spans="1:31" x14ac:dyDescent="0.15">
      <c r="A16" s="60" t="s">
        <v>52</v>
      </c>
      <c r="B16" s="1">
        <v>5</v>
      </c>
      <c r="C16" s="14">
        <v>4</v>
      </c>
      <c r="D16" s="1">
        <v>1</v>
      </c>
      <c r="E16" s="1" t="s">
        <v>0</v>
      </c>
      <c r="F16" s="1" t="s">
        <v>0</v>
      </c>
      <c r="G16" s="1" t="s">
        <v>0</v>
      </c>
      <c r="H16" s="1" t="s">
        <v>0</v>
      </c>
      <c r="I16" s="1" t="s">
        <v>188</v>
      </c>
      <c r="J16" s="1"/>
      <c r="K16" s="1"/>
      <c r="L16" s="1"/>
      <c r="M16" s="1"/>
      <c r="N16" s="1"/>
      <c r="O16" s="1"/>
      <c r="P16" s="1"/>
      <c r="Q16" s="1"/>
      <c r="R16" s="1"/>
      <c r="S16" s="1"/>
      <c r="T16" s="1"/>
      <c r="U16" s="1"/>
      <c r="V16" s="1"/>
      <c r="W16" s="1"/>
      <c r="X16" s="1"/>
      <c r="Y16" s="1"/>
      <c r="Z16" s="1"/>
    </row>
    <row r="17" spans="1:26" x14ac:dyDescent="0.15">
      <c r="A17" s="60" t="s">
        <v>53</v>
      </c>
      <c r="B17" s="1">
        <v>8</v>
      </c>
      <c r="C17" s="14" t="s">
        <v>367</v>
      </c>
      <c r="D17" s="1" t="s">
        <v>367</v>
      </c>
      <c r="E17" s="1" t="s">
        <v>367</v>
      </c>
      <c r="F17" s="1" t="s">
        <v>367</v>
      </c>
      <c r="G17" s="1" t="s">
        <v>367</v>
      </c>
      <c r="H17" s="1" t="s">
        <v>367</v>
      </c>
      <c r="I17" s="1" t="s">
        <v>367</v>
      </c>
      <c r="J17" s="1"/>
      <c r="K17" s="1"/>
      <c r="L17" s="1"/>
      <c r="M17" s="1"/>
      <c r="N17" s="1"/>
      <c r="O17" s="1"/>
      <c r="P17" s="1"/>
      <c r="Q17" s="1"/>
      <c r="R17" s="1"/>
      <c r="S17" s="1"/>
      <c r="T17" s="1"/>
      <c r="U17" s="1"/>
      <c r="V17" s="1"/>
      <c r="W17" s="1"/>
      <c r="X17" s="1"/>
      <c r="Y17" s="1"/>
      <c r="Z17" s="1"/>
    </row>
    <row r="18" spans="1:26" x14ac:dyDescent="0.15">
      <c r="A18" s="60" t="s">
        <v>54</v>
      </c>
      <c r="B18" s="1">
        <v>36</v>
      </c>
      <c r="C18" s="14" t="s">
        <v>367</v>
      </c>
      <c r="D18" s="1" t="s">
        <v>367</v>
      </c>
      <c r="E18" s="1" t="s">
        <v>367</v>
      </c>
      <c r="F18" s="1" t="s">
        <v>367</v>
      </c>
      <c r="G18" s="1" t="s">
        <v>367</v>
      </c>
      <c r="H18" s="1" t="s">
        <v>367</v>
      </c>
      <c r="I18" s="1" t="s">
        <v>367</v>
      </c>
      <c r="J18" s="1"/>
      <c r="K18" s="1"/>
      <c r="L18" s="1"/>
      <c r="M18" s="1"/>
      <c r="N18" s="1"/>
      <c r="O18" s="1"/>
      <c r="P18" s="1"/>
      <c r="Q18" s="1"/>
      <c r="R18" s="1"/>
      <c r="S18" s="1"/>
      <c r="T18" s="1"/>
      <c r="U18" s="1"/>
      <c r="V18" s="1"/>
      <c r="W18" s="1"/>
      <c r="X18" s="1"/>
      <c r="Y18" s="1"/>
      <c r="Z18" s="1"/>
    </row>
    <row r="19" spans="1:26" x14ac:dyDescent="0.15">
      <c r="A19" s="62" t="s">
        <v>55</v>
      </c>
      <c r="B19" s="12">
        <v>15</v>
      </c>
      <c r="C19" s="15" t="s">
        <v>367</v>
      </c>
      <c r="D19" s="12" t="s">
        <v>367</v>
      </c>
      <c r="E19" s="12" t="s">
        <v>367</v>
      </c>
      <c r="F19" s="12" t="s">
        <v>367</v>
      </c>
      <c r="G19" s="12" t="s">
        <v>367</v>
      </c>
      <c r="H19" s="12" t="s">
        <v>367</v>
      </c>
      <c r="I19" s="12" t="s">
        <v>367</v>
      </c>
      <c r="J19" s="1"/>
      <c r="K19" s="1"/>
      <c r="L19" s="1"/>
      <c r="M19" s="1"/>
      <c r="N19" s="1"/>
      <c r="O19" s="1"/>
      <c r="P19" s="1"/>
      <c r="Q19" s="1"/>
      <c r="R19" s="1"/>
      <c r="S19" s="1"/>
      <c r="T19" s="1"/>
      <c r="U19" s="1"/>
      <c r="V19" s="1"/>
      <c r="W19" s="1"/>
      <c r="X19" s="1"/>
      <c r="Y19" s="1"/>
      <c r="Z19" s="1"/>
    </row>
    <row r="20" spans="1:26" x14ac:dyDescent="0.15">
      <c r="A20" s="86"/>
      <c r="B20" s="66"/>
      <c r="C20" s="66"/>
      <c r="D20" s="66"/>
      <c r="E20" s="66"/>
      <c r="F20" s="66"/>
      <c r="G20" s="66"/>
      <c r="H20" s="66"/>
      <c r="I20" s="66"/>
      <c r="J20" s="66"/>
      <c r="K20" s="66"/>
      <c r="L20" s="66"/>
      <c r="M20" s="66"/>
      <c r="N20" s="66"/>
      <c r="O20" s="66"/>
      <c r="P20" s="66"/>
      <c r="Q20" s="66"/>
      <c r="R20" s="66"/>
      <c r="S20" s="66"/>
      <c r="T20" s="66"/>
      <c r="U20" s="66"/>
      <c r="V20" s="66"/>
      <c r="W20" s="66"/>
      <c r="X20" s="66"/>
      <c r="Y20" s="66"/>
      <c r="Z20" s="66"/>
    </row>
    <row r="25" spans="1:26" x14ac:dyDescent="0.15">
      <c r="A25" s="13" t="s">
        <v>365</v>
      </c>
    </row>
    <row r="26" spans="1:26" ht="14.25" thickBot="1" x14ac:dyDescent="0.2">
      <c r="H26" s="351"/>
      <c r="I26" s="351"/>
      <c r="J26" s="344"/>
      <c r="K26" s="344"/>
    </row>
    <row r="27" spans="1:26" ht="14.25" thickTop="1" x14ac:dyDescent="0.15">
      <c r="A27" s="273" t="s">
        <v>34</v>
      </c>
      <c r="B27" s="341" t="s">
        <v>115</v>
      </c>
      <c r="C27" s="328"/>
      <c r="D27" s="328"/>
      <c r="E27" s="328"/>
      <c r="F27" s="328"/>
      <c r="G27" s="269"/>
      <c r="H27" s="345" t="s">
        <v>203</v>
      </c>
      <c r="I27" s="355"/>
      <c r="J27" s="312"/>
      <c r="K27" s="312"/>
    </row>
    <row r="28" spans="1:26" ht="27" customHeight="1" x14ac:dyDescent="0.15">
      <c r="A28" s="279"/>
      <c r="B28" s="67" t="s">
        <v>40</v>
      </c>
      <c r="C28" s="67" t="s">
        <v>116</v>
      </c>
      <c r="D28" s="149" t="s">
        <v>256</v>
      </c>
      <c r="E28" s="149" t="s">
        <v>257</v>
      </c>
      <c r="F28" s="149" t="s">
        <v>258</v>
      </c>
      <c r="G28" s="67" t="s">
        <v>117</v>
      </c>
      <c r="H28" s="67" t="s">
        <v>39</v>
      </c>
      <c r="I28" s="55" t="s">
        <v>246</v>
      </c>
      <c r="J28" s="53"/>
      <c r="K28" s="53"/>
    </row>
    <row r="29" spans="1:26" x14ac:dyDescent="0.15">
      <c r="A29" s="225" t="s">
        <v>172</v>
      </c>
      <c r="B29" s="182">
        <v>218</v>
      </c>
      <c r="C29" s="182">
        <v>22</v>
      </c>
      <c r="D29" s="182">
        <v>33</v>
      </c>
      <c r="E29" s="182">
        <v>84</v>
      </c>
      <c r="F29" s="182">
        <v>41</v>
      </c>
      <c r="G29" s="182">
        <v>38</v>
      </c>
      <c r="H29" s="182">
        <v>218</v>
      </c>
      <c r="I29" s="182">
        <v>3679</v>
      </c>
      <c r="J29" s="1"/>
      <c r="K29" s="1"/>
    </row>
    <row r="30" spans="1:26" s="97" customFormat="1" x14ac:dyDescent="0.15">
      <c r="A30" s="222" t="s">
        <v>389</v>
      </c>
      <c r="B30" s="182">
        <v>195</v>
      </c>
      <c r="C30" s="182">
        <v>30</v>
      </c>
      <c r="D30" s="182">
        <v>30</v>
      </c>
      <c r="E30" s="182">
        <v>72</v>
      </c>
      <c r="F30" s="182">
        <v>43</v>
      </c>
      <c r="G30" s="182">
        <v>20</v>
      </c>
      <c r="H30" s="182">
        <v>195</v>
      </c>
      <c r="I30" s="182">
        <v>3008</v>
      </c>
      <c r="J30" s="1"/>
      <c r="K30" s="31"/>
    </row>
    <row r="31" spans="1:26" x14ac:dyDescent="0.15">
      <c r="A31" s="226"/>
      <c r="B31" s="182"/>
      <c r="C31" s="182"/>
      <c r="D31" s="182"/>
      <c r="E31" s="182"/>
      <c r="F31" s="182"/>
      <c r="G31" s="182"/>
      <c r="H31" s="182"/>
      <c r="I31" s="182"/>
      <c r="J31" s="1"/>
      <c r="K31" s="107"/>
    </row>
    <row r="32" spans="1:26" x14ac:dyDescent="0.15">
      <c r="A32" s="224" t="s">
        <v>310</v>
      </c>
      <c r="B32" s="185">
        <v>140</v>
      </c>
      <c r="C32" s="178">
        <v>30</v>
      </c>
      <c r="D32" s="185">
        <v>18</v>
      </c>
      <c r="E32" s="178">
        <v>48</v>
      </c>
      <c r="F32" s="185">
        <v>25</v>
      </c>
      <c r="G32" s="178">
        <v>19</v>
      </c>
      <c r="H32" s="185">
        <v>140</v>
      </c>
      <c r="I32" s="211">
        <v>2328.66</v>
      </c>
      <c r="J32" s="9"/>
      <c r="K32" s="29"/>
    </row>
    <row r="33" spans="1:11" x14ac:dyDescent="0.15">
      <c r="A33" s="220"/>
      <c r="B33" s="185"/>
      <c r="C33" s="182"/>
      <c r="D33" s="182"/>
      <c r="E33" s="182"/>
      <c r="F33" s="182"/>
      <c r="G33" s="182"/>
      <c r="H33" s="182"/>
      <c r="I33" s="184"/>
      <c r="J33" s="1"/>
      <c r="K33" s="1"/>
    </row>
    <row r="34" spans="1:11" x14ac:dyDescent="0.15">
      <c r="A34" s="220" t="s">
        <v>18</v>
      </c>
      <c r="B34" s="182">
        <v>1</v>
      </c>
      <c r="C34" s="182">
        <v>0</v>
      </c>
      <c r="D34" s="182" t="s">
        <v>0</v>
      </c>
      <c r="E34" s="182">
        <v>1</v>
      </c>
      <c r="F34" s="182" t="s">
        <v>0</v>
      </c>
      <c r="G34" s="182">
        <v>0</v>
      </c>
      <c r="H34" s="182">
        <v>1</v>
      </c>
      <c r="I34" s="182">
        <v>17.84</v>
      </c>
      <c r="J34" s="1"/>
      <c r="K34" s="31"/>
    </row>
    <row r="35" spans="1:11" x14ac:dyDescent="0.15">
      <c r="A35" s="60" t="s">
        <v>25</v>
      </c>
      <c r="B35" s="193">
        <v>17</v>
      </c>
      <c r="C35" s="182">
        <v>5</v>
      </c>
      <c r="D35" s="182">
        <v>3</v>
      </c>
      <c r="E35" s="182">
        <v>7</v>
      </c>
      <c r="F35" s="182">
        <v>1</v>
      </c>
      <c r="G35" s="182">
        <v>1</v>
      </c>
      <c r="H35" s="182">
        <v>17</v>
      </c>
      <c r="I35" s="182">
        <v>184.57</v>
      </c>
      <c r="J35" s="1"/>
      <c r="K35" s="31"/>
    </row>
    <row r="36" spans="1:11" x14ac:dyDescent="0.15">
      <c r="A36" s="60" t="s">
        <v>19</v>
      </c>
      <c r="B36" s="193">
        <v>16</v>
      </c>
      <c r="C36" s="182">
        <v>3</v>
      </c>
      <c r="D36" s="182">
        <v>3</v>
      </c>
      <c r="E36" s="182">
        <v>6</v>
      </c>
      <c r="F36" s="182">
        <v>2</v>
      </c>
      <c r="G36" s="182">
        <v>2</v>
      </c>
      <c r="H36" s="182">
        <v>16</v>
      </c>
      <c r="I36" s="182">
        <v>222.42</v>
      </c>
      <c r="J36" s="1"/>
      <c r="K36" s="31"/>
    </row>
    <row r="37" spans="1:11" x14ac:dyDescent="0.15">
      <c r="A37" s="60" t="s">
        <v>26</v>
      </c>
      <c r="B37" s="193">
        <v>21</v>
      </c>
      <c r="C37" s="182">
        <v>7</v>
      </c>
      <c r="D37" s="182">
        <v>2</v>
      </c>
      <c r="E37" s="182">
        <v>4</v>
      </c>
      <c r="F37" s="182">
        <v>2</v>
      </c>
      <c r="G37" s="182">
        <v>6</v>
      </c>
      <c r="H37" s="182">
        <v>21</v>
      </c>
      <c r="I37" s="182">
        <v>327.68</v>
      </c>
      <c r="J37" s="1"/>
      <c r="K37" s="31"/>
    </row>
    <row r="38" spans="1:11" x14ac:dyDescent="0.15">
      <c r="A38" s="60" t="s">
        <v>20</v>
      </c>
      <c r="B38" s="193">
        <v>7</v>
      </c>
      <c r="C38" s="182">
        <v>1</v>
      </c>
      <c r="D38" s="182">
        <v>1</v>
      </c>
      <c r="E38" s="182">
        <v>1</v>
      </c>
      <c r="F38" s="182">
        <v>4</v>
      </c>
      <c r="G38" s="182">
        <v>0</v>
      </c>
      <c r="H38" s="182">
        <v>7</v>
      </c>
      <c r="I38" s="182">
        <v>111.7</v>
      </c>
      <c r="J38" s="1"/>
      <c r="K38" s="31"/>
    </row>
    <row r="39" spans="1:11" x14ac:dyDescent="0.15">
      <c r="A39" s="60" t="s">
        <v>24</v>
      </c>
      <c r="B39" s="193">
        <v>15</v>
      </c>
      <c r="C39" s="182">
        <v>2</v>
      </c>
      <c r="D39" s="182" t="s">
        <v>0</v>
      </c>
      <c r="E39" s="182">
        <v>9</v>
      </c>
      <c r="F39" s="182">
        <v>4</v>
      </c>
      <c r="G39" s="182">
        <v>0</v>
      </c>
      <c r="H39" s="182">
        <v>15</v>
      </c>
      <c r="I39" s="182">
        <v>225.27</v>
      </c>
      <c r="J39" s="1"/>
      <c r="K39" s="31"/>
    </row>
    <row r="40" spans="1:11" x14ac:dyDescent="0.15">
      <c r="A40" s="60" t="s">
        <v>27</v>
      </c>
      <c r="B40" s="193">
        <v>14</v>
      </c>
      <c r="C40" s="182">
        <v>2</v>
      </c>
      <c r="D40" s="182">
        <v>2</v>
      </c>
      <c r="E40" s="182">
        <v>3</v>
      </c>
      <c r="F40" s="182">
        <v>3</v>
      </c>
      <c r="G40" s="182">
        <v>4</v>
      </c>
      <c r="H40" s="182">
        <v>14</v>
      </c>
      <c r="I40" s="182">
        <v>394.59999999999997</v>
      </c>
      <c r="J40" s="1"/>
      <c r="K40" s="31"/>
    </row>
    <row r="41" spans="1:11" x14ac:dyDescent="0.15">
      <c r="A41" s="60" t="s">
        <v>21</v>
      </c>
      <c r="B41" s="193">
        <v>9</v>
      </c>
      <c r="C41" s="182">
        <v>5</v>
      </c>
      <c r="D41" s="182">
        <v>1</v>
      </c>
      <c r="E41" s="182">
        <v>2</v>
      </c>
      <c r="F41" s="182">
        <v>1</v>
      </c>
      <c r="G41" s="182">
        <v>0</v>
      </c>
      <c r="H41" s="182">
        <v>9</v>
      </c>
      <c r="I41" s="182">
        <v>60.4</v>
      </c>
      <c r="J41" s="1"/>
      <c r="K41" s="31"/>
    </row>
    <row r="42" spans="1:11" x14ac:dyDescent="0.15">
      <c r="A42" s="60" t="s">
        <v>22</v>
      </c>
      <c r="B42" s="193">
        <v>28</v>
      </c>
      <c r="C42" s="198">
        <v>2</v>
      </c>
      <c r="D42" s="198">
        <v>5</v>
      </c>
      <c r="E42" s="198">
        <v>11</v>
      </c>
      <c r="F42" s="198">
        <v>5</v>
      </c>
      <c r="G42" s="198">
        <v>5</v>
      </c>
      <c r="H42" s="182">
        <v>28</v>
      </c>
      <c r="I42" s="182">
        <v>592.4</v>
      </c>
      <c r="J42" s="1"/>
      <c r="K42" s="31"/>
    </row>
    <row r="43" spans="1:11" x14ac:dyDescent="0.15">
      <c r="A43" s="62" t="s">
        <v>23</v>
      </c>
      <c r="B43" s="194">
        <v>12</v>
      </c>
      <c r="C43" s="186">
        <v>3</v>
      </c>
      <c r="D43" s="186">
        <v>1</v>
      </c>
      <c r="E43" s="186">
        <v>4</v>
      </c>
      <c r="F43" s="186">
        <v>3</v>
      </c>
      <c r="G43" s="186">
        <v>1</v>
      </c>
      <c r="H43" s="186">
        <v>12</v>
      </c>
      <c r="I43" s="186">
        <v>191.78</v>
      </c>
      <c r="J43" s="1"/>
      <c r="K43" s="31"/>
    </row>
    <row r="44" spans="1:11" x14ac:dyDescent="0.15">
      <c r="A44" s="87" t="s">
        <v>358</v>
      </c>
    </row>
    <row r="45" spans="1:11" x14ac:dyDescent="0.15">
      <c r="A45" s="87" t="s">
        <v>355</v>
      </c>
    </row>
  </sheetData>
  <mergeCells count="6">
    <mergeCell ref="J26:K26"/>
    <mergeCell ref="A27:A28"/>
    <mergeCell ref="B27:G27"/>
    <mergeCell ref="H27:I27"/>
    <mergeCell ref="J27:K27"/>
    <mergeCell ref="H26:I26"/>
  </mergeCells>
  <phoneticPr fontId="3"/>
  <pageMargins left="0.59055118110236227" right="0.59055118110236227" top="0.78740157480314965" bottom="0.62992125984251968" header="0.35433070866141736" footer="0.51181102362204722"/>
  <pageSetup paperSize="9" firstPageNumber="7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E23"/>
  <sheetViews>
    <sheetView view="pageBreakPreview" zoomScaleNormal="100" zoomScaleSheetLayoutView="100" workbookViewId="0">
      <selection activeCell="AD43" sqref="AD43"/>
    </sheetView>
  </sheetViews>
  <sheetFormatPr defaultColWidth="9" defaultRowHeight="13.5" x14ac:dyDescent="0.15"/>
  <cols>
    <col min="1" max="1" width="9.75" style="13" customWidth="1"/>
    <col min="2" max="2" width="4.5" style="13" customWidth="1"/>
    <col min="3" max="19" width="4.375" style="13" customWidth="1"/>
    <col min="20" max="16384" width="9" style="13"/>
  </cols>
  <sheetData>
    <row r="1" spans="1:31" x14ac:dyDescent="0.15">
      <c r="A1" s="50" t="s">
        <v>264</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row>
    <row r="2" spans="1:31" x14ac:dyDescent="0.15">
      <c r="A2" s="13" t="s">
        <v>363</v>
      </c>
    </row>
    <row r="3" spans="1:31" ht="14.25" thickBot="1" x14ac:dyDescent="0.2">
      <c r="P3" s="351"/>
      <c r="Q3" s="351"/>
      <c r="R3" s="351"/>
      <c r="S3" s="351"/>
    </row>
    <row r="4" spans="1:31" ht="14.25" customHeight="1" thickTop="1" x14ac:dyDescent="0.15">
      <c r="A4" s="269" t="s">
        <v>34</v>
      </c>
      <c r="B4" s="371" t="s">
        <v>118</v>
      </c>
      <c r="C4" s="372"/>
      <c r="D4" s="373" t="s">
        <v>119</v>
      </c>
      <c r="E4" s="373"/>
      <c r="F4" s="373"/>
      <c r="G4" s="373"/>
      <c r="H4" s="373" t="s">
        <v>120</v>
      </c>
      <c r="I4" s="373"/>
      <c r="J4" s="373"/>
      <c r="K4" s="373"/>
      <c r="L4" s="373" t="s">
        <v>121</v>
      </c>
      <c r="M4" s="373"/>
      <c r="N4" s="373"/>
      <c r="O4" s="373"/>
      <c r="P4" s="373" t="s">
        <v>108</v>
      </c>
      <c r="Q4" s="373"/>
      <c r="R4" s="373"/>
      <c r="S4" s="345"/>
    </row>
    <row r="5" spans="1:31" ht="13.5" customHeight="1" x14ac:dyDescent="0.15">
      <c r="A5" s="270"/>
      <c r="B5" s="303"/>
      <c r="C5" s="305"/>
      <c r="D5" s="365" t="s">
        <v>111</v>
      </c>
      <c r="E5" s="366"/>
      <c r="F5" s="369" t="s">
        <v>249</v>
      </c>
      <c r="G5" s="370"/>
      <c r="H5" s="365" t="s">
        <v>111</v>
      </c>
      <c r="I5" s="366"/>
      <c r="J5" s="369" t="s">
        <v>249</v>
      </c>
      <c r="K5" s="370"/>
      <c r="L5" s="365" t="s">
        <v>111</v>
      </c>
      <c r="M5" s="366"/>
      <c r="N5" s="369" t="s">
        <v>249</v>
      </c>
      <c r="O5" s="370"/>
      <c r="P5" s="365" t="s">
        <v>111</v>
      </c>
      <c r="Q5" s="366"/>
      <c r="R5" s="369" t="s">
        <v>249</v>
      </c>
      <c r="S5" s="370"/>
    </row>
    <row r="6" spans="1:31" x14ac:dyDescent="0.15">
      <c r="A6" s="270"/>
      <c r="B6" s="306"/>
      <c r="C6" s="308"/>
      <c r="D6" s="290" t="s">
        <v>39</v>
      </c>
      <c r="E6" s="368"/>
      <c r="F6" s="290" t="s">
        <v>250</v>
      </c>
      <c r="G6" s="368"/>
      <c r="H6" s="290" t="s">
        <v>39</v>
      </c>
      <c r="I6" s="368"/>
      <c r="J6" s="290" t="s">
        <v>250</v>
      </c>
      <c r="K6" s="368"/>
      <c r="L6" s="290" t="s">
        <v>39</v>
      </c>
      <c r="M6" s="368"/>
      <c r="N6" s="290" t="s">
        <v>250</v>
      </c>
      <c r="O6" s="368"/>
      <c r="P6" s="290" t="s">
        <v>39</v>
      </c>
      <c r="Q6" s="368"/>
      <c r="R6" s="290" t="s">
        <v>250</v>
      </c>
      <c r="S6" s="368"/>
    </row>
    <row r="7" spans="1:31" x14ac:dyDescent="0.15">
      <c r="A7" s="222" t="s">
        <v>172</v>
      </c>
      <c r="B7" s="374">
        <v>221</v>
      </c>
      <c r="C7" s="367"/>
      <c r="D7" s="367">
        <v>166</v>
      </c>
      <c r="E7" s="367"/>
      <c r="F7" s="367">
        <v>2963</v>
      </c>
      <c r="G7" s="367"/>
      <c r="H7" s="367">
        <v>51</v>
      </c>
      <c r="I7" s="367"/>
      <c r="J7" s="367">
        <v>882</v>
      </c>
      <c r="K7" s="367"/>
      <c r="L7" s="367">
        <v>3</v>
      </c>
      <c r="M7" s="367"/>
      <c r="N7" s="367">
        <v>29</v>
      </c>
      <c r="O7" s="367"/>
      <c r="P7" s="367">
        <v>1</v>
      </c>
      <c r="Q7" s="367"/>
      <c r="R7" s="367">
        <v>3</v>
      </c>
      <c r="S7" s="367"/>
    </row>
    <row r="8" spans="1:31" x14ac:dyDescent="0.15">
      <c r="A8" s="222" t="s">
        <v>389</v>
      </c>
      <c r="B8" s="362">
        <v>175</v>
      </c>
      <c r="C8" s="360"/>
      <c r="D8" s="360">
        <v>114</v>
      </c>
      <c r="E8" s="360"/>
      <c r="F8" s="360" t="s">
        <v>367</v>
      </c>
      <c r="G8" s="360"/>
      <c r="H8" s="360">
        <v>49</v>
      </c>
      <c r="I8" s="360"/>
      <c r="J8" s="360">
        <v>825</v>
      </c>
      <c r="K8" s="360"/>
      <c r="L8" s="360">
        <v>4</v>
      </c>
      <c r="M8" s="360"/>
      <c r="N8" s="360" t="s">
        <v>367</v>
      </c>
      <c r="O8" s="360"/>
      <c r="P8" s="360">
        <v>8</v>
      </c>
      <c r="Q8" s="360"/>
      <c r="R8" s="360">
        <v>145</v>
      </c>
      <c r="S8" s="360"/>
    </row>
    <row r="9" spans="1:31" x14ac:dyDescent="0.15">
      <c r="B9" s="364"/>
      <c r="C9" s="356"/>
      <c r="D9" s="356"/>
      <c r="E9" s="356"/>
      <c r="F9" s="356"/>
      <c r="G9" s="356"/>
      <c r="H9" s="356"/>
      <c r="I9" s="356"/>
      <c r="J9" s="356"/>
      <c r="K9" s="356"/>
      <c r="L9" s="356"/>
      <c r="M9" s="356"/>
      <c r="N9" s="356"/>
      <c r="O9" s="356"/>
      <c r="P9" s="356"/>
      <c r="Q9" s="356"/>
      <c r="R9" s="356"/>
      <c r="S9" s="356"/>
    </row>
    <row r="10" spans="1:31" x14ac:dyDescent="0.15">
      <c r="A10" s="224" t="s">
        <v>310</v>
      </c>
      <c r="B10" s="363">
        <f>D10+H10+L10+P10</f>
        <v>142</v>
      </c>
      <c r="C10" s="357"/>
      <c r="D10" s="357">
        <v>95</v>
      </c>
      <c r="E10" s="357">
        <v>95</v>
      </c>
      <c r="F10" s="357" t="s">
        <v>367</v>
      </c>
      <c r="G10" s="357" t="s">
        <v>336</v>
      </c>
      <c r="H10" s="357">
        <v>39</v>
      </c>
      <c r="I10" s="357">
        <v>39</v>
      </c>
      <c r="J10" s="357">
        <v>734.64</v>
      </c>
      <c r="K10" s="357">
        <v>734.64</v>
      </c>
      <c r="L10" s="357">
        <v>3</v>
      </c>
      <c r="M10" s="357">
        <v>3</v>
      </c>
      <c r="N10" s="357">
        <v>26.65</v>
      </c>
      <c r="O10" s="357">
        <v>26.65</v>
      </c>
      <c r="P10" s="357">
        <v>5</v>
      </c>
      <c r="Q10" s="357">
        <v>5</v>
      </c>
      <c r="R10" s="357">
        <v>138.01</v>
      </c>
      <c r="S10" s="357">
        <v>138.01</v>
      </c>
    </row>
    <row r="11" spans="1:31" x14ac:dyDescent="0.15">
      <c r="A11" s="54"/>
      <c r="B11" s="363"/>
      <c r="C11" s="357"/>
      <c r="D11" s="360"/>
      <c r="E11" s="360"/>
      <c r="F11" s="360"/>
      <c r="G11" s="360"/>
      <c r="H11" s="360"/>
      <c r="I11" s="360"/>
      <c r="J11" s="360"/>
      <c r="K11" s="360"/>
      <c r="L11" s="360"/>
      <c r="M11" s="360"/>
      <c r="N11" s="360"/>
      <c r="O11" s="360"/>
      <c r="P11" s="360"/>
      <c r="Q11" s="360"/>
      <c r="R11" s="360"/>
      <c r="S11" s="360"/>
    </row>
    <row r="12" spans="1:31" x14ac:dyDescent="0.15">
      <c r="A12" s="60" t="s">
        <v>18</v>
      </c>
      <c r="B12" s="362">
        <v>2</v>
      </c>
      <c r="C12" s="360"/>
      <c r="D12" s="359">
        <v>1</v>
      </c>
      <c r="E12" s="359">
        <v>1</v>
      </c>
      <c r="F12" s="359" t="s">
        <v>367</v>
      </c>
      <c r="G12" s="359" t="s">
        <v>336</v>
      </c>
      <c r="H12" s="359">
        <v>0</v>
      </c>
      <c r="I12" s="359" t="s">
        <v>0</v>
      </c>
      <c r="J12" s="359">
        <v>0</v>
      </c>
      <c r="K12" s="359" t="s">
        <v>0</v>
      </c>
      <c r="L12" s="359">
        <v>0</v>
      </c>
      <c r="M12" s="359" t="s">
        <v>0</v>
      </c>
      <c r="N12" s="360">
        <v>0</v>
      </c>
      <c r="O12" s="360" t="s">
        <v>0</v>
      </c>
      <c r="P12" s="359">
        <v>1</v>
      </c>
      <c r="Q12" s="359">
        <v>1</v>
      </c>
      <c r="R12" s="360" t="s">
        <v>367</v>
      </c>
      <c r="S12" s="360" t="s">
        <v>336</v>
      </c>
    </row>
    <row r="13" spans="1:31" x14ac:dyDescent="0.15">
      <c r="A13" s="60" t="s">
        <v>25</v>
      </c>
      <c r="B13" s="362">
        <v>16</v>
      </c>
      <c r="C13" s="360"/>
      <c r="D13" s="359">
        <v>9</v>
      </c>
      <c r="E13" s="359">
        <v>9</v>
      </c>
      <c r="F13" s="359" t="s">
        <v>367</v>
      </c>
      <c r="G13" s="359" t="s">
        <v>336</v>
      </c>
      <c r="H13" s="359">
        <v>6</v>
      </c>
      <c r="I13" s="359">
        <v>6</v>
      </c>
      <c r="J13" s="359">
        <v>64.13</v>
      </c>
      <c r="K13" s="359">
        <v>64.13</v>
      </c>
      <c r="L13" s="359">
        <v>1</v>
      </c>
      <c r="M13" s="359">
        <v>1</v>
      </c>
      <c r="N13" s="359" t="s">
        <v>367</v>
      </c>
      <c r="O13" s="359" t="s">
        <v>336</v>
      </c>
      <c r="P13" s="359">
        <v>0</v>
      </c>
      <c r="Q13" s="359" t="s">
        <v>0</v>
      </c>
      <c r="R13" s="359">
        <v>0</v>
      </c>
      <c r="S13" s="359" t="s">
        <v>0</v>
      </c>
    </row>
    <row r="14" spans="1:31" x14ac:dyDescent="0.15">
      <c r="A14" s="60" t="s">
        <v>19</v>
      </c>
      <c r="B14" s="362">
        <v>18</v>
      </c>
      <c r="C14" s="360"/>
      <c r="D14" s="359">
        <v>7</v>
      </c>
      <c r="E14" s="359">
        <v>7</v>
      </c>
      <c r="F14" s="359" t="s">
        <v>367</v>
      </c>
      <c r="G14" s="359" t="s">
        <v>336</v>
      </c>
      <c r="H14" s="359">
        <v>11</v>
      </c>
      <c r="I14" s="359">
        <v>11</v>
      </c>
      <c r="J14" s="359">
        <v>113.41</v>
      </c>
      <c r="K14" s="359">
        <v>113.41</v>
      </c>
      <c r="L14" s="359">
        <v>0</v>
      </c>
      <c r="M14" s="359" t="s">
        <v>0</v>
      </c>
      <c r="N14" s="359">
        <v>0</v>
      </c>
      <c r="O14" s="359" t="s">
        <v>0</v>
      </c>
      <c r="P14" s="359">
        <v>0</v>
      </c>
      <c r="Q14" s="359" t="s">
        <v>0</v>
      </c>
      <c r="R14" s="359">
        <v>0</v>
      </c>
      <c r="S14" s="359" t="s">
        <v>0</v>
      </c>
    </row>
    <row r="15" spans="1:31" x14ac:dyDescent="0.15">
      <c r="A15" s="60" t="s">
        <v>26</v>
      </c>
      <c r="B15" s="362">
        <v>19</v>
      </c>
      <c r="C15" s="360"/>
      <c r="D15" s="359">
        <v>14</v>
      </c>
      <c r="E15" s="359">
        <v>14</v>
      </c>
      <c r="F15" s="359" t="s">
        <v>367</v>
      </c>
      <c r="G15" s="359" t="s">
        <v>336</v>
      </c>
      <c r="H15" s="359">
        <v>3</v>
      </c>
      <c r="I15" s="359">
        <v>3</v>
      </c>
      <c r="J15" s="359" t="s">
        <v>367</v>
      </c>
      <c r="K15" s="359" t="s">
        <v>336</v>
      </c>
      <c r="L15" s="359">
        <v>1</v>
      </c>
      <c r="M15" s="359">
        <v>1</v>
      </c>
      <c r="N15" s="359" t="s">
        <v>367</v>
      </c>
      <c r="O15" s="359" t="s">
        <v>336</v>
      </c>
      <c r="P15" s="359">
        <v>1</v>
      </c>
      <c r="Q15" s="359">
        <v>1</v>
      </c>
      <c r="R15" s="359" t="s">
        <v>367</v>
      </c>
      <c r="S15" s="359" t="s">
        <v>336</v>
      </c>
    </row>
    <row r="16" spans="1:31" x14ac:dyDescent="0.15">
      <c r="A16" s="60" t="s">
        <v>20</v>
      </c>
      <c r="B16" s="362">
        <v>7</v>
      </c>
      <c r="C16" s="360"/>
      <c r="D16" s="359">
        <v>7</v>
      </c>
      <c r="E16" s="359">
        <v>7</v>
      </c>
      <c r="F16" s="359" t="s">
        <v>367</v>
      </c>
      <c r="G16" s="359" t="s">
        <v>336</v>
      </c>
      <c r="H16" s="359">
        <v>0</v>
      </c>
      <c r="I16" s="359" t="s">
        <v>0</v>
      </c>
      <c r="J16" s="359">
        <v>0</v>
      </c>
      <c r="K16" s="359" t="s">
        <v>0</v>
      </c>
      <c r="L16" s="359">
        <v>0</v>
      </c>
      <c r="M16" s="359" t="s">
        <v>0</v>
      </c>
      <c r="N16" s="359">
        <v>0</v>
      </c>
      <c r="O16" s="359" t="s">
        <v>0</v>
      </c>
      <c r="P16" s="359">
        <v>0</v>
      </c>
      <c r="Q16" s="359" t="s">
        <v>0</v>
      </c>
      <c r="R16" s="359">
        <v>0</v>
      </c>
      <c r="S16" s="359" t="s">
        <v>0</v>
      </c>
    </row>
    <row r="17" spans="1:19" x14ac:dyDescent="0.15">
      <c r="A17" s="60" t="s">
        <v>24</v>
      </c>
      <c r="B17" s="362">
        <v>18</v>
      </c>
      <c r="C17" s="360"/>
      <c r="D17" s="359">
        <v>16</v>
      </c>
      <c r="E17" s="359">
        <v>16</v>
      </c>
      <c r="F17" s="359" t="s">
        <v>367</v>
      </c>
      <c r="G17" s="359" t="s">
        <v>336</v>
      </c>
      <c r="H17" s="359">
        <v>2</v>
      </c>
      <c r="I17" s="359">
        <v>2</v>
      </c>
      <c r="J17" s="359" t="s">
        <v>367</v>
      </c>
      <c r="K17" s="359" t="s">
        <v>336</v>
      </c>
      <c r="L17" s="359">
        <v>0</v>
      </c>
      <c r="M17" s="359" t="s">
        <v>0</v>
      </c>
      <c r="N17" s="359">
        <v>0</v>
      </c>
      <c r="O17" s="359" t="s">
        <v>0</v>
      </c>
      <c r="P17" s="359">
        <v>0</v>
      </c>
      <c r="Q17" s="359" t="s">
        <v>0</v>
      </c>
      <c r="R17" s="359">
        <v>0</v>
      </c>
      <c r="S17" s="359" t="s">
        <v>0</v>
      </c>
    </row>
    <row r="18" spans="1:19" x14ac:dyDescent="0.15">
      <c r="A18" s="60" t="s">
        <v>27</v>
      </c>
      <c r="B18" s="362">
        <v>15</v>
      </c>
      <c r="C18" s="360"/>
      <c r="D18" s="359">
        <v>10</v>
      </c>
      <c r="E18" s="359">
        <f>SUM(E24:E25)</f>
        <v>0</v>
      </c>
      <c r="F18" s="359" t="s">
        <v>367</v>
      </c>
      <c r="G18" s="359" t="s">
        <v>336</v>
      </c>
      <c r="H18" s="359">
        <v>5</v>
      </c>
      <c r="I18" s="359">
        <v>5</v>
      </c>
      <c r="J18" s="359">
        <v>269.7</v>
      </c>
      <c r="K18" s="359">
        <v>269.7</v>
      </c>
      <c r="L18" s="359">
        <v>0</v>
      </c>
      <c r="M18" s="359">
        <v>0</v>
      </c>
      <c r="N18" s="359">
        <v>0</v>
      </c>
      <c r="O18" s="359">
        <v>0</v>
      </c>
      <c r="P18" s="359">
        <v>0</v>
      </c>
      <c r="Q18" s="359">
        <v>0</v>
      </c>
      <c r="R18" s="359">
        <v>0</v>
      </c>
      <c r="S18" s="359">
        <v>0</v>
      </c>
    </row>
    <row r="19" spans="1:19" x14ac:dyDescent="0.15">
      <c r="A19" s="60" t="s">
        <v>21</v>
      </c>
      <c r="B19" s="362">
        <v>8</v>
      </c>
      <c r="C19" s="360"/>
      <c r="D19" s="359">
        <v>2</v>
      </c>
      <c r="E19" s="359">
        <v>2</v>
      </c>
      <c r="F19" s="359" t="s">
        <v>367</v>
      </c>
      <c r="G19" s="359" t="s">
        <v>336</v>
      </c>
      <c r="H19" s="359">
        <v>4</v>
      </c>
      <c r="I19" s="359">
        <v>4</v>
      </c>
      <c r="J19" s="359">
        <v>13.48</v>
      </c>
      <c r="K19" s="359">
        <v>13.48</v>
      </c>
      <c r="L19" s="359">
        <v>1</v>
      </c>
      <c r="M19" s="359">
        <v>1</v>
      </c>
      <c r="N19" s="359" t="s">
        <v>367</v>
      </c>
      <c r="O19" s="359" t="s">
        <v>336</v>
      </c>
      <c r="P19" s="359">
        <v>1</v>
      </c>
      <c r="Q19" s="359">
        <v>1</v>
      </c>
      <c r="R19" s="359" t="s">
        <v>367</v>
      </c>
      <c r="S19" s="359" t="s">
        <v>336</v>
      </c>
    </row>
    <row r="20" spans="1:19" x14ac:dyDescent="0.15">
      <c r="A20" s="60" t="s">
        <v>22</v>
      </c>
      <c r="B20" s="362">
        <v>25</v>
      </c>
      <c r="C20" s="360"/>
      <c r="D20" s="359">
        <v>18</v>
      </c>
      <c r="E20" s="359">
        <v>18</v>
      </c>
      <c r="F20" s="359" t="s">
        <v>367</v>
      </c>
      <c r="G20" s="359" t="s">
        <v>336</v>
      </c>
      <c r="H20" s="359">
        <v>5</v>
      </c>
      <c r="I20" s="359">
        <v>5</v>
      </c>
      <c r="J20" s="359">
        <v>131.97</v>
      </c>
      <c r="K20" s="359">
        <v>131.97</v>
      </c>
      <c r="L20" s="359">
        <v>0</v>
      </c>
      <c r="M20" s="359" t="s">
        <v>0</v>
      </c>
      <c r="N20" s="359">
        <v>0</v>
      </c>
      <c r="O20" s="359" t="s">
        <v>0</v>
      </c>
      <c r="P20" s="359">
        <v>2</v>
      </c>
      <c r="Q20" s="359">
        <v>2</v>
      </c>
      <c r="R20" s="359" t="s">
        <v>367</v>
      </c>
      <c r="S20" s="359" t="s">
        <v>336</v>
      </c>
    </row>
    <row r="21" spans="1:19" x14ac:dyDescent="0.15">
      <c r="A21" s="62" t="s">
        <v>23</v>
      </c>
      <c r="B21" s="361">
        <v>14</v>
      </c>
      <c r="C21" s="358"/>
      <c r="D21" s="358">
        <v>11</v>
      </c>
      <c r="E21" s="358">
        <v>11</v>
      </c>
      <c r="F21" s="358" t="s">
        <v>367</v>
      </c>
      <c r="G21" s="358" t="s">
        <v>336</v>
      </c>
      <c r="H21" s="358">
        <v>3</v>
      </c>
      <c r="I21" s="358">
        <v>3</v>
      </c>
      <c r="J21" s="358">
        <v>63.15</v>
      </c>
      <c r="K21" s="358">
        <v>63.15</v>
      </c>
      <c r="L21" s="358">
        <v>0</v>
      </c>
      <c r="M21" s="358" t="s">
        <v>0</v>
      </c>
      <c r="N21" s="358">
        <v>0</v>
      </c>
      <c r="O21" s="358" t="s">
        <v>0</v>
      </c>
      <c r="P21" s="358">
        <v>0</v>
      </c>
      <c r="Q21" s="358" t="s">
        <v>0</v>
      </c>
      <c r="R21" s="358">
        <v>0</v>
      </c>
      <c r="S21" s="358" t="s">
        <v>0</v>
      </c>
    </row>
    <row r="22" spans="1:19" x14ac:dyDescent="0.15">
      <c r="A22" s="87" t="s">
        <v>358</v>
      </c>
    </row>
    <row r="23" spans="1:19" x14ac:dyDescent="0.15">
      <c r="A23" s="87" t="s">
        <v>355</v>
      </c>
    </row>
  </sheetData>
  <mergeCells count="158">
    <mergeCell ref="B7:C7"/>
    <mergeCell ref="D7:E7"/>
    <mergeCell ref="F7:G7"/>
    <mergeCell ref="P3:S3"/>
    <mergeCell ref="L4:O4"/>
    <mergeCell ref="P4:S4"/>
    <mergeCell ref="R5:S5"/>
    <mergeCell ref="L6:M6"/>
    <mergeCell ref="N6:O6"/>
    <mergeCell ref="P6:Q6"/>
    <mergeCell ref="N5:O5"/>
    <mergeCell ref="F6:G6"/>
    <mergeCell ref="A4:A6"/>
    <mergeCell ref="B4:C6"/>
    <mergeCell ref="D4:G4"/>
    <mergeCell ref="H4:K4"/>
    <mergeCell ref="D5:E5"/>
    <mergeCell ref="F5:G5"/>
    <mergeCell ref="H6:I6"/>
    <mergeCell ref="J6:K6"/>
    <mergeCell ref="D6:E6"/>
    <mergeCell ref="R8:S8"/>
    <mergeCell ref="H5:I5"/>
    <mergeCell ref="P7:Q7"/>
    <mergeCell ref="R7:S7"/>
    <mergeCell ref="P5:Q5"/>
    <mergeCell ref="R6:S6"/>
    <mergeCell ref="J5:K5"/>
    <mergeCell ref="H7:I7"/>
    <mergeCell ref="J7:K7"/>
    <mergeCell ref="L5:M5"/>
    <mergeCell ref="L7:M7"/>
    <mergeCell ref="N7:O7"/>
    <mergeCell ref="J11:K11"/>
    <mergeCell ref="L11:M11"/>
    <mergeCell ref="N11:O11"/>
    <mergeCell ref="P11:Q11"/>
    <mergeCell ref="B8:C8"/>
    <mergeCell ref="D8:E8"/>
    <mergeCell ref="F8:G8"/>
    <mergeCell ref="H8:I8"/>
    <mergeCell ref="B11:C11"/>
    <mergeCell ref="D11:E11"/>
    <mergeCell ref="F11:G11"/>
    <mergeCell ref="H11:I11"/>
    <mergeCell ref="D10:E10"/>
    <mergeCell ref="D9:E9"/>
    <mergeCell ref="J8:K8"/>
    <mergeCell ref="L8:M8"/>
    <mergeCell ref="N8:O8"/>
    <mergeCell ref="P8:Q8"/>
    <mergeCell ref="B10:C10"/>
    <mergeCell ref="B9:C9"/>
    <mergeCell ref="L9:M9"/>
    <mergeCell ref="F9:G9"/>
    <mergeCell ref="L10:M10"/>
    <mergeCell ref="J10:K10"/>
    <mergeCell ref="J13:K13"/>
    <mergeCell ref="L13:M13"/>
    <mergeCell ref="N13:O13"/>
    <mergeCell ref="P13:Q13"/>
    <mergeCell ref="B12:C12"/>
    <mergeCell ref="D12:E12"/>
    <mergeCell ref="F12:G12"/>
    <mergeCell ref="H12:I12"/>
    <mergeCell ref="B13:C13"/>
    <mergeCell ref="D13:E13"/>
    <mergeCell ref="F13:G13"/>
    <mergeCell ref="H13:I13"/>
    <mergeCell ref="J12:K12"/>
    <mergeCell ref="L12:M12"/>
    <mergeCell ref="N12:O12"/>
    <mergeCell ref="P12:Q12"/>
    <mergeCell ref="J15:K15"/>
    <mergeCell ref="L15:M15"/>
    <mergeCell ref="N15:O15"/>
    <mergeCell ref="P15:Q15"/>
    <mergeCell ref="B14:C14"/>
    <mergeCell ref="D14:E14"/>
    <mergeCell ref="F14:G14"/>
    <mergeCell ref="H14:I14"/>
    <mergeCell ref="B15:C15"/>
    <mergeCell ref="D15:E15"/>
    <mergeCell ref="F15:G15"/>
    <mergeCell ref="H15:I15"/>
    <mergeCell ref="J14:K14"/>
    <mergeCell ref="L14:M14"/>
    <mergeCell ref="N14:O14"/>
    <mergeCell ref="P14:Q14"/>
    <mergeCell ref="J17:K17"/>
    <mergeCell ref="L17:M17"/>
    <mergeCell ref="N17:O17"/>
    <mergeCell ref="P17:Q17"/>
    <mergeCell ref="B16:C16"/>
    <mergeCell ref="D16:E16"/>
    <mergeCell ref="F16:G16"/>
    <mergeCell ref="H16:I16"/>
    <mergeCell ref="B17:C17"/>
    <mergeCell ref="D17:E17"/>
    <mergeCell ref="F17:G17"/>
    <mergeCell ref="H17:I17"/>
    <mergeCell ref="J16:K16"/>
    <mergeCell ref="L16:M16"/>
    <mergeCell ref="N16:O16"/>
    <mergeCell ref="P16:Q16"/>
    <mergeCell ref="H18:I18"/>
    <mergeCell ref="B19:C19"/>
    <mergeCell ref="D19:E19"/>
    <mergeCell ref="F19:G19"/>
    <mergeCell ref="H19:I19"/>
    <mergeCell ref="J18:K18"/>
    <mergeCell ref="L18:M18"/>
    <mergeCell ref="N18:O18"/>
    <mergeCell ref="P18:Q18"/>
    <mergeCell ref="R13:S13"/>
    <mergeCell ref="R14:S14"/>
    <mergeCell ref="R11:S11"/>
    <mergeCell ref="R12:S12"/>
    <mergeCell ref="B21:C21"/>
    <mergeCell ref="D21:E21"/>
    <mergeCell ref="F21:G21"/>
    <mergeCell ref="H21:I21"/>
    <mergeCell ref="J21:K21"/>
    <mergeCell ref="L21:M21"/>
    <mergeCell ref="N21:O21"/>
    <mergeCell ref="B20:C20"/>
    <mergeCell ref="D20:E20"/>
    <mergeCell ref="F20:G20"/>
    <mergeCell ref="H20:I20"/>
    <mergeCell ref="J20:K20"/>
    <mergeCell ref="L20:M20"/>
    <mergeCell ref="J19:K19"/>
    <mergeCell ref="L19:M19"/>
    <mergeCell ref="N19:O19"/>
    <mergeCell ref="P19:Q19"/>
    <mergeCell ref="B18:C18"/>
    <mergeCell ref="D18:E18"/>
    <mergeCell ref="F18:G18"/>
    <mergeCell ref="P21:Q21"/>
    <mergeCell ref="R21:S21"/>
    <mergeCell ref="N20:O20"/>
    <mergeCell ref="P20:Q20"/>
    <mergeCell ref="R20:S20"/>
    <mergeCell ref="R19:S19"/>
    <mergeCell ref="R17:S17"/>
    <mergeCell ref="R18:S18"/>
    <mergeCell ref="R15:S15"/>
    <mergeCell ref="R16:S16"/>
    <mergeCell ref="J9:K9"/>
    <mergeCell ref="H10:I10"/>
    <mergeCell ref="H9:I9"/>
    <mergeCell ref="F10:G10"/>
    <mergeCell ref="R10:S10"/>
    <mergeCell ref="R9:S9"/>
    <mergeCell ref="P10:Q10"/>
    <mergeCell ref="P9:Q9"/>
    <mergeCell ref="N10:O10"/>
    <mergeCell ref="N9:O9"/>
  </mergeCells>
  <phoneticPr fontId="3"/>
  <pageMargins left="0.59055118110236227" right="0.59055118110236227" top="0.78740157480314965" bottom="0.62992125984251968" header="0.35433070866141736" footer="0.51181102362204722"/>
  <pageSetup paperSize="9" scale="90" firstPageNumber="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E1農業センサス(1)・(2)</vt:lpstr>
      <vt:lpstr>(3)</vt:lpstr>
      <vt:lpstr>(4)･(5)</vt:lpstr>
      <vt:lpstr>(6)</vt:lpstr>
      <vt:lpstr>(7)･(8)</vt:lpstr>
      <vt:lpstr>(9)</vt:lpstr>
      <vt:lpstr>(10)</vt:lpstr>
      <vt:lpstr>(11)･(12)</vt:lpstr>
      <vt:lpstr>(13)</vt:lpstr>
      <vt:lpstr>(14)</vt:lpstr>
      <vt:lpstr>E2農地転用面積 </vt:lpstr>
      <vt:lpstr>E3農地法</vt:lpstr>
      <vt:lpstr>E4漁業センサス</vt:lpstr>
      <vt:lpstr>E5魚種別漁獲量</vt:lpstr>
      <vt:lpstr>E6魚市場</vt:lpstr>
      <vt:lpstr>'(10)'!Print_Area</vt:lpstr>
      <vt:lpstr>'(11)･(12)'!Print_Area</vt:lpstr>
      <vt:lpstr>'(13)'!Print_Area</vt:lpstr>
      <vt:lpstr>'(14)'!Print_Area</vt:lpstr>
      <vt:lpstr>'(3)'!Print_Area</vt:lpstr>
      <vt:lpstr>'(4)･(5)'!Print_Area</vt:lpstr>
      <vt:lpstr>'(6)'!Print_Area</vt:lpstr>
      <vt:lpstr>'(7)･(8)'!Print_Area</vt:lpstr>
      <vt:lpstr>'(9)'!Print_Area</vt:lpstr>
      <vt:lpstr>'E1農業センサス(1)・(2)'!Print_Area</vt:lpstr>
      <vt:lpstr>'E2農地転用面積 '!Print_Area</vt:lpstr>
      <vt:lpstr>E3農地法!Print_Area</vt:lpstr>
      <vt:lpstr>E4漁業センサス!Print_Area</vt:lpstr>
      <vt:lpstr>E5魚種別漁獲量!Print_Area</vt:lpstr>
      <vt:lpstr>E6魚市場!Print_Area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2023-06-08T06:41:13Z</dcterms:created>
  <dcterms:modified xsi:type="dcterms:W3CDTF">2025-03-11T07:24:54Z</dcterms:modified>
</cp:coreProperties>
</file>