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財政課\（旧06フォルダ）財政課庶務\★庶務用\ざ_財政状況資料集（総務省）_旧財政比較分析表\R03決算\13_HP掲載データ_1030公開済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<sst xmlns="http://schemas.openxmlformats.org/spreadsheetml/2006/main" count="1122" uniqueCount="620">
  <si>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</si>
  <si>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</si>
  <si>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</si>
  <si>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</si>
  <si>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</si>
  <si>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</si>
  <si>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</si>
  <si>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</si>
  <si>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</si>
  <si>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</si>
  <si>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</si>
  <si>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</si>
  <si>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</si>
  <si>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</si>
  <si>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</si>
  <si>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</si>
  <si>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</si>
  <si>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</si>
  <si>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</si>
  <si>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</si>
  <si>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</si>
  <si>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</si>
  <si>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</si>
  <si>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</si>
  <si>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</si>
  <si>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</si>
  <si>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</si>
  <si>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</si>
  <si>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</si>
  <si>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</si>
  <si>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</si>
  <si>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</si>
  <si>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</si>
  <si>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</si>
  <si>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</si>
  <si>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</si>
  <si>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</si>
  <si>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</si>
  <si>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</si>
  <si>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</si>
  <si>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</si>
  <si>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</si>
  <si>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</si>
  <si>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</si>
  <si>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</si>
  <si>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</si>
  <si>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</si>
  <si>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</si>
  <si>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</si>
  <si>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</si>
  <si>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</si>
  <si>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</si>
  <si>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</si>
  <si>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</si>
  <si>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</si>
  <si>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</si>
  <si>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</si>
  <si>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</si>
  <si>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</si>
  <si>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</si>
  <si>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</si>
  <si>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</si>
  <si>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</si>
  <si>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</si>
  <si>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</si>
  <si>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</si>
  <si>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</si>
  <si>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</si>
  <si>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</si>
  <si>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</si>
  <si>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</si>
  <si>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</si>
  <si>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</si>
  <si>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</si>
  <si>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</si>
  <si>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</si>
  <si>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</si>
  <si>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</si>
  <si>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</si>
  <si>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</si>
  <si>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</si>
  <si>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</si>
  <si>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</si>
  <si>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</si>
  <si>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</si>
  <si>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</si>
  <si>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</si>
  <si>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</si>
  <si>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</si>
  <si>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</si>
  <si>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</si>
  <si>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</si>
  <si>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</si>
  <si>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</si>
  <si>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</si>
  <si>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</si>
  <si>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</si>
  <si>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</si>
  <si>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</si>
  <si>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</si>
  <si>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</si>
  <si>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</si>
  <si>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</si>
  <si>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</si>
  <si>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</si>
  <si>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</si>
  <si>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</si>
  <si>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</si>
  <si>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</si>
  <si>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</si>
  <si>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</si>
  <si>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</si>
  <si>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</si>
  <si>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</si>
  <si>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</si>
  <si>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</si>
  <si>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</si>
  <si>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</si>
  <si>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</si>
  <si>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</si>
  <si>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</si>
  <si>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</si>
  <si>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</si>
  <si>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</si>
  <si>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</si>
  <si>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</si>
  <si>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</si>
  <si>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</si>
  <si>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</si>
  <si>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</si>
  <si>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</si>
  <si>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</si>
  <si>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</si>
  <si>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</si>
  <si>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</si>
  <si>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</si>
  <si>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</si>
  <si>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</si>
  <si>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</si>
  <si>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</si>
  <si>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</si>
  <si>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</si>
  <si>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</si>
  <si>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</si>
  <si>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</si>
  <si>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</si>
  <si>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</si>
  <si>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</si>
  <si>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</si>
  <si>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</si>
  <si>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</si>
  <si>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</si>
  <si>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</si>
  <si>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</si>
  <si>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</si>
  <si>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</si>
  <si>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</si>
  <si>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</si>
  <si>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</si>
  <si>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</si>
  <si>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</si>
  <si>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</si>
  <si>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</si>
  <si>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</si>
  <si>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</si>
  <si>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</si>
  <si>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</si>
  <si>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</si>
  <si>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</si>
  <si>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</si>
  <si>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</si>
  <si>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</si>
  <si>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</si>
  <si>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</si>
  <si>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</si>
  <si>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</si>
  <si>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</si>
  <si>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</si>
  <si>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</si>
  <si>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</si>
  <si>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</si>
  <si>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</si>
  <si>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</si>
  <si>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</si>
  <si>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</si>
  <si>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</si>
  <si>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</si>
  <si>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</si>
  <si>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</si>
  <si>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</si>
  <si>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</si>
  <si>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</si>
  <si>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</si>
  <si>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</si>
  <si>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</si>
  <si>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</si>
  <si>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</si>
  <si>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</si>
  <si>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</si>
  <si>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</si>
  <si>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</si>
  <si>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</si>
  <si>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</si>
  <si>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</si>
  <si>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</si>
  <si>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</si>
  <si>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</si>
  <si>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</si>
  <si>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</si>
  <si>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</si>
  <si>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</si>
  <si>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</si>
  <si>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</si>
  <si>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</si>
  <si>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</si>
  <si>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</si>
  <si>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</si>
  <si>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</si>
  <si>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</si>
  <si>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</si>
  <si>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</si>
  <si>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</si>
  <si>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</si>
  <si>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神奈川県平塚市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</si>
  <si>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</si>
  <si>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</si>
  <si>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</si>
  <si>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</si>
  <si>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</si>
  <si>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</si>
  <si>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</si>
  <si>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</si>
  <si>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</si>
  <si>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</si>
  <si>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</si>
  <si>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</si>
  <si>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</si>
  <si>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</si>
  <si>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</si>
  <si>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</si>
  <si>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</si>
  <si>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</si>
  <si>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</si>
  <si>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</si>
  <si>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</si>
  <si>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</si>
  <si>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</si>
  <si>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</si>
  <si>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</si>
  <si>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</si>
  <si>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</si>
  <si>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</si>
  <si>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</si>
  <si>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</si>
  <si>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</si>
  <si>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</si>
  <si>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</si>
  <si>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</si>
  <si>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</si>
  <si>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</si>
  <si>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</si>
  <si>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</si>
  <si>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</si>
  <si>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</si>
  <si>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</si>
  <si>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</si>
  <si>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</si>
  <si>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</si>
  <si>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</si>
  <si>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</si>
  <si>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</si>
  <si>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</si>
  <si>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</si>
  <si>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</si>
  <si>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</si>
  <si>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</si>
  <si>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</si>
  <si>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</si>
  <si>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</si>
  <si>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</si>
  <si>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</si>
  <si>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</si>
  <si>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</si>
  <si>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</si>
  <si>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</si>
  <si>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</si>
  <si>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</si>
  <si>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</si>
  <si>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</si>
  <si>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</si>
  <si>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</si>
  <si>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</si>
  <si>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</si>
  <si>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</si>
  <si>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</si>
  <si>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</si>
  <si>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</si>
  <si>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</si>
  <si>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</si>
  <si>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</si>
  <si>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</si>
  <si>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</si>
  <si>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</si>
  <si>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</si>
  <si>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</si>
  <si>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</si>
  <si>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</si>
  <si>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</si>
  <si>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</si>
  <si>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</si>
  <si>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</si>
  <si>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</si>
  <si>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</si>
  <si>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</si>
  <si>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</si>
  <si>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</si>
  <si>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</si>
  <si>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</si>
  <si>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</si>
  <si>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</si>
  <si>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</si>
  <si>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</si>
  <si>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</si>
  <si>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</si>
  <si>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</si>
  <si>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</si>
  <si>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</si>
  <si>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</si>
  <si>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</si>
  <si>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</si>
  <si>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</si>
  <si>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</si>
  <si>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</si>
  <si>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</si>
  <si>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</si>
  <si>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</si>
  <si>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</si>
  <si>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</si>
  <si>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</si>
  <si>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</si>
  <si>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</si>
  <si>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</si>
  <si>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</si>
  <si>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</si>
  <si>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</si>
  <si>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</si>
  <si>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</si>
  <si>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</si>
  <si>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</si>
  <si>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</si>
  <si>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</si>
  <si>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</si>
  <si>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</si>
  <si>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</si>
  <si>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</si>
  <si>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</si>
  <si>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</si>
  <si>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</si>
  <si>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</si>
  <si>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</si>
  <si>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</si>
  <si>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</si>
  <si>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</si>
  <si>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</si>
  <si>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</si>
  <si>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</si>
  <si>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</si>
  <si>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</si>
  <si>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</si>
  <si>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</si>
  <si>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</si>
  <si>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</si>
  <si>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</si>
  <si>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</si>
  <si>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</si>
  <si>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</si>
  <si>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</si>
  <si>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</si>
  <si>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神奈川県平塚市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</si>
  <si>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</si>
  <si>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</si>
  <si>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</si>
  <si>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</si>
  <si>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</si>
  <si>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</si>
  <si>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</si>
  <si>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</si>
  <si>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</si>
  <si>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</si>
  <si>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</si>
  <si>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</si>
  <si>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</si>
  <si>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</si>
  <si>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</si>
  <si>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</si>
  <si>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</si>
  <si>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</si>
  <si>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</si>
  <si>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</si>
  <si>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</si>
  <si>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</si>
  <si>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</si>
  <si>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</si>
  <si>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</si>
  <si>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</si>
  <si>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</si>
  <si>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</si>
  <si>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</si>
  <si>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</si>
  <si>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</si>
  <si>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</si>
  <si>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</si>
  <si>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</si>
  <si>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</si>
  <si>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</si>
  <si>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</si>
  <si>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</si>
  <si>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</si>
  <si>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</si>
  <si>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</si>
  <si>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</si>
  <si>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</si>
  <si>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</si>
  <si>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</si>
  <si>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</si>
  <si>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</si>
  <si>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</si>
  <si>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</si>
  <si>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</si>
  <si>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</si>
  <si>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</si>
  <si>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</si>
  <si>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</si>
  <si>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</si>
  <si>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</si>
  <si>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</si>
  <si>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</si>
  <si>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</si>
  <si>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</si>
  <si>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</si>
  <si>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</si>
  <si>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</si>
  <si>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</si>
  <si>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</si>
  <si>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</si>
  <si>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</si>
  <si>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</si>
  <si>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</si>
  <si>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</si>
  <si>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</si>
  <si>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</si>
  <si>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</si>
  <si>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</si>
  <si>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</si>
  <si>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</si>
  <si>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</si>
  <si>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</si>
  <si>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</si>
  <si>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</si>
  <si>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</si>
  <si>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</si>
  <si>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</si>
  <si>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</si>
  <si>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</si>
  <si>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</si>
  <si>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</si>
  <si>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</si>
  <si>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</si>
  <si>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</si>
  <si>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</si>
  <si>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</si>
  <si>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</si>
  <si>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</si>
  <si>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</si>
  <si>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</si>
  <si>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</si>
  <si>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</si>
  <si>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</si>
  <si>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</si>
  <si>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</si>
  <si>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</si>
  <si>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</si>
  <si>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</si>
  <si>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</si>
  <si>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</si>
  <si>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</si>
  <si>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</si>
  <si>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</si>
  <si>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</si>
  <si>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</si>
  <si>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</si>
  <si>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</si>
  <si>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</si>
  <si>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</si>
  <si>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</si>
  <si>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</si>
  <si>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</si>
  <si>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</si>
  <si>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</si>
  <si>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</si>
  <si>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</si>
  <si>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</si>
  <si>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</si>
  <si>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</si>
  <si>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</si>
  <si>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</si>
  <si>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</si>
  <si>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</si>
  <si>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</si>
  <si>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</si>
  <si>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</si>
  <si>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</si>
  <si>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</si>
  <si>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</si>
  <si>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</si>
  <si>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</si>
  <si>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</si>
  <si>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</si>
  <si>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</si>
  <si>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</si>
  <si>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</si>
  <si>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</si>
  <si>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</si>
  <si>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</si>
  <si>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</si>
  <si>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</si>
  <si>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</si>
  <si>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</si>
  <si>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</si>
  <si>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</si>
  <si>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</si>
  <si>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</si>
  <si>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</si>
  <si>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</si>
  <si>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</si>
  <si>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</si>
  <si>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</si>
  <si>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</si>
  <si>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</si>
  <si>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</si>
  <si>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</si>
  <si>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</si>
  <si>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</si>
  <si>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</si>
  <si>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</si>
  <si>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</si>
  <si>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</si>
  <si>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</si>
  <si>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</si>
  <si>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</si>
  <si>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</si>
  <si>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</si>
  <si>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</si>
  <si>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</si>
  <si>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</si>
  <si>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</si>
  <si>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</si>
  <si>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</si>
  <si>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</si>
  <si>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</si>
  <si>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</si>
  <si>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</si>
  <si>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</si>
  <si>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</si>
  <si>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</si>
  <si>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</si>
  <si>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</si>
  <si>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</si>
  <si>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</si>
  <si>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</si>
  <si>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</si>
  <si>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</si>
  <si>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</si>
  <si>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</si>
  <si>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</si>
  <si>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</si>
  <si>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</si>
  <si>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</si>
  <si>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t>
  </si>
  <si>
    <t>▲ 0.98</t>
  </si>
  <si>
    <t>▲ 2.29</t>
  </si>
  <si>
    <t>病院事業会計</t>
  </si>
  <si>
    <t>一般会計</t>
  </si>
  <si>
    <t>下水道事業会計</t>
  </si>
  <si>
    <t>介護保険事業特別会計</t>
  </si>
  <si>
    <t>競輪事業特別会計</t>
  </si>
  <si>
    <t>後期高齢者医療事業特別会計</t>
  </si>
  <si>
    <t>国民健康保険事業特別会計</t>
  </si>
  <si>
    <t>水産物地方卸売市場事業特別会計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</si>
  <si>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</si>
  <si>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</si>
  <si>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</si>
  <si>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</si>
  <si>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</si>
  <si>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</si>
  <si>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</si>
  <si>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</si>
  <si>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</si>
  <si>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金目川水害予防組合</t>
    <rPh sb="0" eb="2">
      <t>カナメ</t>
    </rPh>
    <rPh sb="2" eb="3">
      <t>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</si>
  <si>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</si>
  <si>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</si>
  <si>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（公財）平塚市まちづくり財団</t>
    <rPh sb="1" eb="3">
      <t>コウザイ</t>
    </rPh>
    <rPh sb="4" eb="7">
      <t>ヒラツカシ</t>
    </rPh>
    <rPh sb="12" eb="14">
      <t>ザイダン</t>
    </rPh>
    <phoneticPr fontId="2"/>
  </si>
  <si>
    <t>（公財）平塚市生きがい事業団</t>
    <rPh sb="1" eb="3">
      <t>コウザイ</t>
    </rPh>
    <rPh sb="4" eb="7">
      <t>ヒラツカシ</t>
    </rPh>
    <rPh sb="7" eb="8">
      <t>イ</t>
    </rPh>
    <rPh sb="11" eb="14">
      <t>ジギョウダン</t>
    </rPh>
    <phoneticPr fontId="2"/>
  </si>
  <si>
    <t>公共施設整備保全基金</t>
    <rPh sb="0" eb="2">
      <t>コウキョウ</t>
    </rPh>
    <rPh sb="2" eb="4">
      <t>シセツ</t>
    </rPh>
    <rPh sb="4" eb="6">
      <t>セイビ</t>
    </rPh>
    <rPh sb="6" eb="8">
      <t>ホゼン</t>
    </rPh>
    <rPh sb="8" eb="10">
      <t>キキン</t>
    </rPh>
    <phoneticPr fontId="5"/>
  </si>
  <si>
    <t>みどり基金</t>
    <rPh sb="3" eb="5">
      <t>キキン</t>
    </rPh>
    <phoneticPr fontId="5"/>
  </si>
  <si>
    <t>子ども・子育て基金</t>
    <rPh sb="0" eb="1">
      <t>コ</t>
    </rPh>
    <rPh sb="4" eb="6">
      <t>コソダ</t>
    </rPh>
    <rPh sb="7" eb="9">
      <t>キキン</t>
    </rPh>
    <phoneticPr fontId="5"/>
  </si>
  <si>
    <t>河口対策事業基金</t>
    <rPh sb="0" eb="2">
      <t>カコウ</t>
    </rPh>
    <rPh sb="2" eb="4">
      <t>タイサク</t>
    </rPh>
    <rPh sb="4" eb="6">
      <t>ジギョウ</t>
    </rPh>
    <rPh sb="6" eb="8">
      <t>キキン</t>
    </rPh>
    <phoneticPr fontId="5"/>
  </si>
  <si>
    <t>庁舎建設基金</t>
    <rPh sb="0" eb="2">
      <t>チョウシャ</t>
    </rPh>
    <rPh sb="2" eb="4">
      <t>ケンセツ</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</si>
  <si>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</si>
  <si>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</si>
  <si>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</si>
  <si>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</si>
  <si>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</si>
  <si>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</si>
  <si>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</si>
  <si>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</si>
  <si>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</si>
  <si>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</si>
  <si>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発行抑制等により将来負担の軽減を図っているが、将来負担比率は類似団体よりも高い水準となっている。有形固定資産減価償却率は類似団体内平均値並みだが、公共施設等の老朽化により負担が増える見込みがあるため、引き続き老朽化した施設の集約化・複合化や除却を進めていく。</t>
    <rPh sb="64" eb="66">
      <t>ルイジ</t>
    </rPh>
    <rPh sb="66" eb="68">
      <t>ダンタイ</t>
    </rPh>
    <rPh sb="68" eb="69">
      <t>ナイ</t>
    </rPh>
    <phoneticPr fontId="5"/>
  </si>
  <si>
    <t>類似団体と比較して、将来負担比率は高くなっているが、実質公債費率は類似団体内平均値並みとなっている。今後、見附台周辺地区整備事業に伴い発行した建設債や相模小学校整備に伴う学校整備事業債の元金償還が本格化してくることにより公債費の増が見込まれるため、将来負担が急激に増加しないよう世代間の負担の公平を図るという機能に着目しながら、総額抑制及び平準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</si>
</sst>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4"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8C3B-45CA-B4EE-81CEDE3760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26022</c:v>
                </c:pt>
                <c:pt idx="1">
                  <c:v>25609</c:v>
                </c:pt>
                <c:pt idx="2">
                  <c:v>24913</c:v>
                </c:pt>
                <c:pt idx="3">
                  <c:v>33337</c:v>
                </c:pt>
                <c:pt idx="4">
                  <c:v>46619</c:v>
                </c:pt>
              </c:numCache>
            </c:numRef>
          </c:val>
          <c:smooth val="0"/>
          <c:extLst>
            <c:ext xmlns:c16="http://schemas.microsoft.com/office/drawing/2014/chart" uri="{C3380CC4-5D6E-409C-BE32-E72D297353CC}">
              <c16:uniqueId val="{00000001-8C3B-45CA-B4EE-81CEDE3760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6.53</c:v>
                </c:pt>
                <c:pt idx="1">
                  <c:v>5.51</c:v>
                </c:pt>
                <c:pt idx="2">
                  <c:v>6.65</c:v>
                </c:pt>
                <c:pt idx="3">
                  <c:v>6.14</c:v>
                </c:pt>
                <c:pt idx="4">
                  <c:v>6.43</c:v>
                </c:pt>
              </c:numCache>
            </c:numRef>
          </c:val>
          <c:extLst>
            <c:ext xmlns:c16="http://schemas.microsoft.com/office/drawing/2014/chart" uri="{C3380CC4-5D6E-409C-BE32-E72D297353CC}">
              <c16:uniqueId val="{00000000-C8BA-4548-A714-47C1602D9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14.27</c:v>
                </c:pt>
                <c:pt idx="1">
                  <c:v>14.22</c:v>
                </c:pt>
                <c:pt idx="2">
                  <c:v>15.79</c:v>
                </c:pt>
                <c:pt idx="3">
                  <c:v>13.46</c:v>
                </c:pt>
                <c:pt idx="4">
                  <c:v>14.95</c:v>
                </c:pt>
              </c:numCache>
            </c:numRef>
          </c:val>
          <c:extLst>
            <c:ext xmlns:c16="http://schemas.microsoft.com/office/drawing/2014/chart" uri="{C3380CC4-5D6E-409C-BE32-E72D297353CC}">
              <c16:uniqueId val="{00000001-C8BA-4548-A714-47C1602D9C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c:v>
                </c:pt>
                <c:pt idx="1">
                  <c:v>-0.98</c:v>
                </c:pt>
                <c:pt idx="2">
                  <c:v>2.66</c:v>
                </c:pt>
                <c:pt idx="3">
                  <c:v>-2.29</c:v>
                </c:pt>
                <c:pt idx="4">
                  <c:v>2.4500000000000002</c:v>
                </c:pt>
              </c:numCache>
            </c:numRef>
          </c:val>
          <c:smooth val="0"/>
          <c:extLst>
            <c:ext xmlns:c16="http://schemas.microsoft.com/office/drawing/2014/chart" uri="{C3380CC4-5D6E-409C-BE32-E72D297353CC}">
              <c16:uniqueId val="{00000002-C8BA-4548-A714-47C1602D9C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07-4570-B9D4-B1558ACC5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07-4570-B9D4-B1558ACC5D32}"/>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507-4570-B9D4-B1558ACC5D3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1.57</c:v>
                </c:pt>
                <c:pt idx="2">
                  <c:v>#N/A</c:v>
                </c:pt>
                <c:pt idx="3">
                  <c:v>0.43</c:v>
                </c:pt>
                <c:pt idx="4">
                  <c:v>#N/A</c:v>
                </c:pt>
                <c:pt idx="5">
                  <c:v>0.57999999999999996</c:v>
                </c:pt>
                <c:pt idx="6">
                  <c:v>#N/A</c:v>
                </c:pt>
                <c:pt idx="7">
                  <c:v>0.37</c:v>
                </c:pt>
                <c:pt idx="8">
                  <c:v>#N/A</c:v>
                </c:pt>
                <c:pt idx="9">
                  <c:v>0.44</c:v>
                </c:pt>
              </c:numCache>
            </c:numRef>
          </c:val>
          <c:extLst>
            <c:ext xmlns:c16="http://schemas.microsoft.com/office/drawing/2014/chart" uri="{C3380CC4-5D6E-409C-BE32-E72D297353CC}">
              <c16:uniqueId val="{00000003-A507-4570-B9D4-B1558ACC5D3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0.45</c:v>
                </c:pt>
                <c:pt idx="4">
                  <c:v>#N/A</c:v>
                </c:pt>
                <c:pt idx="5">
                  <c:v>0.43</c:v>
                </c:pt>
                <c:pt idx="6">
                  <c:v>#N/A</c:v>
                </c:pt>
                <c:pt idx="7">
                  <c:v>0.53</c:v>
                </c:pt>
                <c:pt idx="8">
                  <c:v>#N/A</c:v>
                </c:pt>
                <c:pt idx="9">
                  <c:v>0.5</c:v>
                </c:pt>
              </c:numCache>
            </c:numRef>
          </c:val>
          <c:extLst>
            <c:ext xmlns:c16="http://schemas.microsoft.com/office/drawing/2014/chart" uri="{C3380CC4-5D6E-409C-BE32-E72D297353CC}">
              <c16:uniqueId val="{00000004-A507-4570-B9D4-B1558ACC5D32}"/>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1.1599999999999999</c:v>
                </c:pt>
                <c:pt idx="4">
                  <c:v>#N/A</c:v>
                </c:pt>
                <c:pt idx="5">
                  <c:v>1.0900000000000001</c:v>
                </c:pt>
                <c:pt idx="6">
                  <c:v>#N/A</c:v>
                </c:pt>
                <c:pt idx="7">
                  <c:v>1.07</c:v>
                </c:pt>
                <c:pt idx="8">
                  <c:v>#N/A</c:v>
                </c:pt>
                <c:pt idx="9">
                  <c:v>1.05</c:v>
                </c:pt>
              </c:numCache>
            </c:numRef>
          </c:val>
          <c:extLst>
            <c:ext xmlns:c16="http://schemas.microsoft.com/office/drawing/2014/chart" uri="{C3380CC4-5D6E-409C-BE32-E72D297353CC}">
              <c16:uniqueId val="{00000005-A507-4570-B9D4-B1558ACC5D3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1.54</c:v>
                </c:pt>
                <c:pt idx="2">
                  <c:v>#N/A</c:v>
                </c:pt>
                <c:pt idx="3">
                  <c:v>1.67</c:v>
                </c:pt>
                <c:pt idx="4">
                  <c:v>#N/A</c:v>
                </c:pt>
                <c:pt idx="5">
                  <c:v>1.38</c:v>
                </c:pt>
                <c:pt idx="6">
                  <c:v>#N/A</c:v>
                </c:pt>
                <c:pt idx="7">
                  <c:v>1.58</c:v>
                </c:pt>
                <c:pt idx="8">
                  <c:v>#N/A</c:v>
                </c:pt>
                <c:pt idx="9">
                  <c:v>1.62</c:v>
                </c:pt>
              </c:numCache>
            </c:numRef>
          </c:val>
          <c:extLst>
            <c:ext xmlns:c16="http://schemas.microsoft.com/office/drawing/2014/chart" uri="{C3380CC4-5D6E-409C-BE32-E72D297353CC}">
              <c16:uniqueId val="{00000006-A507-4570-B9D4-B1558ACC5D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2.59</c:v>
                </c:pt>
                <c:pt idx="2">
                  <c:v>#N/A</c:v>
                </c:pt>
                <c:pt idx="3">
                  <c:v>3.73</c:v>
                </c:pt>
                <c:pt idx="4">
                  <c:v>#N/A</c:v>
                </c:pt>
                <c:pt idx="5">
                  <c:v>4.1399999999999997</c:v>
                </c:pt>
                <c:pt idx="6">
                  <c:v>#N/A</c:v>
                </c:pt>
                <c:pt idx="7">
                  <c:v>4.5599999999999996</c:v>
                </c:pt>
                <c:pt idx="8">
                  <c:v>#N/A</c:v>
                </c:pt>
                <c:pt idx="9">
                  <c:v>5.4</c:v>
                </c:pt>
              </c:numCache>
            </c:numRef>
          </c:val>
          <c:extLst>
            <c:ext xmlns:c16="http://schemas.microsoft.com/office/drawing/2014/chart" uri="{C3380CC4-5D6E-409C-BE32-E72D297353CC}">
              <c16:uniqueId val="{00000007-A507-4570-B9D4-B1558ACC5D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6.52</c:v>
                </c:pt>
                <c:pt idx="2">
                  <c:v>#N/A</c:v>
                </c:pt>
                <c:pt idx="3">
                  <c:v>5.51</c:v>
                </c:pt>
                <c:pt idx="4">
                  <c:v>#N/A</c:v>
                </c:pt>
                <c:pt idx="5">
                  <c:v>6.65</c:v>
                </c:pt>
                <c:pt idx="6">
                  <c:v>#N/A</c:v>
                </c:pt>
                <c:pt idx="7">
                  <c:v>6.14</c:v>
                </c:pt>
                <c:pt idx="8">
                  <c:v>#N/A</c:v>
                </c:pt>
                <c:pt idx="9">
                  <c:v>6.43</c:v>
                </c:pt>
              </c:numCache>
            </c:numRef>
          </c:val>
          <c:extLst>
            <c:ext xmlns:c16="http://schemas.microsoft.com/office/drawing/2014/chart" uri="{C3380CC4-5D6E-409C-BE32-E72D297353CC}">
              <c16:uniqueId val="{00000008-A507-4570-B9D4-B1558ACC5D3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3.85</c:v>
                </c:pt>
                <c:pt idx="2">
                  <c:v>#N/A</c:v>
                </c:pt>
                <c:pt idx="3">
                  <c:v>5.6</c:v>
                </c:pt>
                <c:pt idx="4">
                  <c:v>#N/A</c:v>
                </c:pt>
                <c:pt idx="5">
                  <c:v>5.93</c:v>
                </c:pt>
                <c:pt idx="6">
                  <c:v>#N/A</c:v>
                </c:pt>
                <c:pt idx="7">
                  <c:v>10.31</c:v>
                </c:pt>
                <c:pt idx="8">
                  <c:v>#N/A</c:v>
                </c:pt>
                <c:pt idx="9">
                  <c:v>15.08</c:v>
                </c:pt>
              </c:numCache>
            </c:numRef>
          </c:val>
          <c:extLst>
            <c:ext xmlns:c16="http://schemas.microsoft.com/office/drawing/2014/chart" uri="{C3380CC4-5D6E-409C-BE32-E72D297353CC}">
              <c16:uniqueId val="{00000009-A507-4570-B9D4-B1558ACC5D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7955</c:v>
                </c:pt>
                <c:pt idx="5">
                  <c:v>7834</c:v>
                </c:pt>
                <c:pt idx="8">
                  <c:v>7493</c:v>
                </c:pt>
                <c:pt idx="11">
                  <c:v>7358</c:v>
                </c:pt>
                <c:pt idx="14">
                  <c:v>6419</c:v>
                </c:pt>
              </c:numCache>
            </c:numRef>
          </c:val>
          <c:extLst>
            <c:ext xmlns:c16="http://schemas.microsoft.com/office/drawing/2014/chart" uri="{C3380CC4-5D6E-409C-BE32-E72D297353CC}">
              <c16:uniqueId val="{00000000-7987-4D8B-B14C-12B33C91B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87-4D8B-B14C-12B33C91B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321</c:v>
                </c:pt>
                <c:pt idx="3">
                  <c:v>183</c:v>
                </c:pt>
                <c:pt idx="6">
                  <c:v>379</c:v>
                </c:pt>
                <c:pt idx="9">
                  <c:v>787</c:v>
                </c:pt>
                <c:pt idx="12">
                  <c:v>421</c:v>
                </c:pt>
              </c:numCache>
            </c:numRef>
          </c:val>
          <c:extLst>
            <c:ext xmlns:c16="http://schemas.microsoft.com/office/drawing/2014/chart" uri="{C3380CC4-5D6E-409C-BE32-E72D297353CC}">
              <c16:uniqueId val="{00000002-7987-4D8B-B14C-12B33C91B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87-4D8B-B14C-12B33C91B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3541</c:v>
                </c:pt>
                <c:pt idx="3">
                  <c:v>3129</c:v>
                </c:pt>
                <c:pt idx="6">
                  <c:v>2860</c:v>
                </c:pt>
                <c:pt idx="9">
                  <c:v>2660</c:v>
                </c:pt>
                <c:pt idx="12">
                  <c:v>2632</c:v>
                </c:pt>
              </c:numCache>
            </c:numRef>
          </c:val>
          <c:extLst>
            <c:ext xmlns:c16="http://schemas.microsoft.com/office/drawing/2014/chart" uri="{C3380CC4-5D6E-409C-BE32-E72D297353CC}">
              <c16:uniqueId val="{00000004-7987-4D8B-B14C-12B33C91B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7-4D8B-B14C-12B33C91B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87-4D8B-B14C-12B33C91B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5446</c:v>
                </c:pt>
                <c:pt idx="3">
                  <c:v>5301</c:v>
                </c:pt>
                <c:pt idx="6">
                  <c:v>5333</c:v>
                </c:pt>
                <c:pt idx="9">
                  <c:v>5488</c:v>
                </c:pt>
                <c:pt idx="12">
                  <c:v>5811</c:v>
                </c:pt>
              </c:numCache>
            </c:numRef>
          </c:val>
          <c:extLst>
            <c:ext xmlns:c16="http://schemas.microsoft.com/office/drawing/2014/chart" uri="{C3380CC4-5D6E-409C-BE32-E72D297353CC}">
              <c16:uniqueId val="{00000007-7987-4D8B-B14C-12B33C91B8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1353</c:v>
                </c:pt>
                <c:pt idx="2">
                  <c:v>#N/A</c:v>
                </c:pt>
                <c:pt idx="3">
                  <c:v>#N/A</c:v>
                </c:pt>
                <c:pt idx="4">
                  <c:v>779</c:v>
                </c:pt>
                <c:pt idx="5">
                  <c:v>#N/A</c:v>
                </c:pt>
                <c:pt idx="6">
                  <c:v>#N/A</c:v>
                </c:pt>
                <c:pt idx="7">
                  <c:v>1079</c:v>
                </c:pt>
                <c:pt idx="8">
                  <c:v>#N/A</c:v>
                </c:pt>
                <c:pt idx="9">
                  <c:v>#N/A</c:v>
                </c:pt>
                <c:pt idx="10">
                  <c:v>1577</c:v>
                </c:pt>
                <c:pt idx="11">
                  <c:v>#N/A</c:v>
                </c:pt>
                <c:pt idx="12">
                  <c:v>#N/A</c:v>
                </c:pt>
                <c:pt idx="13">
                  <c:v>2445</c:v>
                </c:pt>
                <c:pt idx="14">
                  <c:v>#N/A</c:v>
                </c:pt>
              </c:numCache>
            </c:numRef>
          </c:val>
          <c:smooth val="0"/>
          <c:extLst>
            <c:ext xmlns:c16="http://schemas.microsoft.com/office/drawing/2014/chart" uri="{C3380CC4-5D6E-409C-BE32-E72D297353CC}">
              <c16:uniqueId val="{00000008-7987-4D8B-B14C-12B33C91B8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59280</c:v>
                </c:pt>
                <c:pt idx="5">
                  <c:v>56923</c:v>
                </c:pt>
                <c:pt idx="8">
                  <c:v>54965</c:v>
                </c:pt>
                <c:pt idx="11">
                  <c:v>53287</c:v>
                </c:pt>
                <c:pt idx="14">
                  <c:v>52188</c:v>
                </c:pt>
              </c:numCache>
            </c:numRef>
          </c:val>
          <c:extLst>
            <c:ext xmlns:c16="http://schemas.microsoft.com/office/drawing/2014/chart" uri="{C3380CC4-5D6E-409C-BE32-E72D297353CC}">
              <c16:uniqueId val="{00000000-55D0-471A-BBDD-73724DF35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18231</c:v>
                </c:pt>
                <c:pt idx="5">
                  <c:v>17534</c:v>
                </c:pt>
                <c:pt idx="8">
                  <c:v>17369</c:v>
                </c:pt>
                <c:pt idx="11">
                  <c:v>19342</c:v>
                </c:pt>
                <c:pt idx="14">
                  <c:v>17794</c:v>
                </c:pt>
              </c:numCache>
            </c:numRef>
          </c:val>
          <c:extLst>
            <c:ext xmlns:c16="http://schemas.microsoft.com/office/drawing/2014/chart" uri="{C3380CC4-5D6E-409C-BE32-E72D297353CC}">
              <c16:uniqueId val="{00000001-55D0-471A-BBDD-73724DF35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16029</c:v>
                </c:pt>
                <c:pt idx="5">
                  <c:v>17978</c:v>
                </c:pt>
                <c:pt idx="8">
                  <c:v>18355</c:v>
                </c:pt>
                <c:pt idx="11">
                  <c:v>17961</c:v>
                </c:pt>
                <c:pt idx="14">
                  <c:v>21080</c:v>
                </c:pt>
              </c:numCache>
            </c:numRef>
          </c:val>
          <c:extLst>
            <c:ext xmlns:c16="http://schemas.microsoft.com/office/drawing/2014/chart" uri="{C3380CC4-5D6E-409C-BE32-E72D297353CC}">
              <c16:uniqueId val="{00000002-55D0-471A-BBDD-73724DF35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D0-471A-BBDD-73724DF35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D0-471A-BBDD-73724DF35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D0-471A-BBDD-73724DF35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12228</c:v>
                </c:pt>
                <c:pt idx="3">
                  <c:v>11861</c:v>
                </c:pt>
                <c:pt idx="6">
                  <c:v>12220</c:v>
                </c:pt>
                <c:pt idx="9">
                  <c:v>12549</c:v>
                </c:pt>
                <c:pt idx="12">
                  <c:v>12857</c:v>
                </c:pt>
              </c:numCache>
            </c:numRef>
          </c:val>
          <c:extLst>
            <c:ext xmlns:c16="http://schemas.microsoft.com/office/drawing/2014/chart" uri="{C3380CC4-5D6E-409C-BE32-E72D297353CC}">
              <c16:uniqueId val="{00000006-55D0-471A-BBDD-73724DF35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D0-471A-BBDD-73724DF35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34630</c:v>
                </c:pt>
                <c:pt idx="3">
                  <c:v>31936</c:v>
                </c:pt>
                <c:pt idx="6">
                  <c:v>30672</c:v>
                </c:pt>
                <c:pt idx="9">
                  <c:v>28657</c:v>
                </c:pt>
                <c:pt idx="12">
                  <c:v>28067</c:v>
                </c:pt>
              </c:numCache>
            </c:numRef>
          </c:val>
          <c:extLst>
            <c:ext xmlns:c16="http://schemas.microsoft.com/office/drawing/2014/chart" uri="{C3380CC4-5D6E-409C-BE32-E72D297353CC}">
              <c16:uniqueId val="{00000008-55D0-471A-BBDD-73724DF35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4423</c:v>
                </c:pt>
                <c:pt idx="3">
                  <c:v>4467</c:v>
                </c:pt>
                <c:pt idx="6">
                  <c:v>4037</c:v>
                </c:pt>
                <c:pt idx="9">
                  <c:v>3624</c:v>
                </c:pt>
                <c:pt idx="12">
                  <c:v>3422</c:v>
                </c:pt>
              </c:numCache>
            </c:numRef>
          </c:val>
          <c:extLst>
            <c:ext xmlns:c16="http://schemas.microsoft.com/office/drawing/2014/chart" uri="{C3380CC4-5D6E-409C-BE32-E72D297353CC}">
              <c16:uniqueId val="{00000009-55D0-471A-BBDD-73724DF35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54040</c:v>
                </c:pt>
                <c:pt idx="3">
                  <c:v>54243</c:v>
                </c:pt>
                <c:pt idx="6">
                  <c:v>54436</c:v>
                </c:pt>
                <c:pt idx="9">
                  <c:v>54928</c:v>
                </c:pt>
                <c:pt idx="12">
                  <c:v>58495</c:v>
                </c:pt>
              </c:numCache>
            </c:numRef>
          </c:val>
          <c:extLst>
            <c:ext xmlns:c16="http://schemas.microsoft.com/office/drawing/2014/chart" uri="{C3380CC4-5D6E-409C-BE32-E72D297353CC}">
              <c16:uniqueId val="{0000000A-55D0-471A-BBDD-73724DF350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11780</c:v>
                </c:pt>
                <c:pt idx="2">
                  <c:v>#N/A</c:v>
                </c:pt>
                <c:pt idx="3">
                  <c:v>#N/A</c:v>
                </c:pt>
                <c:pt idx="4">
                  <c:v>10071</c:v>
                </c:pt>
                <c:pt idx="5">
                  <c:v>#N/A</c:v>
                </c:pt>
                <c:pt idx="6">
                  <c:v>#N/A</c:v>
                </c:pt>
                <c:pt idx="7">
                  <c:v>10676</c:v>
                </c:pt>
                <c:pt idx="8">
                  <c:v>#N/A</c:v>
                </c:pt>
                <c:pt idx="9">
                  <c:v>#N/A</c:v>
                </c:pt>
                <c:pt idx="10">
                  <c:v>9168</c:v>
                </c:pt>
                <c:pt idx="11">
                  <c:v>#N/A</c:v>
                </c:pt>
                <c:pt idx="12">
                  <c:v>#N/A</c:v>
                </c:pt>
                <c:pt idx="13">
                  <c:v>11779</c:v>
                </c:pt>
                <c:pt idx="14">
                  <c:v>#N/A</c:v>
                </c:pt>
              </c:numCache>
            </c:numRef>
          </c:val>
          <c:smooth val="0"/>
          <c:extLst>
            <c:ext xmlns:c16="http://schemas.microsoft.com/office/drawing/2014/chart" uri="{C3380CC4-5D6E-409C-BE32-E72D297353CC}">
              <c16:uniqueId val="{0000000B-55D0-471A-BBDD-73724DF350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7713</c:v>
                </c:pt>
                <c:pt idx="1">
                  <c:v>6739</c:v>
                </c:pt>
                <c:pt idx="2">
                  <c:v>7742</c:v>
                </c:pt>
              </c:numCache>
            </c:numRef>
          </c:val>
          <c:extLst>
            <c:ext xmlns:c16="http://schemas.microsoft.com/office/drawing/2014/chart" uri="{C3380CC4-5D6E-409C-BE32-E72D297353CC}">
              <c16:uniqueId val="{00000000-EF01-4EA2-B097-DD4F56D876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F01-4EA2-B097-DD4F56D876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6597</c:v>
                </c:pt>
                <c:pt idx="1">
                  <c:v>6996</c:v>
                </c:pt>
                <c:pt idx="2">
                  <c:v>8650</c:v>
                </c:pt>
              </c:numCache>
            </c:numRef>
          </c:val>
          <c:extLst>
            <c:ext xmlns:c16="http://schemas.microsoft.com/office/drawing/2014/chart" uri="{C3380CC4-5D6E-409C-BE32-E72D297353CC}">
              <c16:uniqueId val="{00000002-EF01-4EA2-B097-DD4F56D876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{D1141BAE-9A1C-4747-9ECC-A08F2FD6204F}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73-4D71-BA01-1BAE4135FB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{FD1678A3-FA46-4E2C-B69B-A283ADC6237C}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3-4D71-BA01-1BAE4135FB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{FD7834A0-1B9A-459D-9EC0-581785A75C11}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3-4D71-BA01-1BAE4135FB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{D8F53054-448B-4387-971A-8E01E63C0BCC}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3-4D71-BA01-1BAE4135FB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{43FC76F0-F7C0-491E-BF89-A9CEDB1C4278}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3-4D71-BA01-1BAE4135FBA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{96D1284E-602A-42D4-AED7-1120CF838253}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73-4D71-BA01-1BAE4135FBA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{A5D75563-312C-4577-9EE5-E175F9D94A47}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73-4D71-BA01-1BAE4135FBA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{B32E24A7-37B9-44B5-9DB0-78170C394885}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73-4D71-BA01-1BAE4135FBA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{A4619F8B-9E9C-4512-BA75-0D0789BAE284}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73-4D71-BA01-1BAE4135F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60.2</c:v>
                </c:pt>
                <c:pt idx="16">
                  <c:v>61.7</c:v>
                </c:pt>
                <c:pt idx="24">
                  <c:v>62.5</c:v>
                </c:pt>
                <c:pt idx="32">
                  <c:v>61.3</c:v>
                </c:pt>
              </c:numCache>
            </c:numRef>
          </c:xVal>
          <c:yVal>
            <c:numRef>
              <c:f>公会計指標分析・財政指標組合せ分析表!$BP$51:$DC$51</c:f>
              <c:numCache>
                <c:formatCode>#,##0.0;"▲ "#,##0.0</c:formatCode>
                <c:ptCount val="40"/>
                <c:pt idx="0">
                  <c:v>27.4</c:v>
                </c:pt>
                <c:pt idx="8">
                  <c:v>23.2</c:v>
                </c:pt>
                <c:pt idx="16">
                  <c:v>24.5</c:v>
                </c:pt>
                <c:pt idx="24">
                  <c:v>20.399999999999999</c:v>
                </c:pt>
                <c:pt idx="32">
                  <c:v>25.2</c:v>
                </c:pt>
              </c:numCache>
            </c:numRef>
          </c:yVal>
          <c:smooth val="0"/>
          <c:extLst>
            <c:ext xmlns:c16="http://schemas.microsoft.com/office/drawing/2014/chart" uri="{C3380CC4-5D6E-409C-BE32-E72D297353CC}">
              <c16:uniqueId val="{00000009-3D73-4D71-BA01-1BAE4135FB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{D47D6F60-BCE9-43C1-9FE0-39B9BD2ECC9F}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73-4D71-BA01-1BAE4135FB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{3822BCC4-9758-4CF8-B227-4D2B12026B61}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3-4D71-BA01-1BAE4135FB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{FCD8A27F-4CC8-48E0-97E9-CAC093970676}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3-4D71-BA01-1BAE4135FB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{371ED959-8F9A-4C1C-9E80-CEDF66D89C55}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3-4D71-BA01-1BAE4135FB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{19F25B8E-889C-4643-9515-7DBCB12790BC}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3-4D71-BA01-1BAE4135FBA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{8850C3C6-C1F1-4ACB-9378-A89933919BED}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73-4D71-BA01-1BAE4135FBA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{4A7832EA-8ED3-46C9-83BA-895D8F4AF06C}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73-4D71-BA01-1BAE4135FBA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{E936BADF-88F5-4798-A9F6-D2847AF328DC}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73-4D71-BA01-1BAE4135FBA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{741A7A11-BB01-41C1-BC34-063A3381DED6}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73-4D71-BA01-1BAE4135F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3D73-4D71-BA01-1BAE4135FBA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{4024C45A-78C2-4B0D-B1E8-6C7BECF171BD}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13-41BD-BE05-797386E19B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{9AA5CAD7-0FD6-4951-9581-171A1671AC4C}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3-41BD-BE05-797386E19B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{9AD67CF2-4485-4FE1-821A-CF277ECBDC0E}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3-41BD-BE05-797386E19B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{FEDE06C5-4B80-4C74-9480-8F346790F3C6}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3-41BD-BE05-797386E19B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{F615688A-3034-4046-B13A-4D87B466B58E}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3-41BD-BE05-797386E19B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{A681179D-9B4F-46A4-A092-580A64A57674}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13-41BD-BE05-797386E19B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{0AE6A7C6-21F1-41CD-BCDD-7D57F7CDCB05}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13-41BD-BE05-797386E19B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{1AF91443-0933-4345-B261-EF08EB7687C3}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13-41BD-BE05-797386E19B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{04C9744E-4D88-4381-8581-5EED5092AEED}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13-41BD-BE05-797386E19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c:v>
                </c:pt>
                <c:pt idx="16">
                  <c:v>2.4</c:v>
                </c:pt>
                <c:pt idx="24">
                  <c:v>2.5</c:v>
                </c:pt>
                <c:pt idx="32">
                  <c:v>3.7</c:v>
                </c:pt>
              </c:numCache>
            </c:numRef>
          </c:xVal>
          <c:yVal>
            <c:numRef>
              <c:f>公会計指標分析・財政指標組合せ分析表!$BP$73:$DC$73</c:f>
              <c:numCache>
                <c:formatCode>#,##0.0;"▲ "#,##0.0</c:formatCode>
                <c:ptCount val="40"/>
                <c:pt idx="0">
                  <c:v>27.4</c:v>
                </c:pt>
                <c:pt idx="8">
                  <c:v>23.2</c:v>
                </c:pt>
                <c:pt idx="16">
                  <c:v>24.5</c:v>
                </c:pt>
                <c:pt idx="24">
                  <c:v>20.399999999999999</c:v>
                </c:pt>
                <c:pt idx="32">
                  <c:v>25.2</c:v>
                </c:pt>
              </c:numCache>
            </c:numRef>
          </c:yVal>
          <c:smooth val="0"/>
          <c:extLst>
            <c:ext xmlns:c16="http://schemas.microsoft.com/office/drawing/2014/chart" uri="{C3380CC4-5D6E-409C-BE32-E72D297353CC}">
              <c16:uniqueId val="{00000009-C713-41BD-BE05-797386E19B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{77ED1C32-F308-4358-95E5-5DDCA8A67AF4}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13-41BD-BE05-797386E19B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{3B2B7A47-5413-47CF-80A7-B3B1ED2501F3}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3-41BD-BE05-797386E19B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{8124D439-0ED2-4047-93A3-69FA8C73B56B}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3-41BD-BE05-797386E19B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{F0DA80CC-EA16-4D48-9E5E-F5A34BA7DF65}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3-41BD-BE05-797386E19B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{0421FB95-991D-4BC1-A033-FFC8630FEB7D}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3-41BD-BE05-797386E19B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{BEAC4E5D-FDB5-4799-B7B5-008BA0ADAB94}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13-41BD-BE05-797386E19B18}"/>
                </c:ext>
              </c:extLst>
            </c:dLbl>
            <c:dLbl>
              <c:idx val="16"/>
              <c:layout>
                <c:manualLayout>
                  <c:x val="-3.642968771538065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{A68C8936-EB97-47D6-99ED-99FDDEE77A1D}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13-41BD-BE05-797386E19B18}"/>
                </c:ext>
              </c:extLst>
            </c:dLbl>
            <c:dLbl>
              <c:idx val="24"/>
              <c:layout>
                <c:manualLayout>
                  <c:x val="-2.671099773477058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{D2CAED45-F6E2-40A5-9522-EBBFE22C9177}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13-41BD-BE05-797386E19B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{0BC4013B-EE52-4FA9-9B3A-EEF1A4A1BF11}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13-41BD-BE05-797386E19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C713-41BD-BE05-797386E19B18}"/>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新庁舎建設事業</a:t>
          </a:r>
          <a:r>
            <a:rPr lang="ja-JP" altLang="ja-JP" sz="1100">
              <a:solidFill>
                <a:schemeClr val="dk1"/>
              </a:solidFill>
              <a:effectLst/>
              <a:latin typeface="+mn-lt"/>
              <a:ea typeface="+mn-ea"/>
              <a:cs typeface="+mn-cs"/>
            </a:rPr>
            <a:t>債や</a:t>
          </a:r>
          <a:r>
            <a:rPr lang="ja-JP" altLang="en-US" sz="1100">
              <a:solidFill>
                <a:schemeClr val="dk1"/>
              </a:solidFill>
              <a:effectLst/>
              <a:latin typeface="+mn-lt"/>
              <a:ea typeface="+mn-ea"/>
              <a:cs typeface="+mn-cs"/>
            </a:rPr>
            <a:t>ツインシティ整備事業</a:t>
          </a:r>
          <a:r>
            <a:rPr lang="ja-JP" altLang="ja-JP" sz="1100">
              <a:solidFill>
                <a:schemeClr val="dk1"/>
              </a:solidFill>
              <a:effectLst/>
              <a:latin typeface="+mn-lt"/>
              <a:ea typeface="+mn-ea"/>
              <a:cs typeface="+mn-cs"/>
            </a:rPr>
            <a:t>債の増等により分子が増加した。</a:t>
          </a:r>
          <a:endParaRPr lang="ja-JP" altLang="ja-JP" sz="1400">
            <a:effectLst/>
          </a:endParaRPr>
        </a:p>
        <a:p>
          <a:r>
            <a:rPr kumimoji="1" lang="ja-JP" altLang="ja-JP" sz="1100">
              <a:solidFill>
                <a:schemeClr val="dk1"/>
              </a:solidFill>
              <a:effectLst/>
              <a:latin typeface="+mn-lt"/>
              <a:ea typeface="+mn-ea"/>
              <a:cs typeface="+mn-cs"/>
            </a:rPr>
            <a:t>　今後は新庁舎建設に伴い発行した建設債等の元金償還が一層本格化してくること</a:t>
          </a:r>
          <a:r>
            <a:rPr kumimoji="1" lang="ja-JP" altLang="en-US" sz="1100">
              <a:solidFill>
                <a:schemeClr val="dk1"/>
              </a:solidFill>
              <a:effectLst/>
              <a:latin typeface="+mn-lt"/>
              <a:ea typeface="+mn-ea"/>
              <a:cs typeface="+mn-cs"/>
            </a:rPr>
            <a:t>などから</a:t>
          </a:r>
          <a:r>
            <a:rPr kumimoji="1" lang="ja-JP" altLang="ja-JP" sz="1100">
              <a:solidFill>
                <a:schemeClr val="dk1"/>
              </a:solidFill>
              <a:effectLst/>
              <a:latin typeface="+mn-lt"/>
              <a:ea typeface="+mn-ea"/>
              <a:cs typeface="+mn-cs"/>
            </a:rPr>
            <a:t>、借入れと返済のバランスや人口減少に伴う将来世代への過度な負担転嫁に配慮し、総額抑制及び平準化に努める。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定期償還により元金を減らすことで、支払いコストの抑制を行っているため、満期一括償還地方債は採用していない。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一般会計等の年度末地方債現在高</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退職手当支給予定額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などにより、将来負担額は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した。また、地方債現在額等に係る基準財政需要額算入見込額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特定財源見込額</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により、将来負担比率算出における分子は約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老朽化する公共施設の整備・再編に当たり、基金の取崩しや地方債の発行が増加することが見込まれるが、今後も将来負担に配慮しつつ、行財政改革の取り組みを推進し、健全な財政の維持に努める。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河口対策基金の取崩し等による減</a:t>
          </a:r>
          <a:r>
            <a:rPr kumimoji="1" lang="ja-JP" altLang="ja-JP" sz="1100">
              <a:solidFill>
                <a:schemeClr val="dk1"/>
              </a:solidFill>
              <a:effectLst/>
              <a:latin typeface="+mn-lt"/>
              <a:ea typeface="+mn-ea"/>
              <a:cs typeface="+mn-cs"/>
            </a:rPr>
            <a:t>はあるものの、財政調整基金の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等により基金全体額は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財政調整基金の残高は増加する社会保障関係費や大規模災害などのリスクに備えるため、適正な金額の基金残高を維持していく。</a:t>
          </a:r>
          <a:endParaRPr lang="ja-JP" altLang="ja-JP" sz="1400">
            <a:effectLst/>
          </a:endParaRPr>
        </a:p>
        <a:p>
          <a:r>
            <a:rPr lang="ja-JP" altLang="ja-JP" sz="1100">
              <a:solidFill>
                <a:schemeClr val="dk1"/>
              </a:solidFill>
              <a:effectLst/>
              <a:latin typeface="+mn-lt"/>
              <a:ea typeface="+mn-ea"/>
              <a:cs typeface="+mn-cs"/>
            </a:rPr>
            <a:t>特定目的基金の残高は、老朽化した公共施設の修繕や子ども・子育て施策の充実のため、必要額を積み立てていく。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公共施設整備保全基金：公共施設の整備保全のため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みどり基金：緑化の推進等を図るため</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子ども・子育て基金：子ども・子育てに係る施策の充実及び安定を図るため</a:t>
          </a:r>
          <a:endParaRPr lang="ja-JP" altLang="ja-JP" sz="1400">
            <a:effectLst/>
          </a:endParaRPr>
        </a:p>
        <a:p>
          <a:r>
            <a:rPr kumimoji="1" lang="ja-JP" altLang="ja-JP" sz="1100">
              <a:solidFill>
                <a:schemeClr val="dk1"/>
              </a:solidFill>
              <a:effectLst/>
              <a:latin typeface="+mn-lt"/>
              <a:ea typeface="+mn-ea"/>
              <a:cs typeface="+mn-cs"/>
            </a:rPr>
            <a:t>河口対策事業基金：漁港区域内の航路等を維持及び漁業の振興を図るため		</a:t>
          </a:r>
          <a:endParaRPr lang="ja-JP" altLang="ja-JP" sz="1400">
            <a:effectLst/>
          </a:endParaRPr>
        </a:p>
        <a:p>
          <a:r>
            <a:rPr kumimoji="1" lang="ja-JP" altLang="ja-JP" sz="1100">
              <a:solidFill>
                <a:schemeClr val="dk1"/>
              </a:solidFill>
              <a:effectLst/>
              <a:latin typeface="+mn-lt"/>
              <a:ea typeface="+mn-ea"/>
              <a:cs typeface="+mn-cs"/>
            </a:rPr>
            <a:t>庁舎建設基金：市庁舎建設のため		</a:t>
          </a:r>
          <a:endParaRPr lang="ja-JP" altLang="ja-JP" sz="1400">
            <a:effectLst/>
          </a:endParaRPr>
        </a:p>
        <a:p>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公共施設整備保全基金の増加などにより、その他</a:t>
          </a:r>
          <a:r>
            <a:rPr kumimoji="1" lang="ja-JP" altLang="en-US" sz="1100">
              <a:solidFill>
                <a:schemeClr val="dk1"/>
              </a:solidFill>
              <a:effectLst/>
              <a:latin typeface="+mn-lt"/>
              <a:ea typeface="+mn-ea"/>
              <a:cs typeface="+mn-cs"/>
            </a:rPr>
            <a:t>特定</a:t>
          </a:r>
          <a:r>
            <a:rPr kumimoji="1" lang="ja-JP" altLang="ja-JP" sz="1100">
              <a:solidFill>
                <a:schemeClr val="dk1"/>
              </a:solidFill>
              <a:effectLst/>
              <a:latin typeface="+mn-lt"/>
              <a:ea typeface="+mn-ea"/>
              <a:cs typeface="+mn-cs"/>
            </a:rPr>
            <a:t>目的基金全体額で約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億円増加した。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公共施設整備保全基金：老朽化した公共施設の修繕に備えるため、基金は増加する傾向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みどり基金：現状の基金額で推移</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子ども・子育て基金：子ども・子育て施策を充実させるため、基金は増加する傾向</a:t>
          </a:r>
          <a:endParaRPr lang="ja-JP" altLang="ja-JP" sz="1400">
            <a:effectLst/>
          </a:endParaRPr>
        </a:p>
        <a:p>
          <a:r>
            <a:rPr kumimoji="1" lang="ja-JP" altLang="ja-JP" sz="1100">
              <a:solidFill>
                <a:schemeClr val="dk1"/>
              </a:solidFill>
              <a:effectLst/>
              <a:latin typeface="+mn-lt"/>
              <a:ea typeface="+mn-ea"/>
              <a:cs typeface="+mn-cs"/>
            </a:rPr>
            <a:t>河口対策事業基金：現状の基金額で推移		</a:t>
          </a:r>
          <a:endParaRPr lang="ja-JP" altLang="ja-JP" sz="1400">
            <a:effectLst/>
          </a:endParaRPr>
        </a:p>
        <a:p>
          <a:r>
            <a:rPr kumimoji="1" lang="ja-JP" altLang="ja-JP" sz="1100">
              <a:solidFill>
                <a:schemeClr val="dk1"/>
              </a:solidFill>
              <a:effectLst/>
              <a:latin typeface="+mn-lt"/>
              <a:ea typeface="+mn-ea"/>
              <a:cs typeface="+mn-cs"/>
            </a:rPr>
            <a:t>庁舎建設基金：現状の基金額で推移</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臨時財政対策基金費相当額の積立て</a:t>
          </a:r>
          <a:r>
            <a:rPr kumimoji="1" lang="ja-JP" altLang="ja-JP" sz="1100">
              <a:solidFill>
                <a:schemeClr val="dk1"/>
              </a:solidFill>
              <a:effectLst/>
              <a:latin typeface="+mn-lt"/>
              <a:ea typeface="+mn-ea"/>
              <a:cs typeface="+mn-cs"/>
            </a:rPr>
            <a:t>等により約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財政調整基金の残高は標準財政規模の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％程度が目安とされているものの、増加する社会保障関係費や大規模災害などのリスクに備えるため、適正な金額の基金残高を維持していく。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当市では、令和</a:t>
          </a:r>
          <a:r>
            <a:rPr kumimoji="1" lang="en-US" altLang="ja-JP" sz="1000">
              <a:latin typeface="+mn-ea"/>
              <a:ea typeface="+mn-ea"/>
            </a:rPr>
            <a:t>3</a:t>
          </a:r>
          <a:r>
            <a:rPr kumimoji="1" lang="ja-JP" altLang="en-US" sz="1000">
              <a:latin typeface="+mn-ea"/>
              <a:ea typeface="+mn-ea"/>
            </a:rPr>
            <a:t>年</a:t>
          </a:r>
          <a:r>
            <a:rPr kumimoji="1" lang="en-US" altLang="ja-JP" sz="1000">
              <a:latin typeface="+mn-ea"/>
              <a:ea typeface="+mn-ea"/>
            </a:rPr>
            <a:t>5</a:t>
          </a:r>
          <a:r>
            <a:rPr kumimoji="1" lang="ja-JP" altLang="en-US" sz="1000">
              <a:latin typeface="+mn-ea"/>
              <a:ea typeface="+mn-ea"/>
            </a:rPr>
            <a:t>月に平塚市公共施設等総合管理計画を改定し、今後</a:t>
          </a:r>
          <a:r>
            <a:rPr kumimoji="1" lang="en-US" altLang="ja-JP" sz="1000">
              <a:latin typeface="+mn-ea"/>
              <a:ea typeface="+mn-ea"/>
            </a:rPr>
            <a:t>10</a:t>
          </a:r>
          <a:r>
            <a:rPr kumimoji="1" lang="ja-JP" altLang="en-US" sz="1000">
              <a:latin typeface="+mn-ea"/>
              <a:ea typeface="+mn-ea"/>
            </a:rPr>
            <a:t>年間で延床面積総量の</a:t>
          </a:r>
          <a:r>
            <a:rPr kumimoji="1" lang="en-US" altLang="ja-JP" sz="1000">
              <a:latin typeface="+mn-ea"/>
              <a:ea typeface="+mn-ea"/>
            </a:rPr>
            <a:t>1.5</a:t>
          </a:r>
          <a:r>
            <a:rPr kumimoji="1" lang="ja-JP" altLang="en-US" sz="1000">
              <a:latin typeface="+mn-ea"/>
              <a:ea typeface="+mn-ea"/>
            </a:rPr>
            <a:t>パーセント相当の縮減を目標に掲げている。計画の実行性を確保するため、個別施設ごとの具体の対応方針を定めた平塚市公共施設等個別施設計画を令和</a:t>
          </a:r>
          <a:r>
            <a:rPr kumimoji="1" lang="en-US" altLang="ja-JP" sz="1000">
              <a:latin typeface="+mn-ea"/>
              <a:ea typeface="+mn-ea"/>
            </a:rPr>
            <a:t>3</a:t>
          </a:r>
          <a:r>
            <a:rPr kumimoji="1" lang="ja-JP" altLang="en-US" sz="1000">
              <a:latin typeface="+mn-ea"/>
              <a:ea typeface="+mn-ea"/>
            </a:rPr>
            <a:t>年</a:t>
          </a:r>
          <a:r>
            <a:rPr kumimoji="1" lang="en-US" altLang="ja-JP" sz="1000">
              <a:latin typeface="+mn-ea"/>
              <a:ea typeface="+mn-ea"/>
            </a:rPr>
            <a:t>5</a:t>
          </a:r>
          <a:r>
            <a:rPr kumimoji="1" lang="ja-JP" altLang="en-US" sz="1000">
              <a:latin typeface="+mn-ea"/>
              <a:ea typeface="+mn-ea"/>
            </a:rPr>
            <a:t>月に策定し、現在取組を進めている。現状では有形固定資産減価償却率は類似団体より低い水準にあるが、引き続き老朽化への対応と将来的な財政負担の軽減に向けた取組をバランスよく進めていく。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楕円 78"/>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101236</xdr:rowOff>
    </xdr:from>
    <xdr:ext cx="405111" cy="259045"/>
    <xdr:sp macro="" textlink="">
      <xdr:nvSpPr>
        <xdr:cNvPr id="80" name="有形固定資産減価償却率該当値テキスト"/>
        <xdr:cNvSpPr txBox="1"/>
      </xdr:nvSpPr>
      <xdr:spPr>
        <a:xfrm>
          <a:off x="4813300"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30</xdr:row>
      <xdr:rowOff>9525</xdr:rowOff>
    </xdr:to>
    <xdr:cxnSp macro="">
      <xdr:nvCxnSpPr>
        <xdr:cNvPr id="82" name="直線コネクタ 81"/>
        <xdr:cNvCxnSpPr/>
      </xdr:nvCxnSpPr>
      <xdr:spPr>
        <a:xfrm flipV="1">
          <a:off x="4051300" y="587273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9525</xdr:rowOff>
    </xdr:to>
    <xdr:cxnSp macro="">
      <xdr:nvCxnSpPr>
        <xdr:cNvPr id="84" name="直線コネクタ 83"/>
        <xdr:cNvCxnSpPr/>
      </xdr:nvCxnSpPr>
      <xdr:spPr>
        <a:xfrm>
          <a:off x="3289300" y="589000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5" name="楕円 84"/>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146431</xdr:rowOff>
    </xdr:to>
    <xdr:cxnSp macro="">
      <xdr:nvCxnSpPr>
        <xdr:cNvPr id="86" name="直線コネクタ 85"/>
        <xdr:cNvCxnSpPr/>
      </xdr:nvCxnSpPr>
      <xdr:spPr>
        <a:xfrm>
          <a:off x="2527300" y="58252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120269</xdr:rowOff>
    </xdr:from>
    <xdr:to>
      <xdr:col>7</xdr:col>
      <xdr:colOff>187325</xdr:colOff>
      <xdr:row>29</xdr:row>
      <xdr:rowOff>50419</xdr:rowOff>
    </xdr:to>
    <xdr:sp macro="" textlink="">
      <xdr:nvSpPr>
        <xdr:cNvPr id="87" name="楕円 86"/>
        <xdr:cNvSpPr/>
      </xdr:nvSpPr>
      <xdr:spPr>
        <a:xfrm>
          <a:off x="1714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81661</xdr:rowOff>
    </xdr:to>
    <xdr:cxnSp macro="">
      <xdr:nvCxnSpPr>
        <xdr:cNvPr id="88" name="直線コネクタ 87"/>
        <xdr:cNvCxnSpPr/>
      </xdr:nvCxnSpPr>
      <xdr:spPr>
        <a:xfrm>
          <a:off x="1765300" y="5743194"/>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3"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4" name="n_2main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5" name="n_3main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6" name="n_4main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当該年度の収支を勘案し、地方債の発行を極力抑えることで将来負担の軽減を図っており、債務償還比率は類似団体内平均値を下回っている。将来負担額の軽減に努めているものの、公共施設等の老朽化により負担が増える見込みがあるため、引き続き老朽化した施設の集約化・複合化や除却を進め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29" name="債務償還比率平均値テキスト"/>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93256</xdr:rowOff>
    </xdr:from>
    <xdr:to>
      <xdr:col>76</xdr:col>
      <xdr:colOff>73025</xdr:colOff>
      <xdr:row>30</xdr:row>
      <xdr:rowOff>23406</xdr:rowOff>
    </xdr:to>
    <xdr:sp macro="" textlink="">
      <xdr:nvSpPr>
        <xdr:cNvPr id="140" name="楕円 139"/>
        <xdr:cNvSpPr/>
      </xdr:nvSpPr>
      <xdr:spPr>
        <a:xfrm>
          <a:off x="14744700" y="58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116133</xdr:rowOff>
    </xdr:from>
    <xdr:ext cx="469744" cy="259045"/>
    <xdr:sp macro="" textlink="">
      <xdr:nvSpPr>
        <xdr:cNvPr id="141" name="債務償還比率該当値テキスト"/>
        <xdr:cNvSpPr txBox="1"/>
      </xdr:nvSpPr>
      <xdr:spPr>
        <a:xfrm>
          <a:off x="14846300" y="568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61252</xdr:rowOff>
    </xdr:from>
    <xdr:to>
      <xdr:col>72</xdr:col>
      <xdr:colOff>123825</xdr:colOff>
      <xdr:row>31</xdr:row>
      <xdr:rowOff>162852</xdr:rowOff>
    </xdr:to>
    <xdr:sp macro="" textlink="">
      <xdr:nvSpPr>
        <xdr:cNvPr id="142" name="楕円 141"/>
        <xdr:cNvSpPr/>
      </xdr:nvSpPr>
      <xdr:spPr>
        <a:xfrm>
          <a:off x="14033500" y="61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144056</xdr:rowOff>
    </xdr:from>
    <xdr:to>
      <xdr:col>76</xdr:col>
      <xdr:colOff>22225</xdr:colOff>
      <xdr:row>31</xdr:row>
      <xdr:rowOff>112052</xdr:rowOff>
    </xdr:to>
    <xdr:cxnSp macro="">
      <xdr:nvCxnSpPr>
        <xdr:cNvPr id="143" name="直線コネクタ 142"/>
        <xdr:cNvCxnSpPr/>
      </xdr:nvCxnSpPr>
      <xdr:spPr>
        <a:xfrm flipV="1">
          <a:off x="14084300" y="5887631"/>
          <a:ext cx="711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65329</xdr:rowOff>
    </xdr:from>
    <xdr:to>
      <xdr:col>68</xdr:col>
      <xdr:colOff>123825</xdr:colOff>
      <xdr:row>32</xdr:row>
      <xdr:rowOff>166929</xdr:rowOff>
    </xdr:to>
    <xdr:sp macro="" textlink="">
      <xdr:nvSpPr>
        <xdr:cNvPr id="144" name="楕円 143"/>
        <xdr:cNvSpPr/>
      </xdr:nvSpPr>
      <xdr:spPr>
        <a:xfrm>
          <a:off x="13271500" y="63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112052</xdr:rowOff>
    </xdr:from>
    <xdr:to>
      <xdr:col>72</xdr:col>
      <xdr:colOff>73025</xdr:colOff>
      <xdr:row>32</xdr:row>
      <xdr:rowOff>116129</xdr:rowOff>
    </xdr:to>
    <xdr:cxnSp macro="">
      <xdr:nvCxnSpPr>
        <xdr:cNvPr id="145" name="直線コネクタ 144"/>
        <xdr:cNvCxnSpPr/>
      </xdr:nvCxnSpPr>
      <xdr:spPr>
        <a:xfrm flipV="1">
          <a:off x="13322300" y="6198527"/>
          <a:ext cx="762000" cy="1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31648</xdr:rowOff>
    </xdr:from>
    <xdr:to>
      <xdr:col>64</xdr:col>
      <xdr:colOff>123825</xdr:colOff>
      <xdr:row>32</xdr:row>
      <xdr:rowOff>133248</xdr:rowOff>
    </xdr:to>
    <xdr:sp macro="" textlink="">
      <xdr:nvSpPr>
        <xdr:cNvPr id="146" name="楕円 145"/>
        <xdr:cNvSpPr/>
      </xdr:nvSpPr>
      <xdr:spPr>
        <a:xfrm>
          <a:off x="12509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82448</xdr:rowOff>
    </xdr:from>
    <xdr:to>
      <xdr:col>68</xdr:col>
      <xdr:colOff>73025</xdr:colOff>
      <xdr:row>32</xdr:row>
      <xdr:rowOff>116129</xdr:rowOff>
    </xdr:to>
    <xdr:cxnSp macro="">
      <xdr:nvCxnSpPr>
        <xdr:cNvPr id="147" name="直線コネクタ 146"/>
        <xdr:cNvCxnSpPr/>
      </xdr:nvCxnSpPr>
      <xdr:spPr>
        <a:xfrm>
          <a:off x="12560300" y="6340373"/>
          <a:ext cx="762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57366</xdr:rowOff>
    </xdr:from>
    <xdr:to>
      <xdr:col>60</xdr:col>
      <xdr:colOff>123825</xdr:colOff>
      <xdr:row>31</xdr:row>
      <xdr:rowOff>158966</xdr:rowOff>
    </xdr:to>
    <xdr:sp macro="" textlink="">
      <xdr:nvSpPr>
        <xdr:cNvPr id="148" name="楕円 147"/>
        <xdr:cNvSpPr/>
      </xdr:nvSpPr>
      <xdr:spPr>
        <a:xfrm>
          <a:off x="11747500" y="61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108166</xdr:rowOff>
    </xdr:from>
    <xdr:to>
      <xdr:col>64</xdr:col>
      <xdr:colOff>73025</xdr:colOff>
      <xdr:row>32</xdr:row>
      <xdr:rowOff>82448</xdr:rowOff>
    </xdr:to>
    <xdr:cxnSp macro="">
      <xdr:nvCxnSpPr>
        <xdr:cNvPr id="149" name="直線コネクタ 148"/>
        <xdr:cNvCxnSpPr/>
      </xdr:nvCxnSpPr>
      <xdr:spPr>
        <a:xfrm>
          <a:off x="11798300" y="6194641"/>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2" name="n_3aveValue債務償還比率"/>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3" name="n_4aveValue債務償還比率"/>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153979</xdr:rowOff>
    </xdr:from>
    <xdr:ext cx="469744" cy="259045"/>
    <xdr:sp macro="" textlink="">
      <xdr:nvSpPr>
        <xdr:cNvPr id="154" name="n_1mainValue債務償還比率"/>
        <xdr:cNvSpPr txBox="1"/>
      </xdr:nvSpPr>
      <xdr:spPr>
        <a:xfrm>
          <a:off x="13836727" y="624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158056</xdr:rowOff>
    </xdr:from>
    <xdr:ext cx="469744" cy="259045"/>
    <xdr:sp macro="" textlink="">
      <xdr:nvSpPr>
        <xdr:cNvPr id="155" name="n_2mainValue債務償還比率"/>
        <xdr:cNvSpPr txBox="1"/>
      </xdr:nvSpPr>
      <xdr:spPr>
        <a:xfrm>
          <a:off x="13087427" y="64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124375</xdr:rowOff>
    </xdr:from>
    <xdr:ext cx="469744" cy="259045"/>
    <xdr:sp macro="" textlink="">
      <xdr:nvSpPr>
        <xdr:cNvPr id="156" name="n_3mainValue債務償還比率"/>
        <xdr:cNvSpPr txBox="1"/>
      </xdr:nvSpPr>
      <xdr:spPr>
        <a:xfrm>
          <a:off x="12325427" y="63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4043</xdr:rowOff>
    </xdr:from>
    <xdr:ext cx="469744" cy="259045"/>
    <xdr:sp macro="" textlink="">
      <xdr:nvSpPr>
        <xdr:cNvPr id="157" name="n_4mainValue債務償還比率"/>
        <xdr:cNvSpPr txBox="1"/>
      </xdr:nvSpPr>
      <xdr:spPr>
        <a:xfrm>
          <a:off x="11563427" y="591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73" name="楕円 72"/>
        <xdr:cNvSpPr/>
      </xdr:nvSpPr>
      <xdr:spPr>
        <a:xfrm>
          <a:off x="4584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146067</xdr:rowOff>
    </xdr:from>
    <xdr:ext cx="405111" cy="259045"/>
    <xdr:sp macro="" textlink="">
      <xdr:nvSpPr>
        <xdr:cNvPr id="74" name="【道路】&#10;有形固定資産減価償却率該当値テキスト"/>
        <xdr:cNvSpPr txBox="1"/>
      </xdr:nvSpPr>
      <xdr:spPr>
        <a:xfrm>
          <a:off x="4673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5" name="楕円 74"/>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40005</xdr:rowOff>
    </xdr:from>
    <xdr:to>
      <xdr:col>24</xdr:col>
      <xdr:colOff>63500</xdr:colOff>
      <xdr:row>34</xdr:row>
      <xdr:rowOff>72390</xdr:rowOff>
    </xdr:to>
    <xdr:cxnSp macro="">
      <xdr:nvCxnSpPr>
        <xdr:cNvPr id="76" name="直線コネクタ 75"/>
        <xdr:cNvCxnSpPr/>
      </xdr:nvCxnSpPr>
      <xdr:spPr>
        <a:xfrm>
          <a:off x="3797300" y="5869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105410</xdr:rowOff>
    </xdr:from>
    <xdr:to>
      <xdr:col>15</xdr:col>
      <xdr:colOff>101600</xdr:colOff>
      <xdr:row>34</xdr:row>
      <xdr:rowOff>35560</xdr:rowOff>
    </xdr:to>
    <xdr:sp macro="" textlink="">
      <xdr:nvSpPr>
        <xdr:cNvPr id="77" name="楕円 76"/>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34</xdr:row>
      <xdr:rowOff>40005</xdr:rowOff>
    </xdr:to>
    <xdr:cxnSp macro="">
      <xdr:nvCxnSpPr>
        <xdr:cNvPr id="78" name="直線コネクタ 77"/>
        <xdr:cNvCxnSpPr/>
      </xdr:nvCxnSpPr>
      <xdr:spPr>
        <a:xfrm>
          <a:off x="2908300" y="58140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31115</xdr:rowOff>
    </xdr:from>
    <xdr:to>
      <xdr:col>10</xdr:col>
      <xdr:colOff>165100</xdr:colOff>
      <xdr:row>33</xdr:row>
      <xdr:rowOff>132715</xdr:rowOff>
    </xdr:to>
    <xdr:sp macro="" textlink="">
      <xdr:nvSpPr>
        <xdr:cNvPr id="79" name="楕円 78"/>
        <xdr:cNvSpPr/>
      </xdr:nvSpPr>
      <xdr:spPr>
        <a:xfrm>
          <a:off x="1968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81915</xdr:rowOff>
    </xdr:from>
    <xdr:to>
      <xdr:col>15</xdr:col>
      <xdr:colOff>50800</xdr:colOff>
      <xdr:row>33</xdr:row>
      <xdr:rowOff>156210</xdr:rowOff>
    </xdr:to>
    <xdr:cxnSp macro="">
      <xdr:nvCxnSpPr>
        <xdr:cNvPr id="80" name="直線コネクタ 79"/>
        <xdr:cNvCxnSpPr/>
      </xdr:nvCxnSpPr>
      <xdr:spPr>
        <a:xfrm>
          <a:off x="2019300" y="57397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145415</xdr:rowOff>
    </xdr:from>
    <xdr:to>
      <xdr:col>6</xdr:col>
      <xdr:colOff>38100</xdr:colOff>
      <xdr:row>33</xdr:row>
      <xdr:rowOff>75565</xdr:rowOff>
    </xdr:to>
    <xdr:sp macro="" textlink="">
      <xdr:nvSpPr>
        <xdr:cNvPr id="81" name="楕円 80"/>
        <xdr:cNvSpPr/>
      </xdr:nvSpPr>
      <xdr:spPr>
        <a:xfrm>
          <a:off x="1079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24765</xdr:rowOff>
    </xdr:from>
    <xdr:to>
      <xdr:col>10</xdr:col>
      <xdr:colOff>114300</xdr:colOff>
      <xdr:row>33</xdr:row>
      <xdr:rowOff>81915</xdr:rowOff>
    </xdr:to>
    <xdr:cxnSp macro="">
      <xdr:nvCxnSpPr>
        <xdr:cNvPr id="82" name="直線コネクタ 81"/>
        <xdr:cNvCxnSpPr/>
      </xdr:nvCxnSpPr>
      <xdr:spPr>
        <a:xfrm>
          <a:off x="1130300" y="5682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107332</xdr:rowOff>
    </xdr:from>
    <xdr:ext cx="405111" cy="259045"/>
    <xdr:sp macro="" textlink="">
      <xdr:nvSpPr>
        <xdr:cNvPr id="87" name="n_1mainValue【道路】&#10;有形固定資産減価償却率"/>
        <xdr:cNvSpPr txBox="1"/>
      </xdr:nvSpPr>
      <xdr:spPr>
        <a:xfrm>
          <a:off x="3582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52087</xdr:rowOff>
    </xdr:from>
    <xdr:ext cx="405111" cy="259045"/>
    <xdr:sp macro="" textlink="">
      <xdr:nvSpPr>
        <xdr:cNvPr id="88" name="n_2mainValue【道路】&#10;有形固定資産減価償却率"/>
        <xdr:cNvSpPr txBox="1"/>
      </xdr:nvSpPr>
      <xdr:spPr>
        <a:xfrm>
          <a:off x="2705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149242</xdr:rowOff>
    </xdr:from>
    <xdr:ext cx="405111" cy="259045"/>
    <xdr:sp macro="" textlink="">
      <xdr:nvSpPr>
        <xdr:cNvPr id="89" name="n_3mainValue【道路】&#10;有形固定資産減価償却率"/>
        <xdr:cNvSpPr txBox="1"/>
      </xdr:nvSpPr>
      <xdr:spPr>
        <a:xfrm>
          <a:off x="1816744" y="54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92092</xdr:rowOff>
    </xdr:from>
    <xdr:ext cx="405111" cy="259045"/>
    <xdr:sp macro="" textlink="">
      <xdr:nvSpPr>
        <xdr:cNvPr id="90" name="n_4mainValue【道路】&#10;有形固定資産減価償却率"/>
        <xdr:cNvSpPr txBox="1"/>
      </xdr:nvSpPr>
      <xdr:spPr>
        <a:xfrm>
          <a:off x="927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110942</xdr:rowOff>
    </xdr:from>
    <xdr:to>
      <xdr:col>55</xdr:col>
      <xdr:colOff>50800</xdr:colOff>
      <xdr:row>41</xdr:row>
      <xdr:rowOff>41092</xdr:rowOff>
    </xdr:to>
    <xdr:sp macro="" textlink="">
      <xdr:nvSpPr>
        <xdr:cNvPr id="128" name="楕円 127"/>
        <xdr:cNvSpPr/>
      </xdr:nvSpPr>
      <xdr:spPr>
        <a:xfrm>
          <a:off x="10426700" y="69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25869</xdr:rowOff>
    </xdr:from>
    <xdr:ext cx="469744" cy="259045"/>
    <xdr:sp macro="" textlink="">
      <xdr:nvSpPr>
        <xdr:cNvPr id="129" name="【道路】&#10;一人当たり延長該当値テキスト"/>
        <xdr:cNvSpPr txBox="1"/>
      </xdr:nvSpPr>
      <xdr:spPr>
        <a:xfrm>
          <a:off x="10515600" y="688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111445</xdr:rowOff>
    </xdr:from>
    <xdr:to>
      <xdr:col>50</xdr:col>
      <xdr:colOff>165100</xdr:colOff>
      <xdr:row>41</xdr:row>
      <xdr:rowOff>41595</xdr:rowOff>
    </xdr:to>
    <xdr:sp macro="" textlink="">
      <xdr:nvSpPr>
        <xdr:cNvPr id="130" name="楕円 129"/>
        <xdr:cNvSpPr/>
      </xdr:nvSpPr>
      <xdr:spPr>
        <a:xfrm>
          <a:off x="9588500" y="6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161742</xdr:rowOff>
    </xdr:from>
    <xdr:to>
      <xdr:col>55</xdr:col>
      <xdr:colOff>0</xdr:colOff>
      <xdr:row>40</xdr:row>
      <xdr:rowOff>162245</xdr:rowOff>
    </xdr:to>
    <xdr:cxnSp macro="">
      <xdr:nvCxnSpPr>
        <xdr:cNvPr id="131" name="直線コネクタ 130"/>
        <xdr:cNvCxnSpPr/>
      </xdr:nvCxnSpPr>
      <xdr:spPr>
        <a:xfrm flipV="1">
          <a:off x="9639300" y="701974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111765</xdr:rowOff>
    </xdr:from>
    <xdr:to>
      <xdr:col>46</xdr:col>
      <xdr:colOff>38100</xdr:colOff>
      <xdr:row>41</xdr:row>
      <xdr:rowOff>41915</xdr:rowOff>
    </xdr:to>
    <xdr:sp macro="" textlink="">
      <xdr:nvSpPr>
        <xdr:cNvPr id="132" name="楕円 131"/>
        <xdr:cNvSpPr/>
      </xdr:nvSpPr>
      <xdr:spPr>
        <a:xfrm>
          <a:off x="8699500" y="6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162245</xdr:rowOff>
    </xdr:from>
    <xdr:to>
      <xdr:col>50</xdr:col>
      <xdr:colOff>114300</xdr:colOff>
      <xdr:row>40</xdr:row>
      <xdr:rowOff>162565</xdr:rowOff>
    </xdr:to>
    <xdr:cxnSp macro="">
      <xdr:nvCxnSpPr>
        <xdr:cNvPr id="133" name="直線コネクタ 132"/>
        <xdr:cNvCxnSpPr/>
      </xdr:nvCxnSpPr>
      <xdr:spPr>
        <a:xfrm flipV="1">
          <a:off x="8750300" y="702024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112040</xdr:rowOff>
    </xdr:from>
    <xdr:to>
      <xdr:col>41</xdr:col>
      <xdr:colOff>101600</xdr:colOff>
      <xdr:row>41</xdr:row>
      <xdr:rowOff>42190</xdr:rowOff>
    </xdr:to>
    <xdr:sp macro="" textlink="">
      <xdr:nvSpPr>
        <xdr:cNvPr id="134" name="楕円 133"/>
        <xdr:cNvSpPr/>
      </xdr:nvSpPr>
      <xdr:spPr>
        <a:xfrm>
          <a:off x="7810500" y="6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162565</xdr:rowOff>
    </xdr:from>
    <xdr:to>
      <xdr:col>45</xdr:col>
      <xdr:colOff>177800</xdr:colOff>
      <xdr:row>40</xdr:row>
      <xdr:rowOff>162840</xdr:rowOff>
    </xdr:to>
    <xdr:cxnSp macro="">
      <xdr:nvCxnSpPr>
        <xdr:cNvPr id="135" name="直線コネクタ 134"/>
        <xdr:cNvCxnSpPr/>
      </xdr:nvCxnSpPr>
      <xdr:spPr>
        <a:xfrm flipV="1">
          <a:off x="7861300" y="702056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112451</xdr:rowOff>
    </xdr:from>
    <xdr:to>
      <xdr:col>36</xdr:col>
      <xdr:colOff>165100</xdr:colOff>
      <xdr:row>41</xdr:row>
      <xdr:rowOff>42601</xdr:rowOff>
    </xdr:to>
    <xdr:sp macro="" textlink="">
      <xdr:nvSpPr>
        <xdr:cNvPr id="136" name="楕円 135"/>
        <xdr:cNvSpPr/>
      </xdr:nvSpPr>
      <xdr:spPr>
        <a:xfrm>
          <a:off x="6921500" y="6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162840</xdr:rowOff>
    </xdr:from>
    <xdr:to>
      <xdr:col>41</xdr:col>
      <xdr:colOff>50800</xdr:colOff>
      <xdr:row>40</xdr:row>
      <xdr:rowOff>163251</xdr:rowOff>
    </xdr:to>
    <xdr:cxnSp macro="">
      <xdr:nvCxnSpPr>
        <xdr:cNvPr id="137" name="直線コネクタ 136"/>
        <xdr:cNvCxnSpPr/>
      </xdr:nvCxnSpPr>
      <xdr:spPr>
        <a:xfrm flipV="1">
          <a:off x="6972300" y="70208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32722</xdr:rowOff>
    </xdr:from>
    <xdr:ext cx="469744" cy="259045"/>
    <xdr:sp macro="" textlink="">
      <xdr:nvSpPr>
        <xdr:cNvPr id="142" name="n_1mainValue【道路】&#10;一人当たり延長"/>
        <xdr:cNvSpPr txBox="1"/>
      </xdr:nvSpPr>
      <xdr:spPr>
        <a:xfrm>
          <a:off x="9391727" y="70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33042</xdr:rowOff>
    </xdr:from>
    <xdr:ext cx="469744" cy="259045"/>
    <xdr:sp macro="" textlink="">
      <xdr:nvSpPr>
        <xdr:cNvPr id="143" name="n_2mainValue【道路】&#10;一人当たり延長"/>
        <xdr:cNvSpPr txBox="1"/>
      </xdr:nvSpPr>
      <xdr:spPr>
        <a:xfrm>
          <a:off x="8515427" y="706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33317</xdr:rowOff>
    </xdr:from>
    <xdr:ext cx="469744" cy="259045"/>
    <xdr:sp macro="" textlink="">
      <xdr:nvSpPr>
        <xdr:cNvPr id="144" name="n_3mainValue【道路】&#10;一人当たり延長"/>
        <xdr:cNvSpPr txBox="1"/>
      </xdr:nvSpPr>
      <xdr:spPr>
        <a:xfrm>
          <a:off x="7626427" y="70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33728</xdr:rowOff>
    </xdr:from>
    <xdr:ext cx="469744" cy="259045"/>
    <xdr:sp macro="" textlink="">
      <xdr:nvSpPr>
        <xdr:cNvPr id="145" name="n_4mainValue【道路】&#10;一人当たり延長"/>
        <xdr:cNvSpPr txBox="1"/>
      </xdr:nvSpPr>
      <xdr:spPr>
        <a:xfrm>
          <a:off x="6737427" y="7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88" name="楕円 187"/>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89" name="【橋りょう・トンネ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190" name="楕円 189"/>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57</xdr:row>
      <xdr:rowOff>80010</xdr:rowOff>
    </xdr:to>
    <xdr:cxnSp macro="">
      <xdr:nvCxnSpPr>
        <xdr:cNvPr id="191" name="直線コネクタ 190"/>
        <xdr:cNvCxnSpPr/>
      </xdr:nvCxnSpPr>
      <xdr:spPr>
        <a:xfrm>
          <a:off x="3797300" y="98265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148409</xdr:rowOff>
    </xdr:from>
    <xdr:to>
      <xdr:col>15</xdr:col>
      <xdr:colOff>101600</xdr:colOff>
      <xdr:row>57</xdr:row>
      <xdr:rowOff>78559</xdr:rowOff>
    </xdr:to>
    <xdr:sp macro="" textlink="">
      <xdr:nvSpPr>
        <xdr:cNvPr id="192" name="楕円 191"/>
        <xdr:cNvSpPr/>
      </xdr:nvSpPr>
      <xdr:spPr>
        <a:xfrm>
          <a:off x="2857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27759</xdr:rowOff>
    </xdr:from>
    <xdr:to>
      <xdr:col>19</xdr:col>
      <xdr:colOff>177800</xdr:colOff>
      <xdr:row>57</xdr:row>
      <xdr:rowOff>53884</xdr:rowOff>
    </xdr:to>
    <xdr:cxnSp macro="">
      <xdr:nvCxnSpPr>
        <xdr:cNvPr id="193" name="直線コネクタ 192"/>
        <xdr:cNvCxnSpPr/>
      </xdr:nvCxnSpPr>
      <xdr:spPr>
        <a:xfrm>
          <a:off x="2908300" y="98004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105954</xdr:rowOff>
    </xdr:from>
    <xdr:to>
      <xdr:col>10</xdr:col>
      <xdr:colOff>165100</xdr:colOff>
      <xdr:row>57</xdr:row>
      <xdr:rowOff>36104</xdr:rowOff>
    </xdr:to>
    <xdr:sp macro="" textlink="">
      <xdr:nvSpPr>
        <xdr:cNvPr id="194" name="楕円 193"/>
        <xdr:cNvSpPr/>
      </xdr:nvSpPr>
      <xdr:spPr>
        <a:xfrm>
          <a:off x="1968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156754</xdr:rowOff>
    </xdr:from>
    <xdr:to>
      <xdr:col>15</xdr:col>
      <xdr:colOff>50800</xdr:colOff>
      <xdr:row>57</xdr:row>
      <xdr:rowOff>27759</xdr:rowOff>
    </xdr:to>
    <xdr:cxnSp macro="">
      <xdr:nvCxnSpPr>
        <xdr:cNvPr id="195" name="直線コネクタ 194"/>
        <xdr:cNvCxnSpPr/>
      </xdr:nvCxnSpPr>
      <xdr:spPr>
        <a:xfrm>
          <a:off x="2019300" y="97579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6" name="楕円 195"/>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156754</xdr:rowOff>
    </xdr:to>
    <xdr:cxnSp macro="">
      <xdr:nvCxnSpPr>
        <xdr:cNvPr id="197" name="直線コネクタ 196"/>
        <xdr:cNvCxnSpPr/>
      </xdr:nvCxnSpPr>
      <xdr:spPr>
        <a:xfrm>
          <a:off x="1130300" y="97155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121211</xdr:rowOff>
    </xdr:from>
    <xdr:ext cx="405111" cy="259045"/>
    <xdr:sp macro="" textlink="">
      <xdr:nvSpPr>
        <xdr:cNvPr id="202" name="n_1mainValue【橋りょう・トンネル】&#10;有形固定資産減価償却率"/>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95086</xdr:rowOff>
    </xdr:from>
    <xdr:ext cx="405111" cy="259045"/>
    <xdr:sp macro="" textlink="">
      <xdr:nvSpPr>
        <xdr:cNvPr id="203" name="n_2mainValue【橋りょう・トンネル】&#10;有形固定資産減価償却率"/>
        <xdr:cNvSpPr txBox="1"/>
      </xdr:nvSpPr>
      <xdr:spPr>
        <a:xfrm>
          <a:off x="2705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52631</xdr:rowOff>
    </xdr:from>
    <xdr:ext cx="405111" cy="259045"/>
    <xdr:sp macro="" textlink="">
      <xdr:nvSpPr>
        <xdr:cNvPr id="204" name="n_3mainValue【橋りょう・トンネル】&#10;有形固定資産減価償却率"/>
        <xdr:cNvSpPr txBox="1"/>
      </xdr:nvSpPr>
      <xdr:spPr>
        <a:xfrm>
          <a:off x="1816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5" name="n_4mainValue【橋りょう・トンネ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130489</xdr:rowOff>
    </xdr:from>
    <xdr:to>
      <xdr:col>55</xdr:col>
      <xdr:colOff>50800</xdr:colOff>
      <xdr:row>62</xdr:row>
      <xdr:rowOff>60639</xdr:rowOff>
    </xdr:to>
    <xdr:sp macro="" textlink="">
      <xdr:nvSpPr>
        <xdr:cNvPr id="243" name="楕円 242"/>
        <xdr:cNvSpPr/>
      </xdr:nvSpPr>
      <xdr:spPr>
        <a:xfrm>
          <a:off x="10426700" y="105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108916</xdr:rowOff>
    </xdr:from>
    <xdr:ext cx="534377" cy="259045"/>
    <xdr:sp macro="" textlink="">
      <xdr:nvSpPr>
        <xdr:cNvPr id="244" name="【橋りょう・トンネル】&#10;一人当たり有形固定資産（償却資産）額該当値テキスト"/>
        <xdr:cNvSpPr txBox="1"/>
      </xdr:nvSpPr>
      <xdr:spPr>
        <a:xfrm>
          <a:off x="10515600" y="105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136542</xdr:rowOff>
    </xdr:from>
    <xdr:to>
      <xdr:col>50</xdr:col>
      <xdr:colOff>165100</xdr:colOff>
      <xdr:row>62</xdr:row>
      <xdr:rowOff>66692</xdr:rowOff>
    </xdr:to>
    <xdr:sp macro="" textlink="">
      <xdr:nvSpPr>
        <xdr:cNvPr id="245" name="楕円 244"/>
        <xdr:cNvSpPr/>
      </xdr:nvSpPr>
      <xdr:spPr>
        <a:xfrm>
          <a:off x="9588500" y="105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9839</xdr:rowOff>
    </xdr:from>
    <xdr:to>
      <xdr:col>55</xdr:col>
      <xdr:colOff>0</xdr:colOff>
      <xdr:row>62</xdr:row>
      <xdr:rowOff>15892</xdr:rowOff>
    </xdr:to>
    <xdr:cxnSp macro="">
      <xdr:nvCxnSpPr>
        <xdr:cNvPr id="246" name="直線コネクタ 245"/>
        <xdr:cNvCxnSpPr/>
      </xdr:nvCxnSpPr>
      <xdr:spPr>
        <a:xfrm flipV="1">
          <a:off x="9639300" y="10639739"/>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141860</xdr:rowOff>
    </xdr:from>
    <xdr:to>
      <xdr:col>46</xdr:col>
      <xdr:colOff>38100</xdr:colOff>
      <xdr:row>62</xdr:row>
      <xdr:rowOff>72010</xdr:rowOff>
    </xdr:to>
    <xdr:sp macro="" textlink="">
      <xdr:nvSpPr>
        <xdr:cNvPr id="247" name="楕円 246"/>
        <xdr:cNvSpPr/>
      </xdr:nvSpPr>
      <xdr:spPr>
        <a:xfrm>
          <a:off x="8699500" y="106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15892</xdr:rowOff>
    </xdr:from>
    <xdr:to>
      <xdr:col>50</xdr:col>
      <xdr:colOff>114300</xdr:colOff>
      <xdr:row>62</xdr:row>
      <xdr:rowOff>21210</xdr:rowOff>
    </xdr:to>
    <xdr:cxnSp macro="">
      <xdr:nvCxnSpPr>
        <xdr:cNvPr id="248" name="直線コネクタ 247"/>
        <xdr:cNvCxnSpPr/>
      </xdr:nvCxnSpPr>
      <xdr:spPr>
        <a:xfrm flipV="1">
          <a:off x="8750300" y="10645792"/>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144324</xdr:rowOff>
    </xdr:from>
    <xdr:to>
      <xdr:col>41</xdr:col>
      <xdr:colOff>101600</xdr:colOff>
      <xdr:row>62</xdr:row>
      <xdr:rowOff>74474</xdr:rowOff>
    </xdr:to>
    <xdr:sp macro="" textlink="">
      <xdr:nvSpPr>
        <xdr:cNvPr id="249" name="楕円 248"/>
        <xdr:cNvSpPr/>
      </xdr:nvSpPr>
      <xdr:spPr>
        <a:xfrm>
          <a:off x="7810500" y="106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21210</xdr:rowOff>
    </xdr:from>
    <xdr:to>
      <xdr:col>45</xdr:col>
      <xdr:colOff>177800</xdr:colOff>
      <xdr:row>62</xdr:row>
      <xdr:rowOff>23674</xdr:rowOff>
    </xdr:to>
    <xdr:cxnSp macro="">
      <xdr:nvCxnSpPr>
        <xdr:cNvPr id="250" name="直線コネクタ 249"/>
        <xdr:cNvCxnSpPr/>
      </xdr:nvCxnSpPr>
      <xdr:spPr>
        <a:xfrm flipV="1">
          <a:off x="7861300" y="10651110"/>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146417</xdr:rowOff>
    </xdr:from>
    <xdr:to>
      <xdr:col>36</xdr:col>
      <xdr:colOff>165100</xdr:colOff>
      <xdr:row>62</xdr:row>
      <xdr:rowOff>76567</xdr:rowOff>
    </xdr:to>
    <xdr:sp macro="" textlink="">
      <xdr:nvSpPr>
        <xdr:cNvPr id="251" name="楕円 250"/>
        <xdr:cNvSpPr/>
      </xdr:nvSpPr>
      <xdr:spPr>
        <a:xfrm>
          <a:off x="6921500" y="106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23674</xdr:rowOff>
    </xdr:from>
    <xdr:to>
      <xdr:col>41</xdr:col>
      <xdr:colOff>50800</xdr:colOff>
      <xdr:row>62</xdr:row>
      <xdr:rowOff>25767</xdr:rowOff>
    </xdr:to>
    <xdr:cxnSp macro="">
      <xdr:nvCxnSpPr>
        <xdr:cNvPr id="252" name="直線コネクタ 251"/>
        <xdr:cNvCxnSpPr/>
      </xdr:nvCxnSpPr>
      <xdr:spPr>
        <a:xfrm flipV="1">
          <a:off x="6972300" y="10653574"/>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57819</xdr:rowOff>
    </xdr:from>
    <xdr:ext cx="534377" cy="259045"/>
    <xdr:sp macro="" textlink="">
      <xdr:nvSpPr>
        <xdr:cNvPr id="257" name="n_1mainValue【橋りょう・トンネル】&#10;一人当たり有形固定資産（償却資産）額"/>
        <xdr:cNvSpPr txBox="1"/>
      </xdr:nvSpPr>
      <xdr:spPr>
        <a:xfrm>
          <a:off x="9359411" y="106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63137</xdr:rowOff>
    </xdr:from>
    <xdr:ext cx="534377" cy="259045"/>
    <xdr:sp macro="" textlink="">
      <xdr:nvSpPr>
        <xdr:cNvPr id="258" name="n_2mainValue【橋りょう・トンネル】&#10;一人当たり有形固定資産（償却資産）額"/>
        <xdr:cNvSpPr txBox="1"/>
      </xdr:nvSpPr>
      <xdr:spPr>
        <a:xfrm>
          <a:off x="8483111" y="106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65601</xdr:rowOff>
    </xdr:from>
    <xdr:ext cx="534377" cy="259045"/>
    <xdr:sp macro="" textlink="">
      <xdr:nvSpPr>
        <xdr:cNvPr id="259" name="n_3mainValue【橋りょう・トンネル】&#10;一人当たり有形固定資産（償却資産）額"/>
        <xdr:cNvSpPr txBox="1"/>
      </xdr:nvSpPr>
      <xdr:spPr>
        <a:xfrm>
          <a:off x="7594111" y="106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67694</xdr:rowOff>
    </xdr:from>
    <xdr:ext cx="534377" cy="259045"/>
    <xdr:sp macro="" textlink="">
      <xdr:nvSpPr>
        <xdr:cNvPr id="260" name="n_4mainValue【橋りょう・トンネル】&#10;一人当たり有形固定資産（償却資産）額"/>
        <xdr:cNvSpPr txBox="1"/>
      </xdr:nvSpPr>
      <xdr:spPr>
        <a:xfrm>
          <a:off x="6705111" y="106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161037</xdr:rowOff>
    </xdr:from>
    <xdr:to>
      <xdr:col>24</xdr:col>
      <xdr:colOff>114300</xdr:colOff>
      <xdr:row>82</xdr:row>
      <xdr:rowOff>91187</xdr:rowOff>
    </xdr:to>
    <xdr:sp macro="" textlink="">
      <xdr:nvSpPr>
        <xdr:cNvPr id="299" name="楕円 298"/>
        <xdr:cNvSpPr/>
      </xdr:nvSpPr>
      <xdr:spPr>
        <a:xfrm>
          <a:off x="45847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139464</xdr:rowOff>
    </xdr:from>
    <xdr:ext cx="405111" cy="259045"/>
    <xdr:sp macro="" textlink="">
      <xdr:nvSpPr>
        <xdr:cNvPr id="300" name="【公営住宅】&#10;有形固定資産減価償却率該当値テキスト"/>
        <xdr:cNvSpPr txBox="1"/>
      </xdr:nvSpPr>
      <xdr:spPr>
        <a:xfrm>
          <a:off x="4673600"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301" name="楕円 300"/>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xdr:rowOff>
    </xdr:from>
    <xdr:to>
      <xdr:col>24</xdr:col>
      <xdr:colOff>63500</xdr:colOff>
      <xdr:row>82</xdr:row>
      <xdr:rowOff>40387</xdr:rowOff>
    </xdr:to>
    <xdr:cxnSp macro="">
      <xdr:nvCxnSpPr>
        <xdr:cNvPr id="302" name="直線コネクタ 301"/>
        <xdr:cNvCxnSpPr/>
      </xdr:nvCxnSpPr>
      <xdr:spPr>
        <a:xfrm>
          <a:off x="3797300" y="1407185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106172</xdr:rowOff>
    </xdr:from>
    <xdr:to>
      <xdr:col>15</xdr:col>
      <xdr:colOff>101600</xdr:colOff>
      <xdr:row>82</xdr:row>
      <xdr:rowOff>36322</xdr:rowOff>
    </xdr:to>
    <xdr:sp macro="" textlink="">
      <xdr:nvSpPr>
        <xdr:cNvPr id="303" name="楕円 302"/>
        <xdr:cNvSpPr/>
      </xdr:nvSpPr>
      <xdr:spPr>
        <a:xfrm>
          <a:off x="2857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156972</xdr:rowOff>
    </xdr:from>
    <xdr:to>
      <xdr:col>19</xdr:col>
      <xdr:colOff>177800</xdr:colOff>
      <xdr:row>82</xdr:row>
      <xdr:rowOff>12954</xdr:rowOff>
    </xdr:to>
    <xdr:cxnSp macro="">
      <xdr:nvCxnSpPr>
        <xdr:cNvPr id="304" name="直線コネクタ 303"/>
        <xdr:cNvCxnSpPr/>
      </xdr:nvCxnSpPr>
      <xdr:spPr>
        <a:xfrm>
          <a:off x="2908300" y="140444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108458</xdr:rowOff>
    </xdr:from>
    <xdr:to>
      <xdr:col>10</xdr:col>
      <xdr:colOff>165100</xdr:colOff>
      <xdr:row>82</xdr:row>
      <xdr:rowOff>38608</xdr:rowOff>
    </xdr:to>
    <xdr:sp macro="" textlink="">
      <xdr:nvSpPr>
        <xdr:cNvPr id="305" name="楕円 304"/>
        <xdr:cNvSpPr/>
      </xdr:nvSpPr>
      <xdr:spPr>
        <a:xfrm>
          <a:off x="1968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156972</xdr:rowOff>
    </xdr:from>
    <xdr:to>
      <xdr:col>15</xdr:col>
      <xdr:colOff>50800</xdr:colOff>
      <xdr:row>81</xdr:row>
      <xdr:rowOff>159258</xdr:rowOff>
    </xdr:to>
    <xdr:cxnSp macro="">
      <xdr:nvCxnSpPr>
        <xdr:cNvPr id="306" name="直線コネクタ 305"/>
        <xdr:cNvCxnSpPr/>
      </xdr:nvCxnSpPr>
      <xdr:spPr>
        <a:xfrm flipV="1">
          <a:off x="2019300" y="14044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76454</xdr:rowOff>
    </xdr:from>
    <xdr:to>
      <xdr:col>6</xdr:col>
      <xdr:colOff>38100</xdr:colOff>
      <xdr:row>82</xdr:row>
      <xdr:rowOff>6604</xdr:rowOff>
    </xdr:to>
    <xdr:sp macro="" textlink="">
      <xdr:nvSpPr>
        <xdr:cNvPr id="307" name="楕円 306"/>
        <xdr:cNvSpPr/>
      </xdr:nvSpPr>
      <xdr:spPr>
        <a:xfrm>
          <a:off x="1079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127254</xdr:rowOff>
    </xdr:from>
    <xdr:to>
      <xdr:col>10</xdr:col>
      <xdr:colOff>114300</xdr:colOff>
      <xdr:row>81</xdr:row>
      <xdr:rowOff>159258</xdr:rowOff>
    </xdr:to>
    <xdr:cxnSp macro="">
      <xdr:nvCxnSpPr>
        <xdr:cNvPr id="308" name="直線コネクタ 307"/>
        <xdr:cNvCxnSpPr/>
      </xdr:nvCxnSpPr>
      <xdr:spPr>
        <a:xfrm>
          <a:off x="1130300" y="140147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54881</xdr:rowOff>
    </xdr:from>
    <xdr:ext cx="405111" cy="259045"/>
    <xdr:sp macro="" textlink="">
      <xdr:nvSpPr>
        <xdr:cNvPr id="313" name="n_1mainValue【公営住宅】&#10;有形固定資産減価償却率"/>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27449</xdr:rowOff>
    </xdr:from>
    <xdr:ext cx="405111" cy="259045"/>
    <xdr:sp macro="" textlink="">
      <xdr:nvSpPr>
        <xdr:cNvPr id="314" name="n_2mainValue【公営住宅】&#10;有形固定資産減価償却率"/>
        <xdr:cNvSpPr txBox="1"/>
      </xdr:nvSpPr>
      <xdr:spPr>
        <a:xfrm>
          <a:off x="2705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5" name="n_3mainValue【公営住宅】&#10;有形固定資産減価償却率"/>
        <xdr:cNvSpPr txBox="1"/>
      </xdr:nvSpPr>
      <xdr:spPr>
        <a:xfrm>
          <a:off x="1816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6" name="n_4mainValue【公営住宅】&#10;有形固定資産減価償却率"/>
        <xdr:cNvSpPr txBox="1"/>
      </xdr:nvSpPr>
      <xdr:spPr>
        <a:xfrm>
          <a:off x="927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8" name="楕円 357"/>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59" name="【公営住宅】&#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160382</xdr:rowOff>
    </xdr:from>
    <xdr:to>
      <xdr:col>50</xdr:col>
      <xdr:colOff>165100</xdr:colOff>
      <xdr:row>84</xdr:row>
      <xdr:rowOff>90532</xdr:rowOff>
    </xdr:to>
    <xdr:sp macro="" textlink="">
      <xdr:nvSpPr>
        <xdr:cNvPr id="360" name="楕円 359"/>
        <xdr:cNvSpPr/>
      </xdr:nvSpPr>
      <xdr:spPr>
        <a:xfrm>
          <a:off x="958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39732</xdr:rowOff>
    </xdr:to>
    <xdr:cxnSp macro="">
      <xdr:nvCxnSpPr>
        <xdr:cNvPr id="361" name="直線コネクタ 360"/>
        <xdr:cNvCxnSpPr/>
      </xdr:nvCxnSpPr>
      <xdr:spPr>
        <a:xfrm flipV="1">
          <a:off x="9639300" y="144399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121194</xdr:rowOff>
    </xdr:from>
    <xdr:to>
      <xdr:col>46</xdr:col>
      <xdr:colOff>38100</xdr:colOff>
      <xdr:row>84</xdr:row>
      <xdr:rowOff>51344</xdr:rowOff>
    </xdr:to>
    <xdr:sp macro="" textlink="">
      <xdr:nvSpPr>
        <xdr:cNvPr id="362" name="楕円 361"/>
        <xdr:cNvSpPr/>
      </xdr:nvSpPr>
      <xdr:spPr>
        <a:xfrm>
          <a:off x="869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xdr:rowOff>
    </xdr:from>
    <xdr:to>
      <xdr:col>50</xdr:col>
      <xdr:colOff>114300</xdr:colOff>
      <xdr:row>84</xdr:row>
      <xdr:rowOff>39732</xdr:rowOff>
    </xdr:to>
    <xdr:cxnSp macro="">
      <xdr:nvCxnSpPr>
        <xdr:cNvPr id="363" name="直線コネクタ 362"/>
        <xdr:cNvCxnSpPr/>
      </xdr:nvCxnSpPr>
      <xdr:spPr>
        <a:xfrm>
          <a:off x="8750300" y="144023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153851</xdr:rowOff>
    </xdr:from>
    <xdr:to>
      <xdr:col>41</xdr:col>
      <xdr:colOff>101600</xdr:colOff>
      <xdr:row>84</xdr:row>
      <xdr:rowOff>84001</xdr:rowOff>
    </xdr:to>
    <xdr:sp macro="" textlink="">
      <xdr:nvSpPr>
        <xdr:cNvPr id="364" name="楕円 363"/>
        <xdr:cNvSpPr/>
      </xdr:nvSpPr>
      <xdr:spPr>
        <a:xfrm>
          <a:off x="781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xdr:rowOff>
    </xdr:from>
    <xdr:to>
      <xdr:col>45</xdr:col>
      <xdr:colOff>177800</xdr:colOff>
      <xdr:row>84</xdr:row>
      <xdr:rowOff>33201</xdr:rowOff>
    </xdr:to>
    <xdr:cxnSp macro="">
      <xdr:nvCxnSpPr>
        <xdr:cNvPr id="365" name="直線コネクタ 364"/>
        <xdr:cNvCxnSpPr/>
      </xdr:nvCxnSpPr>
      <xdr:spPr>
        <a:xfrm flipV="1">
          <a:off x="7861300" y="1440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139156</xdr:rowOff>
    </xdr:from>
    <xdr:to>
      <xdr:col>36</xdr:col>
      <xdr:colOff>165100</xdr:colOff>
      <xdr:row>84</xdr:row>
      <xdr:rowOff>69306</xdr:rowOff>
    </xdr:to>
    <xdr:sp macro="" textlink="">
      <xdr:nvSpPr>
        <xdr:cNvPr id="366" name="楕円 365"/>
        <xdr:cNvSpPr/>
      </xdr:nvSpPr>
      <xdr:spPr>
        <a:xfrm>
          <a:off x="692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18506</xdr:rowOff>
    </xdr:from>
    <xdr:to>
      <xdr:col>41</xdr:col>
      <xdr:colOff>50800</xdr:colOff>
      <xdr:row>84</xdr:row>
      <xdr:rowOff>33201</xdr:rowOff>
    </xdr:to>
    <xdr:cxnSp macro="">
      <xdr:nvCxnSpPr>
        <xdr:cNvPr id="367" name="直線コネクタ 366"/>
        <xdr:cNvCxnSpPr/>
      </xdr:nvCxnSpPr>
      <xdr:spPr>
        <a:xfrm>
          <a:off x="6972300" y="1442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81659</xdr:rowOff>
    </xdr:from>
    <xdr:ext cx="469744" cy="259045"/>
    <xdr:sp macro="" textlink="">
      <xdr:nvSpPr>
        <xdr:cNvPr id="372" name="n_1mainValue【公営住宅】&#10;一人当たり面積"/>
        <xdr:cNvSpPr txBox="1"/>
      </xdr:nvSpPr>
      <xdr:spPr>
        <a:xfrm>
          <a:off x="9391727" y="1448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42471</xdr:rowOff>
    </xdr:from>
    <xdr:ext cx="469744" cy="259045"/>
    <xdr:sp macro="" textlink="">
      <xdr:nvSpPr>
        <xdr:cNvPr id="373" name="n_2mainValue【公営住宅】&#10;一人当たり面積"/>
        <xdr:cNvSpPr txBox="1"/>
      </xdr:nvSpPr>
      <xdr:spPr>
        <a:xfrm>
          <a:off x="8515427" y="1444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75128</xdr:rowOff>
    </xdr:from>
    <xdr:ext cx="469744" cy="259045"/>
    <xdr:sp macro="" textlink="">
      <xdr:nvSpPr>
        <xdr:cNvPr id="374" name="n_3mainValue【公営住宅】&#10;一人当たり面積"/>
        <xdr:cNvSpPr txBox="1"/>
      </xdr:nvSpPr>
      <xdr:spPr>
        <a:xfrm>
          <a:off x="7626427"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60433</xdr:rowOff>
    </xdr:from>
    <xdr:ext cx="469744" cy="259045"/>
    <xdr:sp macro="" textlink="">
      <xdr:nvSpPr>
        <xdr:cNvPr id="375" name="n_4mainValue【公営住宅】&#10;一人当たり面積"/>
        <xdr:cNvSpPr txBox="1"/>
      </xdr:nvSpPr>
      <xdr:spPr>
        <a:xfrm>
          <a:off x="6737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45720</xdr:rowOff>
    </xdr:from>
    <xdr:to>
      <xdr:col>24</xdr:col>
      <xdr:colOff>62865</xdr:colOff>
      <xdr:row>108</xdr:row>
      <xdr:rowOff>106680</xdr:rowOff>
    </xdr:to>
    <xdr:cxnSp macro="">
      <xdr:nvCxnSpPr>
        <xdr:cNvPr id="400" name="直線コネクタ 399"/>
        <xdr:cNvCxnSpPr/>
      </xdr:nvCxnSpPr>
      <xdr:spPr>
        <a:xfrm flipV="1">
          <a:off x="4634865" y="1736217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1" name="【港湾・漁港】&#10;有形固定資産減価償却率最小値テキスト"/>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2" name="直線コネクタ 401"/>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163847</xdr:rowOff>
    </xdr:from>
    <xdr:ext cx="405111" cy="259045"/>
    <xdr:sp macro="" textlink="">
      <xdr:nvSpPr>
        <xdr:cNvPr id="403" name="【港湾・漁港】&#10;有形固定資産減価償却率最大値テキスト"/>
        <xdr:cNvSpPr txBox="1"/>
      </xdr:nvSpPr>
      <xdr:spPr>
        <a:xfrm>
          <a:off x="4673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45720</xdr:rowOff>
    </xdr:from>
    <xdr:to>
      <xdr:col>24</xdr:col>
      <xdr:colOff>152400</xdr:colOff>
      <xdr:row>101</xdr:row>
      <xdr:rowOff>45720</xdr:rowOff>
    </xdr:to>
    <xdr:cxnSp macro="">
      <xdr:nvCxnSpPr>
        <xdr:cNvPr id="404" name="直線コネクタ 403"/>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405" name="【港湾・漁港】&#10;有形固定資産減価償却率平均値テキスト"/>
        <xdr:cNvSpPr txBox="1"/>
      </xdr:nvSpPr>
      <xdr:spPr>
        <a:xfrm>
          <a:off x="46736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6" name="フローチャート: 判断 405"/>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78739</xdr:rowOff>
    </xdr:from>
    <xdr:to>
      <xdr:col>20</xdr:col>
      <xdr:colOff>38100</xdr:colOff>
      <xdr:row>105</xdr:row>
      <xdr:rowOff>8889</xdr:rowOff>
    </xdr:to>
    <xdr:sp macro="" textlink="">
      <xdr:nvSpPr>
        <xdr:cNvPr id="407" name="フローチャート: 判断 406"/>
        <xdr:cNvSpPr/>
      </xdr:nvSpPr>
      <xdr:spPr>
        <a:xfrm>
          <a:off x="3746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8" name="フローチャート: 判断 407"/>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09" name="フローチャート: 判断 408"/>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0" name="フローチャート: 判断 409"/>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67311</xdr:rowOff>
    </xdr:from>
    <xdr:to>
      <xdr:col>24</xdr:col>
      <xdr:colOff>114300</xdr:colOff>
      <xdr:row>106</xdr:row>
      <xdr:rowOff>168911</xdr:rowOff>
    </xdr:to>
    <xdr:sp macro="" textlink="">
      <xdr:nvSpPr>
        <xdr:cNvPr id="416" name="楕円 415"/>
        <xdr:cNvSpPr/>
      </xdr:nvSpPr>
      <xdr:spPr>
        <a:xfrm>
          <a:off x="4584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45738</xdr:rowOff>
    </xdr:from>
    <xdr:ext cx="405111" cy="259045"/>
    <xdr:sp macro="" textlink="">
      <xdr:nvSpPr>
        <xdr:cNvPr id="417" name="【港湾・漁港】&#10;有形固定資産減価償却率該当値テキスト"/>
        <xdr:cNvSpPr txBox="1"/>
      </xdr:nvSpPr>
      <xdr:spPr>
        <a:xfrm>
          <a:off x="4673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86361</xdr:rowOff>
    </xdr:from>
    <xdr:to>
      <xdr:col>20</xdr:col>
      <xdr:colOff>38100</xdr:colOff>
      <xdr:row>101</xdr:row>
      <xdr:rowOff>16511</xdr:rowOff>
    </xdr:to>
    <xdr:sp macro="" textlink="">
      <xdr:nvSpPr>
        <xdr:cNvPr id="418" name="楕円 417"/>
        <xdr:cNvSpPr/>
      </xdr:nvSpPr>
      <xdr:spPr>
        <a:xfrm>
          <a:off x="3746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137161</xdr:rowOff>
    </xdr:from>
    <xdr:to>
      <xdr:col>24</xdr:col>
      <xdr:colOff>63500</xdr:colOff>
      <xdr:row>106</xdr:row>
      <xdr:rowOff>118111</xdr:rowOff>
    </xdr:to>
    <xdr:cxnSp macro="">
      <xdr:nvCxnSpPr>
        <xdr:cNvPr id="419" name="直線コネクタ 418"/>
        <xdr:cNvCxnSpPr/>
      </xdr:nvCxnSpPr>
      <xdr:spPr>
        <a:xfrm>
          <a:off x="3797300" y="17282161"/>
          <a:ext cx="8382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93980</xdr:rowOff>
    </xdr:from>
    <xdr:to>
      <xdr:col>15</xdr:col>
      <xdr:colOff>101600</xdr:colOff>
      <xdr:row>101</xdr:row>
      <xdr:rowOff>24130</xdr:rowOff>
    </xdr:to>
    <xdr:sp macro="" textlink="">
      <xdr:nvSpPr>
        <xdr:cNvPr id="420" name="楕円 419"/>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137161</xdr:rowOff>
    </xdr:from>
    <xdr:to>
      <xdr:col>19</xdr:col>
      <xdr:colOff>177800</xdr:colOff>
      <xdr:row>100</xdr:row>
      <xdr:rowOff>144780</xdr:rowOff>
    </xdr:to>
    <xdr:cxnSp macro="">
      <xdr:nvCxnSpPr>
        <xdr:cNvPr id="421" name="直線コネクタ 420"/>
        <xdr:cNvCxnSpPr/>
      </xdr:nvCxnSpPr>
      <xdr:spPr>
        <a:xfrm flipV="1">
          <a:off x="2908300" y="17282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151130</xdr:rowOff>
    </xdr:from>
    <xdr:to>
      <xdr:col>10</xdr:col>
      <xdr:colOff>165100</xdr:colOff>
      <xdr:row>101</xdr:row>
      <xdr:rowOff>81280</xdr:rowOff>
    </xdr:to>
    <xdr:sp macro="" textlink="">
      <xdr:nvSpPr>
        <xdr:cNvPr id="422" name="楕円 421"/>
        <xdr:cNvSpPr/>
      </xdr:nvSpPr>
      <xdr:spPr>
        <a:xfrm>
          <a:off x="1968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30480</xdr:rowOff>
    </xdr:to>
    <xdr:cxnSp macro="">
      <xdr:nvCxnSpPr>
        <xdr:cNvPr id="423" name="直線コネクタ 422"/>
        <xdr:cNvCxnSpPr/>
      </xdr:nvCxnSpPr>
      <xdr:spPr>
        <a:xfrm flipV="1">
          <a:off x="2019300" y="1728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10161</xdr:rowOff>
    </xdr:from>
    <xdr:to>
      <xdr:col>6</xdr:col>
      <xdr:colOff>38100</xdr:colOff>
      <xdr:row>101</xdr:row>
      <xdr:rowOff>111761</xdr:rowOff>
    </xdr:to>
    <xdr:sp macro="" textlink="">
      <xdr:nvSpPr>
        <xdr:cNvPr id="424" name="楕円 423"/>
        <xdr:cNvSpPr/>
      </xdr:nvSpPr>
      <xdr:spPr>
        <a:xfrm>
          <a:off x="1079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30480</xdr:rowOff>
    </xdr:from>
    <xdr:to>
      <xdr:col>10</xdr:col>
      <xdr:colOff>114300</xdr:colOff>
      <xdr:row>101</xdr:row>
      <xdr:rowOff>60961</xdr:rowOff>
    </xdr:to>
    <xdr:cxnSp macro="">
      <xdr:nvCxnSpPr>
        <xdr:cNvPr id="425" name="直線コネクタ 424"/>
        <xdr:cNvCxnSpPr/>
      </xdr:nvCxnSpPr>
      <xdr:spPr>
        <a:xfrm flipV="1">
          <a:off x="1130300" y="17346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xdr:rowOff>
    </xdr:from>
    <xdr:ext cx="405111" cy="259045"/>
    <xdr:sp macro="" textlink="">
      <xdr:nvSpPr>
        <xdr:cNvPr id="426" name="n_1aveValue【港湾・漁港】&#10;有形固定資産減価償却率"/>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427" name="n_2aveValue【港湾・漁港】&#10;有形固定資産減価償却率"/>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28" name="n_3aveValue【港湾・漁港】&#10;有形固定資産減価償却率"/>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29"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33038</xdr:rowOff>
    </xdr:from>
    <xdr:ext cx="405111" cy="259045"/>
    <xdr:sp macro="" textlink="">
      <xdr:nvSpPr>
        <xdr:cNvPr id="430" name="n_1mainValue【港湾・漁港】&#10;有形固定資産減価償却率"/>
        <xdr:cNvSpPr txBox="1"/>
      </xdr:nvSpPr>
      <xdr:spPr>
        <a:xfrm>
          <a:off x="35820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431" name="n_2mainValue【港湾・漁港】&#10;有形固定資産減価償却率"/>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97807</xdr:rowOff>
    </xdr:from>
    <xdr:ext cx="405111" cy="259045"/>
    <xdr:sp macro="" textlink="">
      <xdr:nvSpPr>
        <xdr:cNvPr id="432" name="n_3mainValue【港湾・漁港】&#10;有形固定資産減価償却率"/>
        <xdr:cNvSpPr txBox="1"/>
      </xdr:nvSpPr>
      <xdr:spPr>
        <a:xfrm>
          <a:off x="1816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128288</xdr:rowOff>
    </xdr:from>
    <xdr:ext cx="405111" cy="259045"/>
    <xdr:sp macro="" textlink="">
      <xdr:nvSpPr>
        <xdr:cNvPr id="433" name="n_4mainValue【港湾・漁港】&#10;有形固定資産減価償却率"/>
        <xdr:cNvSpPr txBox="1"/>
      </xdr:nvSpPr>
      <xdr:spPr>
        <a:xfrm>
          <a:off x="927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7" name="テキスト ボックス 4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9" name="テキスト ボックス 4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1" name="テキスト ボックス 45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3" name="テキスト ボックス 45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127673</xdr:rowOff>
    </xdr:from>
    <xdr:to>
      <xdr:col>54</xdr:col>
      <xdr:colOff>189865</xdr:colOff>
      <xdr:row>107</xdr:row>
      <xdr:rowOff>106566</xdr:rowOff>
    </xdr:to>
    <xdr:cxnSp macro="">
      <xdr:nvCxnSpPr>
        <xdr:cNvPr id="457" name="直線コネクタ 456"/>
        <xdr:cNvCxnSpPr/>
      </xdr:nvCxnSpPr>
      <xdr:spPr>
        <a:xfrm flipV="1">
          <a:off x="10476865" y="17272673"/>
          <a:ext cx="0" cy="11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110393</xdr:rowOff>
    </xdr:from>
    <xdr:ext cx="534377" cy="259045"/>
    <xdr:sp macro="" textlink="">
      <xdr:nvSpPr>
        <xdr:cNvPr id="458" name="【港湾・漁港】&#10;一人当たり有形固定資産（償却資産）額最小値テキスト"/>
        <xdr:cNvSpPr txBox="1"/>
      </xdr:nvSpPr>
      <xdr:spPr>
        <a:xfrm>
          <a:off x="10515600" y="184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106566</xdr:rowOff>
    </xdr:from>
    <xdr:to>
      <xdr:col>55</xdr:col>
      <xdr:colOff>88900</xdr:colOff>
      <xdr:row>107</xdr:row>
      <xdr:rowOff>106566</xdr:rowOff>
    </xdr:to>
    <xdr:cxnSp macro="">
      <xdr:nvCxnSpPr>
        <xdr:cNvPr id="459" name="直線コネクタ 458"/>
        <xdr:cNvCxnSpPr/>
      </xdr:nvCxnSpPr>
      <xdr:spPr>
        <a:xfrm>
          <a:off x="10388600" y="1845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74350</xdr:rowOff>
    </xdr:from>
    <xdr:ext cx="534377" cy="259045"/>
    <xdr:sp macro="" textlink="">
      <xdr:nvSpPr>
        <xdr:cNvPr id="460" name="【港湾・漁港】&#10;一人当たり有形固定資産（償却資産）額最大値テキスト"/>
        <xdr:cNvSpPr txBox="1"/>
      </xdr:nvSpPr>
      <xdr:spPr>
        <a:xfrm>
          <a:off x="10515600" y="170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127673</xdr:rowOff>
    </xdr:from>
    <xdr:to>
      <xdr:col>55</xdr:col>
      <xdr:colOff>88900</xdr:colOff>
      <xdr:row>100</xdr:row>
      <xdr:rowOff>127673</xdr:rowOff>
    </xdr:to>
    <xdr:cxnSp macro="">
      <xdr:nvCxnSpPr>
        <xdr:cNvPr id="461" name="直線コネクタ 460"/>
        <xdr:cNvCxnSpPr/>
      </xdr:nvCxnSpPr>
      <xdr:spPr>
        <a:xfrm>
          <a:off x="10388600" y="1727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43420</xdr:rowOff>
    </xdr:from>
    <xdr:ext cx="534377" cy="259045"/>
    <xdr:sp macro="" textlink="">
      <xdr:nvSpPr>
        <xdr:cNvPr id="462" name="【港湾・漁港】&#10;一人当たり有形固定資産（償却資産）額平均値テキスト"/>
        <xdr:cNvSpPr txBox="1"/>
      </xdr:nvSpPr>
      <xdr:spPr>
        <a:xfrm>
          <a:off x="10515600" y="17874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20543</xdr:rowOff>
    </xdr:from>
    <xdr:to>
      <xdr:col>55</xdr:col>
      <xdr:colOff>50800</xdr:colOff>
      <xdr:row>105</xdr:row>
      <xdr:rowOff>122143</xdr:rowOff>
    </xdr:to>
    <xdr:sp macro="" textlink="">
      <xdr:nvSpPr>
        <xdr:cNvPr id="463" name="フローチャート: 判断 462"/>
        <xdr:cNvSpPr/>
      </xdr:nvSpPr>
      <xdr:spPr>
        <a:xfrm>
          <a:off x="10426700" y="180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81274</xdr:rowOff>
    </xdr:from>
    <xdr:to>
      <xdr:col>50</xdr:col>
      <xdr:colOff>165100</xdr:colOff>
      <xdr:row>106</xdr:row>
      <xdr:rowOff>11424</xdr:rowOff>
    </xdr:to>
    <xdr:sp macro="" textlink="">
      <xdr:nvSpPr>
        <xdr:cNvPr id="464" name="フローチャート: 判断 463"/>
        <xdr:cNvSpPr/>
      </xdr:nvSpPr>
      <xdr:spPr>
        <a:xfrm>
          <a:off x="95885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87388</xdr:rowOff>
    </xdr:from>
    <xdr:to>
      <xdr:col>46</xdr:col>
      <xdr:colOff>38100</xdr:colOff>
      <xdr:row>106</xdr:row>
      <xdr:rowOff>17538</xdr:rowOff>
    </xdr:to>
    <xdr:sp macro="" textlink="">
      <xdr:nvSpPr>
        <xdr:cNvPr id="465" name="フローチャート: 判断 464"/>
        <xdr:cNvSpPr/>
      </xdr:nvSpPr>
      <xdr:spPr>
        <a:xfrm>
          <a:off x="8699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96419</xdr:rowOff>
    </xdr:from>
    <xdr:to>
      <xdr:col>41</xdr:col>
      <xdr:colOff>101600</xdr:colOff>
      <xdr:row>106</xdr:row>
      <xdr:rowOff>26569</xdr:rowOff>
    </xdr:to>
    <xdr:sp macro="" textlink="">
      <xdr:nvSpPr>
        <xdr:cNvPr id="466" name="フローチャート: 判断 465"/>
        <xdr:cNvSpPr/>
      </xdr:nvSpPr>
      <xdr:spPr>
        <a:xfrm>
          <a:off x="7810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54947</xdr:rowOff>
    </xdr:from>
    <xdr:to>
      <xdr:col>36</xdr:col>
      <xdr:colOff>165100</xdr:colOff>
      <xdr:row>103</xdr:row>
      <xdr:rowOff>156547</xdr:rowOff>
    </xdr:to>
    <xdr:sp macro="" textlink="">
      <xdr:nvSpPr>
        <xdr:cNvPr id="467" name="フローチャート: 判断 466"/>
        <xdr:cNvSpPr/>
      </xdr:nvSpPr>
      <xdr:spPr>
        <a:xfrm>
          <a:off x="6921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32505</xdr:rowOff>
    </xdr:from>
    <xdr:to>
      <xdr:col>55</xdr:col>
      <xdr:colOff>50800</xdr:colOff>
      <xdr:row>105</xdr:row>
      <xdr:rowOff>134105</xdr:rowOff>
    </xdr:to>
    <xdr:sp macro="" textlink="">
      <xdr:nvSpPr>
        <xdr:cNvPr id="473" name="楕円 472"/>
        <xdr:cNvSpPr/>
      </xdr:nvSpPr>
      <xdr:spPr>
        <a:xfrm>
          <a:off x="10426700" y="180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10932</xdr:rowOff>
    </xdr:from>
    <xdr:ext cx="534377" cy="259045"/>
    <xdr:sp macro="" textlink="">
      <xdr:nvSpPr>
        <xdr:cNvPr id="474" name="【港湾・漁港】&#10;一人当たり有形固定資産（償却資産）額該当値テキスト"/>
        <xdr:cNvSpPr txBox="1"/>
      </xdr:nvSpPr>
      <xdr:spPr>
        <a:xfrm>
          <a:off x="10515600" y="180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34944</xdr:rowOff>
    </xdr:from>
    <xdr:to>
      <xdr:col>50</xdr:col>
      <xdr:colOff>165100</xdr:colOff>
      <xdr:row>107</xdr:row>
      <xdr:rowOff>136544</xdr:rowOff>
    </xdr:to>
    <xdr:sp macro="" textlink="">
      <xdr:nvSpPr>
        <xdr:cNvPr id="475" name="楕円 474"/>
        <xdr:cNvSpPr/>
      </xdr:nvSpPr>
      <xdr:spPr>
        <a:xfrm>
          <a:off x="9588500" y="183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83305</xdr:rowOff>
    </xdr:from>
    <xdr:to>
      <xdr:col>55</xdr:col>
      <xdr:colOff>0</xdr:colOff>
      <xdr:row>107</xdr:row>
      <xdr:rowOff>85744</xdr:rowOff>
    </xdr:to>
    <xdr:cxnSp macro="">
      <xdr:nvCxnSpPr>
        <xdr:cNvPr id="476" name="直線コネクタ 475"/>
        <xdr:cNvCxnSpPr/>
      </xdr:nvCxnSpPr>
      <xdr:spPr>
        <a:xfrm flipV="1">
          <a:off x="9639300" y="18085555"/>
          <a:ext cx="838200" cy="3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45650</xdr:rowOff>
    </xdr:from>
    <xdr:to>
      <xdr:col>46</xdr:col>
      <xdr:colOff>38100</xdr:colOff>
      <xdr:row>107</xdr:row>
      <xdr:rowOff>147250</xdr:rowOff>
    </xdr:to>
    <xdr:sp macro="" textlink="">
      <xdr:nvSpPr>
        <xdr:cNvPr id="477" name="楕円 476"/>
        <xdr:cNvSpPr/>
      </xdr:nvSpPr>
      <xdr:spPr>
        <a:xfrm>
          <a:off x="8699500" y="183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85744</xdr:rowOff>
    </xdr:from>
    <xdr:to>
      <xdr:col>50</xdr:col>
      <xdr:colOff>114300</xdr:colOff>
      <xdr:row>107</xdr:row>
      <xdr:rowOff>96450</xdr:rowOff>
    </xdr:to>
    <xdr:cxnSp macro="">
      <xdr:nvCxnSpPr>
        <xdr:cNvPr id="478" name="直線コネクタ 477"/>
        <xdr:cNvCxnSpPr/>
      </xdr:nvCxnSpPr>
      <xdr:spPr>
        <a:xfrm flipV="1">
          <a:off x="8750300" y="1843089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61443</xdr:rowOff>
    </xdr:from>
    <xdr:to>
      <xdr:col>41</xdr:col>
      <xdr:colOff>101600</xdr:colOff>
      <xdr:row>107</xdr:row>
      <xdr:rowOff>163043</xdr:rowOff>
    </xdr:to>
    <xdr:sp macro="" textlink="">
      <xdr:nvSpPr>
        <xdr:cNvPr id="479" name="楕円 478"/>
        <xdr:cNvSpPr/>
      </xdr:nvSpPr>
      <xdr:spPr>
        <a:xfrm>
          <a:off x="7810500" y="18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96450</xdr:rowOff>
    </xdr:from>
    <xdr:to>
      <xdr:col>45</xdr:col>
      <xdr:colOff>177800</xdr:colOff>
      <xdr:row>107</xdr:row>
      <xdr:rowOff>112243</xdr:rowOff>
    </xdr:to>
    <xdr:cxnSp macro="">
      <xdr:nvCxnSpPr>
        <xdr:cNvPr id="480" name="直線コネクタ 479"/>
        <xdr:cNvCxnSpPr/>
      </xdr:nvCxnSpPr>
      <xdr:spPr>
        <a:xfrm flipV="1">
          <a:off x="7861300" y="18441600"/>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73101</xdr:rowOff>
    </xdr:from>
    <xdr:to>
      <xdr:col>36</xdr:col>
      <xdr:colOff>165100</xdr:colOff>
      <xdr:row>108</xdr:row>
      <xdr:rowOff>3251</xdr:rowOff>
    </xdr:to>
    <xdr:sp macro="" textlink="">
      <xdr:nvSpPr>
        <xdr:cNvPr id="481" name="楕円 480"/>
        <xdr:cNvSpPr/>
      </xdr:nvSpPr>
      <xdr:spPr>
        <a:xfrm>
          <a:off x="6921500" y="184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112243</xdr:rowOff>
    </xdr:from>
    <xdr:to>
      <xdr:col>41</xdr:col>
      <xdr:colOff>50800</xdr:colOff>
      <xdr:row>107</xdr:row>
      <xdr:rowOff>123901</xdr:rowOff>
    </xdr:to>
    <xdr:cxnSp macro="">
      <xdr:nvCxnSpPr>
        <xdr:cNvPr id="482" name="直線コネクタ 481"/>
        <xdr:cNvCxnSpPr/>
      </xdr:nvCxnSpPr>
      <xdr:spPr>
        <a:xfrm flipV="1">
          <a:off x="6972300" y="1845739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27951</xdr:rowOff>
    </xdr:from>
    <xdr:ext cx="534377" cy="259045"/>
    <xdr:sp macro="" textlink="">
      <xdr:nvSpPr>
        <xdr:cNvPr id="483" name="n_1aveValue【港湾・漁港】&#10;一人当たり有形固定資産（償却資産）額"/>
        <xdr:cNvSpPr txBox="1"/>
      </xdr:nvSpPr>
      <xdr:spPr>
        <a:xfrm>
          <a:off x="9359411" y="178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34065</xdr:rowOff>
    </xdr:from>
    <xdr:ext cx="534377" cy="259045"/>
    <xdr:sp macro="" textlink="">
      <xdr:nvSpPr>
        <xdr:cNvPr id="484" name="n_2aveValue【港湾・漁港】&#10;一人当たり有形固定資産（償却資産）額"/>
        <xdr:cNvSpPr txBox="1"/>
      </xdr:nvSpPr>
      <xdr:spPr>
        <a:xfrm>
          <a:off x="8483111" y="178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43096</xdr:rowOff>
    </xdr:from>
    <xdr:ext cx="534377" cy="259045"/>
    <xdr:sp macro="" textlink="">
      <xdr:nvSpPr>
        <xdr:cNvPr id="485" name="n_3aveValue【港湾・漁港】&#10;一人当たり有形固定資産（償却資産）額"/>
        <xdr:cNvSpPr txBox="1"/>
      </xdr:nvSpPr>
      <xdr:spPr>
        <a:xfrm>
          <a:off x="75941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1624</xdr:rowOff>
    </xdr:from>
    <xdr:ext cx="534377" cy="259045"/>
    <xdr:sp macro="" textlink="">
      <xdr:nvSpPr>
        <xdr:cNvPr id="486" name="n_4aveValue【港湾・漁港】&#10;一人当たり有形固定資産（償却資産）額"/>
        <xdr:cNvSpPr txBox="1"/>
      </xdr:nvSpPr>
      <xdr:spPr>
        <a:xfrm>
          <a:off x="6705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127671</xdr:rowOff>
    </xdr:from>
    <xdr:ext cx="534377" cy="259045"/>
    <xdr:sp macro="" textlink="">
      <xdr:nvSpPr>
        <xdr:cNvPr id="487" name="n_1mainValue【港湾・漁港】&#10;一人当たり有形固定資産（償却資産）額"/>
        <xdr:cNvSpPr txBox="1"/>
      </xdr:nvSpPr>
      <xdr:spPr>
        <a:xfrm>
          <a:off x="9359411" y="184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138377</xdr:rowOff>
    </xdr:from>
    <xdr:ext cx="534377" cy="259045"/>
    <xdr:sp macro="" textlink="">
      <xdr:nvSpPr>
        <xdr:cNvPr id="488" name="n_2mainValue【港湾・漁港】&#10;一人当たり有形固定資産（償却資産）額"/>
        <xdr:cNvSpPr txBox="1"/>
      </xdr:nvSpPr>
      <xdr:spPr>
        <a:xfrm>
          <a:off x="8483111" y="184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154170</xdr:rowOff>
    </xdr:from>
    <xdr:ext cx="534377" cy="259045"/>
    <xdr:sp macro="" textlink="">
      <xdr:nvSpPr>
        <xdr:cNvPr id="489" name="n_3mainValue【港湾・漁港】&#10;一人当たり有形固定資産（償却資産）額"/>
        <xdr:cNvSpPr txBox="1"/>
      </xdr:nvSpPr>
      <xdr:spPr>
        <a:xfrm>
          <a:off x="7594111" y="184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165828</xdr:rowOff>
    </xdr:from>
    <xdr:ext cx="534377" cy="259045"/>
    <xdr:sp macro="" textlink="">
      <xdr:nvSpPr>
        <xdr:cNvPr id="490" name="n_4mainValue【港湾・漁港】&#10;一人当たり有形固定資産（償却資産）額"/>
        <xdr:cNvSpPr txBox="1"/>
      </xdr:nvSpPr>
      <xdr:spPr>
        <a:xfrm>
          <a:off x="6705111" y="185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513" name="直線コネクタ 512"/>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514"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515" name="直線コネクタ 514"/>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516"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517" name="直線コネクタ 516"/>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18"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19" name="フローチャート: 判断 518"/>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520" name="フローチャート: 判断 519"/>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521" name="フローチャート: 判断 520"/>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2" name="フローチャート: 判断 521"/>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3" name="フローチャート: 判断 522"/>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45974</xdr:rowOff>
    </xdr:from>
    <xdr:to>
      <xdr:col>85</xdr:col>
      <xdr:colOff>177800</xdr:colOff>
      <xdr:row>38</xdr:row>
      <xdr:rowOff>147574</xdr:rowOff>
    </xdr:to>
    <xdr:sp macro="" textlink="">
      <xdr:nvSpPr>
        <xdr:cNvPr id="529" name="楕円 528"/>
        <xdr:cNvSpPr/>
      </xdr:nvSpPr>
      <xdr:spPr>
        <a:xfrm>
          <a:off x="16268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24401</xdr:rowOff>
    </xdr:from>
    <xdr:ext cx="405111" cy="259045"/>
    <xdr:sp macro="" textlink="">
      <xdr:nvSpPr>
        <xdr:cNvPr id="530" name="【認定こども園・幼稚園・保育所】&#10;有形固定資産減価償却率該当値テキスト"/>
        <xdr:cNvSpPr txBox="1"/>
      </xdr:nvSpPr>
      <xdr:spPr>
        <a:xfrm>
          <a:off x="16357600"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119126</xdr:rowOff>
    </xdr:from>
    <xdr:to>
      <xdr:col>81</xdr:col>
      <xdr:colOff>101600</xdr:colOff>
      <xdr:row>40</xdr:row>
      <xdr:rowOff>49276</xdr:rowOff>
    </xdr:to>
    <xdr:sp macro="" textlink="">
      <xdr:nvSpPr>
        <xdr:cNvPr id="531" name="楕円 530"/>
        <xdr:cNvSpPr/>
      </xdr:nvSpPr>
      <xdr:spPr>
        <a:xfrm>
          <a:off x="1543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96774</xdr:rowOff>
    </xdr:from>
    <xdr:to>
      <xdr:col>85</xdr:col>
      <xdr:colOff>127000</xdr:colOff>
      <xdr:row>39</xdr:row>
      <xdr:rowOff>169926</xdr:rowOff>
    </xdr:to>
    <xdr:cxnSp macro="">
      <xdr:nvCxnSpPr>
        <xdr:cNvPr id="532" name="直線コネクタ 531"/>
        <xdr:cNvCxnSpPr/>
      </xdr:nvCxnSpPr>
      <xdr:spPr>
        <a:xfrm flipV="1">
          <a:off x="15481300" y="6611874"/>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41402</xdr:rowOff>
    </xdr:from>
    <xdr:to>
      <xdr:col>76</xdr:col>
      <xdr:colOff>165100</xdr:colOff>
      <xdr:row>39</xdr:row>
      <xdr:rowOff>143002</xdr:rowOff>
    </xdr:to>
    <xdr:sp macro="" textlink="">
      <xdr:nvSpPr>
        <xdr:cNvPr id="533" name="楕円 532"/>
        <xdr:cNvSpPr/>
      </xdr:nvSpPr>
      <xdr:spPr>
        <a:xfrm>
          <a:off x="1454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92202</xdr:rowOff>
    </xdr:from>
    <xdr:to>
      <xdr:col>81</xdr:col>
      <xdr:colOff>50800</xdr:colOff>
      <xdr:row>39</xdr:row>
      <xdr:rowOff>169926</xdr:rowOff>
    </xdr:to>
    <xdr:cxnSp macro="">
      <xdr:nvCxnSpPr>
        <xdr:cNvPr id="534" name="直線コネクタ 533"/>
        <xdr:cNvCxnSpPr/>
      </xdr:nvCxnSpPr>
      <xdr:spPr>
        <a:xfrm>
          <a:off x="14592300" y="6778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125984</xdr:rowOff>
    </xdr:from>
    <xdr:to>
      <xdr:col>72</xdr:col>
      <xdr:colOff>38100</xdr:colOff>
      <xdr:row>40</xdr:row>
      <xdr:rowOff>56134</xdr:rowOff>
    </xdr:to>
    <xdr:sp macro="" textlink="">
      <xdr:nvSpPr>
        <xdr:cNvPr id="535" name="楕円 534"/>
        <xdr:cNvSpPr/>
      </xdr:nvSpPr>
      <xdr:spPr>
        <a:xfrm>
          <a:off x="13652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92202</xdr:rowOff>
    </xdr:from>
    <xdr:to>
      <xdr:col>76</xdr:col>
      <xdr:colOff>114300</xdr:colOff>
      <xdr:row>40</xdr:row>
      <xdr:rowOff>5334</xdr:rowOff>
    </xdr:to>
    <xdr:cxnSp macro="">
      <xdr:nvCxnSpPr>
        <xdr:cNvPr id="536" name="直線コネクタ 535"/>
        <xdr:cNvCxnSpPr/>
      </xdr:nvCxnSpPr>
      <xdr:spPr>
        <a:xfrm flipV="1">
          <a:off x="13703300" y="677875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18542</xdr:rowOff>
    </xdr:from>
    <xdr:to>
      <xdr:col>67</xdr:col>
      <xdr:colOff>101600</xdr:colOff>
      <xdr:row>39</xdr:row>
      <xdr:rowOff>120142</xdr:rowOff>
    </xdr:to>
    <xdr:sp macro="" textlink="">
      <xdr:nvSpPr>
        <xdr:cNvPr id="537" name="楕円 536"/>
        <xdr:cNvSpPr/>
      </xdr:nvSpPr>
      <xdr:spPr>
        <a:xfrm>
          <a:off x="12763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69342</xdr:rowOff>
    </xdr:from>
    <xdr:to>
      <xdr:col>71</xdr:col>
      <xdr:colOff>177800</xdr:colOff>
      <xdr:row>40</xdr:row>
      <xdr:rowOff>5334</xdr:rowOff>
    </xdr:to>
    <xdr:cxnSp macro="">
      <xdr:nvCxnSpPr>
        <xdr:cNvPr id="538" name="直線コネクタ 537"/>
        <xdr:cNvCxnSpPr/>
      </xdr:nvCxnSpPr>
      <xdr:spPr>
        <a:xfrm>
          <a:off x="12814300" y="675589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539"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540"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541"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2"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40403</xdr:rowOff>
    </xdr:from>
    <xdr:ext cx="405111" cy="259045"/>
    <xdr:sp macro="" textlink="">
      <xdr:nvSpPr>
        <xdr:cNvPr id="543" name="n_1mainValue【認定こども園・幼稚園・保育所】&#10;有形固定資産減価償却率"/>
        <xdr:cNvSpPr txBox="1"/>
      </xdr:nvSpPr>
      <xdr:spPr>
        <a:xfrm>
          <a:off x="152660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134129</xdr:rowOff>
    </xdr:from>
    <xdr:ext cx="405111" cy="259045"/>
    <xdr:sp macro="" textlink="">
      <xdr:nvSpPr>
        <xdr:cNvPr id="544" name="n_2mainValue【認定こども園・幼稚園・保育所】&#10;有形固定資産減価償却率"/>
        <xdr:cNvSpPr txBox="1"/>
      </xdr:nvSpPr>
      <xdr:spPr>
        <a:xfrm>
          <a:off x="14389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47261</xdr:rowOff>
    </xdr:from>
    <xdr:ext cx="405111" cy="259045"/>
    <xdr:sp macro="" textlink="">
      <xdr:nvSpPr>
        <xdr:cNvPr id="545" name="n_3mainValue【認定こども園・幼稚園・保育所】&#10;有形固定資産減価償却率"/>
        <xdr:cNvSpPr txBox="1"/>
      </xdr:nvSpPr>
      <xdr:spPr>
        <a:xfrm>
          <a:off x="135007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111269</xdr:rowOff>
    </xdr:from>
    <xdr:ext cx="405111" cy="259045"/>
    <xdr:sp macro="" textlink="">
      <xdr:nvSpPr>
        <xdr:cNvPr id="546" name="n_4mainValue【認定こども園・幼稚園・保育所】&#10;有形固定資産減価償却率"/>
        <xdr:cNvSpPr txBox="1"/>
      </xdr:nvSpPr>
      <xdr:spPr>
        <a:xfrm>
          <a:off x="12611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568" name="直線コネクタ 567"/>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571"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572" name="直線コネクタ 571"/>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73"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4" name="フローチャート: 判断 573"/>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575" name="フローチャート: 判断 574"/>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576" name="フローチャート: 判断 575"/>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77" name="フローチャート: 判断 576"/>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578" name="フローチャート: 判断 577"/>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584" name="楕円 583"/>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585"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586" name="楕円 585"/>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41</xdr:row>
      <xdr:rowOff>14478</xdr:rowOff>
    </xdr:to>
    <xdr:cxnSp macro="">
      <xdr:nvCxnSpPr>
        <xdr:cNvPr id="587" name="直線コネクタ 586"/>
        <xdr:cNvCxnSpPr/>
      </xdr:nvCxnSpPr>
      <xdr:spPr>
        <a:xfrm>
          <a:off x="21323300" y="6993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588" name="楕円 587"/>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135636</xdr:rowOff>
    </xdr:to>
    <xdr:cxnSp macro="">
      <xdr:nvCxnSpPr>
        <xdr:cNvPr id="589" name="直線コネクタ 588"/>
        <xdr:cNvCxnSpPr/>
      </xdr:nvCxnSpPr>
      <xdr:spPr>
        <a:xfrm>
          <a:off x="20434300" y="6984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590" name="楕円 589"/>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144780</xdr:rowOff>
    </xdr:to>
    <xdr:cxnSp macro="">
      <xdr:nvCxnSpPr>
        <xdr:cNvPr id="591" name="直線コネクタ 590"/>
        <xdr:cNvCxnSpPr/>
      </xdr:nvCxnSpPr>
      <xdr:spPr>
        <a:xfrm flipV="1">
          <a:off x="19545300" y="6984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592" name="楕円 591"/>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149352</xdr:rowOff>
    </xdr:to>
    <xdr:cxnSp macro="">
      <xdr:nvCxnSpPr>
        <xdr:cNvPr id="593" name="直線コネクタ 592"/>
        <xdr:cNvCxnSpPr/>
      </xdr:nvCxnSpPr>
      <xdr:spPr>
        <a:xfrm flipV="1">
          <a:off x="18656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594"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595"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596"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97"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98"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599"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600"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601"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628" name="直線コネクタ 627"/>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629"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630" name="直線コネクタ 629"/>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2" name="直線コネクタ 63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633"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34" name="フローチャート: 判断 63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635" name="フローチャート: 判断 634"/>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36" name="フローチャート: 判断 635"/>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37" name="フローチャート: 判断 63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38" name="フローチャート: 判断 637"/>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644" name="楕円 643"/>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645" name="【学校施設】&#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35741</xdr:rowOff>
    </xdr:from>
    <xdr:to>
      <xdr:col>81</xdr:col>
      <xdr:colOff>101600</xdr:colOff>
      <xdr:row>63</xdr:row>
      <xdr:rowOff>137341</xdr:rowOff>
    </xdr:to>
    <xdr:sp macro="" textlink="">
      <xdr:nvSpPr>
        <xdr:cNvPr id="646" name="楕円 645"/>
        <xdr:cNvSpPr/>
      </xdr:nvSpPr>
      <xdr:spPr>
        <a:xfrm>
          <a:off x="15430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63</xdr:row>
      <xdr:rowOff>86541</xdr:rowOff>
    </xdr:to>
    <xdr:cxnSp macro="">
      <xdr:nvCxnSpPr>
        <xdr:cNvPr id="647" name="直線コネクタ 646"/>
        <xdr:cNvCxnSpPr/>
      </xdr:nvCxnSpPr>
      <xdr:spPr>
        <a:xfrm flipV="1">
          <a:off x="15481300" y="10747466"/>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648" name="楕円 647"/>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86541</xdr:rowOff>
    </xdr:to>
    <xdr:cxnSp macro="">
      <xdr:nvCxnSpPr>
        <xdr:cNvPr id="649" name="直線コネクタ 648"/>
        <xdr:cNvCxnSpPr/>
      </xdr:nvCxnSpPr>
      <xdr:spPr>
        <a:xfrm>
          <a:off x="14592300" y="107768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650" name="楕円 649"/>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146957</xdr:rowOff>
    </xdr:to>
    <xdr:cxnSp macro="">
      <xdr:nvCxnSpPr>
        <xdr:cNvPr id="651" name="直線コネクタ 650"/>
        <xdr:cNvCxnSpPr/>
      </xdr:nvCxnSpPr>
      <xdr:spPr>
        <a:xfrm>
          <a:off x="13703300" y="107376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43906</xdr:rowOff>
    </xdr:from>
    <xdr:to>
      <xdr:col>67</xdr:col>
      <xdr:colOff>101600</xdr:colOff>
      <xdr:row>62</xdr:row>
      <xdr:rowOff>145506</xdr:rowOff>
    </xdr:to>
    <xdr:sp macro="" textlink="">
      <xdr:nvSpPr>
        <xdr:cNvPr id="652" name="楕円 651"/>
        <xdr:cNvSpPr/>
      </xdr:nvSpPr>
      <xdr:spPr>
        <a:xfrm>
          <a:off x="12763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94706</xdr:rowOff>
    </xdr:from>
    <xdr:to>
      <xdr:col>71</xdr:col>
      <xdr:colOff>177800</xdr:colOff>
      <xdr:row>62</xdr:row>
      <xdr:rowOff>107769</xdr:rowOff>
    </xdr:to>
    <xdr:cxnSp macro="">
      <xdr:nvCxnSpPr>
        <xdr:cNvPr id="653" name="直線コネクタ 652"/>
        <xdr:cNvCxnSpPr/>
      </xdr:nvCxnSpPr>
      <xdr:spPr>
        <a:xfrm>
          <a:off x="12814300" y="1072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654" name="n_1ave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655" name="n_2aveValue【学校施設】&#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656"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57"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128468</xdr:rowOff>
    </xdr:from>
    <xdr:ext cx="405111" cy="259045"/>
    <xdr:sp macro="" textlink="">
      <xdr:nvSpPr>
        <xdr:cNvPr id="658" name="n_1mainValue【学校施設】&#10;有形固定資産減価償却率"/>
        <xdr:cNvSpPr txBox="1"/>
      </xdr:nvSpPr>
      <xdr:spPr>
        <a:xfrm>
          <a:off x="15266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659" name="n_2mainValue【学校施設】&#10;有形固定資産減価償却率"/>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660" name="n_3mainValue【学校施設】&#10;有形固定資産減価償却率"/>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661" name="n_4mainValue【学校施設】&#10;有形固定資産減価償却率"/>
        <xdr:cNvSpPr txBox="1"/>
      </xdr:nvSpPr>
      <xdr:spPr>
        <a:xfrm>
          <a:off x="12611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686" name="直線コネクタ 685"/>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687"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688" name="直線コネクタ 687"/>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689"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690" name="直線コネクタ 689"/>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691" name="【学校施設】&#10;一人当たり面積平均値テキスト"/>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692" name="フローチャート: 判断 691"/>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93" name="フローチャート: 判断 69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694" name="フローチャート: 判断 693"/>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95" name="フローチャート: 判断 694"/>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96" name="フローチャート: 判断 695"/>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702" name="楕円 701"/>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38117</xdr:rowOff>
    </xdr:from>
    <xdr:ext cx="469744" cy="259045"/>
    <xdr:sp macro="" textlink="">
      <xdr:nvSpPr>
        <xdr:cNvPr id="703" name="【学校施設】&#10;一人当たり面積該当値テキスト"/>
        <xdr:cNvSpPr txBox="1"/>
      </xdr:nvSpPr>
      <xdr:spPr>
        <a:xfrm>
          <a:off x="22199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134620</xdr:rowOff>
    </xdr:from>
    <xdr:to>
      <xdr:col>112</xdr:col>
      <xdr:colOff>38100</xdr:colOff>
      <xdr:row>62</xdr:row>
      <xdr:rowOff>64770</xdr:rowOff>
    </xdr:to>
    <xdr:sp macro="" textlink="">
      <xdr:nvSpPr>
        <xdr:cNvPr id="704" name="楕円 703"/>
        <xdr:cNvSpPr/>
      </xdr:nvSpPr>
      <xdr:spPr>
        <a:xfrm>
          <a:off x="21272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62</xdr:row>
      <xdr:rowOff>13970</xdr:rowOff>
    </xdr:to>
    <xdr:cxnSp macro="">
      <xdr:nvCxnSpPr>
        <xdr:cNvPr id="705" name="直線コネクタ 704"/>
        <xdr:cNvCxnSpPr/>
      </xdr:nvCxnSpPr>
      <xdr:spPr>
        <a:xfrm flipV="1">
          <a:off x="21323300" y="10568940"/>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06" name="楕円 705"/>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13970</xdr:rowOff>
    </xdr:to>
    <xdr:cxnSp macro="">
      <xdr:nvCxnSpPr>
        <xdr:cNvPr id="707" name="直線コネクタ 706"/>
        <xdr:cNvCxnSpPr/>
      </xdr:nvCxnSpPr>
      <xdr:spPr>
        <a:xfrm>
          <a:off x="20434300" y="10642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106680</xdr:rowOff>
    </xdr:from>
    <xdr:to>
      <xdr:col>102</xdr:col>
      <xdr:colOff>165100</xdr:colOff>
      <xdr:row>62</xdr:row>
      <xdr:rowOff>36830</xdr:rowOff>
    </xdr:to>
    <xdr:sp macro="" textlink="">
      <xdr:nvSpPr>
        <xdr:cNvPr id="708" name="楕円 707"/>
        <xdr:cNvSpPr/>
      </xdr:nvSpPr>
      <xdr:spPr>
        <a:xfrm>
          <a:off x="19494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157480</xdr:rowOff>
    </xdr:from>
    <xdr:to>
      <xdr:col>107</xdr:col>
      <xdr:colOff>50800</xdr:colOff>
      <xdr:row>62</xdr:row>
      <xdr:rowOff>12700</xdr:rowOff>
    </xdr:to>
    <xdr:cxnSp macro="">
      <xdr:nvCxnSpPr>
        <xdr:cNvPr id="709" name="直線コネクタ 708"/>
        <xdr:cNvCxnSpPr/>
      </xdr:nvCxnSpPr>
      <xdr:spPr>
        <a:xfrm>
          <a:off x="19545300" y="10615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10" name="楕円 709"/>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157480</xdr:rowOff>
    </xdr:from>
    <xdr:to>
      <xdr:col>102</xdr:col>
      <xdr:colOff>114300</xdr:colOff>
      <xdr:row>61</xdr:row>
      <xdr:rowOff>160020</xdr:rowOff>
    </xdr:to>
    <xdr:cxnSp macro="">
      <xdr:nvCxnSpPr>
        <xdr:cNvPr id="711" name="直線コネクタ 710"/>
        <xdr:cNvCxnSpPr/>
      </xdr:nvCxnSpPr>
      <xdr:spPr>
        <a:xfrm flipV="1">
          <a:off x="18656300" y="10615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712" name="n_1aveValue【学校施設】&#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713" name="n_2aveValue【学校施設】&#10;一人当たり面積"/>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714" name="n_3aveValue【学校施設】&#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715" name="n_4aveValue【学校施設】&#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55897</xdr:rowOff>
    </xdr:from>
    <xdr:ext cx="469744" cy="259045"/>
    <xdr:sp macro="" textlink="">
      <xdr:nvSpPr>
        <xdr:cNvPr id="716" name="n_1mainValue【学校施設】&#10;一人当たり面積"/>
        <xdr:cNvSpPr txBox="1"/>
      </xdr:nvSpPr>
      <xdr:spPr>
        <a:xfrm>
          <a:off x="21075727"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717" name="n_2mainValue【学校施設】&#10;一人当たり面積"/>
        <xdr:cNvSpPr txBox="1"/>
      </xdr:nvSpPr>
      <xdr:spPr>
        <a:xfrm>
          <a:off x="20199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27957</xdr:rowOff>
    </xdr:from>
    <xdr:ext cx="469744" cy="259045"/>
    <xdr:sp macro="" textlink="">
      <xdr:nvSpPr>
        <xdr:cNvPr id="718" name="n_3mainValue【学校施設】&#10;一人当たり面積"/>
        <xdr:cNvSpPr txBox="1"/>
      </xdr:nvSpPr>
      <xdr:spPr>
        <a:xfrm>
          <a:off x="193104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30497</xdr:rowOff>
    </xdr:from>
    <xdr:ext cx="469744" cy="259045"/>
    <xdr:sp macro="" textlink="">
      <xdr:nvSpPr>
        <xdr:cNvPr id="719" name="n_4mainValue【学校施設】&#10;一人当たり面積"/>
        <xdr:cNvSpPr txBox="1"/>
      </xdr:nvSpPr>
      <xdr:spPr>
        <a:xfrm>
          <a:off x="18421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8" name="直線コネクタ 757"/>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60" name="直線コネクタ 75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61"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2" name="直線コネクタ 761"/>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3"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4" name="フローチャート: 判断 763"/>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5" name="フローチャート: 判断 764"/>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6" name="フローチャート: 判断 765"/>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7" name="フローチャート: 判断 76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8" name="フローチャート: 判断 767"/>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774" name="楕円 773"/>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775" name="【公民館】&#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153415</xdr:rowOff>
    </xdr:from>
    <xdr:to>
      <xdr:col>81</xdr:col>
      <xdr:colOff>101600</xdr:colOff>
      <xdr:row>106</xdr:row>
      <xdr:rowOff>83565</xdr:rowOff>
    </xdr:to>
    <xdr:sp macro="" textlink="">
      <xdr:nvSpPr>
        <xdr:cNvPr id="776" name="楕円 775"/>
        <xdr:cNvSpPr/>
      </xdr:nvSpPr>
      <xdr:spPr>
        <a:xfrm>
          <a:off x="1543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32765</xdr:rowOff>
    </xdr:to>
    <xdr:cxnSp macro="">
      <xdr:nvCxnSpPr>
        <xdr:cNvPr id="777" name="直線コネクタ 776"/>
        <xdr:cNvCxnSpPr/>
      </xdr:nvCxnSpPr>
      <xdr:spPr>
        <a:xfrm flipV="1">
          <a:off x="15481300" y="1820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778" name="楕円 777"/>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32765</xdr:rowOff>
    </xdr:to>
    <xdr:cxnSp macro="">
      <xdr:nvCxnSpPr>
        <xdr:cNvPr id="779" name="直線コネクタ 778"/>
        <xdr:cNvCxnSpPr/>
      </xdr:nvCxnSpPr>
      <xdr:spPr>
        <a:xfrm>
          <a:off x="14592300" y="1817674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0" name="楕円 779"/>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3048</xdr:rowOff>
    </xdr:to>
    <xdr:cxnSp macro="">
      <xdr:nvCxnSpPr>
        <xdr:cNvPr id="781" name="直線コネクタ 780"/>
        <xdr:cNvCxnSpPr/>
      </xdr:nvCxnSpPr>
      <xdr:spPr>
        <a:xfrm>
          <a:off x="13703300" y="181356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34544</xdr:rowOff>
    </xdr:from>
    <xdr:to>
      <xdr:col>67</xdr:col>
      <xdr:colOff>101600</xdr:colOff>
      <xdr:row>105</xdr:row>
      <xdr:rowOff>136144</xdr:rowOff>
    </xdr:to>
    <xdr:sp macro="" textlink="">
      <xdr:nvSpPr>
        <xdr:cNvPr id="782" name="楕円 781"/>
        <xdr:cNvSpPr/>
      </xdr:nvSpPr>
      <xdr:spPr>
        <a:xfrm>
          <a:off x="12763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85344</xdr:rowOff>
    </xdr:from>
    <xdr:to>
      <xdr:col>71</xdr:col>
      <xdr:colOff>177800</xdr:colOff>
      <xdr:row>105</xdr:row>
      <xdr:rowOff>133350</xdr:rowOff>
    </xdr:to>
    <xdr:cxnSp macro="">
      <xdr:nvCxnSpPr>
        <xdr:cNvPr id="783" name="直線コネクタ 782"/>
        <xdr:cNvCxnSpPr/>
      </xdr:nvCxnSpPr>
      <xdr:spPr>
        <a:xfrm>
          <a:off x="12814300" y="180875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4"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5"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6"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7"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74692</xdr:rowOff>
    </xdr:from>
    <xdr:ext cx="405111" cy="259045"/>
    <xdr:sp macro="" textlink="">
      <xdr:nvSpPr>
        <xdr:cNvPr id="788" name="n_1mainValue【公民館】&#10;有形固定資産減価償却率"/>
        <xdr:cNvSpPr txBox="1"/>
      </xdr:nvSpPr>
      <xdr:spPr>
        <a:xfrm>
          <a:off x="152660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789" name="n_2mainValue【公民館】&#10;有形固定資産減価償却率"/>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0"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127271</xdr:rowOff>
    </xdr:from>
    <xdr:ext cx="405111" cy="259045"/>
    <xdr:sp macro="" textlink="">
      <xdr:nvSpPr>
        <xdr:cNvPr id="791" name="n_4mainValue【公民館】&#10;有形固定資産減価償却率"/>
        <xdr:cNvSpPr txBox="1"/>
      </xdr:nvSpPr>
      <xdr:spPr>
        <a:xfrm>
          <a:off x="1261174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5" name="直線コネクタ 814"/>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6"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7" name="直線コネクタ 81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8"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9" name="直線コネクタ 818"/>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20"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21" name="フローチャート: 判断 820"/>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2" name="フローチャート: 判断 821"/>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3" name="フローチャート: 判断 822"/>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4" name="フローチャート: 判断 823"/>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5" name="フローチャート: 判断 824"/>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831" name="楕円 830"/>
        <xdr:cNvSpPr/>
      </xdr:nvSpPr>
      <xdr:spPr>
        <a:xfrm>
          <a:off x="22110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832" name="【公民館】&#10;一人当たり面積該当値テキスト"/>
        <xdr:cNvSpPr txBox="1"/>
      </xdr:nvSpPr>
      <xdr:spPr>
        <a:xfrm>
          <a:off x="22199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3" name="楕円 832"/>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0</xdr:rowOff>
    </xdr:to>
    <xdr:cxnSp macro="">
      <xdr:nvCxnSpPr>
        <xdr:cNvPr id="834" name="直線コネクタ 833"/>
        <xdr:cNvCxnSpPr/>
      </xdr:nvCxnSpPr>
      <xdr:spPr>
        <a:xfrm flipV="1">
          <a:off x="21323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835" name="楕円 834"/>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104</xdr:row>
      <xdr:rowOff>0</xdr:rowOff>
    </xdr:to>
    <xdr:cxnSp macro="">
      <xdr:nvCxnSpPr>
        <xdr:cNvPr id="836" name="直線コネクタ 835"/>
        <xdr:cNvCxnSpPr/>
      </xdr:nvCxnSpPr>
      <xdr:spPr>
        <a:xfrm>
          <a:off x="20434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837" name="楕円 836"/>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125730</xdr:rowOff>
    </xdr:from>
    <xdr:to>
      <xdr:col>107</xdr:col>
      <xdr:colOff>50800</xdr:colOff>
      <xdr:row>103</xdr:row>
      <xdr:rowOff>133350</xdr:rowOff>
    </xdr:to>
    <xdr:cxnSp macro="">
      <xdr:nvCxnSpPr>
        <xdr:cNvPr id="838" name="直線コネクタ 837"/>
        <xdr:cNvCxnSpPr/>
      </xdr:nvCxnSpPr>
      <xdr:spPr>
        <a:xfrm>
          <a:off x="19545300" y="1778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839" name="楕円 838"/>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103</xdr:row>
      <xdr:rowOff>125730</xdr:rowOff>
    </xdr:to>
    <xdr:cxnSp macro="">
      <xdr:nvCxnSpPr>
        <xdr:cNvPr id="840" name="直線コネクタ 839"/>
        <xdr:cNvCxnSpPr/>
      </xdr:nvCxnSpPr>
      <xdr:spPr>
        <a:xfrm>
          <a:off x="18656300" y="1778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41"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2"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3"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4"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5" name="n_1mainValue【公民館】&#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46"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21607</xdr:rowOff>
    </xdr:from>
    <xdr:ext cx="469744" cy="259045"/>
    <xdr:sp macro="" textlink="">
      <xdr:nvSpPr>
        <xdr:cNvPr id="847" name="n_3mainValue【公民館】&#10;一人当たり面積"/>
        <xdr:cNvSpPr txBox="1"/>
      </xdr:nvSpPr>
      <xdr:spPr>
        <a:xfrm>
          <a:off x="19310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21607</xdr:rowOff>
    </xdr:from>
    <xdr:ext cx="469744" cy="259045"/>
    <xdr:sp macro="" textlink="">
      <xdr:nvSpPr>
        <xdr:cNvPr id="848" name="n_4mainValue【公民館】&#10;一人当たり面積"/>
        <xdr:cNvSpPr txBox="1"/>
      </xdr:nvSpPr>
      <xdr:spPr>
        <a:xfrm>
          <a:off x="18421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類似団体と比較して有形固定資産減価償却率が高くなっている施設は、認定こども園・幼稚園・保育所、学校施設、公営住宅、港湾・漁港、公民館であり、低くなっている施設は、道路、橋りょう・トンネルである。特に学校施設の有形固定資産減価償却率が高くなっており、大規模改修を行うなど、老朽化対策に取り組んでいくこととしている。</a:t>
          </a:r>
          <a:r>
            <a:rPr lang="ja-JP" altLang="ja-JP" sz="1400">
              <a:solidFill>
                <a:schemeClr val="dk1"/>
              </a:solidFill>
              <a:effectLst/>
              <a:latin typeface="+mn-ea"/>
              <a:ea typeface="+mn-ea"/>
              <a:cs typeface="+mn-cs"/>
            </a:rPr>
            <a:t>また、幼稚園・保育所については複合化や民営化を検討していく方針となっている。</a:t>
          </a:r>
          <a:endParaRPr lang="ja-JP" altLang="ja-JP" sz="1800">
            <a:effectLst/>
            <a:latin typeface="+mn-ea"/>
            <a:ea typeface="+mn-ea"/>
          </a:endParaRPr>
        </a:p>
        <a:p>
          <a:endParaRPr kumimoji="1" lang="ja-JP" altLang="en-US" sz="16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xdr:cNvSpPr/>
      </xdr:nvSpPr>
      <xdr:spPr>
        <a:xfrm>
          <a:off x="4584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図書館】&#10;有形固定資産減価償却率該当値テキスト"/>
        <xdr:cNvSpPr txBox="1"/>
      </xdr:nvSpPr>
      <xdr:spPr>
        <a:xfrm>
          <a:off x="4673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39</xdr:row>
      <xdr:rowOff>156210</xdr:rowOff>
    </xdr:to>
    <xdr:cxnSp macro="">
      <xdr:nvCxnSpPr>
        <xdr:cNvPr id="77" name="直線コネクタ 76"/>
        <xdr:cNvCxnSpPr/>
      </xdr:nvCxnSpPr>
      <xdr:spPr>
        <a:xfrm flipV="1">
          <a:off x="3797300" y="68411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39</xdr:row>
      <xdr:rowOff>156210</xdr:rowOff>
    </xdr:to>
    <xdr:cxnSp macro="">
      <xdr:nvCxnSpPr>
        <xdr:cNvPr id="79" name="直線コネクタ 78"/>
        <xdr:cNvCxnSpPr/>
      </xdr:nvCxnSpPr>
      <xdr:spPr>
        <a:xfrm>
          <a:off x="2908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130084</xdr:rowOff>
    </xdr:to>
    <xdr:cxnSp macro="">
      <xdr:nvCxnSpPr>
        <xdr:cNvPr id="81" name="直線コネクタ 80"/>
        <xdr:cNvCxnSpPr/>
      </xdr:nvCxnSpPr>
      <xdr:spPr>
        <a:xfrm>
          <a:off x="2019300" y="678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159294</xdr:rowOff>
    </xdr:from>
    <xdr:to>
      <xdr:col>6</xdr:col>
      <xdr:colOff>38100</xdr:colOff>
      <xdr:row>39</xdr:row>
      <xdr:rowOff>89444</xdr:rowOff>
    </xdr:to>
    <xdr:sp macro="" textlink="">
      <xdr:nvSpPr>
        <xdr:cNvPr id="82" name="楕円 81"/>
        <xdr:cNvSpPr/>
      </xdr:nvSpPr>
      <xdr:spPr>
        <a:xfrm>
          <a:off x="1079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39</xdr:row>
      <xdr:rowOff>95794</xdr:rowOff>
    </xdr:to>
    <xdr:cxnSp macro="">
      <xdr:nvCxnSpPr>
        <xdr:cNvPr id="83" name="直線コネクタ 82"/>
        <xdr:cNvCxnSpPr/>
      </xdr:nvCxnSpPr>
      <xdr:spPr>
        <a:xfrm>
          <a:off x="1130300" y="67251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8"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9" name="n_2mainValue【図書館】&#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図書館】&#10;有形固定資産減価償却率"/>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80571</xdr:rowOff>
    </xdr:from>
    <xdr:ext cx="405111" cy="259045"/>
    <xdr:sp macro="" textlink="">
      <xdr:nvSpPr>
        <xdr:cNvPr id="91" name="n_4mainValue【図書館】&#10;有形固定資産減価償却率"/>
        <xdr:cNvSpPr txBox="1"/>
      </xdr:nvSpPr>
      <xdr:spPr>
        <a:xfrm>
          <a:off x="927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9" name="楕円 128"/>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30"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37</xdr:row>
      <xdr:rowOff>41910</xdr:rowOff>
    </xdr:to>
    <xdr:cxnSp macro="">
      <xdr:nvCxnSpPr>
        <xdr:cNvPr id="132" name="直線コネクタ 131"/>
        <xdr:cNvCxnSpPr/>
      </xdr:nvCxnSpPr>
      <xdr:spPr>
        <a:xfrm>
          <a:off x="9639300" y="6294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37</xdr:row>
      <xdr:rowOff>64770</xdr:rowOff>
    </xdr:to>
    <xdr:cxnSp macro="">
      <xdr:nvCxnSpPr>
        <xdr:cNvPr id="136" name="直線コネクタ 135"/>
        <xdr:cNvCxnSpPr/>
      </xdr:nvCxnSpPr>
      <xdr:spPr>
        <a:xfrm flipV="1">
          <a:off x="7861300" y="6294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176" name="【体育館・プール】&#10;有形固定資産減価償却率平均値テキスト"/>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7" name="楕円 186"/>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8" name="【体育館・プー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9" name="楕円 188"/>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81915</xdr:rowOff>
    </xdr:to>
    <xdr:cxnSp macro="">
      <xdr:nvCxnSpPr>
        <xdr:cNvPr id="190" name="直線コネクタ 189"/>
        <xdr:cNvCxnSpPr/>
      </xdr:nvCxnSpPr>
      <xdr:spPr>
        <a:xfrm flipV="1">
          <a:off x="3797300" y="101898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91" name="楕円 190"/>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81915</xdr:rowOff>
    </xdr:to>
    <xdr:cxnSp macro="">
      <xdr:nvCxnSpPr>
        <xdr:cNvPr id="192" name="直線コネクタ 191"/>
        <xdr:cNvCxnSpPr/>
      </xdr:nvCxnSpPr>
      <xdr:spPr>
        <a:xfrm>
          <a:off x="2908300" y="1015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3" name="楕円 192"/>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40005</xdr:rowOff>
    </xdr:to>
    <xdr:cxnSp macro="">
      <xdr:nvCxnSpPr>
        <xdr:cNvPr id="194" name="直線コネクタ 193"/>
        <xdr:cNvCxnSpPr/>
      </xdr:nvCxnSpPr>
      <xdr:spPr>
        <a:xfrm>
          <a:off x="2019300" y="1011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78740</xdr:rowOff>
    </xdr:from>
    <xdr:to>
      <xdr:col>6</xdr:col>
      <xdr:colOff>38100</xdr:colOff>
      <xdr:row>59</xdr:row>
      <xdr:rowOff>8890</xdr:rowOff>
    </xdr:to>
    <xdr:sp macro="" textlink="">
      <xdr:nvSpPr>
        <xdr:cNvPr id="195" name="楕円 194"/>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58</xdr:row>
      <xdr:rowOff>169545</xdr:rowOff>
    </xdr:to>
    <xdr:cxnSp macro="">
      <xdr:nvCxnSpPr>
        <xdr:cNvPr id="196" name="直線コネクタ 195"/>
        <xdr:cNvCxnSpPr/>
      </xdr:nvCxnSpPr>
      <xdr:spPr>
        <a:xfrm>
          <a:off x="1130300" y="10073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8" name="n_2ave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123842</xdr:rowOff>
    </xdr:from>
    <xdr:ext cx="405111" cy="259045"/>
    <xdr:sp macro="" textlink="">
      <xdr:nvSpPr>
        <xdr:cNvPr id="201" name="n_1mainValue【体育館・プール】&#10;有形固定資産減価償却率"/>
        <xdr:cNvSpPr txBox="1"/>
      </xdr:nvSpPr>
      <xdr:spPr>
        <a:xfrm>
          <a:off x="35820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202" name="n_2mainValue【体育館・プー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203" name="n_3mainValue【体育館・プール】&#10;有形固定資産減価償却率"/>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204" name="n_4mainValue【体育館・プール】&#10;有形固定資産減価償却率"/>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44" name="楕円 243"/>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45" name="【体育館・プール】&#10;一人当たり面積該当値テキスト"/>
        <xdr:cNvSpPr txBox="1"/>
      </xdr:nvSpPr>
      <xdr:spPr>
        <a:xfrm>
          <a:off x="10515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46" name="楕円 245"/>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61</xdr:row>
      <xdr:rowOff>163830</xdr:rowOff>
    </xdr:to>
    <xdr:cxnSp macro="">
      <xdr:nvCxnSpPr>
        <xdr:cNvPr id="247" name="直線コネクタ 246"/>
        <xdr:cNvCxnSpPr/>
      </xdr:nvCxnSpPr>
      <xdr:spPr>
        <a:xfrm>
          <a:off x="9639300" y="1062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113030</xdr:rowOff>
    </xdr:from>
    <xdr:to>
      <xdr:col>46</xdr:col>
      <xdr:colOff>38100</xdr:colOff>
      <xdr:row>62</xdr:row>
      <xdr:rowOff>43180</xdr:rowOff>
    </xdr:to>
    <xdr:sp macro="" textlink="">
      <xdr:nvSpPr>
        <xdr:cNvPr id="248" name="楕円 247"/>
        <xdr:cNvSpPr/>
      </xdr:nvSpPr>
      <xdr:spPr>
        <a:xfrm>
          <a:off x="869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61</xdr:row>
      <xdr:rowOff>163830</xdr:rowOff>
    </xdr:to>
    <xdr:cxnSp macro="">
      <xdr:nvCxnSpPr>
        <xdr:cNvPr id="249" name="直線コネクタ 248"/>
        <xdr:cNvCxnSpPr/>
      </xdr:nvCxnSpPr>
      <xdr:spPr>
        <a:xfrm>
          <a:off x="8750300" y="1062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0" name="楕円 249"/>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163830</xdr:rowOff>
    </xdr:from>
    <xdr:to>
      <xdr:col>45</xdr:col>
      <xdr:colOff>177800</xdr:colOff>
      <xdr:row>62</xdr:row>
      <xdr:rowOff>15240</xdr:rowOff>
    </xdr:to>
    <xdr:cxnSp macro="">
      <xdr:nvCxnSpPr>
        <xdr:cNvPr id="251" name="直線コネクタ 250"/>
        <xdr:cNvCxnSpPr/>
      </xdr:nvCxnSpPr>
      <xdr:spPr>
        <a:xfrm flipV="1">
          <a:off x="7861300" y="10622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252" name="楕円 251"/>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15240</xdr:rowOff>
    </xdr:to>
    <xdr:cxnSp macro="">
      <xdr:nvCxnSpPr>
        <xdr:cNvPr id="253" name="直線コネクタ 252"/>
        <xdr:cNvCxnSpPr/>
      </xdr:nvCxnSpPr>
      <xdr:spPr>
        <a:xfrm>
          <a:off x="6972300" y="1064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34307</xdr:rowOff>
    </xdr:from>
    <xdr:ext cx="469744" cy="259045"/>
    <xdr:sp macro="" textlink="">
      <xdr:nvSpPr>
        <xdr:cNvPr id="258" name="n_1mainValue【体育館・プール】&#10;一人当たり面積"/>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34307</xdr:rowOff>
    </xdr:from>
    <xdr:ext cx="469744" cy="259045"/>
    <xdr:sp macro="" textlink="">
      <xdr:nvSpPr>
        <xdr:cNvPr id="259" name="n_2mainValue【体育館・プール】&#10;一人当たり面積"/>
        <xdr:cNvSpPr txBox="1"/>
      </xdr:nvSpPr>
      <xdr:spPr>
        <a:xfrm>
          <a:off x="851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260" name="n_3mainValue【体育館・プール】&#10;一人当たり面積"/>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57167</xdr:rowOff>
    </xdr:from>
    <xdr:ext cx="469744" cy="259045"/>
    <xdr:sp macro="" textlink="">
      <xdr:nvSpPr>
        <xdr:cNvPr id="261" name="n_4mainValue【体育館・プール】&#10;一人当たり面積"/>
        <xdr:cNvSpPr txBox="1"/>
      </xdr:nvSpPr>
      <xdr:spPr>
        <a:xfrm>
          <a:off x="6737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304" name="楕円 303"/>
        <xdr:cNvSpPr/>
      </xdr:nvSpPr>
      <xdr:spPr>
        <a:xfrm>
          <a:off x="4584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99621</xdr:rowOff>
    </xdr:from>
    <xdr:ext cx="405111" cy="259045"/>
    <xdr:sp macro="" textlink="">
      <xdr:nvSpPr>
        <xdr:cNvPr id="305" name="【福祉施設】&#10;有形固定資産減価償却率該当値テキスト"/>
        <xdr:cNvSpPr txBox="1"/>
      </xdr:nvSpPr>
      <xdr:spPr>
        <a:xfrm>
          <a:off x="46736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306" name="楕円 305"/>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83</xdr:row>
      <xdr:rowOff>544</xdr:rowOff>
    </xdr:to>
    <xdr:cxnSp macro="">
      <xdr:nvCxnSpPr>
        <xdr:cNvPr id="307" name="直線コネクタ 306"/>
        <xdr:cNvCxnSpPr/>
      </xdr:nvCxnSpPr>
      <xdr:spPr>
        <a:xfrm>
          <a:off x="3797300" y="1416884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308" name="楕円 307"/>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109945</xdr:rowOff>
    </xdr:to>
    <xdr:cxnSp macro="">
      <xdr:nvCxnSpPr>
        <xdr:cNvPr id="309" name="直線コネクタ 308"/>
        <xdr:cNvCxnSpPr/>
      </xdr:nvCxnSpPr>
      <xdr:spPr>
        <a:xfrm>
          <a:off x="2908300" y="141035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10" name="楕円 309"/>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44631</xdr:rowOff>
    </xdr:to>
    <xdr:cxnSp macro="">
      <xdr:nvCxnSpPr>
        <xdr:cNvPr id="311" name="直線コネクタ 310"/>
        <xdr:cNvCxnSpPr/>
      </xdr:nvCxnSpPr>
      <xdr:spPr>
        <a:xfrm>
          <a:off x="2019300" y="1403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2" name="楕円 311"/>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147501</xdr:rowOff>
    </xdr:to>
    <xdr:cxnSp macro="">
      <xdr:nvCxnSpPr>
        <xdr:cNvPr id="313" name="直線コネクタ 312"/>
        <xdr:cNvCxnSpPr/>
      </xdr:nvCxnSpPr>
      <xdr:spPr>
        <a:xfrm>
          <a:off x="1130300" y="139631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151872</xdr:rowOff>
    </xdr:from>
    <xdr:ext cx="405111" cy="259045"/>
    <xdr:sp macro="" textlink="">
      <xdr:nvSpPr>
        <xdr:cNvPr id="318" name="n_1mainValue【福祉施設】&#10;有形固定資産減価償却率"/>
        <xdr:cNvSpPr txBox="1"/>
      </xdr:nvSpPr>
      <xdr:spPr>
        <a:xfrm>
          <a:off x="3582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86558</xdr:rowOff>
    </xdr:from>
    <xdr:ext cx="405111" cy="259045"/>
    <xdr:sp macro="" textlink="">
      <xdr:nvSpPr>
        <xdr:cNvPr id="319" name="n_2mainValue【福祉施設】&#10;有形固定資産減価償却率"/>
        <xdr:cNvSpPr txBox="1"/>
      </xdr:nvSpPr>
      <xdr:spPr>
        <a:xfrm>
          <a:off x="2705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17978</xdr:rowOff>
    </xdr:from>
    <xdr:ext cx="405111" cy="259045"/>
    <xdr:sp macro="" textlink="">
      <xdr:nvSpPr>
        <xdr:cNvPr id="320" name="n_3mainValue【福祉施設】&#10;有形固定資産減価償却率"/>
        <xdr:cNvSpPr txBox="1"/>
      </xdr:nvSpPr>
      <xdr:spPr>
        <a:xfrm>
          <a:off x="1816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117583</xdr:rowOff>
    </xdr:from>
    <xdr:ext cx="405111" cy="259045"/>
    <xdr:sp macro="" textlink="">
      <xdr:nvSpPr>
        <xdr:cNvPr id="321" name="n_4mainValue【福祉施設】&#10;有形固定資産減価償却率"/>
        <xdr:cNvSpPr txBox="1"/>
      </xdr:nvSpPr>
      <xdr:spPr>
        <a:xfrm>
          <a:off x="927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61" name="楕円 360"/>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62" name="【福祉施設】&#10;一人当たり面積該当値テキスト"/>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3" name="楕円 362"/>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152400</xdr:rowOff>
    </xdr:to>
    <xdr:cxnSp macro="">
      <xdr:nvCxnSpPr>
        <xdr:cNvPr id="364" name="直線コネクタ 363"/>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65" name="楕円 364"/>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152400</xdr:rowOff>
    </xdr:to>
    <xdr:cxnSp macro="">
      <xdr:nvCxnSpPr>
        <xdr:cNvPr id="366" name="直線コネクタ 365"/>
        <xdr:cNvCxnSpPr/>
      </xdr:nvCxnSpPr>
      <xdr:spPr>
        <a:xfrm>
          <a:off x="8750300" y="1418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76200</xdr:rowOff>
    </xdr:from>
    <xdr:to>
      <xdr:col>41</xdr:col>
      <xdr:colOff>101600</xdr:colOff>
      <xdr:row>83</xdr:row>
      <xdr:rowOff>6350</xdr:rowOff>
    </xdr:to>
    <xdr:sp macro="" textlink="">
      <xdr:nvSpPr>
        <xdr:cNvPr id="367" name="楕円 366"/>
        <xdr:cNvSpPr/>
      </xdr:nvSpPr>
      <xdr:spPr>
        <a:xfrm>
          <a:off x="7810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82</xdr:row>
      <xdr:rowOff>127000</xdr:rowOff>
    </xdr:to>
    <xdr:cxnSp macro="">
      <xdr:nvCxnSpPr>
        <xdr:cNvPr id="368" name="直線コネクタ 367"/>
        <xdr:cNvCxnSpPr/>
      </xdr:nvCxnSpPr>
      <xdr:spPr>
        <a:xfrm>
          <a:off x="7861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76200</xdr:rowOff>
    </xdr:from>
    <xdr:to>
      <xdr:col>36</xdr:col>
      <xdr:colOff>165100</xdr:colOff>
      <xdr:row>83</xdr:row>
      <xdr:rowOff>6350</xdr:rowOff>
    </xdr:to>
    <xdr:sp macro="" textlink="">
      <xdr:nvSpPr>
        <xdr:cNvPr id="369" name="楕円 368"/>
        <xdr:cNvSpPr/>
      </xdr:nvSpPr>
      <xdr:spPr>
        <a:xfrm>
          <a:off x="6921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127000</xdr:rowOff>
    </xdr:from>
    <xdr:to>
      <xdr:col>41</xdr:col>
      <xdr:colOff>50800</xdr:colOff>
      <xdr:row>82</xdr:row>
      <xdr:rowOff>127000</xdr:rowOff>
    </xdr:to>
    <xdr:cxnSp macro="">
      <xdr:nvCxnSpPr>
        <xdr:cNvPr id="370" name="直線コネクタ 369"/>
        <xdr:cNvCxnSpPr/>
      </xdr:nvCxnSpPr>
      <xdr:spPr>
        <a:xfrm>
          <a:off x="6972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5"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main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7" name="n_3main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main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9"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420" name="楕円 419"/>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340478" cy="259045"/>
    <xdr:sp macro="" textlink="">
      <xdr:nvSpPr>
        <xdr:cNvPr id="421" name="【市民会館】&#10;有形固定資産減価償却率該当値テキスト"/>
        <xdr:cNvSpPr txBox="1"/>
      </xdr:nvSpPr>
      <xdr:spPr>
        <a:xfrm>
          <a:off x="4673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38463</xdr:rowOff>
    </xdr:from>
    <xdr:to>
      <xdr:col>15</xdr:col>
      <xdr:colOff>101600</xdr:colOff>
      <xdr:row>100</xdr:row>
      <xdr:rowOff>140063</xdr:rowOff>
    </xdr:to>
    <xdr:sp macro="" textlink="">
      <xdr:nvSpPr>
        <xdr:cNvPr id="422" name="楕円 421"/>
        <xdr:cNvSpPr/>
      </xdr:nvSpPr>
      <xdr:spPr>
        <a:xfrm>
          <a:off x="2857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146231</xdr:rowOff>
    </xdr:from>
    <xdr:to>
      <xdr:col>10</xdr:col>
      <xdr:colOff>165100</xdr:colOff>
      <xdr:row>109</xdr:row>
      <xdr:rowOff>76381</xdr:rowOff>
    </xdr:to>
    <xdr:sp macro="" textlink="">
      <xdr:nvSpPr>
        <xdr:cNvPr id="423" name="楕円 422"/>
        <xdr:cNvSpPr/>
      </xdr:nvSpPr>
      <xdr:spPr>
        <a:xfrm>
          <a:off x="1968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89263</xdr:rowOff>
    </xdr:from>
    <xdr:to>
      <xdr:col>15</xdr:col>
      <xdr:colOff>50800</xdr:colOff>
      <xdr:row>109</xdr:row>
      <xdr:rowOff>25581</xdr:rowOff>
    </xdr:to>
    <xdr:cxnSp macro="">
      <xdr:nvCxnSpPr>
        <xdr:cNvPr id="424" name="直線コネクタ 423"/>
        <xdr:cNvCxnSpPr/>
      </xdr:nvCxnSpPr>
      <xdr:spPr>
        <a:xfrm flipV="1">
          <a:off x="2019300" y="17234263"/>
          <a:ext cx="889000" cy="14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144599</xdr:rowOff>
    </xdr:from>
    <xdr:to>
      <xdr:col>6</xdr:col>
      <xdr:colOff>38100</xdr:colOff>
      <xdr:row>109</xdr:row>
      <xdr:rowOff>74749</xdr:rowOff>
    </xdr:to>
    <xdr:sp macro="" textlink="">
      <xdr:nvSpPr>
        <xdr:cNvPr id="425" name="楕円 424"/>
        <xdr:cNvSpPr/>
      </xdr:nvSpPr>
      <xdr:spPr>
        <a:xfrm>
          <a:off x="1079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23949</xdr:rowOff>
    </xdr:from>
    <xdr:to>
      <xdr:col>10</xdr:col>
      <xdr:colOff>114300</xdr:colOff>
      <xdr:row>109</xdr:row>
      <xdr:rowOff>25581</xdr:rowOff>
    </xdr:to>
    <xdr:cxnSp macro="">
      <xdr:nvCxnSpPr>
        <xdr:cNvPr id="426" name="直線コネクタ 425"/>
        <xdr:cNvCxnSpPr/>
      </xdr:nvCxnSpPr>
      <xdr:spPr>
        <a:xfrm>
          <a:off x="1130300" y="1871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27" name="n_1aveValue【市民会館】&#10;有形固定資産減価償却率"/>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28"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29" name="n_3ave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0" name="n_4ave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156590</xdr:rowOff>
    </xdr:from>
    <xdr:ext cx="340478" cy="259045"/>
    <xdr:sp macro="" textlink="">
      <xdr:nvSpPr>
        <xdr:cNvPr id="431" name="n_2mainValue【市民会館】&#10;有形固定資産減価償却率"/>
        <xdr:cNvSpPr txBox="1"/>
      </xdr:nvSpPr>
      <xdr:spPr>
        <a:xfrm>
          <a:off x="2738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67508</xdr:rowOff>
    </xdr:from>
    <xdr:ext cx="405111" cy="259045"/>
    <xdr:sp macro="" textlink="">
      <xdr:nvSpPr>
        <xdr:cNvPr id="432" name="n_3mainValue【市民会館】&#10;有形固定資産減価償却率"/>
        <xdr:cNvSpPr txBox="1"/>
      </xdr:nvSpPr>
      <xdr:spPr>
        <a:xfrm>
          <a:off x="1816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65876</xdr:rowOff>
    </xdr:from>
    <xdr:ext cx="405111" cy="259045"/>
    <xdr:sp macro="" textlink="">
      <xdr:nvSpPr>
        <xdr:cNvPr id="433" name="n_4mainValue【市民会館】&#10;有形固定資産減価償却率"/>
        <xdr:cNvSpPr txBox="1"/>
      </xdr:nvSpPr>
      <xdr:spPr>
        <a:xfrm>
          <a:off x="927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57" name="直線コネクタ 456"/>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58"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59" name="直線コネクタ 458"/>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0"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1" name="直線コネクタ 460"/>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2"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3" name="フローチャート: 判断 46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4" name="フローチャート: 判断 463"/>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5" name="フローチャート: 判断 464"/>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66" name="フローチャート: 判断 465"/>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7" name="フローチャート: 判断 466"/>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473" name="楕円 472"/>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107966</xdr:rowOff>
    </xdr:from>
    <xdr:ext cx="469744" cy="259045"/>
    <xdr:sp macro="" textlink="">
      <xdr:nvSpPr>
        <xdr:cNvPr id="474" name="【市民会館】&#10;一人当たり面積該当値テキスト"/>
        <xdr:cNvSpPr txBox="1"/>
      </xdr:nvSpPr>
      <xdr:spPr>
        <a:xfrm>
          <a:off x="10515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120650</xdr:rowOff>
    </xdr:from>
    <xdr:to>
      <xdr:col>46</xdr:col>
      <xdr:colOff>38100</xdr:colOff>
      <xdr:row>108</xdr:row>
      <xdr:rowOff>50800</xdr:rowOff>
    </xdr:to>
    <xdr:sp macro="" textlink="">
      <xdr:nvSpPr>
        <xdr:cNvPr id="475" name="楕円 474"/>
        <xdr:cNvSpPr/>
      </xdr:nvSpPr>
      <xdr:spPr>
        <a:xfrm>
          <a:off x="869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120650</xdr:rowOff>
    </xdr:from>
    <xdr:to>
      <xdr:col>41</xdr:col>
      <xdr:colOff>101600</xdr:colOff>
      <xdr:row>108</xdr:row>
      <xdr:rowOff>50800</xdr:rowOff>
    </xdr:to>
    <xdr:sp macro="" textlink="">
      <xdr:nvSpPr>
        <xdr:cNvPr id="476" name="楕円 475"/>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77" name="直線コネクタ 476"/>
        <xdr:cNvCxnSpPr/>
      </xdr:nvCxnSpPr>
      <xdr:spPr>
        <a:xfrm>
          <a:off x="7861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478" name="楕円 477"/>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0</xdr:rowOff>
    </xdr:to>
    <xdr:cxnSp macro="">
      <xdr:nvCxnSpPr>
        <xdr:cNvPr id="479" name="直線コネクタ 478"/>
        <xdr:cNvCxnSpPr/>
      </xdr:nvCxnSpPr>
      <xdr:spPr>
        <a:xfrm>
          <a:off x="6972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0" name="n_1ave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1"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2" name="n_3ave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3"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84" name="n_2mainValue【市民会館】&#10;一人当たり面積"/>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85" name="n_3mainValue【市民会館】&#10;一人当たり面積"/>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486" name="n_4mainValue【市民会館】&#10;一人当たり面積"/>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1" name="直線コネクタ 510"/>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12"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13" name="直線コネクタ 51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14"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15" name="直線コネクタ 514"/>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16" name="【一般廃棄物処理施設】&#10;有形固定資産減価償却率平均値テキスト"/>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17" name="フローチャート: 判断 516"/>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18" name="フローチャート: 判断 51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9" name="フローチャート: 判断 51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0" name="フローチャート: 判断 519"/>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1" name="フローチャート: 判断 520"/>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27" name="楕円 526"/>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528" name="【一般廃棄物処理施設】&#10;有形固定資産減価償却率該当値テキスト"/>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529" name="楕円 528"/>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169545</xdr:rowOff>
    </xdr:to>
    <xdr:cxnSp macro="">
      <xdr:nvCxnSpPr>
        <xdr:cNvPr id="530" name="直線コネクタ 529"/>
        <xdr:cNvCxnSpPr/>
      </xdr:nvCxnSpPr>
      <xdr:spPr>
        <a:xfrm>
          <a:off x="15481300" y="624840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31" name="楕円 530"/>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76200</xdr:rowOff>
    </xdr:to>
    <xdr:cxnSp macro="">
      <xdr:nvCxnSpPr>
        <xdr:cNvPr id="532" name="直線コネクタ 531"/>
        <xdr:cNvCxnSpPr/>
      </xdr:nvCxnSpPr>
      <xdr:spPr>
        <a:xfrm>
          <a:off x="14592300" y="619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533" name="楕円 532"/>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36</xdr:row>
      <xdr:rowOff>19050</xdr:rowOff>
    </xdr:to>
    <xdr:cxnSp macro="">
      <xdr:nvCxnSpPr>
        <xdr:cNvPr id="534" name="直線コネクタ 533"/>
        <xdr:cNvCxnSpPr/>
      </xdr:nvCxnSpPr>
      <xdr:spPr>
        <a:xfrm>
          <a:off x="13703300" y="613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25400</xdr:rowOff>
    </xdr:from>
    <xdr:to>
      <xdr:col>67</xdr:col>
      <xdr:colOff>101600</xdr:colOff>
      <xdr:row>35</xdr:row>
      <xdr:rowOff>127000</xdr:rowOff>
    </xdr:to>
    <xdr:sp macro="" textlink="">
      <xdr:nvSpPr>
        <xdr:cNvPr id="535" name="楕円 534"/>
        <xdr:cNvSpPr/>
      </xdr:nvSpPr>
      <xdr:spPr>
        <a:xfrm>
          <a:off x="12763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76200</xdr:rowOff>
    </xdr:from>
    <xdr:to>
      <xdr:col>71</xdr:col>
      <xdr:colOff>177800</xdr:colOff>
      <xdr:row>35</xdr:row>
      <xdr:rowOff>133350</xdr:rowOff>
    </xdr:to>
    <xdr:cxnSp macro="">
      <xdr:nvCxnSpPr>
        <xdr:cNvPr id="536" name="直線コネクタ 535"/>
        <xdr:cNvCxnSpPr/>
      </xdr:nvCxnSpPr>
      <xdr:spPr>
        <a:xfrm>
          <a:off x="12814300" y="607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37"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8"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9"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0"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541" name="n_1mainValue【一般廃棄物処理施設】&#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42" name="n_2mainValue【一般廃棄物処理施設】&#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543" name="n_3mainValue【一般廃棄物処理施設】&#10;有形固定資産減価償却率"/>
        <xdr:cNvSpPr txBox="1"/>
      </xdr:nvSpPr>
      <xdr:spPr>
        <a:xfrm>
          <a:off x="13500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143527</xdr:rowOff>
    </xdr:from>
    <xdr:ext cx="405111" cy="259045"/>
    <xdr:sp macro="" textlink="">
      <xdr:nvSpPr>
        <xdr:cNvPr id="544" name="n_4mainValue【一般廃棄物処理施設】&#10;有形固定資産減価償却率"/>
        <xdr:cNvSpPr txBox="1"/>
      </xdr:nvSpPr>
      <xdr:spPr>
        <a:xfrm>
          <a:off x="12611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0" name="テキスト ボックス 55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2" name="テキスト ボックス 56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68" name="直線コネクタ 567"/>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69"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0" name="直線コネクタ 569"/>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1"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72" name="直線コネクタ 571"/>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73"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74" name="フローチャート: 判断 573"/>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75" name="フローチャート: 判断 574"/>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76" name="フローチャート: 判断 575"/>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77" name="フローチャート: 判断 576"/>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78" name="フローチャート: 判断 577"/>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127267</xdr:rowOff>
    </xdr:from>
    <xdr:to>
      <xdr:col>116</xdr:col>
      <xdr:colOff>114300</xdr:colOff>
      <xdr:row>36</xdr:row>
      <xdr:rowOff>57417</xdr:rowOff>
    </xdr:to>
    <xdr:sp macro="" textlink="">
      <xdr:nvSpPr>
        <xdr:cNvPr id="584" name="楕円 583"/>
        <xdr:cNvSpPr/>
      </xdr:nvSpPr>
      <xdr:spPr>
        <a:xfrm>
          <a:off x="22110700" y="61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150144</xdr:rowOff>
    </xdr:from>
    <xdr:ext cx="534377" cy="259045"/>
    <xdr:sp macro="" textlink="">
      <xdr:nvSpPr>
        <xdr:cNvPr id="585" name="【一般廃棄物処理施設】&#10;一人当たり有形固定資産（償却資産）額該当値テキスト"/>
        <xdr:cNvSpPr txBox="1"/>
      </xdr:nvSpPr>
      <xdr:spPr>
        <a:xfrm>
          <a:off x="22199600" y="59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74765</xdr:rowOff>
    </xdr:from>
    <xdr:to>
      <xdr:col>112</xdr:col>
      <xdr:colOff>38100</xdr:colOff>
      <xdr:row>36</xdr:row>
      <xdr:rowOff>4915</xdr:rowOff>
    </xdr:to>
    <xdr:sp macro="" textlink="">
      <xdr:nvSpPr>
        <xdr:cNvPr id="586" name="楕円 585"/>
        <xdr:cNvSpPr/>
      </xdr:nvSpPr>
      <xdr:spPr>
        <a:xfrm>
          <a:off x="21272500" y="60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125565</xdr:rowOff>
    </xdr:from>
    <xdr:to>
      <xdr:col>116</xdr:col>
      <xdr:colOff>63500</xdr:colOff>
      <xdr:row>36</xdr:row>
      <xdr:rowOff>6617</xdr:rowOff>
    </xdr:to>
    <xdr:cxnSp macro="">
      <xdr:nvCxnSpPr>
        <xdr:cNvPr id="587" name="直線コネクタ 586"/>
        <xdr:cNvCxnSpPr/>
      </xdr:nvCxnSpPr>
      <xdr:spPr>
        <a:xfrm>
          <a:off x="21323300" y="6126315"/>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77444</xdr:rowOff>
    </xdr:from>
    <xdr:to>
      <xdr:col>107</xdr:col>
      <xdr:colOff>101600</xdr:colOff>
      <xdr:row>36</xdr:row>
      <xdr:rowOff>7594</xdr:rowOff>
    </xdr:to>
    <xdr:sp macro="" textlink="">
      <xdr:nvSpPr>
        <xdr:cNvPr id="588" name="楕円 587"/>
        <xdr:cNvSpPr/>
      </xdr:nvSpPr>
      <xdr:spPr>
        <a:xfrm>
          <a:off x="20383500" y="6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125565</xdr:rowOff>
    </xdr:from>
    <xdr:to>
      <xdr:col>111</xdr:col>
      <xdr:colOff>177800</xdr:colOff>
      <xdr:row>35</xdr:row>
      <xdr:rowOff>128244</xdr:rowOff>
    </xdr:to>
    <xdr:cxnSp macro="">
      <xdr:nvCxnSpPr>
        <xdr:cNvPr id="589" name="直線コネクタ 588"/>
        <xdr:cNvCxnSpPr/>
      </xdr:nvCxnSpPr>
      <xdr:spPr>
        <a:xfrm flipV="1">
          <a:off x="20434300" y="612631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78168</xdr:rowOff>
    </xdr:from>
    <xdr:to>
      <xdr:col>102</xdr:col>
      <xdr:colOff>165100</xdr:colOff>
      <xdr:row>36</xdr:row>
      <xdr:rowOff>8318</xdr:rowOff>
    </xdr:to>
    <xdr:sp macro="" textlink="">
      <xdr:nvSpPr>
        <xdr:cNvPr id="590" name="楕円 589"/>
        <xdr:cNvSpPr/>
      </xdr:nvSpPr>
      <xdr:spPr>
        <a:xfrm>
          <a:off x="19494500" y="60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128244</xdr:rowOff>
    </xdr:from>
    <xdr:to>
      <xdr:col>107</xdr:col>
      <xdr:colOff>50800</xdr:colOff>
      <xdr:row>35</xdr:row>
      <xdr:rowOff>128968</xdr:rowOff>
    </xdr:to>
    <xdr:cxnSp macro="">
      <xdr:nvCxnSpPr>
        <xdr:cNvPr id="591" name="直線コネクタ 590"/>
        <xdr:cNvCxnSpPr/>
      </xdr:nvCxnSpPr>
      <xdr:spPr>
        <a:xfrm flipV="1">
          <a:off x="19545300" y="612899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80328</xdr:rowOff>
    </xdr:from>
    <xdr:to>
      <xdr:col>98</xdr:col>
      <xdr:colOff>38100</xdr:colOff>
      <xdr:row>36</xdr:row>
      <xdr:rowOff>10478</xdr:rowOff>
    </xdr:to>
    <xdr:sp macro="" textlink="">
      <xdr:nvSpPr>
        <xdr:cNvPr id="592" name="楕円 591"/>
        <xdr:cNvSpPr/>
      </xdr:nvSpPr>
      <xdr:spPr>
        <a:xfrm>
          <a:off x="18605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128968</xdr:rowOff>
    </xdr:from>
    <xdr:to>
      <xdr:col>102</xdr:col>
      <xdr:colOff>114300</xdr:colOff>
      <xdr:row>35</xdr:row>
      <xdr:rowOff>131128</xdr:rowOff>
    </xdr:to>
    <xdr:cxnSp macro="">
      <xdr:nvCxnSpPr>
        <xdr:cNvPr id="593" name="直線コネクタ 592"/>
        <xdr:cNvCxnSpPr/>
      </xdr:nvCxnSpPr>
      <xdr:spPr>
        <a:xfrm flipV="1">
          <a:off x="18656300" y="6129718"/>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594"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595"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596"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597"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21442</xdr:rowOff>
    </xdr:from>
    <xdr:ext cx="534377" cy="259045"/>
    <xdr:sp macro="" textlink="">
      <xdr:nvSpPr>
        <xdr:cNvPr id="598" name="n_1mainValue【一般廃棄物処理施設】&#10;一人当たり有形固定資産（償却資産）額"/>
        <xdr:cNvSpPr txBox="1"/>
      </xdr:nvSpPr>
      <xdr:spPr>
        <a:xfrm>
          <a:off x="21043411" y="58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24121</xdr:rowOff>
    </xdr:from>
    <xdr:ext cx="534377" cy="259045"/>
    <xdr:sp macro="" textlink="">
      <xdr:nvSpPr>
        <xdr:cNvPr id="599" name="n_2mainValue【一般廃棄物処理施設】&#10;一人当たり有形固定資産（償却資産）額"/>
        <xdr:cNvSpPr txBox="1"/>
      </xdr:nvSpPr>
      <xdr:spPr>
        <a:xfrm>
          <a:off x="20167111" y="58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24845</xdr:rowOff>
    </xdr:from>
    <xdr:ext cx="534377" cy="259045"/>
    <xdr:sp macro="" textlink="">
      <xdr:nvSpPr>
        <xdr:cNvPr id="600" name="n_3mainValue【一般廃棄物処理施設】&#10;一人当たり有形固定資産（償却資産）額"/>
        <xdr:cNvSpPr txBox="1"/>
      </xdr:nvSpPr>
      <xdr:spPr>
        <a:xfrm>
          <a:off x="19278111" y="58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27005</xdr:rowOff>
    </xdr:from>
    <xdr:ext cx="534377" cy="259045"/>
    <xdr:sp macro="" textlink="">
      <xdr:nvSpPr>
        <xdr:cNvPr id="601" name="n_4mainValue【一般廃棄物処理施設】&#10;一人当たり有形固定資産（償却資産）額"/>
        <xdr:cNvSpPr txBox="1"/>
      </xdr:nvSpPr>
      <xdr:spPr>
        <a:xfrm>
          <a:off x="18389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24" name="直線コネクタ 623"/>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25"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26" name="直線コネクタ 625"/>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27"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28" name="直線コネクタ 62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29" name="【保健センター・保健所】&#10;有形固定資産減価償却率平均値テキスト"/>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0" name="フローチャート: 判断 629"/>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1" name="フローチャート: 判断 630"/>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2" name="フローチャート: 判断 631"/>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33" name="フローチャート: 判断 632"/>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34" name="フローチャート: 判断 633"/>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40" name="楕円 639"/>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641" name="【保健センター・保健所】&#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642" name="楕円 641"/>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11430</xdr:rowOff>
    </xdr:to>
    <xdr:cxnSp macro="">
      <xdr:nvCxnSpPr>
        <xdr:cNvPr id="643" name="直線コネクタ 642"/>
        <xdr:cNvCxnSpPr/>
      </xdr:nvCxnSpPr>
      <xdr:spPr>
        <a:xfrm>
          <a:off x="15481300" y="9738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44" name="楕円 643"/>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137160</xdr:rowOff>
    </xdr:to>
    <xdr:cxnSp macro="">
      <xdr:nvCxnSpPr>
        <xdr:cNvPr id="645" name="直線コネクタ 644"/>
        <xdr:cNvCxnSpPr/>
      </xdr:nvCxnSpPr>
      <xdr:spPr>
        <a:xfrm>
          <a:off x="14592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646" name="楕円 645"/>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91440</xdr:rowOff>
    </xdr:to>
    <xdr:cxnSp macro="">
      <xdr:nvCxnSpPr>
        <xdr:cNvPr id="647" name="直線コネクタ 646"/>
        <xdr:cNvCxnSpPr/>
      </xdr:nvCxnSpPr>
      <xdr:spPr>
        <a:xfrm>
          <a:off x="13703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48" name="楕円 647"/>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45720</xdr:rowOff>
    </xdr:to>
    <xdr:cxnSp macro="">
      <xdr:nvCxnSpPr>
        <xdr:cNvPr id="649" name="直線コネクタ 648"/>
        <xdr:cNvCxnSpPr/>
      </xdr:nvCxnSpPr>
      <xdr:spPr>
        <a:xfrm>
          <a:off x="12814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50" name="n_1aveValue【保健センター・保健所】&#10;有形固定資産減価償却率"/>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1" name="n_2aveValue【保健センター・保健所】&#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52"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53" name="n_4aveValue【保健センター・保健所】&#10;有形固定資産減価償却率"/>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654" name="n_1mainValue【保健センター・保健所】&#10;有形固定資産減価償却率"/>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55"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656" name="n_3mainValue【保健センター・保健所】&#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57" name="n_4mainValue【保健センター・保健所】&#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7" name="テキスト ボックス 6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9" name="テキスト ボックス 6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83" name="直線コネクタ 682"/>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84"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85" name="直線コネクタ 684"/>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86"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87" name="直線コネクタ 686"/>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88"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89" name="フローチャート: 判断 688"/>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0" name="フローチャート: 判断 689"/>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1" name="フローチャート: 判断 690"/>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92" name="フローチャート: 判断 69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3" name="フローチャート: 判断 692"/>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99" name="楕円 698"/>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700" name="【保健センター・保健所】&#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01" name="楕円 700"/>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702" name="直線コネクタ 701"/>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703" name="楕円 702"/>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704" name="直線コネクタ 703"/>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145143</xdr:rowOff>
    </xdr:from>
    <xdr:to>
      <xdr:col>102</xdr:col>
      <xdr:colOff>165100</xdr:colOff>
      <xdr:row>61</xdr:row>
      <xdr:rowOff>75293</xdr:rowOff>
    </xdr:to>
    <xdr:sp macro="" textlink="">
      <xdr:nvSpPr>
        <xdr:cNvPr id="705" name="楕円 704"/>
        <xdr:cNvSpPr/>
      </xdr:nvSpPr>
      <xdr:spPr>
        <a:xfrm>
          <a:off x="19494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24493</xdr:rowOff>
    </xdr:to>
    <xdr:cxnSp macro="">
      <xdr:nvCxnSpPr>
        <xdr:cNvPr id="706" name="直線コネクタ 705"/>
        <xdr:cNvCxnSpPr/>
      </xdr:nvCxnSpPr>
      <xdr:spPr>
        <a:xfrm>
          <a:off x="19545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145143</xdr:rowOff>
    </xdr:from>
    <xdr:to>
      <xdr:col>98</xdr:col>
      <xdr:colOff>38100</xdr:colOff>
      <xdr:row>61</xdr:row>
      <xdr:rowOff>75293</xdr:rowOff>
    </xdr:to>
    <xdr:sp macro="" textlink="">
      <xdr:nvSpPr>
        <xdr:cNvPr id="707" name="楕円 706"/>
        <xdr:cNvSpPr/>
      </xdr:nvSpPr>
      <xdr:spPr>
        <a:xfrm>
          <a:off x="18605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24493</xdr:rowOff>
    </xdr:from>
    <xdr:to>
      <xdr:col>102</xdr:col>
      <xdr:colOff>114300</xdr:colOff>
      <xdr:row>61</xdr:row>
      <xdr:rowOff>24493</xdr:rowOff>
    </xdr:to>
    <xdr:cxnSp macro="">
      <xdr:nvCxnSpPr>
        <xdr:cNvPr id="708" name="直線コネクタ 707"/>
        <xdr:cNvCxnSpPr/>
      </xdr:nvCxnSpPr>
      <xdr:spPr>
        <a:xfrm>
          <a:off x="18656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09"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0"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12"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713"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66420</xdr:rowOff>
    </xdr:from>
    <xdr:ext cx="469744" cy="259045"/>
    <xdr:sp macro="" textlink="">
      <xdr:nvSpPr>
        <xdr:cNvPr id="714" name="n_2mainValue【保健センター・保健所】&#10;一人当たり面積"/>
        <xdr:cNvSpPr txBox="1"/>
      </xdr:nvSpPr>
      <xdr:spPr>
        <a:xfrm>
          <a:off x="20199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66420</xdr:rowOff>
    </xdr:from>
    <xdr:ext cx="469744" cy="259045"/>
    <xdr:sp macro="" textlink="">
      <xdr:nvSpPr>
        <xdr:cNvPr id="715" name="n_3mainValue【保健センター・保健所】&#10;一人当たり面積"/>
        <xdr:cNvSpPr txBox="1"/>
      </xdr:nvSpPr>
      <xdr:spPr>
        <a:xfrm>
          <a:off x="19310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66420</xdr:rowOff>
    </xdr:from>
    <xdr:ext cx="469744" cy="259045"/>
    <xdr:sp macro="" textlink="">
      <xdr:nvSpPr>
        <xdr:cNvPr id="716" name="n_4mainValue【保健センター・保健所】&#10;一人当たり面積"/>
        <xdr:cNvSpPr txBox="1"/>
      </xdr:nvSpPr>
      <xdr:spPr>
        <a:xfrm>
          <a:off x="18421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39" name="直線コネクタ 738"/>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0"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1" name="直線コネクタ 740"/>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42"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43" name="直線コネクタ 742"/>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44" name="【消防施設】&#10;有形固定資産減価償却率平均値テキスト"/>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45" name="フローチャート: 判断 744"/>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46" name="フローチャート: 判断 745"/>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47" name="フローチャート: 判断 746"/>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48" name="フローチャート: 判断 747"/>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49" name="フローチャート: 判断 748"/>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28448</xdr:rowOff>
    </xdr:from>
    <xdr:to>
      <xdr:col>85</xdr:col>
      <xdr:colOff>177800</xdr:colOff>
      <xdr:row>84</xdr:row>
      <xdr:rowOff>130048</xdr:rowOff>
    </xdr:to>
    <xdr:sp macro="" textlink="">
      <xdr:nvSpPr>
        <xdr:cNvPr id="755" name="楕円 754"/>
        <xdr:cNvSpPr/>
      </xdr:nvSpPr>
      <xdr:spPr>
        <a:xfrm>
          <a:off x="16268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6875</xdr:rowOff>
    </xdr:from>
    <xdr:ext cx="405111" cy="259045"/>
    <xdr:sp macro="" textlink="">
      <xdr:nvSpPr>
        <xdr:cNvPr id="756" name="【消防施設】&#10;有形固定資産減価償却率該当値テキスト"/>
        <xdr:cNvSpPr txBox="1"/>
      </xdr:nvSpPr>
      <xdr:spPr>
        <a:xfrm>
          <a:off x="163576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99313</xdr:rowOff>
    </xdr:from>
    <xdr:to>
      <xdr:col>81</xdr:col>
      <xdr:colOff>101600</xdr:colOff>
      <xdr:row>85</xdr:row>
      <xdr:rowOff>29463</xdr:rowOff>
    </xdr:to>
    <xdr:sp macro="" textlink="">
      <xdr:nvSpPr>
        <xdr:cNvPr id="757" name="楕円 756"/>
        <xdr:cNvSpPr/>
      </xdr:nvSpPr>
      <xdr:spPr>
        <a:xfrm>
          <a:off x="1543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79248</xdr:rowOff>
    </xdr:from>
    <xdr:to>
      <xdr:col>85</xdr:col>
      <xdr:colOff>127000</xdr:colOff>
      <xdr:row>84</xdr:row>
      <xdr:rowOff>150113</xdr:rowOff>
    </xdr:to>
    <xdr:cxnSp macro="">
      <xdr:nvCxnSpPr>
        <xdr:cNvPr id="758" name="直線コネクタ 757"/>
        <xdr:cNvCxnSpPr/>
      </xdr:nvCxnSpPr>
      <xdr:spPr>
        <a:xfrm flipV="1">
          <a:off x="15481300" y="14481048"/>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37592</xdr:rowOff>
    </xdr:from>
    <xdr:to>
      <xdr:col>76</xdr:col>
      <xdr:colOff>165100</xdr:colOff>
      <xdr:row>84</xdr:row>
      <xdr:rowOff>139192</xdr:rowOff>
    </xdr:to>
    <xdr:sp macro="" textlink="">
      <xdr:nvSpPr>
        <xdr:cNvPr id="759" name="楕円 758"/>
        <xdr:cNvSpPr/>
      </xdr:nvSpPr>
      <xdr:spPr>
        <a:xfrm>
          <a:off x="14541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88392</xdr:rowOff>
    </xdr:from>
    <xdr:to>
      <xdr:col>81</xdr:col>
      <xdr:colOff>50800</xdr:colOff>
      <xdr:row>84</xdr:row>
      <xdr:rowOff>150113</xdr:rowOff>
    </xdr:to>
    <xdr:cxnSp macro="">
      <xdr:nvCxnSpPr>
        <xdr:cNvPr id="760" name="直線コネクタ 759"/>
        <xdr:cNvCxnSpPr/>
      </xdr:nvCxnSpPr>
      <xdr:spPr>
        <a:xfrm>
          <a:off x="14592300" y="144901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129032</xdr:rowOff>
    </xdr:from>
    <xdr:to>
      <xdr:col>72</xdr:col>
      <xdr:colOff>38100</xdr:colOff>
      <xdr:row>84</xdr:row>
      <xdr:rowOff>59182</xdr:rowOff>
    </xdr:to>
    <xdr:sp macro="" textlink="">
      <xdr:nvSpPr>
        <xdr:cNvPr id="761" name="楕円 760"/>
        <xdr:cNvSpPr/>
      </xdr:nvSpPr>
      <xdr:spPr>
        <a:xfrm>
          <a:off x="13652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8382</xdr:rowOff>
    </xdr:from>
    <xdr:to>
      <xdr:col>76</xdr:col>
      <xdr:colOff>114300</xdr:colOff>
      <xdr:row>84</xdr:row>
      <xdr:rowOff>88392</xdr:rowOff>
    </xdr:to>
    <xdr:cxnSp macro="">
      <xdr:nvCxnSpPr>
        <xdr:cNvPr id="762" name="直線コネクタ 761"/>
        <xdr:cNvCxnSpPr/>
      </xdr:nvCxnSpPr>
      <xdr:spPr>
        <a:xfrm>
          <a:off x="13703300" y="144101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51308</xdr:rowOff>
    </xdr:from>
    <xdr:to>
      <xdr:col>67</xdr:col>
      <xdr:colOff>101600</xdr:colOff>
      <xdr:row>83</xdr:row>
      <xdr:rowOff>152908</xdr:rowOff>
    </xdr:to>
    <xdr:sp macro="" textlink="">
      <xdr:nvSpPr>
        <xdr:cNvPr id="763" name="楕円 762"/>
        <xdr:cNvSpPr/>
      </xdr:nvSpPr>
      <xdr:spPr>
        <a:xfrm>
          <a:off x="12763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102108</xdr:rowOff>
    </xdr:from>
    <xdr:to>
      <xdr:col>71</xdr:col>
      <xdr:colOff>177800</xdr:colOff>
      <xdr:row>84</xdr:row>
      <xdr:rowOff>8382</xdr:rowOff>
    </xdr:to>
    <xdr:cxnSp macro="">
      <xdr:nvCxnSpPr>
        <xdr:cNvPr id="764" name="直線コネクタ 763"/>
        <xdr:cNvCxnSpPr/>
      </xdr:nvCxnSpPr>
      <xdr:spPr>
        <a:xfrm>
          <a:off x="12814300" y="1433245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65" name="n_1aveValue【消防施設】&#10;有形固定資産減価償却率"/>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66" name="n_2aveValue【消防施設】&#10;有形固定資産減価償却率"/>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67" name="n_3aveValue【消防施設】&#10;有形固定資産減価償却率"/>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68" name="n_4aveValue【消防施設】&#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20590</xdr:rowOff>
    </xdr:from>
    <xdr:ext cx="405111" cy="259045"/>
    <xdr:sp macro="" textlink="">
      <xdr:nvSpPr>
        <xdr:cNvPr id="769" name="n_1mainValue【消防施設】&#10;有形固定資産減価償却率"/>
        <xdr:cNvSpPr txBox="1"/>
      </xdr:nvSpPr>
      <xdr:spPr>
        <a:xfrm>
          <a:off x="15266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130319</xdr:rowOff>
    </xdr:from>
    <xdr:ext cx="405111" cy="259045"/>
    <xdr:sp macro="" textlink="">
      <xdr:nvSpPr>
        <xdr:cNvPr id="770" name="n_2mainValue【消防施設】&#10;有形固定資産減価償却率"/>
        <xdr:cNvSpPr txBox="1"/>
      </xdr:nvSpPr>
      <xdr:spPr>
        <a:xfrm>
          <a:off x="14389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50309</xdr:rowOff>
    </xdr:from>
    <xdr:ext cx="405111" cy="259045"/>
    <xdr:sp macro="" textlink="">
      <xdr:nvSpPr>
        <xdr:cNvPr id="771" name="n_3mainValue【消防施設】&#10;有形固定資産減価償却率"/>
        <xdr:cNvSpPr txBox="1"/>
      </xdr:nvSpPr>
      <xdr:spPr>
        <a:xfrm>
          <a:off x="13500744"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144035</xdr:rowOff>
    </xdr:from>
    <xdr:ext cx="405111" cy="259045"/>
    <xdr:sp macro="" textlink="">
      <xdr:nvSpPr>
        <xdr:cNvPr id="772" name="n_4mainValue【消防施設】&#10;有形固定資産減価償却率"/>
        <xdr:cNvSpPr txBox="1"/>
      </xdr:nvSpPr>
      <xdr:spPr>
        <a:xfrm>
          <a:off x="12611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3" name="テキスト ボックス 78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797" name="直線コネクタ 796"/>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98"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99" name="直線コネクタ 79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0"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1" name="直線コネクタ 800"/>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02"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3" name="フローチャート: 判断 80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04" name="フローチャート: 判断 803"/>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05" name="フローチャート: 判断 80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06" name="フローチャート: 判断 80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07" name="フローチャート: 判断 806"/>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3" name="楕円 81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4"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15" name="楕円 814"/>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0</xdr:rowOff>
    </xdr:to>
    <xdr:cxnSp macro="">
      <xdr:nvCxnSpPr>
        <xdr:cNvPr id="816" name="直線コネクタ 815"/>
        <xdr:cNvCxnSpPr/>
      </xdr:nvCxnSpPr>
      <xdr:spPr>
        <a:xfrm>
          <a:off x="21323300" y="14725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817" name="楕円 816"/>
        <xdr:cNvSpPr/>
      </xdr:nvSpPr>
      <xdr:spPr>
        <a:xfrm>
          <a:off x="20383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19050</xdr:rowOff>
    </xdr:from>
    <xdr:to>
      <xdr:col>111</xdr:col>
      <xdr:colOff>177800</xdr:colOff>
      <xdr:row>85</xdr:row>
      <xdr:rowOff>152400</xdr:rowOff>
    </xdr:to>
    <xdr:cxnSp macro="">
      <xdr:nvCxnSpPr>
        <xdr:cNvPr id="818" name="直線コネクタ 817"/>
        <xdr:cNvCxnSpPr/>
      </xdr:nvCxnSpPr>
      <xdr:spPr>
        <a:xfrm>
          <a:off x="20434300" y="140779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819" name="楕円 818"/>
        <xdr:cNvSpPr/>
      </xdr:nvSpPr>
      <xdr:spPr>
        <a:xfrm>
          <a:off x="19494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19050</xdr:rowOff>
    </xdr:from>
    <xdr:to>
      <xdr:col>107</xdr:col>
      <xdr:colOff>50800</xdr:colOff>
      <xdr:row>82</xdr:row>
      <xdr:rowOff>19050</xdr:rowOff>
    </xdr:to>
    <xdr:cxnSp macro="">
      <xdr:nvCxnSpPr>
        <xdr:cNvPr id="820" name="直線コネクタ 819"/>
        <xdr:cNvCxnSpPr/>
      </xdr:nvCxnSpPr>
      <xdr:spPr>
        <a:xfrm>
          <a:off x="19545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139700</xdr:rowOff>
    </xdr:from>
    <xdr:to>
      <xdr:col>98</xdr:col>
      <xdr:colOff>38100</xdr:colOff>
      <xdr:row>82</xdr:row>
      <xdr:rowOff>69850</xdr:rowOff>
    </xdr:to>
    <xdr:sp macro="" textlink="">
      <xdr:nvSpPr>
        <xdr:cNvPr id="821" name="楕円 820"/>
        <xdr:cNvSpPr/>
      </xdr:nvSpPr>
      <xdr:spPr>
        <a:xfrm>
          <a:off x="18605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19050</xdr:rowOff>
    </xdr:to>
    <xdr:cxnSp macro="">
      <xdr:nvCxnSpPr>
        <xdr:cNvPr id="822" name="直線コネクタ 821"/>
        <xdr:cNvCxnSpPr/>
      </xdr:nvCxnSpPr>
      <xdr:spPr>
        <a:xfrm>
          <a:off x="18656300" y="1407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23" name="n_1ave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24"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25"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826" name="n_4aveValue【消防施設】&#10;一人当たり面積"/>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27"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828" name="n_2mainValue【消防施設】&#10;一人当たり面積"/>
        <xdr:cNvSpPr txBox="1"/>
      </xdr:nvSpPr>
      <xdr:spPr>
        <a:xfrm>
          <a:off x="20199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829" name="n_3mainValue【消防施設】&#10;一人当たり面積"/>
        <xdr:cNvSpPr txBox="1"/>
      </xdr:nvSpPr>
      <xdr:spPr>
        <a:xfrm>
          <a:off x="19310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86377</xdr:rowOff>
    </xdr:from>
    <xdr:ext cx="469744" cy="259045"/>
    <xdr:sp macro="" textlink="">
      <xdr:nvSpPr>
        <xdr:cNvPr id="830" name="n_4mainValue【消防施設】&#10;一人当たり面積"/>
        <xdr:cNvSpPr txBox="1"/>
      </xdr:nvSpPr>
      <xdr:spPr>
        <a:xfrm>
          <a:off x="18421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55" name="直線コネクタ 854"/>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7" name="直線コネクタ 8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58"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59" name="直線コネクタ 858"/>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0"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1" name="フローチャート: 判断 860"/>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62" name="フローチャート: 判断 86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63" name="フローチャート: 判断 862"/>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4" name="フローチャート: 判断 863"/>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5" name="フローチャート: 判断 864"/>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xdr:rowOff>
    </xdr:from>
    <xdr:to>
      <xdr:col>85</xdr:col>
      <xdr:colOff>177800</xdr:colOff>
      <xdr:row>100</xdr:row>
      <xdr:rowOff>115570</xdr:rowOff>
    </xdr:to>
    <xdr:sp macro="" textlink="">
      <xdr:nvSpPr>
        <xdr:cNvPr id="871" name="楕円 870"/>
        <xdr:cNvSpPr/>
      </xdr:nvSpPr>
      <xdr:spPr>
        <a:xfrm>
          <a:off x="16268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138447</xdr:rowOff>
    </xdr:from>
    <xdr:ext cx="405111" cy="259045"/>
    <xdr:sp macro="" textlink="">
      <xdr:nvSpPr>
        <xdr:cNvPr id="872" name="【庁舎】&#10;有形固定資産減価償却率該当値テキスト"/>
        <xdr:cNvSpPr txBox="1"/>
      </xdr:nvSpPr>
      <xdr:spPr>
        <a:xfrm>
          <a:off x="16357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137795</xdr:rowOff>
    </xdr:from>
    <xdr:to>
      <xdr:col>81</xdr:col>
      <xdr:colOff>101600</xdr:colOff>
      <xdr:row>100</xdr:row>
      <xdr:rowOff>67945</xdr:rowOff>
    </xdr:to>
    <xdr:sp macro="" textlink="">
      <xdr:nvSpPr>
        <xdr:cNvPr id="873" name="楕円 872"/>
        <xdr:cNvSpPr/>
      </xdr:nvSpPr>
      <xdr:spPr>
        <a:xfrm>
          <a:off x="15430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17145</xdr:rowOff>
    </xdr:from>
    <xdr:to>
      <xdr:col>85</xdr:col>
      <xdr:colOff>127000</xdr:colOff>
      <xdr:row>100</xdr:row>
      <xdr:rowOff>64770</xdr:rowOff>
    </xdr:to>
    <xdr:cxnSp macro="">
      <xdr:nvCxnSpPr>
        <xdr:cNvPr id="874" name="直線コネクタ 873"/>
        <xdr:cNvCxnSpPr/>
      </xdr:nvCxnSpPr>
      <xdr:spPr>
        <a:xfrm>
          <a:off x="15481300" y="171621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99695</xdr:rowOff>
    </xdr:from>
    <xdr:to>
      <xdr:col>76</xdr:col>
      <xdr:colOff>165100</xdr:colOff>
      <xdr:row>100</xdr:row>
      <xdr:rowOff>29845</xdr:rowOff>
    </xdr:to>
    <xdr:sp macro="" textlink="">
      <xdr:nvSpPr>
        <xdr:cNvPr id="875" name="楕円 874"/>
        <xdr:cNvSpPr/>
      </xdr:nvSpPr>
      <xdr:spPr>
        <a:xfrm>
          <a:off x="14541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100</xdr:row>
      <xdr:rowOff>17145</xdr:rowOff>
    </xdr:to>
    <xdr:cxnSp macro="">
      <xdr:nvCxnSpPr>
        <xdr:cNvPr id="876" name="直線コネクタ 875"/>
        <xdr:cNvCxnSpPr/>
      </xdr:nvCxnSpPr>
      <xdr:spPr>
        <a:xfrm>
          <a:off x="14592300" y="17124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77" name="楕円 876"/>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150495</xdr:rowOff>
    </xdr:from>
    <xdr:to>
      <xdr:col>76</xdr:col>
      <xdr:colOff>114300</xdr:colOff>
      <xdr:row>103</xdr:row>
      <xdr:rowOff>133350</xdr:rowOff>
    </xdr:to>
    <xdr:cxnSp macro="">
      <xdr:nvCxnSpPr>
        <xdr:cNvPr id="878" name="直線コネクタ 877"/>
        <xdr:cNvCxnSpPr/>
      </xdr:nvCxnSpPr>
      <xdr:spPr>
        <a:xfrm flipV="1">
          <a:off x="13703300" y="171240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46355</xdr:rowOff>
    </xdr:from>
    <xdr:to>
      <xdr:col>67</xdr:col>
      <xdr:colOff>101600</xdr:colOff>
      <xdr:row>103</xdr:row>
      <xdr:rowOff>147955</xdr:rowOff>
    </xdr:to>
    <xdr:sp macro="" textlink="">
      <xdr:nvSpPr>
        <xdr:cNvPr id="879" name="楕円 878"/>
        <xdr:cNvSpPr/>
      </xdr:nvSpPr>
      <xdr:spPr>
        <a:xfrm>
          <a:off x="1276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97155</xdr:rowOff>
    </xdr:from>
    <xdr:to>
      <xdr:col>71</xdr:col>
      <xdr:colOff>177800</xdr:colOff>
      <xdr:row>103</xdr:row>
      <xdr:rowOff>133350</xdr:rowOff>
    </xdr:to>
    <xdr:cxnSp macro="">
      <xdr:nvCxnSpPr>
        <xdr:cNvPr id="880" name="直線コネクタ 879"/>
        <xdr:cNvCxnSpPr/>
      </xdr:nvCxnSpPr>
      <xdr:spPr>
        <a:xfrm>
          <a:off x="12814300" y="1775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81"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82" name="n_2aveValue【庁舎】&#10;有形固定資産減価償却率"/>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83"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4"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84472</xdr:rowOff>
    </xdr:from>
    <xdr:ext cx="405111" cy="259045"/>
    <xdr:sp macro="" textlink="">
      <xdr:nvSpPr>
        <xdr:cNvPr id="885" name="n_1mainValue【庁舎】&#10;有形固定資産減価償却率"/>
        <xdr:cNvSpPr txBox="1"/>
      </xdr:nvSpPr>
      <xdr:spPr>
        <a:xfrm>
          <a:off x="152660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46372</xdr:rowOff>
    </xdr:from>
    <xdr:ext cx="405111" cy="259045"/>
    <xdr:sp macro="" textlink="">
      <xdr:nvSpPr>
        <xdr:cNvPr id="886" name="n_2mainValue【庁舎】&#10;有形固定資産減価償却率"/>
        <xdr:cNvSpPr txBox="1"/>
      </xdr:nvSpPr>
      <xdr:spPr>
        <a:xfrm>
          <a:off x="143897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887" name="n_3mainValue【庁舎】&#10;有形固定資産減価償却率"/>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139082</xdr:rowOff>
    </xdr:from>
    <xdr:ext cx="405111" cy="259045"/>
    <xdr:sp macro="" textlink="">
      <xdr:nvSpPr>
        <xdr:cNvPr id="888" name="n_4mainValue【庁舎】&#10;有形固定資産減価償却率"/>
        <xdr:cNvSpPr txBox="1"/>
      </xdr:nvSpPr>
      <xdr:spPr>
        <a:xfrm>
          <a:off x="12611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12" name="直線コネクタ 911"/>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1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14" name="直線コネクタ 91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15"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16" name="直線コネクタ 915"/>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7"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8" name="フローチャート: 判断 917"/>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9" name="フローチャート: 判断 91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0" name="フローチャート: 判断 919"/>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1" name="フローチャート: 判断 92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2" name="フローチャート: 判断 921"/>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28" name="楕円 927"/>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29" name="【庁舎】&#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930" name="楕円 929"/>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22861</xdr:rowOff>
    </xdr:to>
    <xdr:cxnSp macro="">
      <xdr:nvCxnSpPr>
        <xdr:cNvPr id="931" name="直線コネクタ 930"/>
        <xdr:cNvCxnSpPr/>
      </xdr:nvCxnSpPr>
      <xdr:spPr>
        <a:xfrm flipV="1">
          <a:off x="21323300" y="18021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932" name="楕円 931"/>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106</xdr:row>
      <xdr:rowOff>152400</xdr:rowOff>
    </xdr:to>
    <xdr:cxnSp macro="">
      <xdr:nvCxnSpPr>
        <xdr:cNvPr id="933" name="直線コネクタ 932"/>
        <xdr:cNvCxnSpPr/>
      </xdr:nvCxnSpPr>
      <xdr:spPr>
        <a:xfrm flipV="1">
          <a:off x="20434300" y="1802511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934" name="楕円 933"/>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152400</xdr:rowOff>
    </xdr:to>
    <xdr:cxnSp macro="">
      <xdr:nvCxnSpPr>
        <xdr:cNvPr id="935" name="直線コネクタ 934"/>
        <xdr:cNvCxnSpPr/>
      </xdr:nvCxnSpPr>
      <xdr:spPr>
        <a:xfrm>
          <a:off x="19545300" y="18166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36" name="楕円 935"/>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105</xdr:row>
      <xdr:rowOff>163830</xdr:rowOff>
    </xdr:to>
    <xdr:cxnSp macro="">
      <xdr:nvCxnSpPr>
        <xdr:cNvPr id="937" name="直線コネクタ 936"/>
        <xdr:cNvCxnSpPr/>
      </xdr:nvCxnSpPr>
      <xdr:spPr>
        <a:xfrm>
          <a:off x="18656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8"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39"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0"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1"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90188</xdr:rowOff>
    </xdr:from>
    <xdr:ext cx="469744" cy="259045"/>
    <xdr:sp macro="" textlink="">
      <xdr:nvSpPr>
        <xdr:cNvPr id="942" name="n_1mainValue【庁舎】&#10;一人当たり面積"/>
        <xdr:cNvSpPr txBox="1"/>
      </xdr:nvSpPr>
      <xdr:spPr>
        <a:xfrm>
          <a:off x="21075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943" name="n_2mainValue【庁舎】&#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944" name="n_3main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945" name="n_4main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類似団体と比較して有形固定資産減価償却率が高くなっている施設は、図書館、福祉施設、消防施設であり、低くなっている施設は、一般廃棄物処理施設、体育館・プール、保健センター・保健所、市民会館、庁舎である。特に平成</a:t>
          </a:r>
          <a:r>
            <a:rPr kumimoji="1" lang="en-US" altLang="ja-JP" sz="1400">
              <a:latin typeface="+mn-ea"/>
              <a:ea typeface="+mn-ea"/>
            </a:rPr>
            <a:t>30</a:t>
          </a:r>
          <a:r>
            <a:rPr kumimoji="1" lang="ja-JP" altLang="en-US" sz="1400">
              <a:latin typeface="+mn-ea"/>
              <a:ea typeface="+mn-ea"/>
            </a:rPr>
            <a:t>年度まで高くなっていた市民会館は令和</a:t>
          </a:r>
          <a:r>
            <a:rPr kumimoji="1" lang="en-US" altLang="ja-JP" sz="1400">
              <a:latin typeface="+mn-ea"/>
              <a:ea typeface="+mn-ea"/>
            </a:rPr>
            <a:t>3</a:t>
          </a:r>
          <a:r>
            <a:rPr kumimoji="1" lang="ja-JP" altLang="en-US" sz="1400">
              <a:latin typeface="+mn-ea"/>
              <a:ea typeface="+mn-ea"/>
            </a:rPr>
            <a:t>年度に建て替えが完了しており、施設の老朽化対策に取り組んでいる。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76199</xdr:rowOff>
    </xdr:from>
    <xdr:ext cx="11085663" cy="623047"/>
    <xdr:sp macro="" textlink="">
      <xdr:nvSpPr>
        <xdr:cNvPr id="35" name="テキスト ボックス 34"/>
        <xdr:cNvSpPr txBox="1"/>
      </xdr:nvSpPr>
      <xdr:spPr>
        <a:xfrm>
          <a:off x="698126" y="4504764"/>
          <a:ext cx="11085663" cy="623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tx1"/>
              </a:solidFill>
              <a:effectLst/>
              <a:latin typeface="+mn-lt"/>
              <a:ea typeface="+mn-ea"/>
              <a:cs typeface="+mn-cs"/>
            </a:rPr>
            <a:t>公債費（公害防止事業債償還費等）や</a:t>
          </a:r>
          <a:r>
            <a:rPr kumimoji="1" lang="ja-JP" altLang="en-US" sz="1000">
              <a:solidFill>
                <a:schemeClr val="tx1"/>
              </a:solidFill>
              <a:effectLst/>
              <a:latin typeface="+mn-lt"/>
              <a:ea typeface="+mn-ea"/>
              <a:cs typeface="+mn-cs"/>
            </a:rPr>
            <a:t>保健衛生</a:t>
          </a:r>
          <a:r>
            <a:rPr kumimoji="1" lang="ja-JP" altLang="ja-JP" sz="1000">
              <a:solidFill>
                <a:schemeClr val="tx1"/>
              </a:solidFill>
              <a:effectLst/>
              <a:latin typeface="+mn-lt"/>
              <a:ea typeface="+mn-ea"/>
              <a:cs typeface="+mn-cs"/>
            </a:rPr>
            <a:t>費等の減があるものの、高齢者保健福祉費や</a:t>
          </a:r>
          <a:r>
            <a:rPr kumimoji="1" lang="ja-JP" altLang="en-US" sz="1000">
              <a:solidFill>
                <a:schemeClr val="tx1"/>
              </a:solidFill>
              <a:effectLst/>
              <a:latin typeface="+mn-lt"/>
              <a:ea typeface="+mn-ea"/>
              <a:cs typeface="+mn-cs"/>
            </a:rPr>
            <a:t>臨時財政対策債償還基金</a:t>
          </a:r>
          <a:r>
            <a:rPr kumimoji="1" lang="ja-JP" altLang="ja-JP" sz="1000">
              <a:solidFill>
                <a:schemeClr val="tx1"/>
              </a:solidFill>
              <a:effectLst/>
              <a:latin typeface="+mn-lt"/>
              <a:ea typeface="+mn-ea"/>
              <a:cs typeface="+mn-cs"/>
            </a:rPr>
            <a:t>費等の増により、基準財政需要額は約</a:t>
          </a:r>
          <a:r>
            <a:rPr kumimoji="1" lang="en-US" altLang="ja-JP" sz="1000">
              <a:solidFill>
                <a:schemeClr val="tx1"/>
              </a:solidFill>
              <a:effectLst/>
              <a:latin typeface="+mn-lt"/>
              <a:ea typeface="+mn-ea"/>
              <a:cs typeface="+mn-cs"/>
            </a:rPr>
            <a:t>383</a:t>
          </a:r>
          <a:r>
            <a:rPr kumimoji="1" lang="ja-JP" altLang="ja-JP" sz="1000">
              <a:solidFill>
                <a:schemeClr val="tx1"/>
              </a:solidFill>
              <a:effectLst/>
              <a:latin typeface="+mn-lt"/>
              <a:ea typeface="+mn-ea"/>
              <a:cs typeface="+mn-cs"/>
            </a:rPr>
            <a:t>億円となった。基準財政収入額は、</a:t>
          </a:r>
          <a:r>
            <a:rPr kumimoji="1" lang="ja-JP" altLang="en-US" sz="1000">
              <a:solidFill>
                <a:schemeClr val="tx1"/>
              </a:solidFill>
              <a:effectLst/>
              <a:latin typeface="+mn-lt"/>
              <a:ea typeface="+mn-ea"/>
              <a:cs typeface="+mn-cs"/>
            </a:rPr>
            <a:t>株式等譲渡所得割交付金や法人事業税交付金等の増が</a:t>
          </a:r>
          <a:r>
            <a:rPr kumimoji="1" lang="ja-JP" altLang="ja-JP" sz="1000">
              <a:solidFill>
                <a:schemeClr val="tx1"/>
              </a:solidFill>
              <a:effectLst/>
              <a:latin typeface="+mn-lt"/>
              <a:ea typeface="+mn-ea"/>
              <a:cs typeface="+mn-cs"/>
            </a:rPr>
            <a:t>あるものの、市民税所得割等や</a:t>
          </a:r>
          <a:r>
            <a:rPr kumimoji="1" lang="ja-JP" altLang="en-US" sz="1000">
              <a:solidFill>
                <a:schemeClr val="tx1"/>
              </a:solidFill>
              <a:effectLst/>
              <a:latin typeface="+mn-lt"/>
              <a:ea typeface="+mn-ea"/>
              <a:cs typeface="+mn-cs"/>
            </a:rPr>
            <a:t>固定資産税等</a:t>
          </a:r>
          <a:r>
            <a:rPr kumimoji="1" lang="ja-JP" altLang="ja-JP" sz="1000">
              <a:solidFill>
                <a:schemeClr val="tx1"/>
              </a:solidFill>
              <a:effectLst/>
              <a:latin typeface="+mn-lt"/>
              <a:ea typeface="+mn-ea"/>
              <a:cs typeface="+mn-cs"/>
            </a:rPr>
            <a:t>の</a:t>
          </a:r>
          <a:r>
            <a:rPr kumimoji="1" lang="ja-JP" altLang="en-US" sz="1000">
              <a:solidFill>
                <a:schemeClr val="tx1"/>
              </a:solidFill>
              <a:effectLst/>
              <a:latin typeface="+mn-lt"/>
              <a:ea typeface="+mn-ea"/>
              <a:cs typeface="+mn-cs"/>
            </a:rPr>
            <a:t>減</a:t>
          </a:r>
          <a:r>
            <a:rPr kumimoji="1" lang="ja-JP" altLang="ja-JP" sz="1000">
              <a:solidFill>
                <a:schemeClr val="tx1"/>
              </a:solidFill>
              <a:effectLst/>
              <a:latin typeface="+mn-lt"/>
              <a:ea typeface="+mn-ea"/>
              <a:cs typeface="+mn-cs"/>
            </a:rPr>
            <a:t>により、前年度比で約</a:t>
          </a:r>
          <a:r>
            <a:rPr kumimoji="1" lang="en-US" altLang="ja-JP" sz="1000">
              <a:solidFill>
                <a:schemeClr val="tx1"/>
              </a:solidFill>
              <a:effectLst/>
              <a:latin typeface="+mn-lt"/>
              <a:ea typeface="+mn-ea"/>
              <a:cs typeface="+mn-cs"/>
            </a:rPr>
            <a:t>15</a:t>
          </a:r>
          <a:r>
            <a:rPr kumimoji="1" lang="ja-JP" altLang="ja-JP" sz="1000">
              <a:solidFill>
                <a:schemeClr val="tx1"/>
              </a:solidFill>
              <a:effectLst/>
              <a:latin typeface="+mn-lt"/>
              <a:ea typeface="+mn-ea"/>
              <a:cs typeface="+mn-cs"/>
            </a:rPr>
            <a:t>億円</a:t>
          </a:r>
          <a:r>
            <a:rPr kumimoji="1" lang="ja-JP" altLang="en-US" sz="1000">
              <a:solidFill>
                <a:schemeClr val="tx1"/>
              </a:solidFill>
              <a:effectLst/>
              <a:latin typeface="+mn-lt"/>
              <a:ea typeface="+mn-ea"/>
              <a:cs typeface="+mn-cs"/>
            </a:rPr>
            <a:t>減</a:t>
          </a:r>
          <a:r>
            <a:rPr kumimoji="1" lang="ja-JP" altLang="ja-JP" sz="1000">
              <a:solidFill>
                <a:schemeClr val="tx1"/>
              </a:solidFill>
              <a:effectLst/>
              <a:latin typeface="+mn-lt"/>
              <a:ea typeface="+mn-ea"/>
              <a:cs typeface="+mn-cs"/>
            </a:rPr>
            <a:t>の約</a:t>
          </a:r>
          <a:r>
            <a:rPr kumimoji="1" lang="en-US" altLang="ja-JP" sz="1000">
              <a:solidFill>
                <a:schemeClr val="tx1"/>
              </a:solidFill>
              <a:effectLst/>
              <a:latin typeface="+mn-lt"/>
              <a:ea typeface="+mn-ea"/>
              <a:cs typeface="+mn-cs"/>
            </a:rPr>
            <a:t>357</a:t>
          </a:r>
          <a:r>
            <a:rPr kumimoji="1" lang="ja-JP" altLang="ja-JP" sz="1000">
              <a:solidFill>
                <a:schemeClr val="tx1"/>
              </a:solidFill>
              <a:effectLst/>
              <a:latin typeface="+mn-lt"/>
              <a:ea typeface="+mn-ea"/>
              <a:cs typeface="+mn-cs"/>
            </a:rPr>
            <a:t>億円となった。</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財政力指数は単年度で</a:t>
          </a:r>
          <a:r>
            <a:rPr kumimoji="1" lang="en-US" altLang="ja-JP" sz="1000">
              <a:solidFill>
                <a:schemeClr val="tx1"/>
              </a:solidFill>
              <a:effectLst/>
              <a:latin typeface="+mn-lt"/>
              <a:ea typeface="+mn-ea"/>
              <a:cs typeface="+mn-cs"/>
            </a:rPr>
            <a:t>0.93</a:t>
          </a:r>
          <a:r>
            <a:rPr kumimoji="1" lang="ja-JP" altLang="ja-JP" sz="1000">
              <a:solidFill>
                <a:schemeClr val="tx1"/>
              </a:solidFill>
              <a:effectLst/>
              <a:latin typeface="+mn-lt"/>
              <a:ea typeface="+mn-ea"/>
              <a:cs typeface="+mn-cs"/>
            </a:rPr>
            <a:t>となり、３か年平均でも</a:t>
          </a:r>
          <a:r>
            <a:rPr kumimoji="1" lang="en-US" altLang="ja-JP" sz="1000">
              <a:solidFill>
                <a:schemeClr val="tx1"/>
              </a:solidFill>
              <a:effectLst/>
              <a:latin typeface="+mn-lt"/>
              <a:ea typeface="+mn-ea"/>
              <a:cs typeface="+mn-cs"/>
            </a:rPr>
            <a:t>0.96</a:t>
          </a:r>
          <a:r>
            <a:rPr kumimoji="1" lang="ja-JP" altLang="ja-JP" sz="1000">
              <a:solidFill>
                <a:schemeClr val="tx1"/>
              </a:solidFill>
              <a:effectLst/>
              <a:latin typeface="+mn-lt"/>
              <a:ea typeface="+mn-ea"/>
              <a:cs typeface="+mn-cs"/>
            </a:rPr>
            <a:t>となった。民間活力の導入やデジタル化の推進等、行政の効率化に努めるとともに、市税等徴収業務の強化に取り組む。</a:t>
          </a:r>
          <a:endParaRPr lang="ja-JP" altLang="ja-JP" sz="10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153670</xdr:rowOff>
    </xdr:to>
    <xdr:cxnSp macro="">
      <xdr:nvCxnSpPr>
        <xdr:cNvPr id="67" name="直線コネクタ 66"/>
        <xdr:cNvCxnSpPr/>
      </xdr:nvCxnSpPr>
      <xdr:spPr>
        <a:xfrm>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129540</xdr:rowOff>
    </xdr:to>
    <xdr:cxnSp macro="">
      <xdr:nvCxnSpPr>
        <xdr:cNvPr id="70" name="直線コネクタ 69"/>
        <xdr:cNvCxnSpPr/>
      </xdr:nvCxnSpPr>
      <xdr:spPr>
        <a:xfrm flipV="1">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地方税や</a:t>
          </a:r>
          <a:r>
            <a:rPr lang="ja-JP" altLang="en-US" sz="1100">
              <a:solidFill>
                <a:schemeClr val="dk1"/>
              </a:solidFill>
              <a:effectLst/>
              <a:latin typeface="+mn-lt"/>
              <a:ea typeface="+mn-ea"/>
              <a:cs typeface="+mn-cs"/>
            </a:rPr>
            <a:t>利子割</a:t>
          </a:r>
          <a:r>
            <a:rPr lang="ja-JP" altLang="ja-JP" sz="1100">
              <a:solidFill>
                <a:schemeClr val="dk1"/>
              </a:solidFill>
              <a:effectLst/>
              <a:latin typeface="+mn-lt"/>
              <a:ea typeface="+mn-ea"/>
              <a:cs typeface="+mn-cs"/>
            </a:rPr>
            <a:t>交付金等が減となったものの、地方消費税交付金や</a:t>
          </a:r>
          <a:r>
            <a:rPr lang="ja-JP" altLang="en-US" sz="1100">
              <a:solidFill>
                <a:schemeClr val="dk1"/>
              </a:solidFill>
              <a:effectLst/>
              <a:latin typeface="+mn-lt"/>
              <a:ea typeface="+mn-ea"/>
              <a:cs typeface="+mn-cs"/>
            </a:rPr>
            <a:t>地方交付税</a:t>
          </a:r>
          <a:r>
            <a:rPr lang="ja-JP" altLang="ja-JP" sz="1100">
              <a:solidFill>
                <a:schemeClr val="dk1"/>
              </a:solidFill>
              <a:effectLst/>
              <a:latin typeface="+mn-lt"/>
              <a:ea typeface="+mn-ea"/>
              <a:cs typeface="+mn-cs"/>
            </a:rPr>
            <a:t>等の増により、分母である経常一般財源は約</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億円増加した。</a:t>
          </a:r>
          <a:endParaRPr lang="ja-JP" altLang="ja-JP" sz="1400">
            <a:effectLst/>
          </a:endParaRPr>
        </a:p>
        <a:p>
          <a:r>
            <a:rPr lang="ja-JP" altLang="ja-JP" sz="1100">
              <a:solidFill>
                <a:schemeClr val="dk1"/>
              </a:solidFill>
              <a:effectLst/>
              <a:latin typeface="+mn-lt"/>
              <a:ea typeface="+mn-ea"/>
              <a:cs typeface="+mn-cs"/>
            </a:rPr>
            <a:t>　一方、分子である経常経費充当一般財源は、</a:t>
          </a:r>
          <a:r>
            <a:rPr lang="ja-JP" altLang="en-US" sz="1100">
              <a:solidFill>
                <a:schemeClr val="dk1"/>
              </a:solidFill>
              <a:effectLst/>
              <a:latin typeface="+mn-lt"/>
              <a:ea typeface="+mn-ea"/>
              <a:cs typeface="+mn-cs"/>
            </a:rPr>
            <a:t>人事院勧告をふまえた期末手当の減など</a:t>
          </a:r>
          <a:r>
            <a:rPr lang="ja-JP" altLang="ja-JP" sz="1100">
              <a:solidFill>
                <a:schemeClr val="dk1"/>
              </a:solidFill>
              <a:effectLst/>
              <a:latin typeface="+mn-lt"/>
              <a:ea typeface="+mn-ea"/>
              <a:cs typeface="+mn-cs"/>
            </a:rPr>
            <a:t>があるものの、</a:t>
          </a:r>
          <a:r>
            <a:rPr lang="ja-JP" altLang="en-US" sz="1100">
              <a:solidFill>
                <a:schemeClr val="dk1"/>
              </a:solidFill>
              <a:effectLst/>
              <a:latin typeface="+mn-lt"/>
              <a:ea typeface="+mn-ea"/>
              <a:cs typeface="+mn-cs"/>
            </a:rPr>
            <a:t>臨時財政対策債や新庁舎建設事業の償還開始に伴う公債費の増など</a:t>
          </a:r>
          <a:r>
            <a:rPr lang="ja-JP" altLang="ja-JP" sz="1100">
              <a:solidFill>
                <a:schemeClr val="dk1"/>
              </a:solidFill>
              <a:effectLst/>
              <a:latin typeface="+mn-lt"/>
              <a:ea typeface="+mn-ea"/>
              <a:cs typeface="+mn-cs"/>
            </a:rPr>
            <a:t>により、前年度比で約</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億</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この結果、経常収支比率は</a:t>
          </a:r>
          <a:r>
            <a:rPr lang="en-US" altLang="ja-JP" sz="1100">
              <a:solidFill>
                <a:schemeClr val="dk1"/>
              </a:solidFill>
              <a:effectLst/>
              <a:latin typeface="+mn-lt"/>
              <a:ea typeface="+mn-ea"/>
              <a:cs typeface="+mn-cs"/>
            </a:rPr>
            <a:t>90.2</a:t>
          </a:r>
          <a:r>
            <a:rPr lang="ja-JP" altLang="ja-JP" sz="1100">
              <a:solidFill>
                <a:schemeClr val="dk1"/>
              </a:solidFill>
              <a:effectLst/>
              <a:latin typeface="+mn-lt"/>
              <a:ea typeface="+mn-ea"/>
              <a:cs typeface="+mn-cs"/>
            </a:rPr>
            <a:t>％となり、前年度と比べて</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ポイント減少した。今後も、行財政改革の取組により改善に努める。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8346</xdr:rowOff>
    </xdr:from>
    <xdr:to>
      <xdr:col>23</xdr:col>
      <xdr:colOff>133350</xdr:colOff>
      <xdr:row>66</xdr:row>
      <xdr:rowOff>30843</xdr:rowOff>
    </xdr:to>
    <xdr:cxnSp macro="">
      <xdr:nvCxnSpPr>
        <xdr:cNvPr id="132" name="直線コネクタ 131"/>
        <xdr:cNvCxnSpPr/>
      </xdr:nvCxnSpPr>
      <xdr:spPr>
        <a:xfrm flipV="1">
          <a:off x="4114800" y="10981146"/>
          <a:ext cx="8382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3" name="財政構造の弾力性平均値テキスト"/>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30843</xdr:rowOff>
    </xdr:from>
    <xdr:to>
      <xdr:col>19</xdr:col>
      <xdr:colOff>133350</xdr:colOff>
      <xdr:row>66</xdr:row>
      <xdr:rowOff>92891</xdr:rowOff>
    </xdr:to>
    <xdr:cxnSp macro="">
      <xdr:nvCxnSpPr>
        <xdr:cNvPr id="135" name="直線コネクタ 134"/>
        <xdr:cNvCxnSpPr/>
      </xdr:nvCxnSpPr>
      <xdr:spPr>
        <a:xfrm flipV="1">
          <a:off x="3225800" y="113465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92891</xdr:rowOff>
    </xdr:from>
    <xdr:to>
      <xdr:col>15</xdr:col>
      <xdr:colOff>82550</xdr:colOff>
      <xdr:row>66</xdr:row>
      <xdr:rowOff>99785</xdr:rowOff>
    </xdr:to>
    <xdr:cxnSp macro="">
      <xdr:nvCxnSpPr>
        <xdr:cNvPr id="138" name="直線コネクタ 137"/>
        <xdr:cNvCxnSpPr/>
      </xdr:nvCxnSpPr>
      <xdr:spPr>
        <a:xfrm flipV="1">
          <a:off x="2336800" y="114085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99785</xdr:rowOff>
    </xdr:to>
    <xdr:cxnSp macro="">
      <xdr:nvCxnSpPr>
        <xdr:cNvPr id="141" name="直線コネクタ 140"/>
        <xdr:cNvCxnSpPr/>
      </xdr:nvCxnSpPr>
      <xdr:spPr>
        <a:xfrm>
          <a:off x="1447800" y="1127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42653</xdr:rowOff>
    </xdr:from>
    <xdr:ext cx="762000" cy="259045"/>
    <xdr:sp macro="" textlink="">
      <xdr:nvSpPr>
        <xdr:cNvPr id="145" name="テキスト ボックス 144"/>
        <xdr:cNvSpPr txBox="1"/>
      </xdr:nvSpPr>
      <xdr:spPr>
        <a:xfrm>
          <a:off x="1066800" y="1084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128996</xdr:rowOff>
    </xdr:from>
    <xdr:to>
      <xdr:col>23</xdr:col>
      <xdr:colOff>184150</xdr:colOff>
      <xdr:row>64</xdr:row>
      <xdr:rowOff>59146</xdr:rowOff>
    </xdr:to>
    <xdr:sp macro="" textlink="">
      <xdr:nvSpPr>
        <xdr:cNvPr id="151" name="楕円 150"/>
        <xdr:cNvSpPr/>
      </xdr:nvSpPr>
      <xdr:spPr>
        <a:xfrm>
          <a:off x="4902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101073</xdr:rowOff>
    </xdr:from>
    <xdr:ext cx="762000" cy="259045"/>
    <xdr:sp macro="" textlink="">
      <xdr:nvSpPr>
        <xdr:cNvPr id="152" name="財政構造の弾力性該当値テキスト"/>
        <xdr:cNvSpPr txBox="1"/>
      </xdr:nvSpPr>
      <xdr:spPr>
        <a:xfrm>
          <a:off x="5041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3" name="楕円 152"/>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4" name="テキスト ボックス 153"/>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42091</xdr:rowOff>
    </xdr:from>
    <xdr:to>
      <xdr:col>15</xdr:col>
      <xdr:colOff>133350</xdr:colOff>
      <xdr:row>66</xdr:row>
      <xdr:rowOff>143691</xdr:rowOff>
    </xdr:to>
    <xdr:sp macro="" textlink="">
      <xdr:nvSpPr>
        <xdr:cNvPr id="155" name="楕円 154"/>
        <xdr:cNvSpPr/>
      </xdr:nvSpPr>
      <xdr:spPr>
        <a:xfrm>
          <a:off x="3175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128468</xdr:rowOff>
    </xdr:from>
    <xdr:ext cx="762000" cy="259045"/>
    <xdr:sp macro="" textlink="">
      <xdr:nvSpPr>
        <xdr:cNvPr id="156" name="テキスト ボックス 155"/>
        <xdr:cNvSpPr txBox="1"/>
      </xdr:nvSpPr>
      <xdr:spPr>
        <a:xfrm>
          <a:off x="2844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57" name="楕円 156"/>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58" name="テキスト ボックス 157"/>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コロナワクチン業務に伴う</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物件費の増により、人口一人当たりの人件費・物件費は約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　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2" name="直線コネクタ 191"/>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3"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4" name="直線コネクタ 193"/>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5"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6" name="直線コネクタ 195"/>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88378</xdr:rowOff>
    </xdr:from>
    <xdr:to>
      <xdr:col>23</xdr:col>
      <xdr:colOff>133350</xdr:colOff>
      <xdr:row>82</xdr:row>
      <xdr:rowOff>55761</xdr:rowOff>
    </xdr:to>
    <xdr:cxnSp macro="">
      <xdr:nvCxnSpPr>
        <xdr:cNvPr id="197" name="直線コネクタ 196"/>
        <xdr:cNvCxnSpPr/>
      </xdr:nvCxnSpPr>
      <xdr:spPr>
        <a:xfrm>
          <a:off x="4114800" y="13975828"/>
          <a:ext cx="838200" cy="13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8"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9" name="フローチャート: 判断 198"/>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143297</xdr:rowOff>
    </xdr:from>
    <xdr:to>
      <xdr:col>19</xdr:col>
      <xdr:colOff>133350</xdr:colOff>
      <xdr:row>81</xdr:row>
      <xdr:rowOff>88378</xdr:rowOff>
    </xdr:to>
    <xdr:cxnSp macro="">
      <xdr:nvCxnSpPr>
        <xdr:cNvPr id="200" name="直線コネクタ 199"/>
        <xdr:cNvCxnSpPr/>
      </xdr:nvCxnSpPr>
      <xdr:spPr>
        <a:xfrm>
          <a:off x="3225800" y="13859297"/>
          <a:ext cx="889000" cy="1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201" name="フローチャート: 判断 200"/>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2" name="テキスト ボックス 201"/>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67907</xdr:rowOff>
    </xdr:from>
    <xdr:to>
      <xdr:col>15</xdr:col>
      <xdr:colOff>82550</xdr:colOff>
      <xdr:row>80</xdr:row>
      <xdr:rowOff>143297</xdr:rowOff>
    </xdr:to>
    <xdr:cxnSp macro="">
      <xdr:nvCxnSpPr>
        <xdr:cNvPr id="203" name="直線コネクタ 202"/>
        <xdr:cNvCxnSpPr/>
      </xdr:nvCxnSpPr>
      <xdr:spPr>
        <a:xfrm>
          <a:off x="2336800" y="13783907"/>
          <a:ext cx="889000" cy="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4" name="フローチャート: 判断 203"/>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5" name="テキスト ボックス 204"/>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12771</xdr:rowOff>
    </xdr:from>
    <xdr:to>
      <xdr:col>11</xdr:col>
      <xdr:colOff>31750</xdr:colOff>
      <xdr:row>80</xdr:row>
      <xdr:rowOff>67907</xdr:rowOff>
    </xdr:to>
    <xdr:cxnSp macro="">
      <xdr:nvCxnSpPr>
        <xdr:cNvPr id="206" name="直線コネクタ 205"/>
        <xdr:cNvCxnSpPr/>
      </xdr:nvCxnSpPr>
      <xdr:spPr>
        <a:xfrm>
          <a:off x="1447800" y="13728771"/>
          <a:ext cx="8890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7" name="フローチャート: 判断 206"/>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8" name="テキスト ボックス 207"/>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9" name="フローチャート: 判断 208"/>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10" name="テキスト ボックス 209"/>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4961</xdr:rowOff>
    </xdr:from>
    <xdr:to>
      <xdr:col>23</xdr:col>
      <xdr:colOff>184150</xdr:colOff>
      <xdr:row>82</xdr:row>
      <xdr:rowOff>106561</xdr:rowOff>
    </xdr:to>
    <xdr:sp macro="" textlink="">
      <xdr:nvSpPr>
        <xdr:cNvPr id="216" name="楕円 215"/>
        <xdr:cNvSpPr/>
      </xdr:nvSpPr>
      <xdr:spPr>
        <a:xfrm>
          <a:off x="4902200" y="14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21488</xdr:rowOff>
    </xdr:from>
    <xdr:ext cx="762000" cy="259045"/>
    <xdr:sp macro="" textlink="">
      <xdr:nvSpPr>
        <xdr:cNvPr id="217" name="人件費・物件費等の状況該当値テキスト"/>
        <xdr:cNvSpPr txBox="1"/>
      </xdr:nvSpPr>
      <xdr:spPr>
        <a:xfrm>
          <a:off x="5041900" y="1390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37578</xdr:rowOff>
    </xdr:from>
    <xdr:to>
      <xdr:col>19</xdr:col>
      <xdr:colOff>184150</xdr:colOff>
      <xdr:row>81</xdr:row>
      <xdr:rowOff>139178</xdr:rowOff>
    </xdr:to>
    <xdr:sp macro="" textlink="">
      <xdr:nvSpPr>
        <xdr:cNvPr id="218" name="楕円 217"/>
        <xdr:cNvSpPr/>
      </xdr:nvSpPr>
      <xdr:spPr>
        <a:xfrm>
          <a:off x="4064000" y="139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149355</xdr:rowOff>
    </xdr:from>
    <xdr:ext cx="736600" cy="259045"/>
    <xdr:sp macro="" textlink="">
      <xdr:nvSpPr>
        <xdr:cNvPr id="219" name="テキスト ボックス 218"/>
        <xdr:cNvSpPr txBox="1"/>
      </xdr:nvSpPr>
      <xdr:spPr>
        <a:xfrm>
          <a:off x="3733800" y="1369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92497</xdr:rowOff>
    </xdr:from>
    <xdr:to>
      <xdr:col>15</xdr:col>
      <xdr:colOff>133350</xdr:colOff>
      <xdr:row>81</xdr:row>
      <xdr:rowOff>22647</xdr:rowOff>
    </xdr:to>
    <xdr:sp macro="" textlink="">
      <xdr:nvSpPr>
        <xdr:cNvPr id="220" name="楕円 219"/>
        <xdr:cNvSpPr/>
      </xdr:nvSpPr>
      <xdr:spPr>
        <a:xfrm>
          <a:off x="3175000" y="138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32824</xdr:rowOff>
    </xdr:from>
    <xdr:ext cx="762000" cy="259045"/>
    <xdr:sp macro="" textlink="">
      <xdr:nvSpPr>
        <xdr:cNvPr id="221" name="テキスト ボックス 220"/>
        <xdr:cNvSpPr txBox="1"/>
      </xdr:nvSpPr>
      <xdr:spPr>
        <a:xfrm>
          <a:off x="2844800" y="135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17107</xdr:rowOff>
    </xdr:from>
    <xdr:to>
      <xdr:col>11</xdr:col>
      <xdr:colOff>82550</xdr:colOff>
      <xdr:row>80</xdr:row>
      <xdr:rowOff>118707</xdr:rowOff>
    </xdr:to>
    <xdr:sp macro="" textlink="">
      <xdr:nvSpPr>
        <xdr:cNvPr id="222" name="楕円 221"/>
        <xdr:cNvSpPr/>
      </xdr:nvSpPr>
      <xdr:spPr>
        <a:xfrm>
          <a:off x="2286000" y="137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128884</xdr:rowOff>
    </xdr:from>
    <xdr:ext cx="762000" cy="259045"/>
    <xdr:sp macro="" textlink="">
      <xdr:nvSpPr>
        <xdr:cNvPr id="223" name="テキスト ボックス 222"/>
        <xdr:cNvSpPr txBox="1"/>
      </xdr:nvSpPr>
      <xdr:spPr>
        <a:xfrm>
          <a:off x="1955800" y="1350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133421</xdr:rowOff>
    </xdr:from>
    <xdr:to>
      <xdr:col>7</xdr:col>
      <xdr:colOff>31750</xdr:colOff>
      <xdr:row>80</xdr:row>
      <xdr:rowOff>63571</xdr:rowOff>
    </xdr:to>
    <xdr:sp macro="" textlink="">
      <xdr:nvSpPr>
        <xdr:cNvPr id="224" name="楕円 223"/>
        <xdr:cNvSpPr/>
      </xdr:nvSpPr>
      <xdr:spPr>
        <a:xfrm>
          <a:off x="1397000" y="13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73748</xdr:rowOff>
    </xdr:from>
    <xdr:ext cx="762000" cy="259045"/>
    <xdr:sp macro="" textlink="">
      <xdr:nvSpPr>
        <xdr:cNvPr id="225" name="テキスト ボックス 224"/>
        <xdr:cNvSpPr txBox="1"/>
      </xdr:nvSpPr>
      <xdr:spPr>
        <a:xfrm>
          <a:off x="1066800" y="1344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給与については人事院勧告に準じた改定により適正化に努めている。令和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年度決算のラスパイレス指数は、全国市平均</a:t>
          </a:r>
          <a:r>
            <a:rPr kumimoji="1" lang="ja-JP" altLang="en-US" sz="1100">
              <a:solidFill>
                <a:schemeClr val="dk1"/>
              </a:solidFill>
              <a:effectLst/>
              <a:latin typeface="+mn-lt"/>
              <a:ea typeface="+mn-ea"/>
              <a:cs typeface="+mn-cs"/>
            </a:rPr>
            <a:t>及び類似団体平均</a:t>
          </a:r>
          <a:r>
            <a:rPr kumimoji="1" lang="ja-JP" altLang="ja-JP" sz="1100">
              <a:solidFill>
                <a:schemeClr val="dk1"/>
              </a:solidFill>
              <a:effectLst/>
              <a:latin typeface="+mn-lt"/>
              <a:ea typeface="+mn-ea"/>
              <a:cs typeface="+mn-cs"/>
            </a:rPr>
            <a:t>は下回っているが全国町村平均を上回っているため、今後も事務量に見合う適正な職員配置に努め、一層の縮減努力を行う。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9" name="直線コネクタ 258"/>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60"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23284</xdr:rowOff>
    </xdr:to>
    <xdr:cxnSp macro="">
      <xdr:nvCxnSpPr>
        <xdr:cNvPr id="262" name="直線コネクタ 261"/>
        <xdr:cNvCxnSpPr/>
      </xdr:nvCxnSpPr>
      <xdr:spPr>
        <a:xfrm>
          <a:off x="15290800" y="140017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4" name="テキスト ボックス 263"/>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84</xdr:row>
      <xdr:rowOff>142875</xdr:rowOff>
    </xdr:to>
    <xdr:cxnSp macro="">
      <xdr:nvCxnSpPr>
        <xdr:cNvPr id="265" name="直線コネクタ 264"/>
        <xdr:cNvCxnSpPr/>
      </xdr:nvCxnSpPr>
      <xdr:spPr>
        <a:xfrm flipV="1">
          <a:off x="14401800" y="14001750"/>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7" name="テキスト ボックス 266"/>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87</xdr:row>
      <xdr:rowOff>30691</xdr:rowOff>
    </xdr:to>
    <xdr:cxnSp macro="">
      <xdr:nvCxnSpPr>
        <xdr:cNvPr id="268" name="直線コネクタ 267"/>
        <xdr:cNvCxnSpPr/>
      </xdr:nvCxnSpPr>
      <xdr:spPr>
        <a:xfrm flipV="1">
          <a:off x="13512800" y="1454467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8" name="楕円 277"/>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9"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0" name="楕円 27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1" name="テキスト ボックス 28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4" name="楕円 283"/>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5" name="テキスト ボックス 284"/>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7" name="テキスト ボックス 286"/>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一部窓口業務を民間委託する等、電子化の推進やアウトソーシングの活用を図ることで、今後も引き続き計画的な管理に努める。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40429</xdr:rowOff>
    </xdr:to>
    <xdr:cxnSp macro="">
      <xdr:nvCxnSpPr>
        <xdr:cNvPr id="322" name="直線コネクタ 321"/>
        <xdr:cNvCxnSpPr/>
      </xdr:nvCxnSpPr>
      <xdr:spPr>
        <a:xfrm>
          <a:off x="16179800" y="106622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3"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32385</xdr:rowOff>
    </xdr:to>
    <xdr:cxnSp macro="">
      <xdr:nvCxnSpPr>
        <xdr:cNvPr id="325" name="直線コネクタ 324"/>
        <xdr:cNvCxnSpPr/>
      </xdr:nvCxnSpPr>
      <xdr:spPr>
        <a:xfrm>
          <a:off x="15290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32385</xdr:rowOff>
    </xdr:to>
    <xdr:cxnSp macro="">
      <xdr:nvCxnSpPr>
        <xdr:cNvPr id="328" name="直線コネクタ 327"/>
        <xdr:cNvCxnSpPr/>
      </xdr:nvCxnSpPr>
      <xdr:spPr>
        <a:xfrm>
          <a:off x="14401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28363</xdr:rowOff>
    </xdr:to>
    <xdr:cxnSp macro="">
      <xdr:nvCxnSpPr>
        <xdr:cNvPr id="331" name="直線コネクタ 330"/>
        <xdr:cNvCxnSpPr/>
      </xdr:nvCxnSpPr>
      <xdr:spPr>
        <a:xfrm>
          <a:off x="13512800" y="106542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161079</xdr:rowOff>
    </xdr:from>
    <xdr:to>
      <xdr:col>81</xdr:col>
      <xdr:colOff>95250</xdr:colOff>
      <xdr:row>62</xdr:row>
      <xdr:rowOff>91229</xdr:rowOff>
    </xdr:to>
    <xdr:sp macro="" textlink="">
      <xdr:nvSpPr>
        <xdr:cNvPr id="341" name="楕円 340"/>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133156</xdr:rowOff>
    </xdr:from>
    <xdr:ext cx="762000" cy="259045"/>
    <xdr:sp macro="" textlink="">
      <xdr:nvSpPr>
        <xdr:cNvPr id="342" name="定員管理の状況該当値テキスト"/>
        <xdr:cNvSpPr txBox="1"/>
      </xdr:nvSpPr>
      <xdr:spPr>
        <a:xfrm>
          <a:off x="17106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3" name="楕円 342"/>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4" name="テキスト ボックス 343"/>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5" name="楕円 344"/>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6" name="テキスト ボックス 345"/>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7" name="楕円 346"/>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8" name="テキスト ボックス 347"/>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9" name="楕円 348"/>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50" name="テキスト ボックス 349"/>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元利償還金・準元利償還金</a:t>
          </a:r>
          <a:r>
            <a:rPr kumimoji="1" lang="ja-JP" altLang="ja-JP" sz="1100">
              <a:solidFill>
                <a:schemeClr val="dk1"/>
              </a:solidFill>
              <a:effectLst/>
              <a:latin typeface="+mn-lt"/>
              <a:ea typeface="+mn-ea"/>
              <a:cs typeface="+mn-cs"/>
            </a:rPr>
            <a:t>に係る基準財政需要額算入額の減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により分母は増したものの、地方債の元利償還金等の増等により分子も増加したため、実質公債費比率は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新庁舎建設に伴い発行した建設債等の元金償還が一層本格化してくること等、元利償還金が増となる見込みであることから、借入れと返済のバランスや人口減少に伴う将来世代への過度な負担転嫁に配慮し、総額抑制及び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35076</xdr:rowOff>
    </xdr:to>
    <xdr:cxnSp macro="">
      <xdr:nvCxnSpPr>
        <xdr:cNvPr id="385" name="直線コネクタ 384"/>
        <xdr:cNvCxnSpPr/>
      </xdr:nvCxnSpPr>
      <xdr:spPr>
        <a:xfrm>
          <a:off x="16179800" y="6755191"/>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68641</xdr:rowOff>
    </xdr:to>
    <xdr:cxnSp macro="">
      <xdr:nvCxnSpPr>
        <xdr:cNvPr id="388" name="直線コネクタ 387"/>
        <xdr:cNvCxnSpPr/>
      </xdr:nvCxnSpPr>
      <xdr:spPr>
        <a:xfrm>
          <a:off x="15290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91" name="直線コネクタ 390"/>
        <xdr:cNvCxnSpPr/>
      </xdr:nvCxnSpPr>
      <xdr:spPr>
        <a:xfrm>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57150</xdr:rowOff>
    </xdr:to>
    <xdr:cxnSp macro="">
      <xdr:nvCxnSpPr>
        <xdr:cNvPr id="394" name="直線コネクタ 393"/>
        <xdr:cNvCxnSpPr/>
      </xdr:nvCxnSpPr>
      <xdr:spPr>
        <a:xfrm flipV="1">
          <a:off x="13512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4" name="楕円 403"/>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5"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6" name="楕円 405"/>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7" name="テキスト ボックス 406"/>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8" name="楕円 40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9" name="テキスト ボックス 40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10" name="楕円 409"/>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1" name="テキスト ボックス 410"/>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2" name="楕円 411"/>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3" name="テキスト ボックス 412"/>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地方債残高の増や特定財源である都市計画税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などにより将来負担額</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となったため、将来負担比率は前年度と比べて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年度決算では、類似団体平均値を</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回る結果となり、今後も将来負担に配慮し、健全な財政の運営に努める。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134197</xdr:rowOff>
    </xdr:to>
    <xdr:cxnSp macro="">
      <xdr:nvCxnSpPr>
        <xdr:cNvPr id="447" name="直線コネクタ 446"/>
        <xdr:cNvCxnSpPr/>
      </xdr:nvCxnSpPr>
      <xdr:spPr>
        <a:xfrm>
          <a:off x="16179800" y="278087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8" name="将来負担の状況平均値テキスト"/>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120121</xdr:rowOff>
    </xdr:to>
    <xdr:cxnSp macro="">
      <xdr:nvCxnSpPr>
        <xdr:cNvPr id="450" name="直線コネクタ 449"/>
        <xdr:cNvCxnSpPr/>
      </xdr:nvCxnSpPr>
      <xdr:spPr>
        <a:xfrm flipV="1">
          <a:off x="15290800" y="2780877"/>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16</xdr:row>
      <xdr:rowOff>120121</xdr:rowOff>
    </xdr:to>
    <xdr:cxnSp macro="">
      <xdr:nvCxnSpPr>
        <xdr:cNvPr id="453" name="直線コネクタ 452"/>
        <xdr:cNvCxnSpPr/>
      </xdr:nvCxnSpPr>
      <xdr:spPr>
        <a:xfrm>
          <a:off x="14401800" y="283718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93980</xdr:rowOff>
    </xdr:from>
    <xdr:to>
      <xdr:col>68</xdr:col>
      <xdr:colOff>152400</xdr:colOff>
      <xdr:row>17</xdr:row>
      <xdr:rowOff>6985</xdr:rowOff>
    </xdr:to>
    <xdr:cxnSp macro="">
      <xdr:nvCxnSpPr>
        <xdr:cNvPr id="456" name="直線コネクタ 455"/>
        <xdr:cNvCxnSpPr/>
      </xdr:nvCxnSpPr>
      <xdr:spPr>
        <a:xfrm flipV="1">
          <a:off x="13512800" y="283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8" name="テキスト ボックス 457"/>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60" name="テキスト ボックス 459"/>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66" name="楕円 465"/>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67"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8" name="楕円 467"/>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9" name="テキスト ボックス 468"/>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69321</xdr:rowOff>
    </xdr:from>
    <xdr:to>
      <xdr:col>73</xdr:col>
      <xdr:colOff>44450</xdr:colOff>
      <xdr:row>16</xdr:row>
      <xdr:rowOff>170921</xdr:rowOff>
    </xdr:to>
    <xdr:sp macro="" textlink="">
      <xdr:nvSpPr>
        <xdr:cNvPr id="470" name="楕円 469"/>
        <xdr:cNvSpPr/>
      </xdr:nvSpPr>
      <xdr:spPr>
        <a:xfrm>
          <a:off x="15240000" y="28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155698</xdr:rowOff>
    </xdr:from>
    <xdr:ext cx="762000" cy="259045"/>
    <xdr:sp macro="" textlink="">
      <xdr:nvSpPr>
        <xdr:cNvPr id="471" name="テキスト ボックス 470"/>
        <xdr:cNvSpPr txBox="1"/>
      </xdr:nvSpPr>
      <xdr:spPr>
        <a:xfrm>
          <a:off x="14909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43180</xdr:rowOff>
    </xdr:from>
    <xdr:to>
      <xdr:col>68</xdr:col>
      <xdr:colOff>203200</xdr:colOff>
      <xdr:row>16</xdr:row>
      <xdr:rowOff>144780</xdr:rowOff>
    </xdr:to>
    <xdr:sp macro="" textlink="">
      <xdr:nvSpPr>
        <xdr:cNvPr id="472" name="楕円 471"/>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129557</xdr:rowOff>
    </xdr:from>
    <xdr:ext cx="762000" cy="259045"/>
    <xdr:sp macro="" textlink="">
      <xdr:nvSpPr>
        <xdr:cNvPr id="473" name="テキスト ボックス 472"/>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127635</xdr:rowOff>
    </xdr:from>
    <xdr:to>
      <xdr:col>64</xdr:col>
      <xdr:colOff>152400</xdr:colOff>
      <xdr:row>17</xdr:row>
      <xdr:rowOff>57785</xdr:rowOff>
    </xdr:to>
    <xdr:sp macro="" textlink="">
      <xdr:nvSpPr>
        <xdr:cNvPr id="474" name="楕円 473"/>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67962</xdr:rowOff>
    </xdr:from>
    <xdr:ext cx="762000" cy="259045"/>
    <xdr:sp macro="" textlink="">
      <xdr:nvSpPr>
        <xdr:cNvPr id="475" name="テキスト ボックス 474"/>
        <xdr:cNvSpPr txBox="1"/>
      </xdr:nvSpPr>
      <xdr:spPr>
        <a:xfrm>
          <a:off x="13131800" y="263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人事院勧告をふまえた期末手当</a:t>
          </a:r>
          <a:r>
            <a:rPr lang="ja-JP" altLang="en-US" sz="110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a:t>
          </a:r>
          <a:r>
            <a:rPr kumimoji="1" lang="ja-JP" altLang="ja-JP" sz="1100">
              <a:solidFill>
                <a:schemeClr val="dk1"/>
              </a:solidFill>
              <a:effectLst/>
              <a:latin typeface="+mn-lt"/>
              <a:ea typeface="+mn-ea"/>
              <a:cs typeface="+mn-cs"/>
            </a:rPr>
            <a:t>り経常経費充当一般財源は前年度比で約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経常収支比率では数値が高く算定されているものの、歳出決算額としての住民１人当たりコスト（円）では全国、神奈川県の平均を下回っている。今後も引き続き事務量に見合う適正な職員配置や採用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39</xdr:row>
      <xdr:rowOff>95250</xdr:rowOff>
    </xdr:to>
    <xdr:cxnSp macro="">
      <xdr:nvCxnSpPr>
        <xdr:cNvPr id="66" name="直線コネクタ 65"/>
        <xdr:cNvCxnSpPr/>
      </xdr:nvCxnSpPr>
      <xdr:spPr>
        <a:xfrm flipV="1">
          <a:off x="3987800" y="6515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95250</xdr:rowOff>
    </xdr:to>
    <xdr:cxnSp macro="">
      <xdr:nvCxnSpPr>
        <xdr:cNvPr id="69" name="直線コネクタ 68"/>
        <xdr:cNvCxnSpPr/>
      </xdr:nvCxnSpPr>
      <xdr:spPr>
        <a:xfrm>
          <a:off x="3098800" y="6527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152400</xdr:rowOff>
    </xdr:to>
    <xdr:cxnSp macro="">
      <xdr:nvCxnSpPr>
        <xdr:cNvPr id="72" name="直線コネクタ 71"/>
        <xdr:cNvCxnSpPr/>
      </xdr:nvCxnSpPr>
      <xdr:spPr>
        <a:xfrm flipV="1">
          <a:off x="2209800" y="6527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38</xdr:row>
      <xdr:rowOff>152400</xdr:rowOff>
    </xdr:to>
    <xdr:cxnSp macro="">
      <xdr:nvCxnSpPr>
        <xdr:cNvPr id="75" name="直線コネクタ 74"/>
        <xdr:cNvCxnSpPr/>
      </xdr:nvCxnSpPr>
      <xdr:spPr>
        <a:xfrm>
          <a:off x="1320800" y="655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各事業において歳出削減に努めてきた結果、経常収支比率に占める構成比としては減傾向にあり、対前年度比で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ポイントの減となったものの、全国、神奈川県平均を上回っているため、今後も事業の見直し等により費用の抑制に努める。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37193</xdr:rowOff>
    </xdr:from>
    <xdr:to>
      <xdr:col>82</xdr:col>
      <xdr:colOff>107950</xdr:colOff>
      <xdr:row>15</xdr:row>
      <xdr:rowOff>151493</xdr:rowOff>
    </xdr:to>
    <xdr:cxnSp macro="">
      <xdr:nvCxnSpPr>
        <xdr:cNvPr id="129" name="直線コネクタ 128"/>
        <xdr:cNvCxnSpPr/>
      </xdr:nvCxnSpPr>
      <xdr:spPr>
        <a:xfrm flipV="1">
          <a:off x="15671800" y="2608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17</xdr:row>
      <xdr:rowOff>37193</xdr:rowOff>
    </xdr:to>
    <xdr:cxnSp macro="">
      <xdr:nvCxnSpPr>
        <xdr:cNvPr id="132" name="直線コネクタ 131"/>
        <xdr:cNvCxnSpPr/>
      </xdr:nvCxnSpPr>
      <xdr:spPr>
        <a:xfrm flipV="1">
          <a:off x="14782800" y="2723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17</xdr:row>
      <xdr:rowOff>37193</xdr:rowOff>
    </xdr:to>
    <xdr:cxnSp macro="">
      <xdr:nvCxnSpPr>
        <xdr:cNvPr id="135" name="直線コネクタ 134"/>
        <xdr:cNvCxnSpPr/>
      </xdr:nvCxnSpPr>
      <xdr:spPr>
        <a:xfrm>
          <a:off x="13893800" y="28048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61686</xdr:rowOff>
    </xdr:to>
    <xdr:cxnSp macro="">
      <xdr:nvCxnSpPr>
        <xdr:cNvPr id="138" name="直線コネクタ 137"/>
        <xdr:cNvCxnSpPr/>
      </xdr:nvCxnSpPr>
      <xdr:spPr>
        <a:xfrm>
          <a:off x="13004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157843</xdr:rowOff>
    </xdr:from>
    <xdr:to>
      <xdr:col>82</xdr:col>
      <xdr:colOff>158750</xdr:colOff>
      <xdr:row>15</xdr:row>
      <xdr:rowOff>87993</xdr:rowOff>
    </xdr:to>
    <xdr:sp macro="" textlink="">
      <xdr:nvSpPr>
        <xdr:cNvPr id="148" name="楕円 147"/>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2920</xdr:rowOff>
    </xdr:from>
    <xdr:ext cx="762000" cy="259045"/>
    <xdr:sp macro="" textlink="">
      <xdr:nvSpPr>
        <xdr:cNvPr id="149"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3" name="テキスト ボックス 152"/>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10886</xdr:rowOff>
    </xdr:from>
    <xdr:to>
      <xdr:col>69</xdr:col>
      <xdr:colOff>142875</xdr:colOff>
      <xdr:row>16</xdr:row>
      <xdr:rowOff>112486</xdr:rowOff>
    </xdr:to>
    <xdr:sp macro="" textlink="">
      <xdr:nvSpPr>
        <xdr:cNvPr id="154" name="楕円 153"/>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122663</xdr:rowOff>
    </xdr:from>
    <xdr:ext cx="762000" cy="259045"/>
    <xdr:sp macro="" textlink="">
      <xdr:nvSpPr>
        <xdr:cNvPr id="155" name="テキスト ボックス 154"/>
        <xdr:cNvSpPr txBox="1"/>
      </xdr:nvSpPr>
      <xdr:spPr>
        <a:xfrm>
          <a:off x="13512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対象児童の減</a:t>
          </a:r>
          <a:r>
            <a:rPr lang="ja-JP" altLang="ja-JP" sz="1100" b="0" i="0" baseline="0">
              <a:solidFill>
                <a:schemeClr val="dk1"/>
              </a:solidFill>
              <a:effectLst/>
              <a:latin typeface="+mn-lt"/>
              <a:ea typeface="+mn-ea"/>
              <a:cs typeface="+mn-cs"/>
            </a:rPr>
            <a:t>に伴う児童手当事業</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経常収支比率に占める構成比としては対前年度比で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今後、扶助費の増加を抑制するために、自立を促すための支援を充実させる等、適正な執行に努める。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118835</xdr:rowOff>
    </xdr:to>
    <xdr:cxnSp macro="">
      <xdr:nvCxnSpPr>
        <xdr:cNvPr id="192" name="直線コネクタ 191"/>
        <xdr:cNvCxnSpPr/>
      </xdr:nvCxnSpPr>
      <xdr:spPr>
        <a:xfrm flipV="1">
          <a:off x="3987800" y="10103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78015</xdr:rowOff>
    </xdr:to>
    <xdr:cxnSp macro="">
      <xdr:nvCxnSpPr>
        <xdr:cNvPr id="195" name="直線コネクタ 194"/>
        <xdr:cNvCxnSpPr/>
      </xdr:nvCxnSpPr>
      <xdr:spPr>
        <a:xfrm flipV="1">
          <a:off x="3098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29028</xdr:rowOff>
    </xdr:from>
    <xdr:to>
      <xdr:col>15</xdr:col>
      <xdr:colOff>98425</xdr:colOff>
      <xdr:row>60</xdr:row>
      <xdr:rowOff>78015</xdr:rowOff>
    </xdr:to>
    <xdr:cxnSp macro="">
      <xdr:nvCxnSpPr>
        <xdr:cNvPr id="198" name="直線コネクタ 197"/>
        <xdr:cNvCxnSpPr/>
      </xdr:nvCxnSpPr>
      <xdr:spPr>
        <a:xfrm>
          <a:off x="2209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29028</xdr:rowOff>
    </xdr:to>
    <xdr:cxnSp macro="">
      <xdr:nvCxnSpPr>
        <xdr:cNvPr id="201" name="直線コネクタ 200"/>
        <xdr:cNvCxnSpPr/>
      </xdr:nvCxnSpPr>
      <xdr:spPr>
        <a:xfrm>
          <a:off x="1320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7" name="楕円 216"/>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18" name="テキスト ボックス 217"/>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下水道事業の財務適用により、経費の性質が繰出金から補助費等に移行し、平成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年度決算からその他の経常収支比率が減少している。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後期高齢者医療事業</a:t>
          </a:r>
          <a:r>
            <a:rPr kumimoji="1" lang="ja-JP" altLang="ja-JP" sz="1100">
              <a:solidFill>
                <a:schemeClr val="dk1"/>
              </a:solidFill>
              <a:effectLst/>
              <a:latin typeface="+mn-lt"/>
              <a:ea typeface="+mn-ea"/>
              <a:cs typeface="+mn-cs"/>
            </a:rPr>
            <a:t>特別会計繰出金の減等により、経常収支比率は対前年度比で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ポイント減となったものの、類似団体平均を上回っている。</a:t>
          </a:r>
          <a:endParaRPr lang="ja-JP" altLang="ja-JP" sz="1400">
            <a:effectLst/>
          </a:endParaRPr>
        </a:p>
        <a:p>
          <a:r>
            <a:rPr kumimoji="1" lang="ja-JP" altLang="ja-JP" sz="1100">
              <a:solidFill>
                <a:schemeClr val="dk1"/>
              </a:solidFill>
              <a:effectLst/>
              <a:latin typeface="+mn-lt"/>
              <a:ea typeface="+mn-ea"/>
              <a:cs typeface="+mn-cs"/>
            </a:rPr>
            <a:t>　この項目で大部分を占める繰出金について、今後も各会計の動向に留意しつつ、適正な繰出に努める。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61</xdr:row>
      <xdr:rowOff>20865</xdr:rowOff>
    </xdr:to>
    <xdr:cxnSp macro="">
      <xdr:nvCxnSpPr>
        <xdr:cNvPr id="255" name="直線コネクタ 254"/>
        <xdr:cNvCxnSpPr/>
      </xdr:nvCxnSpPr>
      <xdr:spPr>
        <a:xfrm flipV="1">
          <a:off x="15671800" y="103160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37193</xdr:rowOff>
    </xdr:to>
    <xdr:cxnSp macro="">
      <xdr:nvCxnSpPr>
        <xdr:cNvPr id="258" name="直線コネクタ 257"/>
        <xdr:cNvCxnSpPr/>
      </xdr:nvCxnSpPr>
      <xdr:spPr>
        <a:xfrm flipV="1">
          <a:off x="14782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61685</xdr:rowOff>
    </xdr:from>
    <xdr:to>
      <xdr:col>73</xdr:col>
      <xdr:colOff>180975</xdr:colOff>
      <xdr:row>61</xdr:row>
      <xdr:rowOff>37193</xdr:rowOff>
    </xdr:to>
    <xdr:cxnSp macro="">
      <xdr:nvCxnSpPr>
        <xdr:cNvPr id="261" name="直線コネクタ 260"/>
        <xdr:cNvCxnSpPr/>
      </xdr:nvCxnSpPr>
      <xdr:spPr>
        <a:xfrm>
          <a:off x="13893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61685</xdr:rowOff>
    </xdr:to>
    <xdr:cxnSp macro="">
      <xdr:nvCxnSpPr>
        <xdr:cNvPr id="264" name="直線コネクタ 263"/>
        <xdr:cNvCxnSpPr/>
      </xdr:nvCxnSpPr>
      <xdr:spPr>
        <a:xfrm>
          <a:off x="13004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4" name="楕円 273"/>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75" name="その他該当値テキスト"/>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6" name="楕円 275"/>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7" name="テキスト ボックス 276"/>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8" name="楕円 277"/>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9" name="テキスト ボックス 278"/>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xdr:rowOff>
    </xdr:from>
    <xdr:to>
      <xdr:col>69</xdr:col>
      <xdr:colOff>142875</xdr:colOff>
      <xdr:row>60</xdr:row>
      <xdr:rowOff>112485</xdr:rowOff>
    </xdr:to>
    <xdr:sp macro="" textlink="">
      <xdr:nvSpPr>
        <xdr:cNvPr id="280" name="楕円 279"/>
        <xdr:cNvSpPr/>
      </xdr:nvSpPr>
      <xdr:spPr>
        <a:xfrm>
          <a:off x="13843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97262</xdr:rowOff>
    </xdr:from>
    <xdr:ext cx="762000" cy="259045"/>
    <xdr:sp macro="" textlink="">
      <xdr:nvSpPr>
        <xdr:cNvPr id="281" name="テキスト ボックス 280"/>
        <xdr:cNvSpPr txBox="1"/>
      </xdr:nvSpPr>
      <xdr:spPr>
        <a:xfrm>
          <a:off x="13512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3" name="テキスト ボックス 282"/>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下水道事業の財務適用により、経費の性質が繰出金から補助費等に移行した平成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年度決算から補助費等の経常収支比率が増加している。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年度決算では経常収支比率は対前年度比で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ポイントの減となり、類似団体平均値を下回った。今後も歳出決算額及び充当一般財源に留意しつつ、補助事業の公益性、有効性等を検証し、この水準を維持できるよう努める。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149860</xdr:rowOff>
    </xdr:to>
    <xdr:cxnSp macro="">
      <xdr:nvCxnSpPr>
        <xdr:cNvPr id="316" name="直線コネクタ 315"/>
        <xdr:cNvCxnSpPr/>
      </xdr:nvCxnSpPr>
      <xdr:spPr>
        <a:xfrm flipV="1">
          <a:off x="15671800" y="593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39370</xdr:rowOff>
    </xdr:to>
    <xdr:cxnSp macro="">
      <xdr:nvCxnSpPr>
        <xdr:cNvPr id="319" name="直線コネクタ 318"/>
        <xdr:cNvCxnSpPr/>
      </xdr:nvCxnSpPr>
      <xdr:spPr>
        <a:xfrm flipV="1">
          <a:off x="14782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115570</xdr:rowOff>
    </xdr:to>
    <xdr:cxnSp macro="">
      <xdr:nvCxnSpPr>
        <xdr:cNvPr id="322" name="直線コネクタ 321"/>
        <xdr:cNvCxnSpPr/>
      </xdr:nvCxnSpPr>
      <xdr:spPr>
        <a:xfrm flipV="1">
          <a:off x="13893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115570</xdr:rowOff>
    </xdr:to>
    <xdr:cxnSp macro="">
      <xdr:nvCxnSpPr>
        <xdr:cNvPr id="325" name="直線コネクタ 324"/>
        <xdr:cNvCxnSpPr/>
      </xdr:nvCxnSpPr>
      <xdr:spPr>
        <a:xfrm>
          <a:off x="13004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7" name="テキスト ボックス 32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5" name="楕円 33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6"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7" name="楕円 336"/>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8" name="テキスト ボックス 337"/>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9" name="楕円 338"/>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74947</xdr:rowOff>
    </xdr:from>
    <xdr:ext cx="762000" cy="259045"/>
    <xdr:sp macro="" textlink="">
      <xdr:nvSpPr>
        <xdr:cNvPr id="340" name="テキスト ボックス 339"/>
        <xdr:cNvSpPr txBox="1"/>
      </xdr:nvSpPr>
      <xdr:spPr>
        <a:xfrm>
          <a:off x="1440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41" name="楕円 34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42" name="テキスト ボックス 341"/>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3" name="楕円 342"/>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135907</xdr:rowOff>
    </xdr:from>
    <xdr:ext cx="762000" cy="259045"/>
    <xdr:sp macro="" textlink="">
      <xdr:nvSpPr>
        <xdr:cNvPr id="344" name="テキスト ボックス 343"/>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元金償還金では償還が完了した減収補てん債や</a:t>
          </a:r>
          <a:r>
            <a:rPr lang="ja-JP" altLang="en-US" sz="1100" b="0" i="0" baseline="0">
              <a:solidFill>
                <a:schemeClr val="dk1"/>
              </a:solidFill>
              <a:effectLst/>
              <a:latin typeface="+mn-lt"/>
              <a:ea typeface="+mn-ea"/>
              <a:cs typeface="+mn-cs"/>
            </a:rPr>
            <a:t>地方道路等整備事業債</a:t>
          </a:r>
          <a:r>
            <a:rPr lang="ja-JP" altLang="ja-JP" sz="1100" b="0" i="0" baseline="0">
              <a:solidFill>
                <a:schemeClr val="dk1"/>
              </a:solidFill>
              <a:effectLst/>
              <a:latin typeface="+mn-lt"/>
              <a:ea typeface="+mn-ea"/>
              <a:cs typeface="+mn-cs"/>
            </a:rPr>
            <a:t>等の減があるものの、臨時財政対策債や</a:t>
          </a:r>
          <a:r>
            <a:rPr lang="ja-JP" altLang="en-US" sz="1100" b="0" i="0" baseline="0">
              <a:solidFill>
                <a:schemeClr val="dk1"/>
              </a:solidFill>
              <a:effectLst/>
              <a:latin typeface="+mn-lt"/>
              <a:ea typeface="+mn-ea"/>
              <a:cs typeface="+mn-cs"/>
            </a:rPr>
            <a:t>公共施設等適正管理事業</a:t>
          </a:r>
          <a:r>
            <a:rPr lang="ja-JP" altLang="ja-JP" sz="1100" b="0" i="0" baseline="0">
              <a:solidFill>
                <a:schemeClr val="dk1"/>
              </a:solidFill>
              <a:effectLst/>
              <a:latin typeface="+mn-lt"/>
              <a:ea typeface="+mn-ea"/>
              <a:cs typeface="+mn-cs"/>
            </a:rPr>
            <a:t>債等の増により、</a:t>
          </a:r>
          <a:r>
            <a:rPr kumimoji="1" lang="ja-JP" altLang="ja-JP" sz="1100">
              <a:solidFill>
                <a:schemeClr val="dk1"/>
              </a:solidFill>
              <a:effectLst/>
              <a:latin typeface="+mn-lt"/>
              <a:ea typeface="+mn-ea"/>
              <a:cs typeface="+mn-cs"/>
            </a:rPr>
            <a:t>経常経費充当一般財源は前年度比で約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償還が本格化してきた新庁舎建設、ツインシティ整備に伴い発行した建設債に加え、臨時財政対策債の償還の影響が大きく、多少の増減はあるものの公債費は増加傾向である。将来の負担が急激に増加しないよう、総額抑制及び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97065</xdr:rowOff>
    </xdr:to>
    <xdr:cxnSp macro="">
      <xdr:nvCxnSpPr>
        <xdr:cNvPr id="379" name="直線コネクタ 378"/>
        <xdr:cNvCxnSpPr/>
      </xdr:nvCxnSpPr>
      <xdr:spPr>
        <a:xfrm flipV="1">
          <a:off x="3987800" y="1294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75</xdr:row>
      <xdr:rowOff>97065</xdr:rowOff>
    </xdr:to>
    <xdr:cxnSp macro="">
      <xdr:nvCxnSpPr>
        <xdr:cNvPr id="382" name="直線コネクタ 381"/>
        <xdr:cNvCxnSpPr/>
      </xdr:nvCxnSpPr>
      <xdr:spPr>
        <a:xfrm>
          <a:off x="3098800" y="1293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75293</xdr:rowOff>
    </xdr:from>
    <xdr:to>
      <xdr:col>15</xdr:col>
      <xdr:colOff>98425</xdr:colOff>
      <xdr:row>75</xdr:row>
      <xdr:rowOff>86178</xdr:rowOff>
    </xdr:to>
    <xdr:cxnSp macro="">
      <xdr:nvCxnSpPr>
        <xdr:cNvPr id="385" name="直線コネクタ 384"/>
        <xdr:cNvCxnSpPr/>
      </xdr:nvCxnSpPr>
      <xdr:spPr>
        <a:xfrm flipV="1">
          <a:off x="2209800" y="12934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107950</xdr:rowOff>
    </xdr:to>
    <xdr:cxnSp macro="">
      <xdr:nvCxnSpPr>
        <xdr:cNvPr id="388" name="直線コネクタ 387"/>
        <xdr:cNvCxnSpPr/>
      </xdr:nvCxnSpPr>
      <xdr:spPr>
        <a:xfrm flipV="1">
          <a:off x="1320800" y="12944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8" name="楕円 397"/>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9"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400" name="楕円 399"/>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401" name="テキスト ボックス 400"/>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402" name="楕円 401"/>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403" name="テキスト ボックス 402"/>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4" name="楕円 403"/>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5" name="テキスト ボックス 404"/>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6" name="楕円 405"/>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7" name="テキスト ボックス 406"/>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公債費以外においては、経常収支比率に占める構成比としては類似団体内平均値よりも高い水準にある。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88138</xdr:rowOff>
    </xdr:from>
    <xdr:to>
      <xdr:col>82</xdr:col>
      <xdr:colOff>107950</xdr:colOff>
      <xdr:row>80</xdr:row>
      <xdr:rowOff>159004</xdr:rowOff>
    </xdr:to>
    <xdr:cxnSp macro="">
      <xdr:nvCxnSpPr>
        <xdr:cNvPr id="433" name="直線コネクタ 432"/>
        <xdr:cNvCxnSpPr/>
      </xdr:nvCxnSpPr>
      <xdr:spPr>
        <a:xfrm flipV="1">
          <a:off x="16510000" y="1260398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131081</xdr:rowOff>
    </xdr:from>
    <xdr:ext cx="762000" cy="259045"/>
    <xdr:sp macro="" textlink="">
      <xdr:nvSpPr>
        <xdr:cNvPr id="434" name="公債費以外最小値テキスト"/>
        <xdr:cNvSpPr txBox="1"/>
      </xdr:nvSpPr>
      <xdr:spPr>
        <a:xfrm>
          <a:off x="16598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159004</xdr:rowOff>
    </xdr:from>
    <xdr:to>
      <xdr:col>82</xdr:col>
      <xdr:colOff>196850</xdr:colOff>
      <xdr:row>80</xdr:row>
      <xdr:rowOff>159004</xdr:rowOff>
    </xdr:to>
    <xdr:cxnSp macro="">
      <xdr:nvCxnSpPr>
        <xdr:cNvPr id="435" name="直線コネクタ 434"/>
        <xdr:cNvCxnSpPr/>
      </xdr:nvCxnSpPr>
      <xdr:spPr>
        <a:xfrm>
          <a:off x="16421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3065</xdr:rowOff>
    </xdr:from>
    <xdr:ext cx="762000" cy="259045"/>
    <xdr:sp macro="" textlink="">
      <xdr:nvSpPr>
        <xdr:cNvPr id="436" name="公債費以外最大値テキスト"/>
        <xdr:cNvSpPr txBox="1"/>
      </xdr:nvSpPr>
      <xdr:spPr>
        <a:xfrm>
          <a:off x="16598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88138</xdr:rowOff>
    </xdr:from>
    <xdr:to>
      <xdr:col>82</xdr:col>
      <xdr:colOff>196850</xdr:colOff>
      <xdr:row>73</xdr:row>
      <xdr:rowOff>88138</xdr:rowOff>
    </xdr:to>
    <xdr:cxnSp macro="">
      <xdr:nvCxnSpPr>
        <xdr:cNvPr id="437" name="直線コネクタ 436"/>
        <xdr:cNvCxnSpPr/>
      </xdr:nvCxnSpPr>
      <xdr:spPr>
        <a:xfrm>
          <a:off x="16421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81</xdr:row>
      <xdr:rowOff>60706</xdr:rowOff>
    </xdr:to>
    <xdr:cxnSp macro="">
      <xdr:nvCxnSpPr>
        <xdr:cNvPr id="438" name="直線コネクタ 437"/>
        <xdr:cNvCxnSpPr/>
      </xdr:nvCxnSpPr>
      <xdr:spPr>
        <a:xfrm flipV="1">
          <a:off x="15671800" y="13472668"/>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0" name="フローチャート: 判断 43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60706</xdr:rowOff>
    </xdr:from>
    <xdr:to>
      <xdr:col>78</xdr:col>
      <xdr:colOff>69850</xdr:colOff>
      <xdr:row>81</xdr:row>
      <xdr:rowOff>161289</xdr:rowOff>
    </xdr:to>
    <xdr:cxnSp macro="">
      <xdr:nvCxnSpPr>
        <xdr:cNvPr id="441" name="直線コネクタ 440"/>
        <xdr:cNvCxnSpPr/>
      </xdr:nvCxnSpPr>
      <xdr:spPr>
        <a:xfrm flipV="1">
          <a:off x="14782800" y="139481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2" name="フローチャート: 判断 441"/>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3" name="テキスト ボックス 442"/>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161289</xdr:rowOff>
    </xdr:from>
    <xdr:to>
      <xdr:col>73</xdr:col>
      <xdr:colOff>180975</xdr:colOff>
      <xdr:row>81</xdr:row>
      <xdr:rowOff>161289</xdr:rowOff>
    </xdr:to>
    <xdr:cxnSp macro="">
      <xdr:nvCxnSpPr>
        <xdr:cNvPr id="444" name="直線コネクタ 443"/>
        <xdr:cNvCxnSpPr/>
      </xdr:nvCxnSpPr>
      <xdr:spPr>
        <a:xfrm>
          <a:off x="13893800" y="14048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5" name="フローチャート: 判断 444"/>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6" name="テキスト ボックス 445"/>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131572</xdr:rowOff>
    </xdr:from>
    <xdr:to>
      <xdr:col>69</xdr:col>
      <xdr:colOff>92075</xdr:colOff>
      <xdr:row>81</xdr:row>
      <xdr:rowOff>161289</xdr:rowOff>
    </xdr:to>
    <xdr:cxnSp macro="">
      <xdr:nvCxnSpPr>
        <xdr:cNvPr id="447" name="直線コネクタ 446"/>
        <xdr:cNvCxnSpPr/>
      </xdr:nvCxnSpPr>
      <xdr:spPr>
        <a:xfrm>
          <a:off x="13004800" y="138475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48" name="フローチャート: 判断 447"/>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9" name="テキスト ボックス 448"/>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0" name="フローチャート: 判断 449"/>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1" name="テキスト ボックス 450"/>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7" name="楕円 45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9906</xdr:rowOff>
    </xdr:from>
    <xdr:to>
      <xdr:col>78</xdr:col>
      <xdr:colOff>120650</xdr:colOff>
      <xdr:row>81</xdr:row>
      <xdr:rowOff>111506</xdr:rowOff>
    </xdr:to>
    <xdr:sp macro="" textlink="">
      <xdr:nvSpPr>
        <xdr:cNvPr id="459" name="楕円 458"/>
        <xdr:cNvSpPr/>
      </xdr:nvSpPr>
      <xdr:spPr>
        <a:xfrm>
          <a:off x="15621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96283</xdr:rowOff>
    </xdr:from>
    <xdr:ext cx="736600" cy="259045"/>
    <xdr:sp macro="" textlink="">
      <xdr:nvSpPr>
        <xdr:cNvPr id="460" name="テキスト ボックス 459"/>
        <xdr:cNvSpPr txBox="1"/>
      </xdr:nvSpPr>
      <xdr:spPr>
        <a:xfrm>
          <a:off x="15290800" y="1398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110489</xdr:rowOff>
    </xdr:from>
    <xdr:to>
      <xdr:col>74</xdr:col>
      <xdr:colOff>31750</xdr:colOff>
      <xdr:row>82</xdr:row>
      <xdr:rowOff>40639</xdr:rowOff>
    </xdr:to>
    <xdr:sp macro="" textlink="">
      <xdr:nvSpPr>
        <xdr:cNvPr id="461" name="楕円 460"/>
        <xdr:cNvSpPr/>
      </xdr:nvSpPr>
      <xdr:spPr>
        <a:xfrm>
          <a:off x="14732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25416</xdr:rowOff>
    </xdr:from>
    <xdr:ext cx="762000" cy="259045"/>
    <xdr:sp macro="" textlink="">
      <xdr:nvSpPr>
        <xdr:cNvPr id="462" name="テキスト ボックス 461"/>
        <xdr:cNvSpPr txBox="1"/>
      </xdr:nvSpPr>
      <xdr:spPr>
        <a:xfrm>
          <a:off x="14401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110489</xdr:rowOff>
    </xdr:from>
    <xdr:to>
      <xdr:col>69</xdr:col>
      <xdr:colOff>142875</xdr:colOff>
      <xdr:row>82</xdr:row>
      <xdr:rowOff>40639</xdr:rowOff>
    </xdr:to>
    <xdr:sp macro="" textlink="">
      <xdr:nvSpPr>
        <xdr:cNvPr id="463" name="楕円 462"/>
        <xdr:cNvSpPr/>
      </xdr:nvSpPr>
      <xdr:spPr>
        <a:xfrm>
          <a:off x="13843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25416</xdr:rowOff>
    </xdr:from>
    <xdr:ext cx="762000" cy="259045"/>
    <xdr:sp macro="" textlink="">
      <xdr:nvSpPr>
        <xdr:cNvPr id="464" name="テキスト ボックス 463"/>
        <xdr:cNvSpPr txBox="1"/>
      </xdr:nvSpPr>
      <xdr:spPr>
        <a:xfrm>
          <a:off x="13512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80772</xdr:rowOff>
    </xdr:from>
    <xdr:to>
      <xdr:col>65</xdr:col>
      <xdr:colOff>53975</xdr:colOff>
      <xdr:row>81</xdr:row>
      <xdr:rowOff>10922</xdr:rowOff>
    </xdr:to>
    <xdr:sp macro="" textlink="">
      <xdr:nvSpPr>
        <xdr:cNvPr id="465" name="楕円 464"/>
        <xdr:cNvSpPr/>
      </xdr:nvSpPr>
      <xdr:spPr>
        <a:xfrm>
          <a:off x="12954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167149</xdr:rowOff>
    </xdr:from>
    <xdr:ext cx="762000" cy="259045"/>
    <xdr:sp macro="" textlink="">
      <xdr:nvSpPr>
        <xdr:cNvPr id="466" name="テキスト ボックス 465"/>
        <xdr:cNvSpPr txBox="1"/>
      </xdr:nvSpPr>
      <xdr:spPr>
        <a:xfrm>
          <a:off x="12623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76022</xdr:rowOff>
    </xdr:from>
    <xdr:to>
      <xdr:col>29</xdr:col>
      <xdr:colOff>127000</xdr:colOff>
      <xdr:row>16</xdr:row>
      <xdr:rowOff>79985</xdr:rowOff>
    </xdr:to>
    <xdr:cxnSp macro="">
      <xdr:nvCxnSpPr>
        <xdr:cNvPr id="50" name="直線コネクタ 49"/>
        <xdr:cNvCxnSpPr/>
      </xdr:nvCxnSpPr>
      <xdr:spPr bwMode="auto">
        <a:xfrm>
          <a:off x="5003800" y="2866847"/>
          <a:ext cx="6477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64762</xdr:rowOff>
    </xdr:from>
    <xdr:ext cx="762000" cy="259045"/>
    <xdr:sp macro="" textlink="">
      <xdr:nvSpPr>
        <xdr:cNvPr id="51" name="人口1人当たり決算額の推移平均値テキスト130"/>
        <xdr:cNvSpPr txBox="1"/>
      </xdr:nvSpPr>
      <xdr:spPr>
        <a:xfrm>
          <a:off x="5740400" y="28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76022</xdr:rowOff>
    </xdr:from>
    <xdr:to>
      <xdr:col>26</xdr:col>
      <xdr:colOff>50800</xdr:colOff>
      <xdr:row>16</xdr:row>
      <xdr:rowOff>145174</xdr:rowOff>
    </xdr:to>
    <xdr:cxnSp macro="">
      <xdr:nvCxnSpPr>
        <xdr:cNvPr id="53" name="直線コネクタ 52"/>
        <xdr:cNvCxnSpPr/>
      </xdr:nvCxnSpPr>
      <xdr:spPr bwMode="auto">
        <a:xfrm flipV="1">
          <a:off x="4305300" y="2866847"/>
          <a:ext cx="6985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145174</xdr:rowOff>
    </xdr:from>
    <xdr:to>
      <xdr:col>22</xdr:col>
      <xdr:colOff>114300</xdr:colOff>
      <xdr:row>17</xdr:row>
      <xdr:rowOff>14262</xdr:rowOff>
    </xdr:to>
    <xdr:cxnSp macro="">
      <xdr:nvCxnSpPr>
        <xdr:cNvPr id="56" name="直線コネクタ 55"/>
        <xdr:cNvCxnSpPr/>
      </xdr:nvCxnSpPr>
      <xdr:spPr bwMode="auto">
        <a:xfrm flipV="1">
          <a:off x="3606800" y="2935999"/>
          <a:ext cx="698500" cy="4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14262</xdr:rowOff>
    </xdr:from>
    <xdr:to>
      <xdr:col>18</xdr:col>
      <xdr:colOff>177800</xdr:colOff>
      <xdr:row>17</xdr:row>
      <xdr:rowOff>61392</xdr:rowOff>
    </xdr:to>
    <xdr:cxnSp macro="">
      <xdr:nvCxnSpPr>
        <xdr:cNvPr id="59" name="直線コネクタ 58"/>
        <xdr:cNvCxnSpPr/>
      </xdr:nvCxnSpPr>
      <xdr:spPr bwMode="auto">
        <a:xfrm flipV="1">
          <a:off x="2908300" y="2976537"/>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29185</xdr:rowOff>
    </xdr:from>
    <xdr:to>
      <xdr:col>29</xdr:col>
      <xdr:colOff>177800</xdr:colOff>
      <xdr:row>16</xdr:row>
      <xdr:rowOff>130785</xdr:rowOff>
    </xdr:to>
    <xdr:sp macro="" textlink="">
      <xdr:nvSpPr>
        <xdr:cNvPr id="69" name="楕円 68"/>
        <xdr:cNvSpPr/>
      </xdr:nvSpPr>
      <xdr:spPr bwMode="auto">
        <a:xfrm>
          <a:off x="56007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45712</xdr:rowOff>
    </xdr:from>
    <xdr:ext cx="762000" cy="259045"/>
    <xdr:sp macro="" textlink="">
      <xdr:nvSpPr>
        <xdr:cNvPr id="70" name="人口1人当たり決算額の推移該当値テキスト130"/>
        <xdr:cNvSpPr txBox="1"/>
      </xdr:nvSpPr>
      <xdr:spPr>
        <a:xfrm>
          <a:off x="5740400" y="26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25222</xdr:rowOff>
    </xdr:from>
    <xdr:to>
      <xdr:col>26</xdr:col>
      <xdr:colOff>101600</xdr:colOff>
      <xdr:row>16</xdr:row>
      <xdr:rowOff>126822</xdr:rowOff>
    </xdr:to>
    <xdr:sp macro="" textlink="">
      <xdr:nvSpPr>
        <xdr:cNvPr id="71" name="楕円 70"/>
        <xdr:cNvSpPr/>
      </xdr:nvSpPr>
      <xdr:spPr bwMode="auto">
        <a:xfrm>
          <a:off x="4953000" y="28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136999</xdr:rowOff>
    </xdr:from>
    <xdr:ext cx="736600" cy="259045"/>
    <xdr:sp macro="" textlink="">
      <xdr:nvSpPr>
        <xdr:cNvPr id="72" name="テキスト ボックス 71"/>
        <xdr:cNvSpPr txBox="1"/>
      </xdr:nvSpPr>
      <xdr:spPr>
        <a:xfrm>
          <a:off x="4622800" y="258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94374</xdr:rowOff>
    </xdr:from>
    <xdr:to>
      <xdr:col>22</xdr:col>
      <xdr:colOff>165100</xdr:colOff>
      <xdr:row>17</xdr:row>
      <xdr:rowOff>24524</xdr:rowOff>
    </xdr:to>
    <xdr:sp macro="" textlink="">
      <xdr:nvSpPr>
        <xdr:cNvPr id="73" name="楕円 72"/>
        <xdr:cNvSpPr/>
      </xdr:nvSpPr>
      <xdr:spPr bwMode="auto">
        <a:xfrm>
          <a:off x="42545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34701</xdr:rowOff>
    </xdr:from>
    <xdr:ext cx="762000" cy="259045"/>
    <xdr:sp macro="" textlink="">
      <xdr:nvSpPr>
        <xdr:cNvPr id="74" name="テキスト ボックス 73"/>
        <xdr:cNvSpPr txBox="1"/>
      </xdr:nvSpPr>
      <xdr:spPr>
        <a:xfrm>
          <a:off x="3924300" y="26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134912</xdr:rowOff>
    </xdr:from>
    <xdr:to>
      <xdr:col>19</xdr:col>
      <xdr:colOff>38100</xdr:colOff>
      <xdr:row>17</xdr:row>
      <xdr:rowOff>65062</xdr:rowOff>
    </xdr:to>
    <xdr:sp macro="" textlink="">
      <xdr:nvSpPr>
        <xdr:cNvPr id="75" name="楕円 74"/>
        <xdr:cNvSpPr/>
      </xdr:nvSpPr>
      <xdr:spPr bwMode="auto">
        <a:xfrm>
          <a:off x="35560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75239</xdr:rowOff>
    </xdr:from>
    <xdr:ext cx="762000" cy="259045"/>
    <xdr:sp macro="" textlink="">
      <xdr:nvSpPr>
        <xdr:cNvPr id="76" name="テキスト ボックス 75"/>
        <xdr:cNvSpPr txBox="1"/>
      </xdr:nvSpPr>
      <xdr:spPr>
        <a:xfrm>
          <a:off x="3225800" y="26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10592</xdr:rowOff>
    </xdr:from>
    <xdr:to>
      <xdr:col>15</xdr:col>
      <xdr:colOff>101600</xdr:colOff>
      <xdr:row>17</xdr:row>
      <xdr:rowOff>112192</xdr:rowOff>
    </xdr:to>
    <xdr:sp macro="" textlink="">
      <xdr:nvSpPr>
        <xdr:cNvPr id="77" name="楕円 76"/>
        <xdr:cNvSpPr/>
      </xdr:nvSpPr>
      <xdr:spPr bwMode="auto">
        <a:xfrm>
          <a:off x="28575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122369</xdr:rowOff>
    </xdr:from>
    <xdr:ext cx="762000" cy="259045"/>
    <xdr:sp macro="" textlink="">
      <xdr:nvSpPr>
        <xdr:cNvPr id="78" name="テキスト ボックス 77"/>
        <xdr:cNvSpPr txBox="1"/>
      </xdr:nvSpPr>
      <xdr:spPr>
        <a:xfrm>
          <a:off x="2527300" y="27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201409</xdr:rowOff>
    </xdr:from>
    <xdr:to>
      <xdr:col>29</xdr:col>
      <xdr:colOff>127000</xdr:colOff>
      <xdr:row>35</xdr:row>
      <xdr:rowOff>331139</xdr:rowOff>
    </xdr:to>
    <xdr:cxnSp macro="">
      <xdr:nvCxnSpPr>
        <xdr:cNvPr id="111" name="直線コネクタ 110"/>
        <xdr:cNvCxnSpPr/>
      </xdr:nvCxnSpPr>
      <xdr:spPr bwMode="auto">
        <a:xfrm flipV="1">
          <a:off x="5003800" y="6811759"/>
          <a:ext cx="647700" cy="12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331139</xdr:rowOff>
    </xdr:from>
    <xdr:to>
      <xdr:col>26</xdr:col>
      <xdr:colOff>50800</xdr:colOff>
      <xdr:row>36</xdr:row>
      <xdr:rowOff>62344</xdr:rowOff>
    </xdr:to>
    <xdr:cxnSp macro="">
      <xdr:nvCxnSpPr>
        <xdr:cNvPr id="114" name="直線コネクタ 113"/>
        <xdr:cNvCxnSpPr/>
      </xdr:nvCxnSpPr>
      <xdr:spPr bwMode="auto">
        <a:xfrm flipV="1">
          <a:off x="4305300" y="6941489"/>
          <a:ext cx="698500" cy="7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62344</xdr:rowOff>
    </xdr:from>
    <xdr:to>
      <xdr:col>22</xdr:col>
      <xdr:colOff>114300</xdr:colOff>
      <xdr:row>36</xdr:row>
      <xdr:rowOff>106693</xdr:rowOff>
    </xdr:to>
    <xdr:cxnSp macro="">
      <xdr:nvCxnSpPr>
        <xdr:cNvPr id="117" name="直線コネクタ 116"/>
        <xdr:cNvCxnSpPr/>
      </xdr:nvCxnSpPr>
      <xdr:spPr bwMode="auto">
        <a:xfrm flipV="1">
          <a:off x="3606800" y="7015594"/>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22263</xdr:rowOff>
    </xdr:from>
    <xdr:to>
      <xdr:col>18</xdr:col>
      <xdr:colOff>177800</xdr:colOff>
      <xdr:row>36</xdr:row>
      <xdr:rowOff>106693</xdr:rowOff>
    </xdr:to>
    <xdr:cxnSp macro="">
      <xdr:nvCxnSpPr>
        <xdr:cNvPr id="120" name="直線コネクタ 119"/>
        <xdr:cNvCxnSpPr/>
      </xdr:nvCxnSpPr>
      <xdr:spPr bwMode="auto">
        <a:xfrm>
          <a:off x="2908300" y="6975513"/>
          <a:ext cx="6985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150609</xdr:rowOff>
    </xdr:from>
    <xdr:to>
      <xdr:col>29</xdr:col>
      <xdr:colOff>177800</xdr:colOff>
      <xdr:row>35</xdr:row>
      <xdr:rowOff>252209</xdr:rowOff>
    </xdr:to>
    <xdr:sp macro="" textlink="">
      <xdr:nvSpPr>
        <xdr:cNvPr id="130" name="楕円 129"/>
        <xdr:cNvSpPr/>
      </xdr:nvSpPr>
      <xdr:spPr bwMode="auto">
        <a:xfrm>
          <a:off x="5600700" y="676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338586</xdr:rowOff>
    </xdr:from>
    <xdr:ext cx="762000" cy="259045"/>
    <xdr:sp macro="" textlink="">
      <xdr:nvSpPr>
        <xdr:cNvPr id="131" name="人口1人当たり決算額の推移該当値テキスト445"/>
        <xdr:cNvSpPr txBox="1"/>
      </xdr:nvSpPr>
      <xdr:spPr>
        <a:xfrm>
          <a:off x="5740400" y="660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280339</xdr:rowOff>
    </xdr:from>
    <xdr:to>
      <xdr:col>26</xdr:col>
      <xdr:colOff>101600</xdr:colOff>
      <xdr:row>36</xdr:row>
      <xdr:rowOff>39039</xdr:rowOff>
    </xdr:to>
    <xdr:sp macro="" textlink="">
      <xdr:nvSpPr>
        <xdr:cNvPr id="132" name="楕円 131"/>
        <xdr:cNvSpPr/>
      </xdr:nvSpPr>
      <xdr:spPr bwMode="auto">
        <a:xfrm>
          <a:off x="4953000" y="689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23816</xdr:rowOff>
    </xdr:from>
    <xdr:ext cx="736600" cy="259045"/>
    <xdr:sp macro="" textlink="">
      <xdr:nvSpPr>
        <xdr:cNvPr id="133" name="テキスト ボックス 132"/>
        <xdr:cNvSpPr txBox="1"/>
      </xdr:nvSpPr>
      <xdr:spPr>
        <a:xfrm>
          <a:off x="4622800" y="697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11544</xdr:rowOff>
    </xdr:from>
    <xdr:to>
      <xdr:col>22</xdr:col>
      <xdr:colOff>165100</xdr:colOff>
      <xdr:row>36</xdr:row>
      <xdr:rowOff>113144</xdr:rowOff>
    </xdr:to>
    <xdr:sp macro="" textlink="">
      <xdr:nvSpPr>
        <xdr:cNvPr id="134" name="楕円 133"/>
        <xdr:cNvSpPr/>
      </xdr:nvSpPr>
      <xdr:spPr bwMode="auto">
        <a:xfrm>
          <a:off x="4254500" y="696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97921</xdr:rowOff>
    </xdr:from>
    <xdr:ext cx="762000" cy="259045"/>
    <xdr:sp macro="" textlink="">
      <xdr:nvSpPr>
        <xdr:cNvPr id="135" name="テキスト ボックス 134"/>
        <xdr:cNvSpPr txBox="1"/>
      </xdr:nvSpPr>
      <xdr:spPr>
        <a:xfrm>
          <a:off x="3924300" y="70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55893</xdr:rowOff>
    </xdr:from>
    <xdr:to>
      <xdr:col>19</xdr:col>
      <xdr:colOff>38100</xdr:colOff>
      <xdr:row>36</xdr:row>
      <xdr:rowOff>157493</xdr:rowOff>
    </xdr:to>
    <xdr:sp macro="" textlink="">
      <xdr:nvSpPr>
        <xdr:cNvPr id="136" name="楕円 135"/>
        <xdr:cNvSpPr/>
      </xdr:nvSpPr>
      <xdr:spPr bwMode="auto">
        <a:xfrm>
          <a:off x="3556000" y="700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142270</xdr:rowOff>
    </xdr:from>
    <xdr:ext cx="762000" cy="259045"/>
    <xdr:sp macro="" textlink="">
      <xdr:nvSpPr>
        <xdr:cNvPr id="137" name="テキスト ボックス 136"/>
        <xdr:cNvSpPr txBox="1"/>
      </xdr:nvSpPr>
      <xdr:spPr>
        <a:xfrm>
          <a:off x="3225800" y="7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314363</xdr:rowOff>
    </xdr:from>
    <xdr:to>
      <xdr:col>15</xdr:col>
      <xdr:colOff>101600</xdr:colOff>
      <xdr:row>36</xdr:row>
      <xdr:rowOff>73063</xdr:rowOff>
    </xdr:to>
    <xdr:sp macro="" textlink="">
      <xdr:nvSpPr>
        <xdr:cNvPr id="138" name="楕円 137"/>
        <xdr:cNvSpPr/>
      </xdr:nvSpPr>
      <xdr:spPr bwMode="auto">
        <a:xfrm>
          <a:off x="28575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57840</xdr:rowOff>
    </xdr:from>
    <xdr:ext cx="762000" cy="259045"/>
    <xdr:sp macro="" textlink="">
      <xdr:nvSpPr>
        <xdr:cNvPr id="139" name="テキスト ボックス 138"/>
        <xdr:cNvSpPr txBox="1"/>
      </xdr:nvSpPr>
      <xdr:spPr>
        <a:xfrm>
          <a:off x="2527300" y="70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22689</xdr:rowOff>
    </xdr:from>
    <xdr:to>
      <xdr:col>24</xdr:col>
      <xdr:colOff>63500</xdr:colOff>
      <xdr:row>35</xdr:row>
      <xdr:rowOff>31703</xdr:rowOff>
    </xdr:to>
    <xdr:cxnSp macro="">
      <xdr:nvCxnSpPr>
        <xdr:cNvPr id="63" name="直線コネクタ 62"/>
        <xdr:cNvCxnSpPr/>
      </xdr:nvCxnSpPr>
      <xdr:spPr>
        <a:xfrm>
          <a:off x="3797300" y="6023439"/>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22689</xdr:rowOff>
    </xdr:from>
    <xdr:to>
      <xdr:col>19</xdr:col>
      <xdr:colOff>177800</xdr:colOff>
      <xdr:row>36</xdr:row>
      <xdr:rowOff>8026</xdr:rowOff>
    </xdr:to>
    <xdr:cxnSp macro="">
      <xdr:nvCxnSpPr>
        <xdr:cNvPr id="66" name="直線コネクタ 65"/>
        <xdr:cNvCxnSpPr/>
      </xdr:nvCxnSpPr>
      <xdr:spPr>
        <a:xfrm flipV="1">
          <a:off x="2908300" y="6023439"/>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164487</xdr:rowOff>
    </xdr:from>
    <xdr:to>
      <xdr:col>15</xdr:col>
      <xdr:colOff>50800</xdr:colOff>
      <xdr:row>36</xdr:row>
      <xdr:rowOff>8026</xdr:rowOff>
    </xdr:to>
    <xdr:cxnSp macro="">
      <xdr:nvCxnSpPr>
        <xdr:cNvPr id="69" name="直線コネクタ 68"/>
        <xdr:cNvCxnSpPr/>
      </xdr:nvCxnSpPr>
      <xdr:spPr>
        <a:xfrm>
          <a:off x="2019300" y="6165237"/>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164487</xdr:rowOff>
    </xdr:from>
    <xdr:to>
      <xdr:col>10</xdr:col>
      <xdr:colOff>114300</xdr:colOff>
      <xdr:row>36</xdr:row>
      <xdr:rowOff>48913</xdr:rowOff>
    </xdr:to>
    <xdr:cxnSp macro="">
      <xdr:nvCxnSpPr>
        <xdr:cNvPr id="72" name="直線コネクタ 71"/>
        <xdr:cNvCxnSpPr/>
      </xdr:nvCxnSpPr>
      <xdr:spPr>
        <a:xfrm flipV="1">
          <a:off x="1130300" y="6165237"/>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152353</xdr:rowOff>
    </xdr:from>
    <xdr:to>
      <xdr:col>24</xdr:col>
      <xdr:colOff>114300</xdr:colOff>
      <xdr:row>35</xdr:row>
      <xdr:rowOff>82503</xdr:rowOff>
    </xdr:to>
    <xdr:sp macro="" textlink="">
      <xdr:nvSpPr>
        <xdr:cNvPr id="82" name="楕円 81"/>
        <xdr:cNvSpPr/>
      </xdr:nvSpPr>
      <xdr:spPr>
        <a:xfrm>
          <a:off x="4584700" y="59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130780</xdr:rowOff>
    </xdr:from>
    <xdr:ext cx="534377" cy="259045"/>
    <xdr:sp macro="" textlink="">
      <xdr:nvSpPr>
        <xdr:cNvPr id="83" name="人件費該当値テキスト"/>
        <xdr:cNvSpPr txBox="1"/>
      </xdr:nvSpPr>
      <xdr:spPr>
        <a:xfrm>
          <a:off x="4686300" y="59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143339</xdr:rowOff>
    </xdr:from>
    <xdr:to>
      <xdr:col>20</xdr:col>
      <xdr:colOff>38100</xdr:colOff>
      <xdr:row>35</xdr:row>
      <xdr:rowOff>73489</xdr:rowOff>
    </xdr:to>
    <xdr:sp macro="" textlink="">
      <xdr:nvSpPr>
        <xdr:cNvPr id="84" name="楕円 83"/>
        <xdr:cNvSpPr/>
      </xdr:nvSpPr>
      <xdr:spPr>
        <a:xfrm>
          <a:off x="3746500" y="5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90016</xdr:rowOff>
    </xdr:from>
    <xdr:ext cx="534377" cy="259045"/>
    <xdr:sp macro="" textlink="">
      <xdr:nvSpPr>
        <xdr:cNvPr id="85" name="テキスト ボックス 84"/>
        <xdr:cNvSpPr txBox="1"/>
      </xdr:nvSpPr>
      <xdr:spPr>
        <a:xfrm>
          <a:off x="3530111" y="57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128676</xdr:rowOff>
    </xdr:from>
    <xdr:to>
      <xdr:col>15</xdr:col>
      <xdr:colOff>101600</xdr:colOff>
      <xdr:row>36</xdr:row>
      <xdr:rowOff>58826</xdr:rowOff>
    </xdr:to>
    <xdr:sp macro="" textlink="">
      <xdr:nvSpPr>
        <xdr:cNvPr id="86" name="楕円 85"/>
        <xdr:cNvSpPr/>
      </xdr:nvSpPr>
      <xdr:spPr>
        <a:xfrm>
          <a:off x="2857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75353</xdr:rowOff>
    </xdr:from>
    <xdr:ext cx="534377" cy="259045"/>
    <xdr:sp macro="" textlink="">
      <xdr:nvSpPr>
        <xdr:cNvPr id="87" name="テキスト ボックス 86"/>
        <xdr:cNvSpPr txBox="1"/>
      </xdr:nvSpPr>
      <xdr:spPr>
        <a:xfrm>
          <a:off x="2641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113687</xdr:rowOff>
    </xdr:from>
    <xdr:to>
      <xdr:col>10</xdr:col>
      <xdr:colOff>165100</xdr:colOff>
      <xdr:row>36</xdr:row>
      <xdr:rowOff>43837</xdr:rowOff>
    </xdr:to>
    <xdr:sp macro="" textlink="">
      <xdr:nvSpPr>
        <xdr:cNvPr id="88" name="楕円 87"/>
        <xdr:cNvSpPr/>
      </xdr:nvSpPr>
      <xdr:spPr>
        <a:xfrm>
          <a:off x="1968500" y="6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60364</xdr:rowOff>
    </xdr:from>
    <xdr:ext cx="534377" cy="259045"/>
    <xdr:sp macro="" textlink="">
      <xdr:nvSpPr>
        <xdr:cNvPr id="89" name="テキスト ボックス 88"/>
        <xdr:cNvSpPr txBox="1"/>
      </xdr:nvSpPr>
      <xdr:spPr>
        <a:xfrm>
          <a:off x="1752111" y="58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169563</xdr:rowOff>
    </xdr:from>
    <xdr:to>
      <xdr:col>6</xdr:col>
      <xdr:colOff>38100</xdr:colOff>
      <xdr:row>36</xdr:row>
      <xdr:rowOff>99713</xdr:rowOff>
    </xdr:to>
    <xdr:sp macro="" textlink="">
      <xdr:nvSpPr>
        <xdr:cNvPr id="90" name="楕円 89"/>
        <xdr:cNvSpPr/>
      </xdr:nvSpPr>
      <xdr:spPr>
        <a:xfrm>
          <a:off x="1079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116240</xdr:rowOff>
    </xdr:from>
    <xdr:ext cx="534377" cy="259045"/>
    <xdr:sp macro="" textlink="">
      <xdr:nvSpPr>
        <xdr:cNvPr id="91" name="テキスト ボックス 90"/>
        <xdr:cNvSpPr txBox="1"/>
      </xdr:nvSpPr>
      <xdr:spPr>
        <a:xfrm>
          <a:off x="863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124193</xdr:rowOff>
    </xdr:from>
    <xdr:to>
      <xdr:col>24</xdr:col>
      <xdr:colOff>63500</xdr:colOff>
      <xdr:row>57</xdr:row>
      <xdr:rowOff>100076</xdr:rowOff>
    </xdr:to>
    <xdr:cxnSp macro="">
      <xdr:nvCxnSpPr>
        <xdr:cNvPr id="121" name="直線コネクタ 120"/>
        <xdr:cNvCxnSpPr/>
      </xdr:nvCxnSpPr>
      <xdr:spPr>
        <a:xfrm flipV="1">
          <a:off x="3797300" y="9553943"/>
          <a:ext cx="838200" cy="3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100076</xdr:rowOff>
    </xdr:from>
    <xdr:to>
      <xdr:col>19</xdr:col>
      <xdr:colOff>177800</xdr:colOff>
      <xdr:row>58</xdr:row>
      <xdr:rowOff>1435</xdr:rowOff>
    </xdr:to>
    <xdr:cxnSp macro="">
      <xdr:nvCxnSpPr>
        <xdr:cNvPr id="124" name="直線コネクタ 123"/>
        <xdr:cNvCxnSpPr/>
      </xdr:nvCxnSpPr>
      <xdr:spPr>
        <a:xfrm flipV="1">
          <a:off x="2908300" y="9872726"/>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xdr:rowOff>
    </xdr:from>
    <xdr:to>
      <xdr:col>15</xdr:col>
      <xdr:colOff>50800</xdr:colOff>
      <xdr:row>58</xdr:row>
      <xdr:rowOff>133490</xdr:rowOff>
    </xdr:to>
    <xdr:cxnSp macro="">
      <xdr:nvCxnSpPr>
        <xdr:cNvPr id="127" name="直線コネクタ 126"/>
        <xdr:cNvCxnSpPr/>
      </xdr:nvCxnSpPr>
      <xdr:spPr>
        <a:xfrm flipV="1">
          <a:off x="2019300" y="9945535"/>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133490</xdr:rowOff>
    </xdr:from>
    <xdr:to>
      <xdr:col>10</xdr:col>
      <xdr:colOff>114300</xdr:colOff>
      <xdr:row>59</xdr:row>
      <xdr:rowOff>31382</xdr:rowOff>
    </xdr:to>
    <xdr:cxnSp macro="">
      <xdr:nvCxnSpPr>
        <xdr:cNvPr id="130" name="直線コネクタ 129"/>
        <xdr:cNvCxnSpPr/>
      </xdr:nvCxnSpPr>
      <xdr:spPr>
        <a:xfrm flipV="1">
          <a:off x="1130300" y="1007759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73393</xdr:rowOff>
    </xdr:from>
    <xdr:to>
      <xdr:col>24</xdr:col>
      <xdr:colOff>114300</xdr:colOff>
      <xdr:row>56</xdr:row>
      <xdr:rowOff>3543</xdr:rowOff>
    </xdr:to>
    <xdr:sp macro="" textlink="">
      <xdr:nvSpPr>
        <xdr:cNvPr id="140" name="楕円 139"/>
        <xdr:cNvSpPr/>
      </xdr:nvSpPr>
      <xdr:spPr>
        <a:xfrm>
          <a:off x="4584700" y="95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51820</xdr:rowOff>
    </xdr:from>
    <xdr:ext cx="534377" cy="259045"/>
    <xdr:sp macro="" textlink="">
      <xdr:nvSpPr>
        <xdr:cNvPr id="141" name="物件費該当値テキスト"/>
        <xdr:cNvSpPr txBox="1"/>
      </xdr:nvSpPr>
      <xdr:spPr>
        <a:xfrm>
          <a:off x="4686300" y="94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49276</xdr:rowOff>
    </xdr:from>
    <xdr:to>
      <xdr:col>20</xdr:col>
      <xdr:colOff>38100</xdr:colOff>
      <xdr:row>57</xdr:row>
      <xdr:rowOff>150876</xdr:rowOff>
    </xdr:to>
    <xdr:sp macro="" textlink="">
      <xdr:nvSpPr>
        <xdr:cNvPr id="142" name="楕円 141"/>
        <xdr:cNvSpPr/>
      </xdr:nvSpPr>
      <xdr:spPr>
        <a:xfrm>
          <a:off x="3746500" y="98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142003</xdr:rowOff>
    </xdr:from>
    <xdr:ext cx="534377" cy="259045"/>
    <xdr:sp macro="" textlink="">
      <xdr:nvSpPr>
        <xdr:cNvPr id="143" name="テキスト ボックス 142"/>
        <xdr:cNvSpPr txBox="1"/>
      </xdr:nvSpPr>
      <xdr:spPr>
        <a:xfrm>
          <a:off x="3530111" y="99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122085</xdr:rowOff>
    </xdr:from>
    <xdr:to>
      <xdr:col>15</xdr:col>
      <xdr:colOff>101600</xdr:colOff>
      <xdr:row>58</xdr:row>
      <xdr:rowOff>52235</xdr:rowOff>
    </xdr:to>
    <xdr:sp macro="" textlink="">
      <xdr:nvSpPr>
        <xdr:cNvPr id="144" name="楕円 143"/>
        <xdr:cNvSpPr/>
      </xdr:nvSpPr>
      <xdr:spPr>
        <a:xfrm>
          <a:off x="2857500" y="98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43362</xdr:rowOff>
    </xdr:from>
    <xdr:ext cx="534377" cy="259045"/>
    <xdr:sp macro="" textlink="">
      <xdr:nvSpPr>
        <xdr:cNvPr id="145" name="テキスト ボックス 144"/>
        <xdr:cNvSpPr txBox="1"/>
      </xdr:nvSpPr>
      <xdr:spPr>
        <a:xfrm>
          <a:off x="2641111" y="99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82690</xdr:rowOff>
    </xdr:from>
    <xdr:to>
      <xdr:col>10</xdr:col>
      <xdr:colOff>165100</xdr:colOff>
      <xdr:row>59</xdr:row>
      <xdr:rowOff>12840</xdr:rowOff>
    </xdr:to>
    <xdr:sp macro="" textlink="">
      <xdr:nvSpPr>
        <xdr:cNvPr id="146" name="楕円 145"/>
        <xdr:cNvSpPr/>
      </xdr:nvSpPr>
      <xdr:spPr>
        <a:xfrm>
          <a:off x="1968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3967</xdr:rowOff>
    </xdr:from>
    <xdr:ext cx="534377" cy="259045"/>
    <xdr:sp macro="" textlink="">
      <xdr:nvSpPr>
        <xdr:cNvPr id="147" name="テキスト ボックス 146"/>
        <xdr:cNvSpPr txBox="1"/>
      </xdr:nvSpPr>
      <xdr:spPr>
        <a:xfrm>
          <a:off x="1752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152032</xdr:rowOff>
    </xdr:from>
    <xdr:to>
      <xdr:col>6</xdr:col>
      <xdr:colOff>38100</xdr:colOff>
      <xdr:row>59</xdr:row>
      <xdr:rowOff>82182</xdr:rowOff>
    </xdr:to>
    <xdr:sp macro="" textlink="">
      <xdr:nvSpPr>
        <xdr:cNvPr id="148" name="楕円 147"/>
        <xdr:cNvSpPr/>
      </xdr:nvSpPr>
      <xdr:spPr>
        <a:xfrm>
          <a:off x="1079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73309</xdr:rowOff>
    </xdr:from>
    <xdr:ext cx="534377" cy="259045"/>
    <xdr:sp macro="" textlink="">
      <xdr:nvSpPr>
        <xdr:cNvPr id="149" name="テキスト ボックス 148"/>
        <xdr:cNvSpPr txBox="1"/>
      </xdr:nvSpPr>
      <xdr:spPr>
        <a:xfrm>
          <a:off x="863111" y="10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116931</xdr:rowOff>
    </xdr:from>
    <xdr:to>
      <xdr:col>24</xdr:col>
      <xdr:colOff>63500</xdr:colOff>
      <xdr:row>77</xdr:row>
      <xdr:rowOff>133894</xdr:rowOff>
    </xdr:to>
    <xdr:cxnSp macro="">
      <xdr:nvCxnSpPr>
        <xdr:cNvPr id="176" name="直線コネクタ 175"/>
        <xdr:cNvCxnSpPr/>
      </xdr:nvCxnSpPr>
      <xdr:spPr>
        <a:xfrm>
          <a:off x="3797300" y="13318581"/>
          <a:ext cx="8382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112497</xdr:rowOff>
    </xdr:from>
    <xdr:to>
      <xdr:col>19</xdr:col>
      <xdr:colOff>177800</xdr:colOff>
      <xdr:row>77</xdr:row>
      <xdr:rowOff>116931</xdr:rowOff>
    </xdr:to>
    <xdr:cxnSp macro="">
      <xdr:nvCxnSpPr>
        <xdr:cNvPr id="179" name="直線コネクタ 178"/>
        <xdr:cNvCxnSpPr/>
      </xdr:nvCxnSpPr>
      <xdr:spPr>
        <a:xfrm>
          <a:off x="2908300" y="13314147"/>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112497</xdr:rowOff>
    </xdr:from>
    <xdr:to>
      <xdr:col>15</xdr:col>
      <xdr:colOff>50800</xdr:colOff>
      <xdr:row>77</xdr:row>
      <xdr:rowOff>114782</xdr:rowOff>
    </xdr:to>
    <xdr:cxnSp macro="">
      <xdr:nvCxnSpPr>
        <xdr:cNvPr id="182" name="直線コネクタ 181"/>
        <xdr:cNvCxnSpPr/>
      </xdr:nvCxnSpPr>
      <xdr:spPr>
        <a:xfrm flipV="1">
          <a:off x="2019300" y="1331414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114782</xdr:rowOff>
    </xdr:from>
    <xdr:to>
      <xdr:col>10</xdr:col>
      <xdr:colOff>114300</xdr:colOff>
      <xdr:row>77</xdr:row>
      <xdr:rowOff>134854</xdr:rowOff>
    </xdr:to>
    <xdr:cxnSp macro="">
      <xdr:nvCxnSpPr>
        <xdr:cNvPr id="185" name="直線コネクタ 184"/>
        <xdr:cNvCxnSpPr/>
      </xdr:nvCxnSpPr>
      <xdr:spPr>
        <a:xfrm flipV="1">
          <a:off x="1130300" y="13316432"/>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83094</xdr:rowOff>
    </xdr:from>
    <xdr:to>
      <xdr:col>24</xdr:col>
      <xdr:colOff>114300</xdr:colOff>
      <xdr:row>78</xdr:row>
      <xdr:rowOff>13244</xdr:rowOff>
    </xdr:to>
    <xdr:sp macro="" textlink="">
      <xdr:nvSpPr>
        <xdr:cNvPr id="195" name="楕円 194"/>
        <xdr:cNvSpPr/>
      </xdr:nvSpPr>
      <xdr:spPr>
        <a:xfrm>
          <a:off x="4584700" y="13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61521</xdr:rowOff>
    </xdr:from>
    <xdr:ext cx="469744" cy="259045"/>
    <xdr:sp macro="" textlink="">
      <xdr:nvSpPr>
        <xdr:cNvPr id="196" name="維持補修費該当値テキスト"/>
        <xdr:cNvSpPr txBox="1"/>
      </xdr:nvSpPr>
      <xdr:spPr>
        <a:xfrm>
          <a:off x="4686300" y="1326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66131</xdr:rowOff>
    </xdr:from>
    <xdr:to>
      <xdr:col>20</xdr:col>
      <xdr:colOff>38100</xdr:colOff>
      <xdr:row>77</xdr:row>
      <xdr:rowOff>167731</xdr:rowOff>
    </xdr:to>
    <xdr:sp macro="" textlink="">
      <xdr:nvSpPr>
        <xdr:cNvPr id="197" name="楕円 196"/>
        <xdr:cNvSpPr/>
      </xdr:nvSpPr>
      <xdr:spPr>
        <a:xfrm>
          <a:off x="3746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158858</xdr:rowOff>
    </xdr:from>
    <xdr:ext cx="469744" cy="259045"/>
    <xdr:sp macro="" textlink="">
      <xdr:nvSpPr>
        <xdr:cNvPr id="198" name="テキスト ボックス 197"/>
        <xdr:cNvSpPr txBox="1"/>
      </xdr:nvSpPr>
      <xdr:spPr>
        <a:xfrm>
          <a:off x="3562428" y="133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61697</xdr:rowOff>
    </xdr:from>
    <xdr:to>
      <xdr:col>15</xdr:col>
      <xdr:colOff>101600</xdr:colOff>
      <xdr:row>77</xdr:row>
      <xdr:rowOff>163297</xdr:rowOff>
    </xdr:to>
    <xdr:sp macro="" textlink="">
      <xdr:nvSpPr>
        <xdr:cNvPr id="199" name="楕円 198"/>
        <xdr:cNvSpPr/>
      </xdr:nvSpPr>
      <xdr:spPr>
        <a:xfrm>
          <a:off x="2857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154424</xdr:rowOff>
    </xdr:from>
    <xdr:ext cx="469744" cy="259045"/>
    <xdr:sp macro="" textlink="">
      <xdr:nvSpPr>
        <xdr:cNvPr id="200" name="テキスト ボックス 199"/>
        <xdr:cNvSpPr txBox="1"/>
      </xdr:nvSpPr>
      <xdr:spPr>
        <a:xfrm>
          <a:off x="2673428"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63982</xdr:rowOff>
    </xdr:from>
    <xdr:to>
      <xdr:col>10</xdr:col>
      <xdr:colOff>165100</xdr:colOff>
      <xdr:row>77</xdr:row>
      <xdr:rowOff>165582</xdr:rowOff>
    </xdr:to>
    <xdr:sp macro="" textlink="">
      <xdr:nvSpPr>
        <xdr:cNvPr id="201" name="楕円 200"/>
        <xdr:cNvSpPr/>
      </xdr:nvSpPr>
      <xdr:spPr>
        <a:xfrm>
          <a:off x="1968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156709</xdr:rowOff>
    </xdr:from>
    <xdr:ext cx="469744" cy="259045"/>
    <xdr:sp macro="" textlink="">
      <xdr:nvSpPr>
        <xdr:cNvPr id="202" name="テキスト ボックス 201"/>
        <xdr:cNvSpPr txBox="1"/>
      </xdr:nvSpPr>
      <xdr:spPr>
        <a:xfrm>
          <a:off x="1784428" y="133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84054</xdr:rowOff>
    </xdr:from>
    <xdr:to>
      <xdr:col>6</xdr:col>
      <xdr:colOff>38100</xdr:colOff>
      <xdr:row>78</xdr:row>
      <xdr:rowOff>14204</xdr:rowOff>
    </xdr:to>
    <xdr:sp macro="" textlink="">
      <xdr:nvSpPr>
        <xdr:cNvPr id="203" name="楕円 202"/>
        <xdr:cNvSpPr/>
      </xdr:nvSpPr>
      <xdr:spPr>
        <a:xfrm>
          <a:off x="1079500" y="132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5331</xdr:rowOff>
    </xdr:from>
    <xdr:ext cx="469744" cy="259045"/>
    <xdr:sp macro="" textlink="">
      <xdr:nvSpPr>
        <xdr:cNvPr id="204" name="テキスト ボックス 203"/>
        <xdr:cNvSpPr txBox="1"/>
      </xdr:nvSpPr>
      <xdr:spPr>
        <a:xfrm>
          <a:off x="895428" y="133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91629</xdr:rowOff>
    </xdr:from>
    <xdr:to>
      <xdr:col>24</xdr:col>
      <xdr:colOff>63500</xdr:colOff>
      <xdr:row>97</xdr:row>
      <xdr:rowOff>149840</xdr:rowOff>
    </xdr:to>
    <xdr:cxnSp macro="">
      <xdr:nvCxnSpPr>
        <xdr:cNvPr id="236" name="直線コネクタ 235"/>
        <xdr:cNvCxnSpPr/>
      </xdr:nvCxnSpPr>
      <xdr:spPr>
        <a:xfrm flipV="1">
          <a:off x="3797300" y="16379379"/>
          <a:ext cx="838200" cy="40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7" name="扶助費平均値テキスト"/>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149840</xdr:rowOff>
    </xdr:from>
    <xdr:to>
      <xdr:col>19</xdr:col>
      <xdr:colOff>177800</xdr:colOff>
      <xdr:row>98</xdr:row>
      <xdr:rowOff>28062</xdr:rowOff>
    </xdr:to>
    <xdr:cxnSp macro="">
      <xdr:nvCxnSpPr>
        <xdr:cNvPr id="239" name="直線コネクタ 238"/>
        <xdr:cNvCxnSpPr/>
      </xdr:nvCxnSpPr>
      <xdr:spPr>
        <a:xfrm flipV="1">
          <a:off x="2908300" y="16780490"/>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41" name="テキスト ボックス 240"/>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28062</xdr:rowOff>
    </xdr:from>
    <xdr:to>
      <xdr:col>15</xdr:col>
      <xdr:colOff>50800</xdr:colOff>
      <xdr:row>98</xdr:row>
      <xdr:rowOff>92216</xdr:rowOff>
    </xdr:to>
    <xdr:cxnSp macro="">
      <xdr:nvCxnSpPr>
        <xdr:cNvPr id="242" name="直線コネクタ 241"/>
        <xdr:cNvCxnSpPr/>
      </xdr:nvCxnSpPr>
      <xdr:spPr>
        <a:xfrm flipV="1">
          <a:off x="2019300" y="16830162"/>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4" name="テキスト ボックス 243"/>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92216</xdr:rowOff>
    </xdr:from>
    <xdr:to>
      <xdr:col>10</xdr:col>
      <xdr:colOff>114300</xdr:colOff>
      <xdr:row>98</xdr:row>
      <xdr:rowOff>100234</xdr:rowOff>
    </xdr:to>
    <xdr:cxnSp macro="">
      <xdr:nvCxnSpPr>
        <xdr:cNvPr id="245" name="直線コネクタ 244"/>
        <xdr:cNvCxnSpPr/>
      </xdr:nvCxnSpPr>
      <xdr:spPr>
        <a:xfrm flipV="1">
          <a:off x="1130300" y="16894316"/>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7" name="テキスト ボックス 246"/>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40829</xdr:rowOff>
    </xdr:from>
    <xdr:to>
      <xdr:col>24</xdr:col>
      <xdr:colOff>114300</xdr:colOff>
      <xdr:row>95</xdr:row>
      <xdr:rowOff>142429</xdr:rowOff>
    </xdr:to>
    <xdr:sp macro="" textlink="">
      <xdr:nvSpPr>
        <xdr:cNvPr id="255" name="楕円 254"/>
        <xdr:cNvSpPr/>
      </xdr:nvSpPr>
      <xdr:spPr>
        <a:xfrm>
          <a:off x="45847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63706</xdr:rowOff>
    </xdr:from>
    <xdr:ext cx="599010" cy="259045"/>
    <xdr:sp macro="" textlink="">
      <xdr:nvSpPr>
        <xdr:cNvPr id="256" name="扶助費該当値テキスト"/>
        <xdr:cNvSpPr txBox="1"/>
      </xdr:nvSpPr>
      <xdr:spPr>
        <a:xfrm>
          <a:off x="4686300" y="161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99040</xdr:rowOff>
    </xdr:from>
    <xdr:to>
      <xdr:col>20</xdr:col>
      <xdr:colOff>38100</xdr:colOff>
      <xdr:row>98</xdr:row>
      <xdr:rowOff>29190</xdr:rowOff>
    </xdr:to>
    <xdr:sp macro="" textlink="">
      <xdr:nvSpPr>
        <xdr:cNvPr id="257" name="楕円 256"/>
        <xdr:cNvSpPr/>
      </xdr:nvSpPr>
      <xdr:spPr>
        <a:xfrm>
          <a:off x="3746500" y="167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45717</xdr:rowOff>
    </xdr:from>
    <xdr:ext cx="534377" cy="259045"/>
    <xdr:sp macro="" textlink="">
      <xdr:nvSpPr>
        <xdr:cNvPr id="258" name="テキスト ボックス 257"/>
        <xdr:cNvSpPr txBox="1"/>
      </xdr:nvSpPr>
      <xdr:spPr>
        <a:xfrm>
          <a:off x="3530111" y="165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148712</xdr:rowOff>
    </xdr:from>
    <xdr:to>
      <xdr:col>15</xdr:col>
      <xdr:colOff>101600</xdr:colOff>
      <xdr:row>98</xdr:row>
      <xdr:rowOff>78862</xdr:rowOff>
    </xdr:to>
    <xdr:sp macro="" textlink="">
      <xdr:nvSpPr>
        <xdr:cNvPr id="259" name="楕円 258"/>
        <xdr:cNvSpPr/>
      </xdr:nvSpPr>
      <xdr:spPr>
        <a:xfrm>
          <a:off x="2857500" y="167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95389</xdr:rowOff>
    </xdr:from>
    <xdr:ext cx="534377" cy="259045"/>
    <xdr:sp macro="" textlink="">
      <xdr:nvSpPr>
        <xdr:cNvPr id="260" name="テキスト ボックス 259"/>
        <xdr:cNvSpPr txBox="1"/>
      </xdr:nvSpPr>
      <xdr:spPr>
        <a:xfrm>
          <a:off x="2641111" y="165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41416</xdr:rowOff>
    </xdr:from>
    <xdr:to>
      <xdr:col>10</xdr:col>
      <xdr:colOff>165100</xdr:colOff>
      <xdr:row>98</xdr:row>
      <xdr:rowOff>143016</xdr:rowOff>
    </xdr:to>
    <xdr:sp macro="" textlink="">
      <xdr:nvSpPr>
        <xdr:cNvPr id="261" name="楕円 260"/>
        <xdr:cNvSpPr/>
      </xdr:nvSpPr>
      <xdr:spPr>
        <a:xfrm>
          <a:off x="1968500" y="168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159543</xdr:rowOff>
    </xdr:from>
    <xdr:ext cx="534377" cy="259045"/>
    <xdr:sp macro="" textlink="">
      <xdr:nvSpPr>
        <xdr:cNvPr id="262" name="テキスト ボックス 261"/>
        <xdr:cNvSpPr txBox="1"/>
      </xdr:nvSpPr>
      <xdr:spPr>
        <a:xfrm>
          <a:off x="1752111" y="166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49434</xdr:rowOff>
    </xdr:from>
    <xdr:to>
      <xdr:col>6</xdr:col>
      <xdr:colOff>38100</xdr:colOff>
      <xdr:row>98</xdr:row>
      <xdr:rowOff>151034</xdr:rowOff>
    </xdr:to>
    <xdr:sp macro="" textlink="">
      <xdr:nvSpPr>
        <xdr:cNvPr id="263" name="楕円 262"/>
        <xdr:cNvSpPr/>
      </xdr:nvSpPr>
      <xdr:spPr>
        <a:xfrm>
          <a:off x="1079500" y="168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142161</xdr:rowOff>
    </xdr:from>
    <xdr:ext cx="534377" cy="259045"/>
    <xdr:sp macro="" textlink="">
      <xdr:nvSpPr>
        <xdr:cNvPr id="264" name="テキスト ボックス 263"/>
        <xdr:cNvSpPr txBox="1"/>
      </xdr:nvSpPr>
      <xdr:spPr>
        <a:xfrm>
          <a:off x="863111" y="169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126467</xdr:rowOff>
    </xdr:from>
    <xdr:to>
      <xdr:col>55</xdr:col>
      <xdr:colOff>0</xdr:colOff>
      <xdr:row>39</xdr:row>
      <xdr:rowOff>59969</xdr:rowOff>
    </xdr:to>
    <xdr:cxnSp macro="">
      <xdr:nvCxnSpPr>
        <xdr:cNvPr id="294" name="直線コネクタ 293"/>
        <xdr:cNvCxnSpPr/>
      </xdr:nvCxnSpPr>
      <xdr:spPr>
        <a:xfrm>
          <a:off x="9639300" y="5441417"/>
          <a:ext cx="838200" cy="130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126467</xdr:rowOff>
    </xdr:from>
    <xdr:to>
      <xdr:col>50</xdr:col>
      <xdr:colOff>114300</xdr:colOff>
      <xdr:row>39</xdr:row>
      <xdr:rowOff>96698</xdr:rowOff>
    </xdr:to>
    <xdr:cxnSp macro="">
      <xdr:nvCxnSpPr>
        <xdr:cNvPr id="297" name="直線コネクタ 296"/>
        <xdr:cNvCxnSpPr/>
      </xdr:nvCxnSpPr>
      <xdr:spPr>
        <a:xfrm flipV="1">
          <a:off x="8750300" y="5441417"/>
          <a:ext cx="889000" cy="13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73152</xdr:rowOff>
    </xdr:from>
    <xdr:to>
      <xdr:col>45</xdr:col>
      <xdr:colOff>177800</xdr:colOff>
      <xdr:row>39</xdr:row>
      <xdr:rowOff>96698</xdr:rowOff>
    </xdr:to>
    <xdr:cxnSp macro="">
      <xdr:nvCxnSpPr>
        <xdr:cNvPr id="300" name="直線コネクタ 299"/>
        <xdr:cNvCxnSpPr/>
      </xdr:nvCxnSpPr>
      <xdr:spPr>
        <a:xfrm>
          <a:off x="7861300" y="675970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2" name="テキスト ボックス 301"/>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69914</xdr:rowOff>
    </xdr:from>
    <xdr:to>
      <xdr:col>41</xdr:col>
      <xdr:colOff>50800</xdr:colOff>
      <xdr:row>39</xdr:row>
      <xdr:rowOff>73152</xdr:rowOff>
    </xdr:to>
    <xdr:cxnSp macro="">
      <xdr:nvCxnSpPr>
        <xdr:cNvPr id="303" name="直線コネクタ 302"/>
        <xdr:cNvCxnSpPr/>
      </xdr:nvCxnSpPr>
      <xdr:spPr>
        <a:xfrm>
          <a:off x="6972300" y="675646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xdr:rowOff>
    </xdr:from>
    <xdr:to>
      <xdr:col>55</xdr:col>
      <xdr:colOff>50800</xdr:colOff>
      <xdr:row>39</xdr:row>
      <xdr:rowOff>110769</xdr:rowOff>
    </xdr:to>
    <xdr:sp macro="" textlink="">
      <xdr:nvSpPr>
        <xdr:cNvPr id="313" name="楕円 312"/>
        <xdr:cNvSpPr/>
      </xdr:nvSpPr>
      <xdr:spPr>
        <a:xfrm>
          <a:off x="10426700" y="66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95546</xdr:rowOff>
    </xdr:from>
    <xdr:ext cx="534377" cy="259045"/>
    <xdr:sp macro="" textlink="">
      <xdr:nvSpPr>
        <xdr:cNvPr id="314" name="補助費等該当値テキスト"/>
        <xdr:cNvSpPr txBox="1"/>
      </xdr:nvSpPr>
      <xdr:spPr>
        <a:xfrm>
          <a:off x="10528300" y="66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75667</xdr:rowOff>
    </xdr:from>
    <xdr:to>
      <xdr:col>50</xdr:col>
      <xdr:colOff>165100</xdr:colOff>
      <xdr:row>32</xdr:row>
      <xdr:rowOff>5817</xdr:rowOff>
    </xdr:to>
    <xdr:sp macro="" textlink="">
      <xdr:nvSpPr>
        <xdr:cNvPr id="315" name="楕円 314"/>
        <xdr:cNvSpPr/>
      </xdr:nvSpPr>
      <xdr:spPr>
        <a:xfrm>
          <a:off x="9588500" y="53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168394</xdr:rowOff>
    </xdr:from>
    <xdr:ext cx="599010" cy="259045"/>
    <xdr:sp macro="" textlink="">
      <xdr:nvSpPr>
        <xdr:cNvPr id="316" name="テキスト ボックス 315"/>
        <xdr:cNvSpPr txBox="1"/>
      </xdr:nvSpPr>
      <xdr:spPr>
        <a:xfrm>
          <a:off x="9339795" y="54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45898</xdr:rowOff>
    </xdr:from>
    <xdr:to>
      <xdr:col>46</xdr:col>
      <xdr:colOff>38100</xdr:colOff>
      <xdr:row>39</xdr:row>
      <xdr:rowOff>147498</xdr:rowOff>
    </xdr:to>
    <xdr:sp macro="" textlink="">
      <xdr:nvSpPr>
        <xdr:cNvPr id="317" name="楕円 316"/>
        <xdr:cNvSpPr/>
      </xdr:nvSpPr>
      <xdr:spPr>
        <a:xfrm>
          <a:off x="8699500" y="67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138625</xdr:rowOff>
    </xdr:from>
    <xdr:ext cx="534377" cy="259045"/>
    <xdr:sp macro="" textlink="">
      <xdr:nvSpPr>
        <xdr:cNvPr id="318" name="テキスト ボックス 317"/>
        <xdr:cNvSpPr txBox="1"/>
      </xdr:nvSpPr>
      <xdr:spPr>
        <a:xfrm>
          <a:off x="8483111" y="68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22352</xdr:rowOff>
    </xdr:from>
    <xdr:to>
      <xdr:col>41</xdr:col>
      <xdr:colOff>101600</xdr:colOff>
      <xdr:row>39</xdr:row>
      <xdr:rowOff>123952</xdr:rowOff>
    </xdr:to>
    <xdr:sp macro="" textlink="">
      <xdr:nvSpPr>
        <xdr:cNvPr id="319" name="楕円 318"/>
        <xdr:cNvSpPr/>
      </xdr:nvSpPr>
      <xdr:spPr>
        <a:xfrm>
          <a:off x="78105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115079</xdr:rowOff>
    </xdr:from>
    <xdr:ext cx="534377" cy="259045"/>
    <xdr:sp macro="" textlink="">
      <xdr:nvSpPr>
        <xdr:cNvPr id="320" name="テキスト ボックス 319"/>
        <xdr:cNvSpPr txBox="1"/>
      </xdr:nvSpPr>
      <xdr:spPr>
        <a:xfrm>
          <a:off x="7594111" y="68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19114</xdr:rowOff>
    </xdr:from>
    <xdr:to>
      <xdr:col>36</xdr:col>
      <xdr:colOff>165100</xdr:colOff>
      <xdr:row>39</xdr:row>
      <xdr:rowOff>120714</xdr:rowOff>
    </xdr:to>
    <xdr:sp macro="" textlink="">
      <xdr:nvSpPr>
        <xdr:cNvPr id="321" name="楕円 320"/>
        <xdr:cNvSpPr/>
      </xdr:nvSpPr>
      <xdr:spPr>
        <a:xfrm>
          <a:off x="6921500" y="67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111841</xdr:rowOff>
    </xdr:from>
    <xdr:ext cx="534377" cy="259045"/>
    <xdr:sp macro="" textlink="">
      <xdr:nvSpPr>
        <xdr:cNvPr id="322" name="テキスト ボックス 321"/>
        <xdr:cNvSpPr txBox="1"/>
      </xdr:nvSpPr>
      <xdr:spPr>
        <a:xfrm>
          <a:off x="6705111" y="6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13608</xdr:rowOff>
    </xdr:from>
    <xdr:to>
      <xdr:col>55</xdr:col>
      <xdr:colOff>0</xdr:colOff>
      <xdr:row>55</xdr:row>
      <xdr:rowOff>95180</xdr:rowOff>
    </xdr:to>
    <xdr:cxnSp macro="">
      <xdr:nvCxnSpPr>
        <xdr:cNvPr id="351" name="直線コネクタ 350"/>
        <xdr:cNvCxnSpPr/>
      </xdr:nvCxnSpPr>
      <xdr:spPr>
        <a:xfrm flipV="1">
          <a:off x="9639300" y="9271908"/>
          <a:ext cx="8382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2" name="普通建設事業費平均値テキスト"/>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95180</xdr:rowOff>
    </xdr:from>
    <xdr:to>
      <xdr:col>50</xdr:col>
      <xdr:colOff>114300</xdr:colOff>
      <xdr:row>56</xdr:row>
      <xdr:rowOff>84207</xdr:rowOff>
    </xdr:to>
    <xdr:cxnSp macro="">
      <xdr:nvCxnSpPr>
        <xdr:cNvPr id="354" name="直線コネクタ 353"/>
        <xdr:cNvCxnSpPr/>
      </xdr:nvCxnSpPr>
      <xdr:spPr>
        <a:xfrm flipV="1">
          <a:off x="8750300" y="9524930"/>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70948</xdr:rowOff>
    </xdr:from>
    <xdr:to>
      <xdr:col>45</xdr:col>
      <xdr:colOff>177800</xdr:colOff>
      <xdr:row>56</xdr:row>
      <xdr:rowOff>84207</xdr:rowOff>
    </xdr:to>
    <xdr:cxnSp macro="">
      <xdr:nvCxnSpPr>
        <xdr:cNvPr id="357" name="直線コネクタ 356"/>
        <xdr:cNvCxnSpPr/>
      </xdr:nvCxnSpPr>
      <xdr:spPr>
        <a:xfrm>
          <a:off x="7861300" y="967214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63081</xdr:rowOff>
    </xdr:from>
    <xdr:to>
      <xdr:col>41</xdr:col>
      <xdr:colOff>50800</xdr:colOff>
      <xdr:row>56</xdr:row>
      <xdr:rowOff>70948</xdr:rowOff>
    </xdr:to>
    <xdr:cxnSp macro="">
      <xdr:nvCxnSpPr>
        <xdr:cNvPr id="360" name="直線コネクタ 359"/>
        <xdr:cNvCxnSpPr/>
      </xdr:nvCxnSpPr>
      <xdr:spPr>
        <a:xfrm>
          <a:off x="6972300" y="9664281"/>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134258</xdr:rowOff>
    </xdr:from>
    <xdr:to>
      <xdr:col>55</xdr:col>
      <xdr:colOff>50800</xdr:colOff>
      <xdr:row>54</xdr:row>
      <xdr:rowOff>64408</xdr:rowOff>
    </xdr:to>
    <xdr:sp macro="" textlink="">
      <xdr:nvSpPr>
        <xdr:cNvPr id="370" name="楕円 369"/>
        <xdr:cNvSpPr/>
      </xdr:nvSpPr>
      <xdr:spPr>
        <a:xfrm>
          <a:off x="10426700" y="92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157135</xdr:rowOff>
    </xdr:from>
    <xdr:ext cx="534377" cy="259045"/>
    <xdr:sp macro="" textlink="">
      <xdr:nvSpPr>
        <xdr:cNvPr id="371" name="普通建設事業費該当値テキスト"/>
        <xdr:cNvSpPr txBox="1"/>
      </xdr:nvSpPr>
      <xdr:spPr>
        <a:xfrm>
          <a:off x="10528300" y="90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44380</xdr:rowOff>
    </xdr:from>
    <xdr:to>
      <xdr:col>50</xdr:col>
      <xdr:colOff>165100</xdr:colOff>
      <xdr:row>55</xdr:row>
      <xdr:rowOff>145980</xdr:rowOff>
    </xdr:to>
    <xdr:sp macro="" textlink="">
      <xdr:nvSpPr>
        <xdr:cNvPr id="372" name="楕円 371"/>
        <xdr:cNvSpPr/>
      </xdr:nvSpPr>
      <xdr:spPr>
        <a:xfrm>
          <a:off x="95885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137107</xdr:rowOff>
    </xdr:from>
    <xdr:ext cx="534377" cy="259045"/>
    <xdr:sp macro="" textlink="">
      <xdr:nvSpPr>
        <xdr:cNvPr id="373" name="テキスト ボックス 372"/>
        <xdr:cNvSpPr txBox="1"/>
      </xdr:nvSpPr>
      <xdr:spPr>
        <a:xfrm>
          <a:off x="9372111" y="95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33407</xdr:rowOff>
    </xdr:from>
    <xdr:to>
      <xdr:col>46</xdr:col>
      <xdr:colOff>38100</xdr:colOff>
      <xdr:row>56</xdr:row>
      <xdr:rowOff>135007</xdr:rowOff>
    </xdr:to>
    <xdr:sp macro="" textlink="">
      <xdr:nvSpPr>
        <xdr:cNvPr id="374" name="楕円 373"/>
        <xdr:cNvSpPr/>
      </xdr:nvSpPr>
      <xdr:spPr>
        <a:xfrm>
          <a:off x="8699500" y="96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126134</xdr:rowOff>
    </xdr:from>
    <xdr:ext cx="534377" cy="259045"/>
    <xdr:sp macro="" textlink="">
      <xdr:nvSpPr>
        <xdr:cNvPr id="375" name="テキスト ボックス 374"/>
        <xdr:cNvSpPr txBox="1"/>
      </xdr:nvSpPr>
      <xdr:spPr>
        <a:xfrm>
          <a:off x="8483111" y="97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20148</xdr:rowOff>
    </xdr:from>
    <xdr:to>
      <xdr:col>41</xdr:col>
      <xdr:colOff>101600</xdr:colOff>
      <xdr:row>56</xdr:row>
      <xdr:rowOff>121748</xdr:rowOff>
    </xdr:to>
    <xdr:sp macro="" textlink="">
      <xdr:nvSpPr>
        <xdr:cNvPr id="376" name="楕円 375"/>
        <xdr:cNvSpPr/>
      </xdr:nvSpPr>
      <xdr:spPr>
        <a:xfrm>
          <a:off x="7810500" y="96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112875</xdr:rowOff>
    </xdr:from>
    <xdr:ext cx="534377" cy="259045"/>
    <xdr:sp macro="" textlink="">
      <xdr:nvSpPr>
        <xdr:cNvPr id="377" name="テキスト ボックス 376"/>
        <xdr:cNvSpPr txBox="1"/>
      </xdr:nvSpPr>
      <xdr:spPr>
        <a:xfrm>
          <a:off x="7594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12281</xdr:rowOff>
    </xdr:from>
    <xdr:to>
      <xdr:col>36</xdr:col>
      <xdr:colOff>165100</xdr:colOff>
      <xdr:row>56</xdr:row>
      <xdr:rowOff>113881</xdr:rowOff>
    </xdr:to>
    <xdr:sp macro="" textlink="">
      <xdr:nvSpPr>
        <xdr:cNvPr id="378" name="楕円 377"/>
        <xdr:cNvSpPr/>
      </xdr:nvSpPr>
      <xdr:spPr>
        <a:xfrm>
          <a:off x="6921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105008</xdr:rowOff>
    </xdr:from>
    <xdr:ext cx="534377" cy="259045"/>
    <xdr:sp macro="" textlink="">
      <xdr:nvSpPr>
        <xdr:cNvPr id="379" name="テキスト ボックス 378"/>
        <xdr:cNvSpPr txBox="1"/>
      </xdr:nvSpPr>
      <xdr:spPr>
        <a:xfrm>
          <a:off x="6705111" y="97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20142</xdr:rowOff>
    </xdr:from>
    <xdr:to>
      <xdr:col>55</xdr:col>
      <xdr:colOff>0</xdr:colOff>
      <xdr:row>75</xdr:row>
      <xdr:rowOff>11638</xdr:rowOff>
    </xdr:to>
    <xdr:cxnSp macro="">
      <xdr:nvCxnSpPr>
        <xdr:cNvPr id="406" name="直線コネクタ 405"/>
        <xdr:cNvCxnSpPr/>
      </xdr:nvCxnSpPr>
      <xdr:spPr>
        <a:xfrm flipV="1">
          <a:off x="9639300" y="12021642"/>
          <a:ext cx="838200" cy="8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7" name="普通建設事業費 （ うち新規整備　）平均値テキスト"/>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11638</xdr:rowOff>
    </xdr:from>
    <xdr:to>
      <xdr:col>50</xdr:col>
      <xdr:colOff>114300</xdr:colOff>
      <xdr:row>78</xdr:row>
      <xdr:rowOff>4688</xdr:rowOff>
    </xdr:to>
    <xdr:cxnSp macro="">
      <xdr:nvCxnSpPr>
        <xdr:cNvPr id="409" name="直線コネクタ 408"/>
        <xdr:cNvCxnSpPr/>
      </xdr:nvCxnSpPr>
      <xdr:spPr>
        <a:xfrm flipV="1">
          <a:off x="8750300" y="12870388"/>
          <a:ext cx="889000" cy="50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1" name="テキスト ボックス 410"/>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4688</xdr:rowOff>
    </xdr:from>
    <xdr:to>
      <xdr:col>45</xdr:col>
      <xdr:colOff>177800</xdr:colOff>
      <xdr:row>78</xdr:row>
      <xdr:rowOff>134624</xdr:rowOff>
    </xdr:to>
    <xdr:cxnSp macro="">
      <xdr:nvCxnSpPr>
        <xdr:cNvPr id="412" name="直線コネクタ 411"/>
        <xdr:cNvCxnSpPr/>
      </xdr:nvCxnSpPr>
      <xdr:spPr>
        <a:xfrm flipV="1">
          <a:off x="7861300" y="13377788"/>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123013</xdr:rowOff>
    </xdr:from>
    <xdr:to>
      <xdr:col>41</xdr:col>
      <xdr:colOff>50800</xdr:colOff>
      <xdr:row>78</xdr:row>
      <xdr:rowOff>134624</xdr:rowOff>
    </xdr:to>
    <xdr:cxnSp macro="">
      <xdr:nvCxnSpPr>
        <xdr:cNvPr id="415" name="直線コネクタ 414"/>
        <xdr:cNvCxnSpPr/>
      </xdr:nvCxnSpPr>
      <xdr:spPr>
        <a:xfrm>
          <a:off x="6972300" y="13496113"/>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140792</xdr:rowOff>
    </xdr:from>
    <xdr:to>
      <xdr:col>55</xdr:col>
      <xdr:colOff>50800</xdr:colOff>
      <xdr:row>70</xdr:row>
      <xdr:rowOff>70942</xdr:rowOff>
    </xdr:to>
    <xdr:sp macro="" textlink="">
      <xdr:nvSpPr>
        <xdr:cNvPr id="425" name="楕円 424"/>
        <xdr:cNvSpPr/>
      </xdr:nvSpPr>
      <xdr:spPr>
        <a:xfrm>
          <a:off x="10426700" y="119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93819</xdr:rowOff>
    </xdr:from>
    <xdr:ext cx="534377" cy="259045"/>
    <xdr:sp macro="" textlink="">
      <xdr:nvSpPr>
        <xdr:cNvPr id="426" name="普通建設事業費 （ うち新規整備　）該当値テキスト"/>
        <xdr:cNvSpPr txBox="1"/>
      </xdr:nvSpPr>
      <xdr:spPr>
        <a:xfrm>
          <a:off x="10528300" y="119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132288</xdr:rowOff>
    </xdr:from>
    <xdr:to>
      <xdr:col>50</xdr:col>
      <xdr:colOff>165100</xdr:colOff>
      <xdr:row>75</xdr:row>
      <xdr:rowOff>62438</xdr:rowOff>
    </xdr:to>
    <xdr:sp macro="" textlink="">
      <xdr:nvSpPr>
        <xdr:cNvPr id="427" name="楕円 426"/>
        <xdr:cNvSpPr/>
      </xdr:nvSpPr>
      <xdr:spPr>
        <a:xfrm>
          <a:off x="9588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78965</xdr:rowOff>
    </xdr:from>
    <xdr:ext cx="534377" cy="259045"/>
    <xdr:sp macro="" textlink="">
      <xdr:nvSpPr>
        <xdr:cNvPr id="428" name="テキスト ボックス 427"/>
        <xdr:cNvSpPr txBox="1"/>
      </xdr:nvSpPr>
      <xdr:spPr>
        <a:xfrm>
          <a:off x="9372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125338</xdr:rowOff>
    </xdr:from>
    <xdr:to>
      <xdr:col>46</xdr:col>
      <xdr:colOff>38100</xdr:colOff>
      <xdr:row>78</xdr:row>
      <xdr:rowOff>55488</xdr:rowOff>
    </xdr:to>
    <xdr:sp macro="" textlink="">
      <xdr:nvSpPr>
        <xdr:cNvPr id="429" name="楕円 428"/>
        <xdr:cNvSpPr/>
      </xdr:nvSpPr>
      <xdr:spPr>
        <a:xfrm>
          <a:off x="8699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46615</xdr:rowOff>
    </xdr:from>
    <xdr:ext cx="469744" cy="259045"/>
    <xdr:sp macro="" textlink="">
      <xdr:nvSpPr>
        <xdr:cNvPr id="430" name="テキスト ボックス 429"/>
        <xdr:cNvSpPr txBox="1"/>
      </xdr:nvSpPr>
      <xdr:spPr>
        <a:xfrm>
          <a:off x="8515428" y="134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83824</xdr:rowOff>
    </xdr:from>
    <xdr:to>
      <xdr:col>41</xdr:col>
      <xdr:colOff>101600</xdr:colOff>
      <xdr:row>79</xdr:row>
      <xdr:rowOff>13974</xdr:rowOff>
    </xdr:to>
    <xdr:sp macro="" textlink="">
      <xdr:nvSpPr>
        <xdr:cNvPr id="431" name="楕円 430"/>
        <xdr:cNvSpPr/>
      </xdr:nvSpPr>
      <xdr:spPr>
        <a:xfrm>
          <a:off x="7810500" y="134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5101</xdr:rowOff>
    </xdr:from>
    <xdr:ext cx="378565" cy="259045"/>
    <xdr:sp macro="" textlink="">
      <xdr:nvSpPr>
        <xdr:cNvPr id="432" name="テキスト ボックス 431"/>
        <xdr:cNvSpPr txBox="1"/>
      </xdr:nvSpPr>
      <xdr:spPr>
        <a:xfrm>
          <a:off x="7672017" y="1354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72213</xdr:rowOff>
    </xdr:from>
    <xdr:to>
      <xdr:col>36</xdr:col>
      <xdr:colOff>165100</xdr:colOff>
      <xdr:row>79</xdr:row>
      <xdr:rowOff>2363</xdr:rowOff>
    </xdr:to>
    <xdr:sp macro="" textlink="">
      <xdr:nvSpPr>
        <xdr:cNvPr id="433" name="楕円 432"/>
        <xdr:cNvSpPr/>
      </xdr:nvSpPr>
      <xdr:spPr>
        <a:xfrm>
          <a:off x="6921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164940</xdr:rowOff>
    </xdr:from>
    <xdr:ext cx="378565" cy="259045"/>
    <xdr:sp macro="" textlink="">
      <xdr:nvSpPr>
        <xdr:cNvPr id="434" name="テキスト ボックス 433"/>
        <xdr:cNvSpPr txBox="1"/>
      </xdr:nvSpPr>
      <xdr:spPr>
        <a:xfrm>
          <a:off x="6783017" y="1353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99733</xdr:rowOff>
    </xdr:from>
    <xdr:to>
      <xdr:col>55</xdr:col>
      <xdr:colOff>0</xdr:colOff>
      <xdr:row>96</xdr:row>
      <xdr:rowOff>126746</xdr:rowOff>
    </xdr:to>
    <xdr:cxnSp macro="">
      <xdr:nvCxnSpPr>
        <xdr:cNvPr id="463" name="直線コネクタ 462"/>
        <xdr:cNvCxnSpPr/>
      </xdr:nvCxnSpPr>
      <xdr:spPr>
        <a:xfrm>
          <a:off x="9639300" y="16558933"/>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114591</xdr:rowOff>
    </xdr:from>
    <xdr:to>
      <xdr:col>50</xdr:col>
      <xdr:colOff>114300</xdr:colOff>
      <xdr:row>96</xdr:row>
      <xdr:rowOff>99733</xdr:rowOff>
    </xdr:to>
    <xdr:cxnSp macro="">
      <xdr:nvCxnSpPr>
        <xdr:cNvPr id="466" name="直線コネクタ 465"/>
        <xdr:cNvCxnSpPr/>
      </xdr:nvCxnSpPr>
      <xdr:spPr>
        <a:xfrm>
          <a:off x="8750300" y="16402341"/>
          <a:ext cx="889000" cy="15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114591</xdr:rowOff>
    </xdr:from>
    <xdr:to>
      <xdr:col>45</xdr:col>
      <xdr:colOff>177800</xdr:colOff>
      <xdr:row>96</xdr:row>
      <xdr:rowOff>165533</xdr:rowOff>
    </xdr:to>
    <xdr:cxnSp macro="">
      <xdr:nvCxnSpPr>
        <xdr:cNvPr id="469" name="直線コネクタ 468"/>
        <xdr:cNvCxnSpPr/>
      </xdr:nvCxnSpPr>
      <xdr:spPr>
        <a:xfrm flipV="1">
          <a:off x="7861300" y="16402341"/>
          <a:ext cx="889000" cy="2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146977</xdr:rowOff>
    </xdr:from>
    <xdr:to>
      <xdr:col>41</xdr:col>
      <xdr:colOff>50800</xdr:colOff>
      <xdr:row>96</xdr:row>
      <xdr:rowOff>165533</xdr:rowOff>
    </xdr:to>
    <xdr:cxnSp macro="">
      <xdr:nvCxnSpPr>
        <xdr:cNvPr id="472" name="直線コネクタ 471"/>
        <xdr:cNvCxnSpPr/>
      </xdr:nvCxnSpPr>
      <xdr:spPr>
        <a:xfrm>
          <a:off x="6972300" y="16263277"/>
          <a:ext cx="889000" cy="3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75946</xdr:rowOff>
    </xdr:from>
    <xdr:to>
      <xdr:col>55</xdr:col>
      <xdr:colOff>50800</xdr:colOff>
      <xdr:row>97</xdr:row>
      <xdr:rowOff>6096</xdr:rowOff>
    </xdr:to>
    <xdr:sp macro="" textlink="">
      <xdr:nvSpPr>
        <xdr:cNvPr id="482" name="楕円 481"/>
        <xdr:cNvSpPr/>
      </xdr:nvSpPr>
      <xdr:spPr>
        <a:xfrm>
          <a:off x="104267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54373</xdr:rowOff>
    </xdr:from>
    <xdr:ext cx="534377" cy="259045"/>
    <xdr:sp macro="" textlink="">
      <xdr:nvSpPr>
        <xdr:cNvPr id="483" name="普通建設事業費 （ うち更新整備　）該当値テキスト"/>
        <xdr:cNvSpPr txBox="1"/>
      </xdr:nvSpPr>
      <xdr:spPr>
        <a:xfrm>
          <a:off x="10528300"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48933</xdr:rowOff>
    </xdr:from>
    <xdr:to>
      <xdr:col>50</xdr:col>
      <xdr:colOff>165100</xdr:colOff>
      <xdr:row>96</xdr:row>
      <xdr:rowOff>150533</xdr:rowOff>
    </xdr:to>
    <xdr:sp macro="" textlink="">
      <xdr:nvSpPr>
        <xdr:cNvPr id="484" name="楕円 483"/>
        <xdr:cNvSpPr/>
      </xdr:nvSpPr>
      <xdr:spPr>
        <a:xfrm>
          <a:off x="9588500" y="165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141660</xdr:rowOff>
    </xdr:from>
    <xdr:ext cx="534377" cy="259045"/>
    <xdr:sp macro="" textlink="">
      <xdr:nvSpPr>
        <xdr:cNvPr id="485" name="テキスト ボックス 484"/>
        <xdr:cNvSpPr txBox="1"/>
      </xdr:nvSpPr>
      <xdr:spPr>
        <a:xfrm>
          <a:off x="9372111" y="166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63791</xdr:rowOff>
    </xdr:from>
    <xdr:to>
      <xdr:col>46</xdr:col>
      <xdr:colOff>38100</xdr:colOff>
      <xdr:row>95</xdr:row>
      <xdr:rowOff>165391</xdr:rowOff>
    </xdr:to>
    <xdr:sp macro="" textlink="">
      <xdr:nvSpPr>
        <xdr:cNvPr id="486" name="楕円 485"/>
        <xdr:cNvSpPr/>
      </xdr:nvSpPr>
      <xdr:spPr>
        <a:xfrm>
          <a:off x="8699500" y="163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156518</xdr:rowOff>
    </xdr:from>
    <xdr:ext cx="534377" cy="259045"/>
    <xdr:sp macro="" textlink="">
      <xdr:nvSpPr>
        <xdr:cNvPr id="487" name="テキスト ボックス 486"/>
        <xdr:cNvSpPr txBox="1"/>
      </xdr:nvSpPr>
      <xdr:spPr>
        <a:xfrm>
          <a:off x="8483111" y="1644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114733</xdr:rowOff>
    </xdr:from>
    <xdr:to>
      <xdr:col>41</xdr:col>
      <xdr:colOff>101600</xdr:colOff>
      <xdr:row>97</xdr:row>
      <xdr:rowOff>44883</xdr:rowOff>
    </xdr:to>
    <xdr:sp macro="" textlink="">
      <xdr:nvSpPr>
        <xdr:cNvPr id="488" name="楕円 487"/>
        <xdr:cNvSpPr/>
      </xdr:nvSpPr>
      <xdr:spPr>
        <a:xfrm>
          <a:off x="7810500" y="16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36010</xdr:rowOff>
    </xdr:from>
    <xdr:ext cx="534377" cy="259045"/>
    <xdr:sp macro="" textlink="">
      <xdr:nvSpPr>
        <xdr:cNvPr id="489" name="テキスト ボックス 488"/>
        <xdr:cNvSpPr txBox="1"/>
      </xdr:nvSpPr>
      <xdr:spPr>
        <a:xfrm>
          <a:off x="7594111" y="166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96177</xdr:rowOff>
    </xdr:from>
    <xdr:to>
      <xdr:col>36</xdr:col>
      <xdr:colOff>165100</xdr:colOff>
      <xdr:row>95</xdr:row>
      <xdr:rowOff>26327</xdr:rowOff>
    </xdr:to>
    <xdr:sp macro="" textlink="">
      <xdr:nvSpPr>
        <xdr:cNvPr id="490" name="楕円 489"/>
        <xdr:cNvSpPr/>
      </xdr:nvSpPr>
      <xdr:spPr>
        <a:xfrm>
          <a:off x="6921500" y="1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17454</xdr:rowOff>
    </xdr:from>
    <xdr:ext cx="534377" cy="259045"/>
    <xdr:sp macro="" textlink="">
      <xdr:nvSpPr>
        <xdr:cNvPr id="491" name="テキスト ボックス 490"/>
        <xdr:cNvSpPr txBox="1"/>
      </xdr:nvSpPr>
      <xdr:spPr>
        <a:xfrm>
          <a:off x="6705111" y="163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90094</xdr:rowOff>
    </xdr:from>
    <xdr:to>
      <xdr:col>85</xdr:col>
      <xdr:colOff>127000</xdr:colOff>
      <xdr:row>38</xdr:row>
      <xdr:rowOff>139700</xdr:rowOff>
    </xdr:to>
    <xdr:cxnSp macro="">
      <xdr:nvCxnSpPr>
        <xdr:cNvPr id="518" name="直線コネクタ 517"/>
        <xdr:cNvCxnSpPr/>
      </xdr:nvCxnSpPr>
      <xdr:spPr>
        <a:xfrm>
          <a:off x="15481300" y="660519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40945</xdr:rowOff>
    </xdr:from>
    <xdr:to>
      <xdr:col>81</xdr:col>
      <xdr:colOff>50800</xdr:colOff>
      <xdr:row>38</xdr:row>
      <xdr:rowOff>90094</xdr:rowOff>
    </xdr:to>
    <xdr:cxnSp macro="">
      <xdr:nvCxnSpPr>
        <xdr:cNvPr id="521" name="直線コネクタ 520"/>
        <xdr:cNvCxnSpPr/>
      </xdr:nvCxnSpPr>
      <xdr:spPr>
        <a:xfrm>
          <a:off x="14592300" y="655604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40945</xdr:rowOff>
    </xdr:from>
    <xdr:to>
      <xdr:col>76</xdr:col>
      <xdr:colOff>114300</xdr:colOff>
      <xdr:row>38</xdr:row>
      <xdr:rowOff>125070</xdr:rowOff>
    </xdr:to>
    <xdr:cxnSp macro="">
      <xdr:nvCxnSpPr>
        <xdr:cNvPr id="524" name="直線コネクタ 523"/>
        <xdr:cNvCxnSpPr/>
      </xdr:nvCxnSpPr>
      <xdr:spPr>
        <a:xfrm flipV="1">
          <a:off x="13703300" y="6556045"/>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87350</xdr:rowOff>
    </xdr:from>
    <xdr:to>
      <xdr:col>71</xdr:col>
      <xdr:colOff>177800</xdr:colOff>
      <xdr:row>38</xdr:row>
      <xdr:rowOff>125070</xdr:rowOff>
    </xdr:to>
    <xdr:cxnSp macro="">
      <xdr:nvCxnSpPr>
        <xdr:cNvPr id="527" name="直線コネクタ 526"/>
        <xdr:cNvCxnSpPr/>
      </xdr:nvCxnSpPr>
      <xdr:spPr>
        <a:xfrm>
          <a:off x="12814300" y="660245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39294</xdr:rowOff>
    </xdr:from>
    <xdr:to>
      <xdr:col>81</xdr:col>
      <xdr:colOff>101600</xdr:colOff>
      <xdr:row>38</xdr:row>
      <xdr:rowOff>140894</xdr:rowOff>
    </xdr:to>
    <xdr:sp macro="" textlink="">
      <xdr:nvSpPr>
        <xdr:cNvPr id="539" name="楕円 538"/>
        <xdr:cNvSpPr/>
      </xdr:nvSpPr>
      <xdr:spPr>
        <a:xfrm>
          <a:off x="15430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132021</xdr:rowOff>
    </xdr:from>
    <xdr:ext cx="378565" cy="259045"/>
    <xdr:sp macro="" textlink="">
      <xdr:nvSpPr>
        <xdr:cNvPr id="540" name="テキスト ボックス 539"/>
        <xdr:cNvSpPr txBox="1"/>
      </xdr:nvSpPr>
      <xdr:spPr>
        <a:xfrm>
          <a:off x="15292017" y="66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161595</xdr:rowOff>
    </xdr:from>
    <xdr:to>
      <xdr:col>76</xdr:col>
      <xdr:colOff>165100</xdr:colOff>
      <xdr:row>38</xdr:row>
      <xdr:rowOff>91745</xdr:rowOff>
    </xdr:to>
    <xdr:sp macro="" textlink="">
      <xdr:nvSpPr>
        <xdr:cNvPr id="541" name="楕円 540"/>
        <xdr:cNvSpPr/>
      </xdr:nvSpPr>
      <xdr:spPr>
        <a:xfrm>
          <a:off x="14541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82872</xdr:rowOff>
    </xdr:from>
    <xdr:ext cx="378565" cy="259045"/>
    <xdr:sp macro="" textlink="">
      <xdr:nvSpPr>
        <xdr:cNvPr id="542" name="テキスト ボックス 541"/>
        <xdr:cNvSpPr txBox="1"/>
      </xdr:nvSpPr>
      <xdr:spPr>
        <a:xfrm>
          <a:off x="14403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74270</xdr:rowOff>
    </xdr:from>
    <xdr:to>
      <xdr:col>72</xdr:col>
      <xdr:colOff>38100</xdr:colOff>
      <xdr:row>39</xdr:row>
      <xdr:rowOff>4420</xdr:rowOff>
    </xdr:to>
    <xdr:sp macro="" textlink="">
      <xdr:nvSpPr>
        <xdr:cNvPr id="543" name="楕円 542"/>
        <xdr:cNvSpPr/>
      </xdr:nvSpPr>
      <xdr:spPr>
        <a:xfrm>
          <a:off x="13652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166997</xdr:rowOff>
    </xdr:from>
    <xdr:ext cx="313932" cy="259045"/>
    <xdr:sp macro="" textlink="">
      <xdr:nvSpPr>
        <xdr:cNvPr id="544" name="テキスト ボックス 543"/>
        <xdr:cNvSpPr txBox="1"/>
      </xdr:nvSpPr>
      <xdr:spPr>
        <a:xfrm>
          <a:off x="13546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36550</xdr:rowOff>
    </xdr:from>
    <xdr:to>
      <xdr:col>67</xdr:col>
      <xdr:colOff>101600</xdr:colOff>
      <xdr:row>38</xdr:row>
      <xdr:rowOff>138150</xdr:rowOff>
    </xdr:to>
    <xdr:sp macro="" textlink="">
      <xdr:nvSpPr>
        <xdr:cNvPr id="545" name="楕円 544"/>
        <xdr:cNvSpPr/>
      </xdr:nvSpPr>
      <xdr:spPr>
        <a:xfrm>
          <a:off x="1276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129277</xdr:rowOff>
    </xdr:from>
    <xdr:ext cx="378565" cy="259045"/>
    <xdr:sp macro="" textlink="">
      <xdr:nvSpPr>
        <xdr:cNvPr id="546" name="テキスト ボックス 545"/>
        <xdr:cNvSpPr txBox="1"/>
      </xdr:nvSpPr>
      <xdr:spPr>
        <a:xfrm>
          <a:off x="12625017" y="664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77293</xdr:rowOff>
    </xdr:from>
    <xdr:to>
      <xdr:col>85</xdr:col>
      <xdr:colOff>127000</xdr:colOff>
      <xdr:row>78</xdr:row>
      <xdr:rowOff>108085</xdr:rowOff>
    </xdr:to>
    <xdr:cxnSp macro="">
      <xdr:nvCxnSpPr>
        <xdr:cNvPr id="623" name="直線コネクタ 622"/>
        <xdr:cNvCxnSpPr/>
      </xdr:nvCxnSpPr>
      <xdr:spPr>
        <a:xfrm flipV="1">
          <a:off x="15481300" y="13450393"/>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108085</xdr:rowOff>
    </xdr:from>
    <xdr:to>
      <xdr:col>81</xdr:col>
      <xdr:colOff>50800</xdr:colOff>
      <xdr:row>78</xdr:row>
      <xdr:rowOff>122441</xdr:rowOff>
    </xdr:to>
    <xdr:cxnSp macro="">
      <xdr:nvCxnSpPr>
        <xdr:cNvPr id="626" name="直線コネクタ 625"/>
        <xdr:cNvCxnSpPr/>
      </xdr:nvCxnSpPr>
      <xdr:spPr>
        <a:xfrm flipV="1">
          <a:off x="14592300" y="1348118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122441</xdr:rowOff>
    </xdr:from>
    <xdr:to>
      <xdr:col>76</xdr:col>
      <xdr:colOff>114300</xdr:colOff>
      <xdr:row>78</xdr:row>
      <xdr:rowOff>125527</xdr:rowOff>
    </xdr:to>
    <xdr:cxnSp macro="">
      <xdr:nvCxnSpPr>
        <xdr:cNvPr id="629" name="直線コネクタ 628"/>
        <xdr:cNvCxnSpPr/>
      </xdr:nvCxnSpPr>
      <xdr:spPr>
        <a:xfrm flipV="1">
          <a:off x="13703300" y="13495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113412</xdr:rowOff>
    </xdr:from>
    <xdr:to>
      <xdr:col>71</xdr:col>
      <xdr:colOff>177800</xdr:colOff>
      <xdr:row>78</xdr:row>
      <xdr:rowOff>125527</xdr:rowOff>
    </xdr:to>
    <xdr:cxnSp macro="">
      <xdr:nvCxnSpPr>
        <xdr:cNvPr id="632" name="直線コネクタ 631"/>
        <xdr:cNvCxnSpPr/>
      </xdr:nvCxnSpPr>
      <xdr:spPr>
        <a:xfrm>
          <a:off x="12814300" y="1348651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26493</xdr:rowOff>
    </xdr:from>
    <xdr:to>
      <xdr:col>85</xdr:col>
      <xdr:colOff>177800</xdr:colOff>
      <xdr:row>78</xdr:row>
      <xdr:rowOff>128093</xdr:rowOff>
    </xdr:to>
    <xdr:sp macro="" textlink="">
      <xdr:nvSpPr>
        <xdr:cNvPr id="642" name="楕円 641"/>
        <xdr:cNvSpPr/>
      </xdr:nvSpPr>
      <xdr:spPr>
        <a:xfrm>
          <a:off x="162687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112870</xdr:rowOff>
    </xdr:from>
    <xdr:ext cx="534377" cy="259045"/>
    <xdr:sp macro="" textlink="">
      <xdr:nvSpPr>
        <xdr:cNvPr id="643" name="公債費該当値テキスト"/>
        <xdr:cNvSpPr txBox="1"/>
      </xdr:nvSpPr>
      <xdr:spPr>
        <a:xfrm>
          <a:off x="16370300" y="13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57285</xdr:rowOff>
    </xdr:from>
    <xdr:to>
      <xdr:col>81</xdr:col>
      <xdr:colOff>101600</xdr:colOff>
      <xdr:row>78</xdr:row>
      <xdr:rowOff>158885</xdr:rowOff>
    </xdr:to>
    <xdr:sp macro="" textlink="">
      <xdr:nvSpPr>
        <xdr:cNvPr id="644" name="楕円 643"/>
        <xdr:cNvSpPr/>
      </xdr:nvSpPr>
      <xdr:spPr>
        <a:xfrm>
          <a:off x="15430500" y="13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150012</xdr:rowOff>
    </xdr:from>
    <xdr:ext cx="534377" cy="259045"/>
    <xdr:sp macro="" textlink="">
      <xdr:nvSpPr>
        <xdr:cNvPr id="645" name="テキスト ボックス 644"/>
        <xdr:cNvSpPr txBox="1"/>
      </xdr:nvSpPr>
      <xdr:spPr>
        <a:xfrm>
          <a:off x="15214111" y="135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71641</xdr:rowOff>
    </xdr:from>
    <xdr:to>
      <xdr:col>76</xdr:col>
      <xdr:colOff>165100</xdr:colOff>
      <xdr:row>79</xdr:row>
      <xdr:rowOff>1791</xdr:rowOff>
    </xdr:to>
    <xdr:sp macro="" textlink="">
      <xdr:nvSpPr>
        <xdr:cNvPr id="646" name="楕円 645"/>
        <xdr:cNvSpPr/>
      </xdr:nvSpPr>
      <xdr:spPr>
        <a:xfrm>
          <a:off x="14541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164368</xdr:rowOff>
    </xdr:from>
    <xdr:ext cx="534377" cy="259045"/>
    <xdr:sp macro="" textlink="">
      <xdr:nvSpPr>
        <xdr:cNvPr id="647" name="テキスト ボックス 646"/>
        <xdr:cNvSpPr txBox="1"/>
      </xdr:nvSpPr>
      <xdr:spPr>
        <a:xfrm>
          <a:off x="14325111" y="135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74727</xdr:rowOff>
    </xdr:from>
    <xdr:to>
      <xdr:col>72</xdr:col>
      <xdr:colOff>38100</xdr:colOff>
      <xdr:row>79</xdr:row>
      <xdr:rowOff>4877</xdr:rowOff>
    </xdr:to>
    <xdr:sp macro="" textlink="">
      <xdr:nvSpPr>
        <xdr:cNvPr id="648" name="楕円 647"/>
        <xdr:cNvSpPr/>
      </xdr:nvSpPr>
      <xdr:spPr>
        <a:xfrm>
          <a:off x="13652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167454</xdr:rowOff>
    </xdr:from>
    <xdr:ext cx="534377" cy="259045"/>
    <xdr:sp macro="" textlink="">
      <xdr:nvSpPr>
        <xdr:cNvPr id="649" name="テキスト ボックス 648"/>
        <xdr:cNvSpPr txBox="1"/>
      </xdr:nvSpPr>
      <xdr:spPr>
        <a:xfrm>
          <a:off x="13436111" y="135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62612</xdr:rowOff>
    </xdr:from>
    <xdr:to>
      <xdr:col>67</xdr:col>
      <xdr:colOff>101600</xdr:colOff>
      <xdr:row>78</xdr:row>
      <xdr:rowOff>164212</xdr:rowOff>
    </xdr:to>
    <xdr:sp macro="" textlink="">
      <xdr:nvSpPr>
        <xdr:cNvPr id="650" name="楕円 649"/>
        <xdr:cNvSpPr/>
      </xdr:nvSpPr>
      <xdr:spPr>
        <a:xfrm>
          <a:off x="12763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155339</xdr:rowOff>
    </xdr:from>
    <xdr:ext cx="534377" cy="259045"/>
    <xdr:sp macro="" textlink="">
      <xdr:nvSpPr>
        <xdr:cNvPr id="651" name="テキスト ボックス 650"/>
        <xdr:cNvSpPr txBox="1"/>
      </xdr:nvSpPr>
      <xdr:spPr>
        <a:xfrm>
          <a:off x="12547111" y="135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32303</xdr:rowOff>
    </xdr:from>
    <xdr:to>
      <xdr:col>85</xdr:col>
      <xdr:colOff>127000</xdr:colOff>
      <xdr:row>97</xdr:row>
      <xdr:rowOff>11547</xdr:rowOff>
    </xdr:to>
    <xdr:cxnSp macro="">
      <xdr:nvCxnSpPr>
        <xdr:cNvPr id="678" name="直線コネクタ 677"/>
        <xdr:cNvCxnSpPr/>
      </xdr:nvCxnSpPr>
      <xdr:spPr>
        <a:xfrm flipV="1">
          <a:off x="15481300" y="16320053"/>
          <a:ext cx="838200" cy="3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9" name="積立金平均値テキスト"/>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11547</xdr:rowOff>
    </xdr:from>
    <xdr:to>
      <xdr:col>81</xdr:col>
      <xdr:colOff>50800</xdr:colOff>
      <xdr:row>97</xdr:row>
      <xdr:rowOff>124613</xdr:rowOff>
    </xdr:to>
    <xdr:cxnSp macro="">
      <xdr:nvCxnSpPr>
        <xdr:cNvPr id="681" name="直線コネクタ 680"/>
        <xdr:cNvCxnSpPr/>
      </xdr:nvCxnSpPr>
      <xdr:spPr>
        <a:xfrm flipV="1">
          <a:off x="14592300" y="16642197"/>
          <a:ext cx="8890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136317</xdr:rowOff>
    </xdr:from>
    <xdr:to>
      <xdr:col>76</xdr:col>
      <xdr:colOff>114300</xdr:colOff>
      <xdr:row>97</xdr:row>
      <xdr:rowOff>124613</xdr:rowOff>
    </xdr:to>
    <xdr:cxnSp macro="">
      <xdr:nvCxnSpPr>
        <xdr:cNvPr id="684" name="直線コネクタ 683"/>
        <xdr:cNvCxnSpPr/>
      </xdr:nvCxnSpPr>
      <xdr:spPr>
        <a:xfrm>
          <a:off x="13703300" y="16595517"/>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136317</xdr:rowOff>
    </xdr:from>
    <xdr:to>
      <xdr:col>71</xdr:col>
      <xdr:colOff>177800</xdr:colOff>
      <xdr:row>97</xdr:row>
      <xdr:rowOff>113137</xdr:rowOff>
    </xdr:to>
    <xdr:cxnSp macro="">
      <xdr:nvCxnSpPr>
        <xdr:cNvPr id="687" name="直線コネクタ 686"/>
        <xdr:cNvCxnSpPr/>
      </xdr:nvCxnSpPr>
      <xdr:spPr>
        <a:xfrm flipV="1">
          <a:off x="12814300" y="16595517"/>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89" name="テキスト ボックス 688"/>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152953</xdr:rowOff>
    </xdr:from>
    <xdr:to>
      <xdr:col>85</xdr:col>
      <xdr:colOff>177800</xdr:colOff>
      <xdr:row>95</xdr:row>
      <xdr:rowOff>83103</xdr:rowOff>
    </xdr:to>
    <xdr:sp macro="" textlink="">
      <xdr:nvSpPr>
        <xdr:cNvPr id="697" name="楕円 696"/>
        <xdr:cNvSpPr/>
      </xdr:nvSpPr>
      <xdr:spPr>
        <a:xfrm>
          <a:off x="16268700" y="162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4380</xdr:rowOff>
    </xdr:from>
    <xdr:ext cx="534377" cy="259045"/>
    <xdr:sp macro="" textlink="">
      <xdr:nvSpPr>
        <xdr:cNvPr id="698" name="積立金該当値テキスト"/>
        <xdr:cNvSpPr txBox="1"/>
      </xdr:nvSpPr>
      <xdr:spPr>
        <a:xfrm>
          <a:off x="16370300" y="161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132197</xdr:rowOff>
    </xdr:from>
    <xdr:to>
      <xdr:col>81</xdr:col>
      <xdr:colOff>101600</xdr:colOff>
      <xdr:row>97</xdr:row>
      <xdr:rowOff>62347</xdr:rowOff>
    </xdr:to>
    <xdr:sp macro="" textlink="">
      <xdr:nvSpPr>
        <xdr:cNvPr id="699" name="楕円 698"/>
        <xdr:cNvSpPr/>
      </xdr:nvSpPr>
      <xdr:spPr>
        <a:xfrm>
          <a:off x="15430500" y="165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53474</xdr:rowOff>
    </xdr:from>
    <xdr:ext cx="469744" cy="259045"/>
    <xdr:sp macro="" textlink="">
      <xdr:nvSpPr>
        <xdr:cNvPr id="700" name="テキスト ボックス 699"/>
        <xdr:cNvSpPr txBox="1"/>
      </xdr:nvSpPr>
      <xdr:spPr>
        <a:xfrm>
          <a:off x="15246428" y="1668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73813</xdr:rowOff>
    </xdr:from>
    <xdr:to>
      <xdr:col>76</xdr:col>
      <xdr:colOff>165100</xdr:colOff>
      <xdr:row>98</xdr:row>
      <xdr:rowOff>3963</xdr:rowOff>
    </xdr:to>
    <xdr:sp macro="" textlink="">
      <xdr:nvSpPr>
        <xdr:cNvPr id="701" name="楕円 700"/>
        <xdr:cNvSpPr/>
      </xdr:nvSpPr>
      <xdr:spPr>
        <a:xfrm>
          <a:off x="14541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166540</xdr:rowOff>
    </xdr:from>
    <xdr:ext cx="469744" cy="259045"/>
    <xdr:sp macro="" textlink="">
      <xdr:nvSpPr>
        <xdr:cNvPr id="702" name="テキスト ボックス 701"/>
        <xdr:cNvSpPr txBox="1"/>
      </xdr:nvSpPr>
      <xdr:spPr>
        <a:xfrm>
          <a:off x="14357428" y="167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85517</xdr:rowOff>
    </xdr:from>
    <xdr:to>
      <xdr:col>72</xdr:col>
      <xdr:colOff>38100</xdr:colOff>
      <xdr:row>97</xdr:row>
      <xdr:rowOff>15667</xdr:rowOff>
    </xdr:to>
    <xdr:sp macro="" textlink="">
      <xdr:nvSpPr>
        <xdr:cNvPr id="703" name="楕円 702"/>
        <xdr:cNvSpPr/>
      </xdr:nvSpPr>
      <xdr:spPr>
        <a:xfrm>
          <a:off x="13652500" y="16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32194</xdr:rowOff>
    </xdr:from>
    <xdr:ext cx="469744" cy="259045"/>
    <xdr:sp macro="" textlink="">
      <xdr:nvSpPr>
        <xdr:cNvPr id="704" name="テキスト ボックス 703"/>
        <xdr:cNvSpPr txBox="1"/>
      </xdr:nvSpPr>
      <xdr:spPr>
        <a:xfrm>
          <a:off x="13468428" y="163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62337</xdr:rowOff>
    </xdr:from>
    <xdr:to>
      <xdr:col>67</xdr:col>
      <xdr:colOff>101600</xdr:colOff>
      <xdr:row>97</xdr:row>
      <xdr:rowOff>163937</xdr:rowOff>
    </xdr:to>
    <xdr:sp macro="" textlink="">
      <xdr:nvSpPr>
        <xdr:cNvPr id="705" name="楕円 704"/>
        <xdr:cNvSpPr/>
      </xdr:nvSpPr>
      <xdr:spPr>
        <a:xfrm>
          <a:off x="127635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155064</xdr:rowOff>
    </xdr:from>
    <xdr:ext cx="469744" cy="259045"/>
    <xdr:sp macro="" textlink="">
      <xdr:nvSpPr>
        <xdr:cNvPr id="706" name="テキスト ボックス 705"/>
        <xdr:cNvSpPr txBox="1"/>
      </xdr:nvSpPr>
      <xdr:spPr>
        <a:xfrm>
          <a:off x="12579428" y="167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138720</xdr:rowOff>
    </xdr:from>
    <xdr:to>
      <xdr:col>116</xdr:col>
      <xdr:colOff>63500</xdr:colOff>
      <xdr:row>35</xdr:row>
      <xdr:rowOff>17236</xdr:rowOff>
    </xdr:to>
    <xdr:cxnSp macro="">
      <xdr:nvCxnSpPr>
        <xdr:cNvPr id="737" name="直線コネクタ 736"/>
        <xdr:cNvCxnSpPr/>
      </xdr:nvCxnSpPr>
      <xdr:spPr>
        <a:xfrm flipV="1">
          <a:off x="21323300" y="5968020"/>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8" name="投資及び出資金平均値テキスト"/>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17236</xdr:rowOff>
    </xdr:from>
    <xdr:to>
      <xdr:col>111</xdr:col>
      <xdr:colOff>177800</xdr:colOff>
      <xdr:row>35</xdr:row>
      <xdr:rowOff>83530</xdr:rowOff>
    </xdr:to>
    <xdr:cxnSp macro="">
      <xdr:nvCxnSpPr>
        <xdr:cNvPr id="740" name="直線コネクタ 739"/>
        <xdr:cNvCxnSpPr/>
      </xdr:nvCxnSpPr>
      <xdr:spPr>
        <a:xfrm flipV="1">
          <a:off x="20434300" y="601798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2" name="テキスト ボックス 741"/>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46627</xdr:rowOff>
    </xdr:from>
    <xdr:to>
      <xdr:col>107</xdr:col>
      <xdr:colOff>50800</xdr:colOff>
      <xdr:row>35</xdr:row>
      <xdr:rowOff>83530</xdr:rowOff>
    </xdr:to>
    <xdr:cxnSp macro="">
      <xdr:nvCxnSpPr>
        <xdr:cNvPr id="743" name="直線コネクタ 742"/>
        <xdr:cNvCxnSpPr/>
      </xdr:nvCxnSpPr>
      <xdr:spPr>
        <a:xfrm>
          <a:off x="19545300" y="5875927"/>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5" name="テキスト ボックス 744"/>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133169</xdr:rowOff>
    </xdr:from>
    <xdr:to>
      <xdr:col>102</xdr:col>
      <xdr:colOff>114300</xdr:colOff>
      <xdr:row>34</xdr:row>
      <xdr:rowOff>46627</xdr:rowOff>
    </xdr:to>
    <xdr:cxnSp macro="">
      <xdr:nvCxnSpPr>
        <xdr:cNvPr id="746" name="直線コネクタ 745"/>
        <xdr:cNvCxnSpPr/>
      </xdr:nvCxnSpPr>
      <xdr:spPr>
        <a:xfrm>
          <a:off x="18656300" y="5448119"/>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8" name="テキスト ボックス 747"/>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50" name="テキスト ボックス 749"/>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87920</xdr:rowOff>
    </xdr:from>
    <xdr:to>
      <xdr:col>116</xdr:col>
      <xdr:colOff>114300</xdr:colOff>
      <xdr:row>35</xdr:row>
      <xdr:rowOff>18070</xdr:rowOff>
    </xdr:to>
    <xdr:sp macro="" textlink="">
      <xdr:nvSpPr>
        <xdr:cNvPr id="756" name="楕円 755"/>
        <xdr:cNvSpPr/>
      </xdr:nvSpPr>
      <xdr:spPr>
        <a:xfrm>
          <a:off x="22110700" y="5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110797</xdr:rowOff>
    </xdr:from>
    <xdr:ext cx="469744" cy="259045"/>
    <xdr:sp macro="" textlink="">
      <xdr:nvSpPr>
        <xdr:cNvPr id="757" name="投資及び出資金該当値テキスト"/>
        <xdr:cNvSpPr txBox="1"/>
      </xdr:nvSpPr>
      <xdr:spPr>
        <a:xfrm>
          <a:off x="22212300" y="57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137886</xdr:rowOff>
    </xdr:from>
    <xdr:to>
      <xdr:col>112</xdr:col>
      <xdr:colOff>38100</xdr:colOff>
      <xdr:row>35</xdr:row>
      <xdr:rowOff>68036</xdr:rowOff>
    </xdr:to>
    <xdr:sp macro="" textlink="">
      <xdr:nvSpPr>
        <xdr:cNvPr id="758" name="楕円 757"/>
        <xdr:cNvSpPr/>
      </xdr:nvSpPr>
      <xdr:spPr>
        <a:xfrm>
          <a:off x="21272500" y="5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84563</xdr:rowOff>
    </xdr:from>
    <xdr:ext cx="469744" cy="259045"/>
    <xdr:sp macro="" textlink="">
      <xdr:nvSpPr>
        <xdr:cNvPr id="759" name="テキスト ボックス 758"/>
        <xdr:cNvSpPr txBox="1"/>
      </xdr:nvSpPr>
      <xdr:spPr>
        <a:xfrm>
          <a:off x="21088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32730</xdr:rowOff>
    </xdr:from>
    <xdr:to>
      <xdr:col>107</xdr:col>
      <xdr:colOff>101600</xdr:colOff>
      <xdr:row>35</xdr:row>
      <xdr:rowOff>134330</xdr:rowOff>
    </xdr:to>
    <xdr:sp macro="" textlink="">
      <xdr:nvSpPr>
        <xdr:cNvPr id="760" name="楕円 759"/>
        <xdr:cNvSpPr/>
      </xdr:nvSpPr>
      <xdr:spPr>
        <a:xfrm>
          <a:off x="203835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150857</xdr:rowOff>
    </xdr:from>
    <xdr:ext cx="469744" cy="259045"/>
    <xdr:sp macro="" textlink="">
      <xdr:nvSpPr>
        <xdr:cNvPr id="761" name="テキスト ボックス 760"/>
        <xdr:cNvSpPr txBox="1"/>
      </xdr:nvSpPr>
      <xdr:spPr>
        <a:xfrm>
          <a:off x="20199428" y="580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167277</xdr:rowOff>
    </xdr:from>
    <xdr:to>
      <xdr:col>102</xdr:col>
      <xdr:colOff>165100</xdr:colOff>
      <xdr:row>34</xdr:row>
      <xdr:rowOff>97427</xdr:rowOff>
    </xdr:to>
    <xdr:sp macro="" textlink="">
      <xdr:nvSpPr>
        <xdr:cNvPr id="762" name="楕円 761"/>
        <xdr:cNvSpPr/>
      </xdr:nvSpPr>
      <xdr:spPr>
        <a:xfrm>
          <a:off x="194945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113954</xdr:rowOff>
    </xdr:from>
    <xdr:ext cx="469744" cy="259045"/>
    <xdr:sp macro="" textlink="">
      <xdr:nvSpPr>
        <xdr:cNvPr id="763" name="テキスト ボックス 762"/>
        <xdr:cNvSpPr txBox="1"/>
      </xdr:nvSpPr>
      <xdr:spPr>
        <a:xfrm>
          <a:off x="19310428" y="56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82369</xdr:rowOff>
    </xdr:from>
    <xdr:to>
      <xdr:col>98</xdr:col>
      <xdr:colOff>38100</xdr:colOff>
      <xdr:row>32</xdr:row>
      <xdr:rowOff>12519</xdr:rowOff>
    </xdr:to>
    <xdr:sp macro="" textlink="">
      <xdr:nvSpPr>
        <xdr:cNvPr id="764" name="楕円 763"/>
        <xdr:cNvSpPr/>
      </xdr:nvSpPr>
      <xdr:spPr>
        <a:xfrm>
          <a:off x="18605500" y="5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29046</xdr:rowOff>
    </xdr:from>
    <xdr:ext cx="469744" cy="259045"/>
    <xdr:sp macro="" textlink="">
      <xdr:nvSpPr>
        <xdr:cNvPr id="765" name="テキスト ボックス 764"/>
        <xdr:cNvSpPr txBox="1"/>
      </xdr:nvSpPr>
      <xdr:spPr>
        <a:xfrm>
          <a:off x="18421428" y="51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76206</xdr:rowOff>
    </xdr:from>
    <xdr:to>
      <xdr:col>116</xdr:col>
      <xdr:colOff>63500</xdr:colOff>
      <xdr:row>55</xdr:row>
      <xdr:rowOff>135528</xdr:rowOff>
    </xdr:to>
    <xdr:cxnSp macro="">
      <xdr:nvCxnSpPr>
        <xdr:cNvPr id="790" name="直線コネクタ 789"/>
        <xdr:cNvCxnSpPr/>
      </xdr:nvCxnSpPr>
      <xdr:spPr>
        <a:xfrm>
          <a:off x="21323300" y="9505956"/>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1" name="貸付金平均値テキスト"/>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76206</xdr:rowOff>
    </xdr:from>
    <xdr:to>
      <xdr:col>111</xdr:col>
      <xdr:colOff>177800</xdr:colOff>
      <xdr:row>55</xdr:row>
      <xdr:rowOff>78035</xdr:rowOff>
    </xdr:to>
    <xdr:cxnSp macro="">
      <xdr:nvCxnSpPr>
        <xdr:cNvPr id="793" name="直線コネクタ 792"/>
        <xdr:cNvCxnSpPr/>
      </xdr:nvCxnSpPr>
      <xdr:spPr>
        <a:xfrm flipV="1">
          <a:off x="20434300" y="95059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5" name="テキスト ボックス 794"/>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138385</xdr:rowOff>
    </xdr:from>
    <xdr:to>
      <xdr:col>107</xdr:col>
      <xdr:colOff>50800</xdr:colOff>
      <xdr:row>55</xdr:row>
      <xdr:rowOff>78035</xdr:rowOff>
    </xdr:to>
    <xdr:cxnSp macro="">
      <xdr:nvCxnSpPr>
        <xdr:cNvPr id="796" name="直線コネクタ 795"/>
        <xdr:cNvCxnSpPr/>
      </xdr:nvCxnSpPr>
      <xdr:spPr>
        <a:xfrm>
          <a:off x="19545300" y="939668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8" name="テキスト ボックス 797"/>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144787</xdr:rowOff>
    </xdr:from>
    <xdr:to>
      <xdr:col>102</xdr:col>
      <xdr:colOff>114300</xdr:colOff>
      <xdr:row>54</xdr:row>
      <xdr:rowOff>138385</xdr:rowOff>
    </xdr:to>
    <xdr:cxnSp macro="">
      <xdr:nvCxnSpPr>
        <xdr:cNvPr id="799" name="直線コネクタ 798"/>
        <xdr:cNvCxnSpPr/>
      </xdr:nvCxnSpPr>
      <xdr:spPr>
        <a:xfrm>
          <a:off x="18656300" y="9231637"/>
          <a:ext cx="8890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89958</xdr:rowOff>
    </xdr:from>
    <xdr:ext cx="469744" cy="259045"/>
    <xdr:sp macro="" textlink="">
      <xdr:nvSpPr>
        <xdr:cNvPr id="801" name="テキスト ボックス 800"/>
        <xdr:cNvSpPr txBox="1"/>
      </xdr:nvSpPr>
      <xdr:spPr>
        <a:xfrm>
          <a:off x="19310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39095</xdr:rowOff>
    </xdr:from>
    <xdr:ext cx="469744" cy="259045"/>
    <xdr:sp macro="" textlink="">
      <xdr:nvSpPr>
        <xdr:cNvPr id="803" name="テキスト ボックス 802"/>
        <xdr:cNvSpPr txBox="1"/>
      </xdr:nvSpPr>
      <xdr:spPr>
        <a:xfrm>
          <a:off x="18421428" y="96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84728</xdr:rowOff>
    </xdr:from>
    <xdr:to>
      <xdr:col>116</xdr:col>
      <xdr:colOff>114300</xdr:colOff>
      <xdr:row>56</xdr:row>
      <xdr:rowOff>14878</xdr:rowOff>
    </xdr:to>
    <xdr:sp macro="" textlink="">
      <xdr:nvSpPr>
        <xdr:cNvPr id="809" name="楕円 808"/>
        <xdr:cNvSpPr/>
      </xdr:nvSpPr>
      <xdr:spPr>
        <a:xfrm>
          <a:off x="22110700" y="95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107605</xdr:rowOff>
    </xdr:from>
    <xdr:ext cx="469744" cy="259045"/>
    <xdr:sp macro="" textlink="">
      <xdr:nvSpPr>
        <xdr:cNvPr id="810" name="貸付金該当値テキスト"/>
        <xdr:cNvSpPr txBox="1"/>
      </xdr:nvSpPr>
      <xdr:spPr>
        <a:xfrm>
          <a:off x="22212300" y="936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25406</xdr:rowOff>
    </xdr:from>
    <xdr:to>
      <xdr:col>112</xdr:col>
      <xdr:colOff>38100</xdr:colOff>
      <xdr:row>55</xdr:row>
      <xdr:rowOff>127006</xdr:rowOff>
    </xdr:to>
    <xdr:sp macro="" textlink="">
      <xdr:nvSpPr>
        <xdr:cNvPr id="811" name="楕円 810"/>
        <xdr:cNvSpPr/>
      </xdr:nvSpPr>
      <xdr:spPr>
        <a:xfrm>
          <a:off x="21272500" y="9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143533</xdr:rowOff>
    </xdr:from>
    <xdr:ext cx="469744" cy="259045"/>
    <xdr:sp macro="" textlink="">
      <xdr:nvSpPr>
        <xdr:cNvPr id="812" name="テキスト ボックス 811"/>
        <xdr:cNvSpPr txBox="1"/>
      </xdr:nvSpPr>
      <xdr:spPr>
        <a:xfrm>
          <a:off x="21088428" y="9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27235</xdr:rowOff>
    </xdr:from>
    <xdr:to>
      <xdr:col>107</xdr:col>
      <xdr:colOff>101600</xdr:colOff>
      <xdr:row>55</xdr:row>
      <xdr:rowOff>128835</xdr:rowOff>
    </xdr:to>
    <xdr:sp macro="" textlink="">
      <xdr:nvSpPr>
        <xdr:cNvPr id="813" name="楕円 812"/>
        <xdr:cNvSpPr/>
      </xdr:nvSpPr>
      <xdr:spPr>
        <a:xfrm>
          <a:off x="20383500" y="94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145362</xdr:rowOff>
    </xdr:from>
    <xdr:ext cx="469744" cy="259045"/>
    <xdr:sp macro="" textlink="">
      <xdr:nvSpPr>
        <xdr:cNvPr id="814" name="テキスト ボックス 813"/>
        <xdr:cNvSpPr txBox="1"/>
      </xdr:nvSpPr>
      <xdr:spPr>
        <a:xfrm>
          <a:off x="20199428" y="9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87585</xdr:rowOff>
    </xdr:from>
    <xdr:to>
      <xdr:col>102</xdr:col>
      <xdr:colOff>165100</xdr:colOff>
      <xdr:row>55</xdr:row>
      <xdr:rowOff>17735</xdr:rowOff>
    </xdr:to>
    <xdr:sp macro="" textlink="">
      <xdr:nvSpPr>
        <xdr:cNvPr id="815" name="楕円 814"/>
        <xdr:cNvSpPr/>
      </xdr:nvSpPr>
      <xdr:spPr>
        <a:xfrm>
          <a:off x="19494500" y="93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34262</xdr:rowOff>
    </xdr:from>
    <xdr:ext cx="534377" cy="259045"/>
    <xdr:sp macro="" textlink="">
      <xdr:nvSpPr>
        <xdr:cNvPr id="816" name="テキスト ボックス 815"/>
        <xdr:cNvSpPr txBox="1"/>
      </xdr:nvSpPr>
      <xdr:spPr>
        <a:xfrm>
          <a:off x="19278111" y="9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93987</xdr:rowOff>
    </xdr:from>
    <xdr:to>
      <xdr:col>98</xdr:col>
      <xdr:colOff>38100</xdr:colOff>
      <xdr:row>54</xdr:row>
      <xdr:rowOff>24137</xdr:rowOff>
    </xdr:to>
    <xdr:sp macro="" textlink="">
      <xdr:nvSpPr>
        <xdr:cNvPr id="817" name="楕円 816"/>
        <xdr:cNvSpPr/>
      </xdr:nvSpPr>
      <xdr:spPr>
        <a:xfrm>
          <a:off x="18605500" y="91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40664</xdr:rowOff>
    </xdr:from>
    <xdr:ext cx="534377" cy="259045"/>
    <xdr:sp macro="" textlink="">
      <xdr:nvSpPr>
        <xdr:cNvPr id="818" name="テキスト ボックス 817"/>
        <xdr:cNvSpPr txBox="1"/>
      </xdr:nvSpPr>
      <xdr:spPr>
        <a:xfrm>
          <a:off x="18389111" y="89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5786</xdr:rowOff>
    </xdr:from>
    <xdr:to>
      <xdr:col>116</xdr:col>
      <xdr:colOff>63500</xdr:colOff>
      <xdr:row>73</xdr:row>
      <xdr:rowOff>37287</xdr:rowOff>
    </xdr:to>
    <xdr:cxnSp macro="">
      <xdr:nvCxnSpPr>
        <xdr:cNvPr id="846" name="直線コネクタ 845"/>
        <xdr:cNvCxnSpPr/>
      </xdr:nvCxnSpPr>
      <xdr:spPr>
        <a:xfrm flipV="1">
          <a:off x="21323300" y="12521636"/>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37287</xdr:rowOff>
    </xdr:from>
    <xdr:to>
      <xdr:col>111</xdr:col>
      <xdr:colOff>177800</xdr:colOff>
      <xdr:row>73</xdr:row>
      <xdr:rowOff>48443</xdr:rowOff>
    </xdr:to>
    <xdr:cxnSp macro="">
      <xdr:nvCxnSpPr>
        <xdr:cNvPr id="849" name="直線コネクタ 848"/>
        <xdr:cNvCxnSpPr/>
      </xdr:nvCxnSpPr>
      <xdr:spPr>
        <a:xfrm flipV="1">
          <a:off x="20434300" y="1255313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1" name="テキスト ボックス 850"/>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48443</xdr:rowOff>
    </xdr:from>
    <xdr:to>
      <xdr:col>107</xdr:col>
      <xdr:colOff>50800</xdr:colOff>
      <xdr:row>73</xdr:row>
      <xdr:rowOff>126624</xdr:rowOff>
    </xdr:to>
    <xdr:cxnSp macro="">
      <xdr:nvCxnSpPr>
        <xdr:cNvPr id="852" name="直線コネクタ 851"/>
        <xdr:cNvCxnSpPr/>
      </xdr:nvCxnSpPr>
      <xdr:spPr>
        <a:xfrm flipV="1">
          <a:off x="19545300" y="1256429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4" name="テキスト ボックス 853"/>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41448</xdr:rowOff>
    </xdr:from>
    <xdr:to>
      <xdr:col>102</xdr:col>
      <xdr:colOff>114300</xdr:colOff>
      <xdr:row>73</xdr:row>
      <xdr:rowOff>126624</xdr:rowOff>
    </xdr:to>
    <xdr:cxnSp macro="">
      <xdr:nvCxnSpPr>
        <xdr:cNvPr id="855" name="直線コネクタ 854"/>
        <xdr:cNvCxnSpPr/>
      </xdr:nvCxnSpPr>
      <xdr:spPr>
        <a:xfrm>
          <a:off x="18656300" y="12557298"/>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7" name="テキスト ボックス 856"/>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9" name="テキスト ボックス 858"/>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126436</xdr:rowOff>
    </xdr:from>
    <xdr:to>
      <xdr:col>116</xdr:col>
      <xdr:colOff>114300</xdr:colOff>
      <xdr:row>73</xdr:row>
      <xdr:rowOff>56586</xdr:rowOff>
    </xdr:to>
    <xdr:sp macro="" textlink="">
      <xdr:nvSpPr>
        <xdr:cNvPr id="865" name="楕円 864"/>
        <xdr:cNvSpPr/>
      </xdr:nvSpPr>
      <xdr:spPr>
        <a:xfrm>
          <a:off x="22110700" y="124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149313</xdr:rowOff>
    </xdr:from>
    <xdr:ext cx="534377" cy="259045"/>
    <xdr:sp macro="" textlink="">
      <xdr:nvSpPr>
        <xdr:cNvPr id="866" name="繰出金該当値テキスト"/>
        <xdr:cNvSpPr txBox="1"/>
      </xdr:nvSpPr>
      <xdr:spPr>
        <a:xfrm>
          <a:off x="22212300" y="12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157937</xdr:rowOff>
    </xdr:from>
    <xdr:to>
      <xdr:col>112</xdr:col>
      <xdr:colOff>38100</xdr:colOff>
      <xdr:row>73</xdr:row>
      <xdr:rowOff>88087</xdr:rowOff>
    </xdr:to>
    <xdr:sp macro="" textlink="">
      <xdr:nvSpPr>
        <xdr:cNvPr id="867" name="楕円 866"/>
        <xdr:cNvSpPr/>
      </xdr:nvSpPr>
      <xdr:spPr>
        <a:xfrm>
          <a:off x="21272500" y="12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104614</xdr:rowOff>
    </xdr:from>
    <xdr:ext cx="534377" cy="259045"/>
    <xdr:sp macro="" textlink="">
      <xdr:nvSpPr>
        <xdr:cNvPr id="868" name="テキスト ボックス 867"/>
        <xdr:cNvSpPr txBox="1"/>
      </xdr:nvSpPr>
      <xdr:spPr>
        <a:xfrm>
          <a:off x="21056111" y="122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169093</xdr:rowOff>
    </xdr:from>
    <xdr:to>
      <xdr:col>107</xdr:col>
      <xdr:colOff>101600</xdr:colOff>
      <xdr:row>73</xdr:row>
      <xdr:rowOff>99243</xdr:rowOff>
    </xdr:to>
    <xdr:sp macro="" textlink="">
      <xdr:nvSpPr>
        <xdr:cNvPr id="869" name="楕円 868"/>
        <xdr:cNvSpPr/>
      </xdr:nvSpPr>
      <xdr:spPr>
        <a:xfrm>
          <a:off x="20383500" y="12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90370</xdr:rowOff>
    </xdr:from>
    <xdr:ext cx="534377" cy="259045"/>
    <xdr:sp macro="" textlink="">
      <xdr:nvSpPr>
        <xdr:cNvPr id="870" name="テキスト ボックス 869"/>
        <xdr:cNvSpPr txBox="1"/>
      </xdr:nvSpPr>
      <xdr:spPr>
        <a:xfrm>
          <a:off x="20167111" y="126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75824</xdr:rowOff>
    </xdr:from>
    <xdr:to>
      <xdr:col>102</xdr:col>
      <xdr:colOff>165100</xdr:colOff>
      <xdr:row>74</xdr:row>
      <xdr:rowOff>5974</xdr:rowOff>
    </xdr:to>
    <xdr:sp macro="" textlink="">
      <xdr:nvSpPr>
        <xdr:cNvPr id="871" name="楕円 870"/>
        <xdr:cNvSpPr/>
      </xdr:nvSpPr>
      <xdr:spPr>
        <a:xfrm>
          <a:off x="19494500" y="12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168551</xdr:rowOff>
    </xdr:from>
    <xdr:ext cx="534377" cy="259045"/>
    <xdr:sp macro="" textlink="">
      <xdr:nvSpPr>
        <xdr:cNvPr id="872" name="テキスト ボックス 871"/>
        <xdr:cNvSpPr txBox="1"/>
      </xdr:nvSpPr>
      <xdr:spPr>
        <a:xfrm>
          <a:off x="19278111" y="12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162098</xdr:rowOff>
    </xdr:from>
    <xdr:to>
      <xdr:col>98</xdr:col>
      <xdr:colOff>38100</xdr:colOff>
      <xdr:row>73</xdr:row>
      <xdr:rowOff>92248</xdr:rowOff>
    </xdr:to>
    <xdr:sp macro="" textlink="">
      <xdr:nvSpPr>
        <xdr:cNvPr id="873" name="楕円 872"/>
        <xdr:cNvSpPr/>
      </xdr:nvSpPr>
      <xdr:spPr>
        <a:xfrm>
          <a:off x="18605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83375</xdr:rowOff>
    </xdr:from>
    <xdr:ext cx="534377" cy="259045"/>
    <xdr:sp macro="" textlink="">
      <xdr:nvSpPr>
        <xdr:cNvPr id="874" name="テキスト ボックス 873"/>
        <xdr:cNvSpPr txBox="1"/>
      </xdr:nvSpPr>
      <xdr:spPr>
        <a:xfrm>
          <a:off x="18389111" y="125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歳出決算総額は住民一人当たり約</a:t>
          </a:r>
          <a:r>
            <a:rPr kumimoji="1" lang="en-US" altLang="ja-JP" sz="1100">
              <a:solidFill>
                <a:schemeClr val="tx1"/>
              </a:solidFill>
              <a:effectLst/>
              <a:latin typeface="+mn-lt"/>
              <a:ea typeface="+mn-ea"/>
              <a:cs typeface="+mn-cs"/>
            </a:rPr>
            <a:t>40</a:t>
          </a:r>
          <a:r>
            <a:rPr kumimoji="1" lang="ja-JP" altLang="ja-JP" sz="1100">
              <a:solidFill>
                <a:schemeClr val="tx1"/>
              </a:solidFill>
              <a:effectLst/>
              <a:latin typeface="+mn-lt"/>
              <a:ea typeface="+mn-ea"/>
              <a:cs typeface="+mn-cs"/>
            </a:rPr>
            <a:t>万円で、性質別経費においては、</a:t>
          </a:r>
          <a:r>
            <a:rPr kumimoji="1" lang="ja-JP" altLang="en-US" sz="1100">
              <a:solidFill>
                <a:schemeClr val="tx1"/>
              </a:solidFill>
              <a:effectLst/>
              <a:latin typeface="+mn-lt"/>
              <a:ea typeface="+mn-ea"/>
              <a:cs typeface="+mn-cs"/>
            </a:rPr>
            <a:t>扶助費</a:t>
          </a:r>
          <a:r>
            <a:rPr kumimoji="1" lang="ja-JP" altLang="ja-JP" sz="1100">
              <a:solidFill>
                <a:schemeClr val="tx1"/>
              </a:solidFill>
              <a:effectLst/>
              <a:latin typeface="+mn-lt"/>
              <a:ea typeface="+mn-ea"/>
              <a:cs typeface="+mn-cs"/>
            </a:rPr>
            <a:t>が全体の</a:t>
          </a:r>
          <a:r>
            <a:rPr kumimoji="1" lang="en-US" altLang="ja-JP" sz="1100">
              <a:solidFill>
                <a:schemeClr val="tx1"/>
              </a:solidFill>
              <a:effectLst/>
              <a:latin typeface="+mn-lt"/>
              <a:ea typeface="+mn-ea"/>
              <a:cs typeface="+mn-cs"/>
            </a:rPr>
            <a:t>30.7%</a:t>
          </a:r>
          <a:r>
            <a:rPr kumimoji="1" lang="ja-JP" altLang="ja-JP" sz="1100">
              <a:solidFill>
                <a:schemeClr val="tx1"/>
              </a:solidFill>
              <a:effectLst/>
              <a:latin typeface="+mn-lt"/>
              <a:ea typeface="+mn-ea"/>
              <a:cs typeface="+mn-cs"/>
            </a:rPr>
            <a:t>を占め、次いで</a:t>
          </a:r>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が全体の</a:t>
          </a:r>
          <a:r>
            <a:rPr kumimoji="1" lang="en-US" altLang="ja-JP" sz="1100">
              <a:solidFill>
                <a:schemeClr val="tx1"/>
              </a:solidFill>
              <a:effectLst/>
              <a:latin typeface="+mn-lt"/>
              <a:ea typeface="+mn-ea"/>
              <a:cs typeface="+mn-cs"/>
            </a:rPr>
            <a:t>15.8</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物件</a:t>
          </a:r>
          <a:r>
            <a:rPr kumimoji="1" lang="ja-JP" altLang="ja-JP" sz="1100">
              <a:solidFill>
                <a:schemeClr val="tx1"/>
              </a:solidFill>
              <a:effectLst/>
              <a:latin typeface="+mn-lt"/>
              <a:ea typeface="+mn-ea"/>
              <a:cs typeface="+mn-cs"/>
            </a:rPr>
            <a:t>費が</a:t>
          </a:r>
          <a:r>
            <a:rPr kumimoji="1" lang="en-US" altLang="ja-JP" sz="1100">
              <a:solidFill>
                <a:schemeClr val="tx1"/>
              </a:solidFill>
              <a:effectLst/>
              <a:latin typeface="+mn-lt"/>
              <a:ea typeface="+mn-ea"/>
              <a:cs typeface="+mn-cs"/>
            </a:rPr>
            <a:t>14.0</a:t>
          </a:r>
          <a:r>
            <a:rPr kumimoji="1" lang="ja-JP" altLang="ja-JP" sz="1100">
              <a:solidFill>
                <a:schemeClr val="tx1"/>
              </a:solidFill>
              <a:effectLst/>
              <a:latin typeface="+mn-lt"/>
              <a:ea typeface="+mn-ea"/>
              <a:cs typeface="+mn-cs"/>
            </a:rPr>
            <a:t>％となっている。</a:t>
          </a:r>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物件費、補助費等、公債費については、全国、神奈川県、類似団体のいずれの平均も下回っている。扶助費、</a:t>
          </a:r>
          <a:r>
            <a:rPr kumimoji="1" lang="ja-JP" altLang="en-US" sz="1100">
              <a:solidFill>
                <a:schemeClr val="tx1"/>
              </a:solidFill>
              <a:effectLst/>
              <a:latin typeface="+mn-lt"/>
              <a:ea typeface="+mn-ea"/>
              <a:cs typeface="+mn-cs"/>
            </a:rPr>
            <a:t>普通建設事業費、貸付金</a:t>
          </a:r>
          <a:r>
            <a:rPr kumimoji="1" lang="ja-JP" altLang="ja-JP" sz="1100">
              <a:solidFill>
                <a:schemeClr val="tx1"/>
              </a:solidFill>
              <a:effectLst/>
              <a:latin typeface="+mn-lt"/>
              <a:ea typeface="+mn-ea"/>
              <a:cs typeface="+mn-cs"/>
            </a:rPr>
            <a:t>については、全国、神奈川県の平均を下回っている。</a:t>
          </a:r>
          <a:r>
            <a:rPr kumimoji="1" lang="ja-JP" altLang="en-US" sz="1100">
              <a:solidFill>
                <a:schemeClr val="tx1"/>
              </a:solidFill>
              <a:effectLst/>
              <a:latin typeface="+mn-lt"/>
              <a:ea typeface="+mn-ea"/>
              <a:cs typeface="+mn-cs"/>
            </a:rPr>
            <a:t>積立金、</a:t>
          </a:r>
          <a:r>
            <a:rPr kumimoji="1" lang="ja-JP" altLang="ja-JP" sz="1100">
              <a:solidFill>
                <a:schemeClr val="tx1"/>
              </a:solidFill>
              <a:effectLst/>
              <a:latin typeface="+mn-lt"/>
              <a:ea typeface="+mn-ea"/>
              <a:cs typeface="+mn-cs"/>
            </a:rPr>
            <a:t>繰出金は全国平均は下回っているものの、神奈川県、類似団地の平均を上回っている。維持補修費は神奈川県の平均を上回っているものの、全国、類似団体の平均を下回っている。投資及び出資金は全国、神奈川県、類似団体のいずれの平均も上回っている。</a:t>
          </a:r>
          <a:endParaRPr lang="ja-JP" altLang="ja-JP" sz="1400">
            <a:solidFill>
              <a:schemeClr val="tx1"/>
            </a:solidFill>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普通建設事業費は、見附台周辺地区整備事業や相模小学校移転整備事業の増等が影響している。</a:t>
          </a:r>
          <a:r>
            <a:rPr kumimoji="1" lang="ja-JP" altLang="ja-JP" sz="1100">
              <a:solidFill>
                <a:schemeClr val="dk1"/>
              </a:solidFill>
              <a:effectLst/>
              <a:latin typeface="+mn-lt"/>
              <a:ea typeface="+mn-ea"/>
              <a:cs typeface="+mn-cs"/>
            </a:rPr>
            <a:t>また、繰出金については、介護保険事業特別会計への増等が大きく影響している。今後も扶助費や公債費の増加等に留意しつつ、電子化の推進やアウトソーシングの活用を図ることで、健全な財政運営を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255,987
250,874
67.82
106,290,831
101,950,925
3,330,431
51,783,439
58,494,592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103777</xdr:rowOff>
    </xdr:from>
    <xdr:to>
      <xdr:col>24</xdr:col>
      <xdr:colOff>63500</xdr:colOff>
      <xdr:row>38</xdr:row>
      <xdr:rowOff>9072</xdr:rowOff>
    </xdr:to>
    <xdr:cxnSp macro="">
      <xdr:nvCxnSpPr>
        <xdr:cNvPr id="63" name="直線コネクタ 62"/>
        <xdr:cNvCxnSpPr/>
      </xdr:nvCxnSpPr>
      <xdr:spPr>
        <a:xfrm>
          <a:off x="3797300" y="6447427"/>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xdr:rowOff>
    </xdr:from>
    <xdr:to>
      <xdr:col>19</xdr:col>
      <xdr:colOff>177800</xdr:colOff>
      <xdr:row>37</xdr:row>
      <xdr:rowOff>103777</xdr:rowOff>
    </xdr:to>
    <xdr:cxnSp macro="">
      <xdr:nvCxnSpPr>
        <xdr:cNvPr id="66" name="直線コネクタ 65"/>
        <xdr:cNvCxnSpPr/>
      </xdr:nvCxnSpPr>
      <xdr:spPr>
        <a:xfrm>
          <a:off x="2908300" y="634619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64589</xdr:rowOff>
    </xdr:from>
    <xdr:to>
      <xdr:col>15</xdr:col>
      <xdr:colOff>50800</xdr:colOff>
      <xdr:row>37</xdr:row>
      <xdr:rowOff>2540</xdr:rowOff>
    </xdr:to>
    <xdr:cxnSp macro="">
      <xdr:nvCxnSpPr>
        <xdr:cNvPr id="69" name="直線コネクタ 68"/>
        <xdr:cNvCxnSpPr/>
      </xdr:nvCxnSpPr>
      <xdr:spPr>
        <a:xfrm>
          <a:off x="2019300" y="623678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64589</xdr:rowOff>
    </xdr:from>
    <xdr:to>
      <xdr:col>10</xdr:col>
      <xdr:colOff>114300</xdr:colOff>
      <xdr:row>36</xdr:row>
      <xdr:rowOff>71120</xdr:rowOff>
    </xdr:to>
    <xdr:cxnSp macro="">
      <xdr:nvCxnSpPr>
        <xdr:cNvPr id="72" name="直線コネクタ 71"/>
        <xdr:cNvCxnSpPr/>
      </xdr:nvCxnSpPr>
      <xdr:spPr>
        <a:xfrm flipV="1">
          <a:off x="1130300" y="62367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129722</xdr:rowOff>
    </xdr:from>
    <xdr:to>
      <xdr:col>24</xdr:col>
      <xdr:colOff>114300</xdr:colOff>
      <xdr:row>38</xdr:row>
      <xdr:rowOff>59872</xdr:rowOff>
    </xdr:to>
    <xdr:sp macro="" textlink="">
      <xdr:nvSpPr>
        <xdr:cNvPr id="82" name="楕円 81"/>
        <xdr:cNvSpPr/>
      </xdr:nvSpPr>
      <xdr:spPr>
        <a:xfrm>
          <a:off x="45847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108149</xdr:rowOff>
    </xdr:from>
    <xdr:ext cx="469744" cy="259045"/>
    <xdr:sp macro="" textlink="">
      <xdr:nvSpPr>
        <xdr:cNvPr id="83" name="議会費該当値テキスト"/>
        <xdr:cNvSpPr txBox="1"/>
      </xdr:nvSpPr>
      <xdr:spPr>
        <a:xfrm>
          <a:off x="46863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52977</xdr:rowOff>
    </xdr:from>
    <xdr:to>
      <xdr:col>20</xdr:col>
      <xdr:colOff>38100</xdr:colOff>
      <xdr:row>37</xdr:row>
      <xdr:rowOff>154577</xdr:rowOff>
    </xdr:to>
    <xdr:sp macro="" textlink="">
      <xdr:nvSpPr>
        <xdr:cNvPr id="84" name="楕円 83"/>
        <xdr:cNvSpPr/>
      </xdr:nvSpPr>
      <xdr:spPr>
        <a:xfrm>
          <a:off x="3746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145704</xdr:rowOff>
    </xdr:from>
    <xdr:ext cx="469744" cy="259045"/>
    <xdr:sp macro="" textlink="">
      <xdr:nvSpPr>
        <xdr:cNvPr id="85" name="テキスト ボックス 84"/>
        <xdr:cNvSpPr txBox="1"/>
      </xdr:nvSpPr>
      <xdr:spPr>
        <a:xfrm>
          <a:off x="3562428" y="64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123190</xdr:rowOff>
    </xdr:from>
    <xdr:to>
      <xdr:col>15</xdr:col>
      <xdr:colOff>101600</xdr:colOff>
      <xdr:row>37</xdr:row>
      <xdr:rowOff>53340</xdr:rowOff>
    </xdr:to>
    <xdr:sp macro="" textlink="">
      <xdr:nvSpPr>
        <xdr:cNvPr id="86" name="楕円 85"/>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44467</xdr:rowOff>
    </xdr:from>
    <xdr:ext cx="469744" cy="259045"/>
    <xdr:sp macro="" textlink="">
      <xdr:nvSpPr>
        <xdr:cNvPr id="87" name="テキスト ボックス 86"/>
        <xdr:cNvSpPr txBox="1"/>
      </xdr:nvSpPr>
      <xdr:spPr>
        <a:xfrm>
          <a:off x="2673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13789</xdr:rowOff>
    </xdr:from>
    <xdr:to>
      <xdr:col>10</xdr:col>
      <xdr:colOff>165100</xdr:colOff>
      <xdr:row>36</xdr:row>
      <xdr:rowOff>115389</xdr:rowOff>
    </xdr:to>
    <xdr:sp macro="" textlink="">
      <xdr:nvSpPr>
        <xdr:cNvPr id="88" name="楕円 87"/>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106516</xdr:rowOff>
    </xdr:from>
    <xdr:ext cx="469744" cy="259045"/>
    <xdr:sp macro="" textlink="">
      <xdr:nvSpPr>
        <xdr:cNvPr id="89" name="テキスト ボックス 88"/>
        <xdr:cNvSpPr txBox="1"/>
      </xdr:nvSpPr>
      <xdr:spPr>
        <a:xfrm>
          <a:off x="1784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90" name="楕円 89"/>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91" name="テキスト ボックス 90"/>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153048</xdr:rowOff>
    </xdr:from>
    <xdr:to>
      <xdr:col>24</xdr:col>
      <xdr:colOff>63500</xdr:colOff>
      <xdr:row>59</xdr:row>
      <xdr:rowOff>23596</xdr:rowOff>
    </xdr:to>
    <xdr:cxnSp macro="">
      <xdr:nvCxnSpPr>
        <xdr:cNvPr id="121" name="直線コネクタ 120"/>
        <xdr:cNvCxnSpPr/>
      </xdr:nvCxnSpPr>
      <xdr:spPr>
        <a:xfrm>
          <a:off x="3797300" y="8896998"/>
          <a:ext cx="838200" cy="12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153048</xdr:rowOff>
    </xdr:from>
    <xdr:to>
      <xdr:col>19</xdr:col>
      <xdr:colOff>177800</xdr:colOff>
      <xdr:row>59</xdr:row>
      <xdr:rowOff>71895</xdr:rowOff>
    </xdr:to>
    <xdr:cxnSp macro="">
      <xdr:nvCxnSpPr>
        <xdr:cNvPr id="124" name="直線コネクタ 123"/>
        <xdr:cNvCxnSpPr/>
      </xdr:nvCxnSpPr>
      <xdr:spPr>
        <a:xfrm flipV="1">
          <a:off x="2908300" y="8896998"/>
          <a:ext cx="889000" cy="129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59652</xdr:rowOff>
    </xdr:from>
    <xdr:to>
      <xdr:col>15</xdr:col>
      <xdr:colOff>50800</xdr:colOff>
      <xdr:row>59</xdr:row>
      <xdr:rowOff>71895</xdr:rowOff>
    </xdr:to>
    <xdr:cxnSp macro="">
      <xdr:nvCxnSpPr>
        <xdr:cNvPr id="127" name="直線コネクタ 126"/>
        <xdr:cNvCxnSpPr/>
      </xdr:nvCxnSpPr>
      <xdr:spPr>
        <a:xfrm>
          <a:off x="2019300" y="10175202"/>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368</xdr:rowOff>
    </xdr:from>
    <xdr:to>
      <xdr:col>10</xdr:col>
      <xdr:colOff>114300</xdr:colOff>
      <xdr:row>59</xdr:row>
      <xdr:rowOff>59652</xdr:rowOff>
    </xdr:to>
    <xdr:cxnSp macro="">
      <xdr:nvCxnSpPr>
        <xdr:cNvPr id="130" name="直線コネクタ 129"/>
        <xdr:cNvCxnSpPr/>
      </xdr:nvCxnSpPr>
      <xdr:spPr>
        <a:xfrm>
          <a:off x="1130300" y="10115918"/>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144246</xdr:rowOff>
    </xdr:from>
    <xdr:to>
      <xdr:col>24</xdr:col>
      <xdr:colOff>114300</xdr:colOff>
      <xdr:row>59</xdr:row>
      <xdr:rowOff>74396</xdr:rowOff>
    </xdr:to>
    <xdr:sp macro="" textlink="">
      <xdr:nvSpPr>
        <xdr:cNvPr id="140" name="楕円 139"/>
        <xdr:cNvSpPr/>
      </xdr:nvSpPr>
      <xdr:spPr>
        <a:xfrm>
          <a:off x="4584700" y="100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59173</xdr:rowOff>
    </xdr:from>
    <xdr:ext cx="534377" cy="259045"/>
    <xdr:sp macro="" textlink="">
      <xdr:nvSpPr>
        <xdr:cNvPr id="141" name="総務費該当値テキスト"/>
        <xdr:cNvSpPr txBox="1"/>
      </xdr:nvSpPr>
      <xdr:spPr>
        <a:xfrm>
          <a:off x="4686300"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102248</xdr:rowOff>
    </xdr:from>
    <xdr:to>
      <xdr:col>20</xdr:col>
      <xdr:colOff>38100</xdr:colOff>
      <xdr:row>52</xdr:row>
      <xdr:rowOff>32398</xdr:rowOff>
    </xdr:to>
    <xdr:sp macro="" textlink="">
      <xdr:nvSpPr>
        <xdr:cNvPr id="142" name="楕円 141"/>
        <xdr:cNvSpPr/>
      </xdr:nvSpPr>
      <xdr:spPr>
        <a:xfrm>
          <a:off x="3746500" y="88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23525</xdr:rowOff>
    </xdr:from>
    <xdr:ext cx="599010" cy="259045"/>
    <xdr:sp macro="" textlink="">
      <xdr:nvSpPr>
        <xdr:cNvPr id="143" name="テキスト ボックス 142"/>
        <xdr:cNvSpPr txBox="1"/>
      </xdr:nvSpPr>
      <xdr:spPr>
        <a:xfrm>
          <a:off x="3497795" y="89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21095</xdr:rowOff>
    </xdr:from>
    <xdr:to>
      <xdr:col>15</xdr:col>
      <xdr:colOff>101600</xdr:colOff>
      <xdr:row>59</xdr:row>
      <xdr:rowOff>122695</xdr:rowOff>
    </xdr:to>
    <xdr:sp macro="" textlink="">
      <xdr:nvSpPr>
        <xdr:cNvPr id="144" name="楕円 143"/>
        <xdr:cNvSpPr/>
      </xdr:nvSpPr>
      <xdr:spPr>
        <a:xfrm>
          <a:off x="2857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113822</xdr:rowOff>
    </xdr:from>
    <xdr:ext cx="534377" cy="259045"/>
    <xdr:sp macro="" textlink="">
      <xdr:nvSpPr>
        <xdr:cNvPr id="145" name="テキスト ボックス 144"/>
        <xdr:cNvSpPr txBox="1"/>
      </xdr:nvSpPr>
      <xdr:spPr>
        <a:xfrm>
          <a:off x="2641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8852</xdr:rowOff>
    </xdr:from>
    <xdr:to>
      <xdr:col>10</xdr:col>
      <xdr:colOff>165100</xdr:colOff>
      <xdr:row>59</xdr:row>
      <xdr:rowOff>110452</xdr:rowOff>
    </xdr:to>
    <xdr:sp macro="" textlink="">
      <xdr:nvSpPr>
        <xdr:cNvPr id="146" name="楕円 145"/>
        <xdr:cNvSpPr/>
      </xdr:nvSpPr>
      <xdr:spPr>
        <a:xfrm>
          <a:off x="1968500" y="101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101579</xdr:rowOff>
    </xdr:from>
    <xdr:ext cx="534377" cy="259045"/>
    <xdr:sp macro="" textlink="">
      <xdr:nvSpPr>
        <xdr:cNvPr id="147" name="テキスト ボックス 146"/>
        <xdr:cNvSpPr txBox="1"/>
      </xdr:nvSpPr>
      <xdr:spPr>
        <a:xfrm>
          <a:off x="1752111"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121018</xdr:rowOff>
    </xdr:from>
    <xdr:to>
      <xdr:col>6</xdr:col>
      <xdr:colOff>38100</xdr:colOff>
      <xdr:row>59</xdr:row>
      <xdr:rowOff>51168</xdr:rowOff>
    </xdr:to>
    <xdr:sp macro="" textlink="">
      <xdr:nvSpPr>
        <xdr:cNvPr id="148" name="楕円 147"/>
        <xdr:cNvSpPr/>
      </xdr:nvSpPr>
      <xdr:spPr>
        <a:xfrm>
          <a:off x="1079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42295</xdr:rowOff>
    </xdr:from>
    <xdr:ext cx="534377" cy="259045"/>
    <xdr:sp macro="" textlink="">
      <xdr:nvSpPr>
        <xdr:cNvPr id="149" name="テキスト ボックス 148"/>
        <xdr:cNvSpPr txBox="1"/>
      </xdr:nvSpPr>
      <xdr:spPr>
        <a:xfrm>
          <a:off x="863111"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40912</xdr:rowOff>
    </xdr:from>
    <xdr:to>
      <xdr:col>24</xdr:col>
      <xdr:colOff>63500</xdr:colOff>
      <xdr:row>78</xdr:row>
      <xdr:rowOff>90012</xdr:rowOff>
    </xdr:to>
    <xdr:cxnSp macro="">
      <xdr:nvCxnSpPr>
        <xdr:cNvPr id="181" name="直線コネクタ 180"/>
        <xdr:cNvCxnSpPr/>
      </xdr:nvCxnSpPr>
      <xdr:spPr>
        <a:xfrm flipV="1">
          <a:off x="3797300" y="13071112"/>
          <a:ext cx="838200" cy="39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90012</xdr:rowOff>
    </xdr:from>
    <xdr:to>
      <xdr:col>19</xdr:col>
      <xdr:colOff>177800</xdr:colOff>
      <xdr:row>79</xdr:row>
      <xdr:rowOff>24028</xdr:rowOff>
    </xdr:to>
    <xdr:cxnSp macro="">
      <xdr:nvCxnSpPr>
        <xdr:cNvPr id="184" name="直線コネクタ 183"/>
        <xdr:cNvCxnSpPr/>
      </xdr:nvCxnSpPr>
      <xdr:spPr>
        <a:xfrm flipV="1">
          <a:off x="2908300" y="13463112"/>
          <a:ext cx="889000" cy="1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24028</xdr:rowOff>
    </xdr:from>
    <xdr:to>
      <xdr:col>15</xdr:col>
      <xdr:colOff>50800</xdr:colOff>
      <xdr:row>79</xdr:row>
      <xdr:rowOff>89408</xdr:rowOff>
    </xdr:to>
    <xdr:cxnSp macro="">
      <xdr:nvCxnSpPr>
        <xdr:cNvPr id="187" name="直線コネクタ 186"/>
        <xdr:cNvCxnSpPr/>
      </xdr:nvCxnSpPr>
      <xdr:spPr>
        <a:xfrm flipV="1">
          <a:off x="2019300" y="1356857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58254</xdr:rowOff>
    </xdr:from>
    <xdr:to>
      <xdr:col>10</xdr:col>
      <xdr:colOff>114300</xdr:colOff>
      <xdr:row>79</xdr:row>
      <xdr:rowOff>89408</xdr:rowOff>
    </xdr:to>
    <xdr:cxnSp macro="">
      <xdr:nvCxnSpPr>
        <xdr:cNvPr id="190" name="直線コネクタ 189"/>
        <xdr:cNvCxnSpPr/>
      </xdr:nvCxnSpPr>
      <xdr:spPr>
        <a:xfrm>
          <a:off x="1130300" y="13602804"/>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133548</xdr:rowOff>
    </xdr:from>
    <xdr:ext cx="599010" cy="259045"/>
    <xdr:sp macro="" textlink="">
      <xdr:nvSpPr>
        <xdr:cNvPr id="192" name="テキスト ボックス 191"/>
        <xdr:cNvSpPr txBox="1"/>
      </xdr:nvSpPr>
      <xdr:spPr>
        <a:xfrm>
          <a:off x="1719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62013</xdr:rowOff>
    </xdr:from>
    <xdr:ext cx="599010" cy="259045"/>
    <xdr:sp macro="" textlink="">
      <xdr:nvSpPr>
        <xdr:cNvPr id="194" name="テキスト ボックス 193"/>
        <xdr:cNvSpPr txBox="1"/>
      </xdr:nvSpPr>
      <xdr:spPr>
        <a:xfrm>
          <a:off x="830795" y="132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161562</xdr:rowOff>
    </xdr:from>
    <xdr:to>
      <xdr:col>24</xdr:col>
      <xdr:colOff>114300</xdr:colOff>
      <xdr:row>76</xdr:row>
      <xdr:rowOff>91712</xdr:rowOff>
    </xdr:to>
    <xdr:sp macro="" textlink="">
      <xdr:nvSpPr>
        <xdr:cNvPr id="200" name="楕円 199"/>
        <xdr:cNvSpPr/>
      </xdr:nvSpPr>
      <xdr:spPr>
        <a:xfrm>
          <a:off x="4584700" y="13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12989</xdr:rowOff>
    </xdr:from>
    <xdr:ext cx="599010" cy="259045"/>
    <xdr:sp macro="" textlink="">
      <xdr:nvSpPr>
        <xdr:cNvPr id="201" name="民生費該当値テキスト"/>
        <xdr:cNvSpPr txBox="1"/>
      </xdr:nvSpPr>
      <xdr:spPr>
        <a:xfrm>
          <a:off x="4686300" y="1287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39212</xdr:rowOff>
    </xdr:from>
    <xdr:to>
      <xdr:col>20</xdr:col>
      <xdr:colOff>38100</xdr:colOff>
      <xdr:row>78</xdr:row>
      <xdr:rowOff>140812</xdr:rowOff>
    </xdr:to>
    <xdr:sp macro="" textlink="">
      <xdr:nvSpPr>
        <xdr:cNvPr id="202" name="楕円 201"/>
        <xdr:cNvSpPr/>
      </xdr:nvSpPr>
      <xdr:spPr>
        <a:xfrm>
          <a:off x="3746500" y="1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157339</xdr:rowOff>
    </xdr:from>
    <xdr:ext cx="599010" cy="259045"/>
    <xdr:sp macro="" textlink="">
      <xdr:nvSpPr>
        <xdr:cNvPr id="203" name="テキスト ボックス 202"/>
        <xdr:cNvSpPr txBox="1"/>
      </xdr:nvSpPr>
      <xdr:spPr>
        <a:xfrm>
          <a:off x="3497795" y="131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144678</xdr:rowOff>
    </xdr:from>
    <xdr:to>
      <xdr:col>15</xdr:col>
      <xdr:colOff>101600</xdr:colOff>
      <xdr:row>79</xdr:row>
      <xdr:rowOff>74828</xdr:rowOff>
    </xdr:to>
    <xdr:sp macro="" textlink="">
      <xdr:nvSpPr>
        <xdr:cNvPr id="204" name="楕円 203"/>
        <xdr:cNvSpPr/>
      </xdr:nvSpPr>
      <xdr:spPr>
        <a:xfrm>
          <a:off x="28575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91355</xdr:rowOff>
    </xdr:from>
    <xdr:ext cx="599010" cy="259045"/>
    <xdr:sp macro="" textlink="">
      <xdr:nvSpPr>
        <xdr:cNvPr id="205" name="テキスト ボックス 204"/>
        <xdr:cNvSpPr txBox="1"/>
      </xdr:nvSpPr>
      <xdr:spPr>
        <a:xfrm>
          <a:off x="2608795" y="1329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38608</xdr:rowOff>
    </xdr:from>
    <xdr:to>
      <xdr:col>10</xdr:col>
      <xdr:colOff>165100</xdr:colOff>
      <xdr:row>79</xdr:row>
      <xdr:rowOff>140208</xdr:rowOff>
    </xdr:to>
    <xdr:sp macro="" textlink="">
      <xdr:nvSpPr>
        <xdr:cNvPr id="206" name="楕円 205"/>
        <xdr:cNvSpPr/>
      </xdr:nvSpPr>
      <xdr:spPr>
        <a:xfrm>
          <a:off x="1968500" y="135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131335</xdr:rowOff>
    </xdr:from>
    <xdr:ext cx="599010" cy="259045"/>
    <xdr:sp macro="" textlink="">
      <xdr:nvSpPr>
        <xdr:cNvPr id="207" name="テキスト ボックス 206"/>
        <xdr:cNvSpPr txBox="1"/>
      </xdr:nvSpPr>
      <xdr:spPr>
        <a:xfrm>
          <a:off x="1719795" y="1367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7454</xdr:rowOff>
    </xdr:from>
    <xdr:to>
      <xdr:col>6</xdr:col>
      <xdr:colOff>38100</xdr:colOff>
      <xdr:row>79</xdr:row>
      <xdr:rowOff>109054</xdr:rowOff>
    </xdr:to>
    <xdr:sp macro="" textlink="">
      <xdr:nvSpPr>
        <xdr:cNvPr id="208" name="楕円 207"/>
        <xdr:cNvSpPr/>
      </xdr:nvSpPr>
      <xdr:spPr>
        <a:xfrm>
          <a:off x="1079500" y="135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100181</xdr:rowOff>
    </xdr:from>
    <xdr:ext cx="599010" cy="259045"/>
    <xdr:sp macro="" textlink="">
      <xdr:nvSpPr>
        <xdr:cNvPr id="209" name="テキスト ボックス 208"/>
        <xdr:cNvSpPr txBox="1"/>
      </xdr:nvSpPr>
      <xdr:spPr>
        <a:xfrm>
          <a:off x="830795" y="1364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4" name="直線コネクタ 233"/>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5" name="衛生費最小値テキスト"/>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6" name="直線コネクタ 235"/>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7" name="衛生費最大値テキスト"/>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8" name="直線コネクタ 237"/>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170904</xdr:rowOff>
    </xdr:from>
    <xdr:to>
      <xdr:col>24</xdr:col>
      <xdr:colOff>63500</xdr:colOff>
      <xdr:row>97</xdr:row>
      <xdr:rowOff>15723</xdr:rowOff>
    </xdr:to>
    <xdr:cxnSp macro="">
      <xdr:nvCxnSpPr>
        <xdr:cNvPr id="239" name="直線コネクタ 238"/>
        <xdr:cNvCxnSpPr/>
      </xdr:nvCxnSpPr>
      <xdr:spPr>
        <a:xfrm flipV="1">
          <a:off x="3797300" y="16458654"/>
          <a:ext cx="838200" cy="1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0" name="衛生費平均値テキスト"/>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1" name="フローチャート: 判断 240"/>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15723</xdr:rowOff>
    </xdr:from>
    <xdr:to>
      <xdr:col>19</xdr:col>
      <xdr:colOff>177800</xdr:colOff>
      <xdr:row>97</xdr:row>
      <xdr:rowOff>149301</xdr:rowOff>
    </xdr:to>
    <xdr:cxnSp macro="">
      <xdr:nvCxnSpPr>
        <xdr:cNvPr id="242" name="直線コネクタ 241"/>
        <xdr:cNvCxnSpPr/>
      </xdr:nvCxnSpPr>
      <xdr:spPr>
        <a:xfrm flipV="1">
          <a:off x="2908300" y="16646373"/>
          <a:ext cx="889000" cy="1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3" name="フローチャート: 判断 242"/>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4" name="テキスト ボックス 243"/>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76036</xdr:rowOff>
    </xdr:from>
    <xdr:to>
      <xdr:col>15</xdr:col>
      <xdr:colOff>50800</xdr:colOff>
      <xdr:row>97</xdr:row>
      <xdr:rowOff>149301</xdr:rowOff>
    </xdr:to>
    <xdr:cxnSp macro="">
      <xdr:nvCxnSpPr>
        <xdr:cNvPr id="245" name="直線コネクタ 244"/>
        <xdr:cNvCxnSpPr/>
      </xdr:nvCxnSpPr>
      <xdr:spPr>
        <a:xfrm>
          <a:off x="2019300" y="16706686"/>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6" name="フローチャート: 判断 245"/>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7" name="テキスト ボックス 246"/>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52032</xdr:rowOff>
    </xdr:from>
    <xdr:to>
      <xdr:col>10</xdr:col>
      <xdr:colOff>114300</xdr:colOff>
      <xdr:row>97</xdr:row>
      <xdr:rowOff>76036</xdr:rowOff>
    </xdr:to>
    <xdr:cxnSp macro="">
      <xdr:nvCxnSpPr>
        <xdr:cNvPr id="248" name="直線コネクタ 247"/>
        <xdr:cNvCxnSpPr/>
      </xdr:nvCxnSpPr>
      <xdr:spPr>
        <a:xfrm>
          <a:off x="1130300" y="16682682"/>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9" name="フローチャート: 判断 248"/>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0" name="テキスト ボックス 249"/>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1" name="フローチャート: 判断 250"/>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2" name="テキスト ボックス 251"/>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120104</xdr:rowOff>
    </xdr:from>
    <xdr:to>
      <xdr:col>24</xdr:col>
      <xdr:colOff>114300</xdr:colOff>
      <xdr:row>96</xdr:row>
      <xdr:rowOff>50254</xdr:rowOff>
    </xdr:to>
    <xdr:sp macro="" textlink="">
      <xdr:nvSpPr>
        <xdr:cNvPr id="258" name="楕円 257"/>
        <xdr:cNvSpPr/>
      </xdr:nvSpPr>
      <xdr:spPr>
        <a:xfrm>
          <a:off x="4584700" y="164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98531</xdr:rowOff>
    </xdr:from>
    <xdr:ext cx="534377" cy="259045"/>
    <xdr:sp macro="" textlink="">
      <xdr:nvSpPr>
        <xdr:cNvPr id="259" name="衛生費該当値テキスト"/>
        <xdr:cNvSpPr txBox="1"/>
      </xdr:nvSpPr>
      <xdr:spPr>
        <a:xfrm>
          <a:off x="4686300" y="163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136373</xdr:rowOff>
    </xdr:from>
    <xdr:to>
      <xdr:col>20</xdr:col>
      <xdr:colOff>38100</xdr:colOff>
      <xdr:row>97</xdr:row>
      <xdr:rowOff>66523</xdr:rowOff>
    </xdr:to>
    <xdr:sp macro="" textlink="">
      <xdr:nvSpPr>
        <xdr:cNvPr id="260" name="楕円 259"/>
        <xdr:cNvSpPr/>
      </xdr:nvSpPr>
      <xdr:spPr>
        <a:xfrm>
          <a:off x="3746500" y="1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57650</xdr:rowOff>
    </xdr:from>
    <xdr:ext cx="534377" cy="259045"/>
    <xdr:sp macro="" textlink="">
      <xdr:nvSpPr>
        <xdr:cNvPr id="261" name="テキスト ボックス 260"/>
        <xdr:cNvSpPr txBox="1"/>
      </xdr:nvSpPr>
      <xdr:spPr>
        <a:xfrm>
          <a:off x="3530111" y="166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98501</xdr:rowOff>
    </xdr:from>
    <xdr:to>
      <xdr:col>15</xdr:col>
      <xdr:colOff>101600</xdr:colOff>
      <xdr:row>98</xdr:row>
      <xdr:rowOff>28651</xdr:rowOff>
    </xdr:to>
    <xdr:sp macro="" textlink="">
      <xdr:nvSpPr>
        <xdr:cNvPr id="262" name="楕円 261"/>
        <xdr:cNvSpPr/>
      </xdr:nvSpPr>
      <xdr:spPr>
        <a:xfrm>
          <a:off x="2857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19778</xdr:rowOff>
    </xdr:from>
    <xdr:ext cx="534377" cy="259045"/>
    <xdr:sp macro="" textlink="">
      <xdr:nvSpPr>
        <xdr:cNvPr id="263" name="テキスト ボックス 262"/>
        <xdr:cNvSpPr txBox="1"/>
      </xdr:nvSpPr>
      <xdr:spPr>
        <a:xfrm>
          <a:off x="2641111" y="168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25236</xdr:rowOff>
    </xdr:from>
    <xdr:to>
      <xdr:col>10</xdr:col>
      <xdr:colOff>165100</xdr:colOff>
      <xdr:row>97</xdr:row>
      <xdr:rowOff>126836</xdr:rowOff>
    </xdr:to>
    <xdr:sp macro="" textlink="">
      <xdr:nvSpPr>
        <xdr:cNvPr id="264" name="楕円 263"/>
        <xdr:cNvSpPr/>
      </xdr:nvSpPr>
      <xdr:spPr>
        <a:xfrm>
          <a:off x="1968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117963</xdr:rowOff>
    </xdr:from>
    <xdr:ext cx="534377" cy="259045"/>
    <xdr:sp macro="" textlink="">
      <xdr:nvSpPr>
        <xdr:cNvPr id="265" name="テキスト ボックス 264"/>
        <xdr:cNvSpPr txBox="1"/>
      </xdr:nvSpPr>
      <xdr:spPr>
        <a:xfrm>
          <a:off x="1752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xdr:rowOff>
    </xdr:from>
    <xdr:to>
      <xdr:col>6</xdr:col>
      <xdr:colOff>38100</xdr:colOff>
      <xdr:row>97</xdr:row>
      <xdr:rowOff>102832</xdr:rowOff>
    </xdr:to>
    <xdr:sp macro="" textlink="">
      <xdr:nvSpPr>
        <xdr:cNvPr id="266" name="楕円 265"/>
        <xdr:cNvSpPr/>
      </xdr:nvSpPr>
      <xdr:spPr>
        <a:xfrm>
          <a:off x="1079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93959</xdr:rowOff>
    </xdr:from>
    <xdr:ext cx="534377" cy="259045"/>
    <xdr:sp macro="" textlink="">
      <xdr:nvSpPr>
        <xdr:cNvPr id="267" name="テキスト ボックス 266"/>
        <xdr:cNvSpPr txBox="1"/>
      </xdr:nvSpPr>
      <xdr:spPr>
        <a:xfrm>
          <a:off x="863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23114</xdr:rowOff>
    </xdr:from>
    <xdr:to>
      <xdr:col>55</xdr:col>
      <xdr:colOff>0</xdr:colOff>
      <xdr:row>37</xdr:row>
      <xdr:rowOff>156682</xdr:rowOff>
    </xdr:to>
    <xdr:cxnSp macro="">
      <xdr:nvCxnSpPr>
        <xdr:cNvPr id="298" name="直線コネクタ 297"/>
        <xdr:cNvCxnSpPr/>
      </xdr:nvCxnSpPr>
      <xdr:spPr>
        <a:xfrm flipV="1">
          <a:off x="9639300" y="6366764"/>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150477</xdr:rowOff>
    </xdr:from>
    <xdr:to>
      <xdr:col>50</xdr:col>
      <xdr:colOff>114300</xdr:colOff>
      <xdr:row>37</xdr:row>
      <xdr:rowOff>156682</xdr:rowOff>
    </xdr:to>
    <xdr:cxnSp macro="">
      <xdr:nvCxnSpPr>
        <xdr:cNvPr id="301" name="直線コネクタ 300"/>
        <xdr:cNvCxnSpPr/>
      </xdr:nvCxnSpPr>
      <xdr:spPr>
        <a:xfrm>
          <a:off x="8750300" y="649412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148191</xdr:rowOff>
    </xdr:from>
    <xdr:to>
      <xdr:col>45</xdr:col>
      <xdr:colOff>177800</xdr:colOff>
      <xdr:row>37</xdr:row>
      <xdr:rowOff>150477</xdr:rowOff>
    </xdr:to>
    <xdr:cxnSp macro="">
      <xdr:nvCxnSpPr>
        <xdr:cNvPr id="304" name="直線コネクタ 303"/>
        <xdr:cNvCxnSpPr/>
      </xdr:nvCxnSpPr>
      <xdr:spPr>
        <a:xfrm>
          <a:off x="7861300" y="64918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6" name="テキスト ボックス 30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148191</xdr:rowOff>
    </xdr:from>
    <xdr:to>
      <xdr:col>41</xdr:col>
      <xdr:colOff>50800</xdr:colOff>
      <xdr:row>37</xdr:row>
      <xdr:rowOff>149171</xdr:rowOff>
    </xdr:to>
    <xdr:cxnSp macro="">
      <xdr:nvCxnSpPr>
        <xdr:cNvPr id="307" name="直線コネクタ 306"/>
        <xdr:cNvCxnSpPr/>
      </xdr:nvCxnSpPr>
      <xdr:spPr>
        <a:xfrm flipV="1">
          <a:off x="6972300" y="64918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143764</xdr:rowOff>
    </xdr:from>
    <xdr:to>
      <xdr:col>55</xdr:col>
      <xdr:colOff>50800</xdr:colOff>
      <xdr:row>37</xdr:row>
      <xdr:rowOff>73914</xdr:rowOff>
    </xdr:to>
    <xdr:sp macro="" textlink="">
      <xdr:nvSpPr>
        <xdr:cNvPr id="317" name="楕円 316"/>
        <xdr:cNvSpPr/>
      </xdr:nvSpPr>
      <xdr:spPr>
        <a:xfrm>
          <a:off x="10426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166641</xdr:rowOff>
    </xdr:from>
    <xdr:ext cx="469744" cy="259045"/>
    <xdr:sp macro="" textlink="">
      <xdr:nvSpPr>
        <xdr:cNvPr id="318" name="労働費該当値テキスト"/>
        <xdr:cNvSpPr txBox="1"/>
      </xdr:nvSpPr>
      <xdr:spPr>
        <a:xfrm>
          <a:off x="10528300" y="61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105882</xdr:rowOff>
    </xdr:from>
    <xdr:to>
      <xdr:col>50</xdr:col>
      <xdr:colOff>165100</xdr:colOff>
      <xdr:row>38</xdr:row>
      <xdr:rowOff>36032</xdr:rowOff>
    </xdr:to>
    <xdr:sp macro="" textlink="">
      <xdr:nvSpPr>
        <xdr:cNvPr id="319" name="楕円 318"/>
        <xdr:cNvSpPr/>
      </xdr:nvSpPr>
      <xdr:spPr>
        <a:xfrm>
          <a:off x="95885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52559</xdr:rowOff>
    </xdr:from>
    <xdr:ext cx="378565" cy="259045"/>
    <xdr:sp macro="" textlink="">
      <xdr:nvSpPr>
        <xdr:cNvPr id="320" name="テキスト ボックス 319"/>
        <xdr:cNvSpPr txBox="1"/>
      </xdr:nvSpPr>
      <xdr:spPr>
        <a:xfrm>
          <a:off x="9450017" y="622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99677</xdr:rowOff>
    </xdr:from>
    <xdr:to>
      <xdr:col>46</xdr:col>
      <xdr:colOff>38100</xdr:colOff>
      <xdr:row>38</xdr:row>
      <xdr:rowOff>29827</xdr:rowOff>
    </xdr:to>
    <xdr:sp macro="" textlink="">
      <xdr:nvSpPr>
        <xdr:cNvPr id="321" name="楕円 320"/>
        <xdr:cNvSpPr/>
      </xdr:nvSpPr>
      <xdr:spPr>
        <a:xfrm>
          <a:off x="8699500" y="6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46354</xdr:rowOff>
    </xdr:from>
    <xdr:ext cx="378565" cy="259045"/>
    <xdr:sp macro="" textlink="">
      <xdr:nvSpPr>
        <xdr:cNvPr id="322" name="テキスト ボックス 321"/>
        <xdr:cNvSpPr txBox="1"/>
      </xdr:nvSpPr>
      <xdr:spPr>
        <a:xfrm>
          <a:off x="8561017" y="621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97391</xdr:rowOff>
    </xdr:from>
    <xdr:to>
      <xdr:col>41</xdr:col>
      <xdr:colOff>101600</xdr:colOff>
      <xdr:row>38</xdr:row>
      <xdr:rowOff>27541</xdr:rowOff>
    </xdr:to>
    <xdr:sp macro="" textlink="">
      <xdr:nvSpPr>
        <xdr:cNvPr id="323" name="楕円 322"/>
        <xdr:cNvSpPr/>
      </xdr:nvSpPr>
      <xdr:spPr>
        <a:xfrm>
          <a:off x="7810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18668</xdr:rowOff>
    </xdr:from>
    <xdr:ext cx="378565" cy="259045"/>
    <xdr:sp macro="" textlink="">
      <xdr:nvSpPr>
        <xdr:cNvPr id="324" name="テキスト ボックス 323"/>
        <xdr:cNvSpPr txBox="1"/>
      </xdr:nvSpPr>
      <xdr:spPr>
        <a:xfrm>
          <a:off x="7672017" y="653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98371</xdr:rowOff>
    </xdr:from>
    <xdr:to>
      <xdr:col>36</xdr:col>
      <xdr:colOff>165100</xdr:colOff>
      <xdr:row>38</xdr:row>
      <xdr:rowOff>28521</xdr:rowOff>
    </xdr:to>
    <xdr:sp macro="" textlink="">
      <xdr:nvSpPr>
        <xdr:cNvPr id="325" name="楕円 324"/>
        <xdr:cNvSpPr/>
      </xdr:nvSpPr>
      <xdr:spPr>
        <a:xfrm>
          <a:off x="6921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19648</xdr:rowOff>
    </xdr:from>
    <xdr:ext cx="378565" cy="259045"/>
    <xdr:sp macro="" textlink="">
      <xdr:nvSpPr>
        <xdr:cNvPr id="326" name="テキスト ボックス 325"/>
        <xdr:cNvSpPr txBox="1"/>
      </xdr:nvSpPr>
      <xdr:spPr>
        <a:xfrm>
          <a:off x="6783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147975</xdr:rowOff>
    </xdr:from>
    <xdr:to>
      <xdr:col>55</xdr:col>
      <xdr:colOff>0</xdr:colOff>
      <xdr:row>57</xdr:row>
      <xdr:rowOff>160045</xdr:rowOff>
    </xdr:to>
    <xdr:cxnSp macro="">
      <xdr:nvCxnSpPr>
        <xdr:cNvPr id="353" name="直線コネクタ 352"/>
        <xdr:cNvCxnSpPr/>
      </xdr:nvCxnSpPr>
      <xdr:spPr>
        <a:xfrm>
          <a:off x="9639300" y="9920625"/>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4" name="農林水産業費平均値テキスト"/>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147975</xdr:rowOff>
    </xdr:from>
    <xdr:to>
      <xdr:col>50</xdr:col>
      <xdr:colOff>114300</xdr:colOff>
      <xdr:row>57</xdr:row>
      <xdr:rowOff>153965</xdr:rowOff>
    </xdr:to>
    <xdr:cxnSp macro="">
      <xdr:nvCxnSpPr>
        <xdr:cNvPr id="356" name="直線コネクタ 355"/>
        <xdr:cNvCxnSpPr/>
      </xdr:nvCxnSpPr>
      <xdr:spPr>
        <a:xfrm flipV="1">
          <a:off x="8750300" y="9920625"/>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153965</xdr:rowOff>
    </xdr:from>
    <xdr:to>
      <xdr:col>45</xdr:col>
      <xdr:colOff>177800</xdr:colOff>
      <xdr:row>58</xdr:row>
      <xdr:rowOff>1077</xdr:rowOff>
    </xdr:to>
    <xdr:cxnSp macro="">
      <xdr:nvCxnSpPr>
        <xdr:cNvPr id="359" name="直線コネクタ 358"/>
        <xdr:cNvCxnSpPr/>
      </xdr:nvCxnSpPr>
      <xdr:spPr>
        <a:xfrm flipV="1">
          <a:off x="7861300" y="9926615"/>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1077</xdr:rowOff>
    </xdr:from>
    <xdr:to>
      <xdr:col>41</xdr:col>
      <xdr:colOff>50800</xdr:colOff>
      <xdr:row>58</xdr:row>
      <xdr:rowOff>23068</xdr:rowOff>
    </xdr:to>
    <xdr:cxnSp macro="">
      <xdr:nvCxnSpPr>
        <xdr:cNvPr id="362" name="直線コネクタ 361"/>
        <xdr:cNvCxnSpPr/>
      </xdr:nvCxnSpPr>
      <xdr:spPr>
        <a:xfrm flipV="1">
          <a:off x="6972300" y="9945177"/>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109245</xdr:rowOff>
    </xdr:from>
    <xdr:to>
      <xdr:col>55</xdr:col>
      <xdr:colOff>50800</xdr:colOff>
      <xdr:row>58</xdr:row>
      <xdr:rowOff>39395</xdr:rowOff>
    </xdr:to>
    <xdr:sp macro="" textlink="">
      <xdr:nvSpPr>
        <xdr:cNvPr id="372" name="楕円 371"/>
        <xdr:cNvSpPr/>
      </xdr:nvSpPr>
      <xdr:spPr>
        <a:xfrm>
          <a:off x="104267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87672</xdr:rowOff>
    </xdr:from>
    <xdr:ext cx="469744" cy="259045"/>
    <xdr:sp macro="" textlink="">
      <xdr:nvSpPr>
        <xdr:cNvPr id="373" name="農林水産業費該当値テキスト"/>
        <xdr:cNvSpPr txBox="1"/>
      </xdr:nvSpPr>
      <xdr:spPr>
        <a:xfrm>
          <a:off x="10528300" y="986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97175</xdr:rowOff>
    </xdr:from>
    <xdr:to>
      <xdr:col>50</xdr:col>
      <xdr:colOff>165100</xdr:colOff>
      <xdr:row>58</xdr:row>
      <xdr:rowOff>27325</xdr:rowOff>
    </xdr:to>
    <xdr:sp macro="" textlink="">
      <xdr:nvSpPr>
        <xdr:cNvPr id="374" name="楕円 373"/>
        <xdr:cNvSpPr/>
      </xdr:nvSpPr>
      <xdr:spPr>
        <a:xfrm>
          <a:off x="95885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18452</xdr:rowOff>
    </xdr:from>
    <xdr:ext cx="469744" cy="259045"/>
    <xdr:sp macro="" textlink="">
      <xdr:nvSpPr>
        <xdr:cNvPr id="375" name="テキスト ボックス 374"/>
        <xdr:cNvSpPr txBox="1"/>
      </xdr:nvSpPr>
      <xdr:spPr>
        <a:xfrm>
          <a:off x="9404428" y="99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103165</xdr:rowOff>
    </xdr:from>
    <xdr:to>
      <xdr:col>46</xdr:col>
      <xdr:colOff>38100</xdr:colOff>
      <xdr:row>58</xdr:row>
      <xdr:rowOff>33315</xdr:rowOff>
    </xdr:to>
    <xdr:sp macro="" textlink="">
      <xdr:nvSpPr>
        <xdr:cNvPr id="376" name="楕円 375"/>
        <xdr:cNvSpPr/>
      </xdr:nvSpPr>
      <xdr:spPr>
        <a:xfrm>
          <a:off x="8699500" y="9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24442</xdr:rowOff>
    </xdr:from>
    <xdr:ext cx="469744" cy="259045"/>
    <xdr:sp macro="" textlink="">
      <xdr:nvSpPr>
        <xdr:cNvPr id="377" name="テキスト ボックス 376"/>
        <xdr:cNvSpPr txBox="1"/>
      </xdr:nvSpPr>
      <xdr:spPr>
        <a:xfrm>
          <a:off x="8515428" y="99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121727</xdr:rowOff>
    </xdr:from>
    <xdr:to>
      <xdr:col>41</xdr:col>
      <xdr:colOff>101600</xdr:colOff>
      <xdr:row>58</xdr:row>
      <xdr:rowOff>51877</xdr:rowOff>
    </xdr:to>
    <xdr:sp macro="" textlink="">
      <xdr:nvSpPr>
        <xdr:cNvPr id="378" name="楕円 377"/>
        <xdr:cNvSpPr/>
      </xdr:nvSpPr>
      <xdr:spPr>
        <a:xfrm>
          <a:off x="7810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43004</xdr:rowOff>
    </xdr:from>
    <xdr:ext cx="469744" cy="259045"/>
    <xdr:sp macro="" textlink="">
      <xdr:nvSpPr>
        <xdr:cNvPr id="379" name="テキスト ボックス 378"/>
        <xdr:cNvSpPr txBox="1"/>
      </xdr:nvSpPr>
      <xdr:spPr>
        <a:xfrm>
          <a:off x="7626428" y="9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143718</xdr:rowOff>
    </xdr:from>
    <xdr:to>
      <xdr:col>36</xdr:col>
      <xdr:colOff>165100</xdr:colOff>
      <xdr:row>58</xdr:row>
      <xdr:rowOff>73868</xdr:rowOff>
    </xdr:to>
    <xdr:sp macro="" textlink="">
      <xdr:nvSpPr>
        <xdr:cNvPr id="380" name="楕円 379"/>
        <xdr:cNvSpPr/>
      </xdr:nvSpPr>
      <xdr:spPr>
        <a:xfrm>
          <a:off x="69215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64995</xdr:rowOff>
    </xdr:from>
    <xdr:ext cx="469744" cy="259045"/>
    <xdr:sp macro="" textlink="">
      <xdr:nvSpPr>
        <xdr:cNvPr id="381" name="テキスト ボックス 380"/>
        <xdr:cNvSpPr txBox="1"/>
      </xdr:nvSpPr>
      <xdr:spPr>
        <a:xfrm>
          <a:off x="6737428" y="100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86779</xdr:rowOff>
    </xdr:from>
    <xdr:to>
      <xdr:col>55</xdr:col>
      <xdr:colOff>0</xdr:colOff>
      <xdr:row>76</xdr:row>
      <xdr:rowOff>170562</xdr:rowOff>
    </xdr:to>
    <xdr:cxnSp macro="">
      <xdr:nvCxnSpPr>
        <xdr:cNvPr id="410" name="直線コネクタ 409"/>
        <xdr:cNvCxnSpPr/>
      </xdr:nvCxnSpPr>
      <xdr:spPr>
        <a:xfrm>
          <a:off x="9639300" y="13116979"/>
          <a:ext cx="8382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86779</xdr:rowOff>
    </xdr:from>
    <xdr:to>
      <xdr:col>50</xdr:col>
      <xdr:colOff>114300</xdr:colOff>
      <xdr:row>77</xdr:row>
      <xdr:rowOff>81787</xdr:rowOff>
    </xdr:to>
    <xdr:cxnSp macro="">
      <xdr:nvCxnSpPr>
        <xdr:cNvPr id="413" name="直線コネクタ 412"/>
        <xdr:cNvCxnSpPr/>
      </xdr:nvCxnSpPr>
      <xdr:spPr>
        <a:xfrm flipV="1">
          <a:off x="8750300" y="13116979"/>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81787</xdr:rowOff>
    </xdr:from>
    <xdr:to>
      <xdr:col>45</xdr:col>
      <xdr:colOff>177800</xdr:colOff>
      <xdr:row>77</xdr:row>
      <xdr:rowOff>83198</xdr:rowOff>
    </xdr:to>
    <xdr:cxnSp macro="">
      <xdr:nvCxnSpPr>
        <xdr:cNvPr id="416" name="直線コネクタ 415"/>
        <xdr:cNvCxnSpPr/>
      </xdr:nvCxnSpPr>
      <xdr:spPr>
        <a:xfrm flipV="1">
          <a:off x="7861300" y="13283437"/>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83198</xdr:rowOff>
    </xdr:from>
    <xdr:to>
      <xdr:col>41</xdr:col>
      <xdr:colOff>50800</xdr:colOff>
      <xdr:row>77</xdr:row>
      <xdr:rowOff>84874</xdr:rowOff>
    </xdr:to>
    <xdr:cxnSp macro="">
      <xdr:nvCxnSpPr>
        <xdr:cNvPr id="419" name="直線コネクタ 418"/>
        <xdr:cNvCxnSpPr/>
      </xdr:nvCxnSpPr>
      <xdr:spPr>
        <a:xfrm flipV="1">
          <a:off x="6972300" y="1328484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119762</xdr:rowOff>
    </xdr:from>
    <xdr:to>
      <xdr:col>55</xdr:col>
      <xdr:colOff>50800</xdr:colOff>
      <xdr:row>77</xdr:row>
      <xdr:rowOff>49912</xdr:rowOff>
    </xdr:to>
    <xdr:sp macro="" textlink="">
      <xdr:nvSpPr>
        <xdr:cNvPr id="429" name="楕円 428"/>
        <xdr:cNvSpPr/>
      </xdr:nvSpPr>
      <xdr:spPr>
        <a:xfrm>
          <a:off x="104267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98189</xdr:rowOff>
    </xdr:from>
    <xdr:ext cx="534377" cy="259045"/>
    <xdr:sp macro="" textlink="">
      <xdr:nvSpPr>
        <xdr:cNvPr id="430" name="商工費該当値テキスト"/>
        <xdr:cNvSpPr txBox="1"/>
      </xdr:nvSpPr>
      <xdr:spPr>
        <a:xfrm>
          <a:off x="10528300"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35979</xdr:rowOff>
    </xdr:from>
    <xdr:to>
      <xdr:col>50</xdr:col>
      <xdr:colOff>165100</xdr:colOff>
      <xdr:row>76</xdr:row>
      <xdr:rowOff>137579</xdr:rowOff>
    </xdr:to>
    <xdr:sp macro="" textlink="">
      <xdr:nvSpPr>
        <xdr:cNvPr id="431" name="楕円 430"/>
        <xdr:cNvSpPr/>
      </xdr:nvSpPr>
      <xdr:spPr>
        <a:xfrm>
          <a:off x="9588500" y="130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128706</xdr:rowOff>
    </xdr:from>
    <xdr:ext cx="534377" cy="259045"/>
    <xdr:sp macro="" textlink="">
      <xdr:nvSpPr>
        <xdr:cNvPr id="432" name="テキスト ボックス 431"/>
        <xdr:cNvSpPr txBox="1"/>
      </xdr:nvSpPr>
      <xdr:spPr>
        <a:xfrm>
          <a:off x="9372111" y="131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30987</xdr:rowOff>
    </xdr:from>
    <xdr:to>
      <xdr:col>46</xdr:col>
      <xdr:colOff>38100</xdr:colOff>
      <xdr:row>77</xdr:row>
      <xdr:rowOff>132587</xdr:rowOff>
    </xdr:to>
    <xdr:sp macro="" textlink="">
      <xdr:nvSpPr>
        <xdr:cNvPr id="433" name="楕円 432"/>
        <xdr:cNvSpPr/>
      </xdr:nvSpPr>
      <xdr:spPr>
        <a:xfrm>
          <a:off x="8699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123714</xdr:rowOff>
    </xdr:from>
    <xdr:ext cx="469744" cy="259045"/>
    <xdr:sp macro="" textlink="">
      <xdr:nvSpPr>
        <xdr:cNvPr id="434" name="テキスト ボックス 433"/>
        <xdr:cNvSpPr txBox="1"/>
      </xdr:nvSpPr>
      <xdr:spPr>
        <a:xfrm>
          <a:off x="8515428"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32398</xdr:rowOff>
    </xdr:from>
    <xdr:to>
      <xdr:col>41</xdr:col>
      <xdr:colOff>101600</xdr:colOff>
      <xdr:row>77</xdr:row>
      <xdr:rowOff>133998</xdr:rowOff>
    </xdr:to>
    <xdr:sp macro="" textlink="">
      <xdr:nvSpPr>
        <xdr:cNvPr id="435" name="楕円 434"/>
        <xdr:cNvSpPr/>
      </xdr:nvSpPr>
      <xdr:spPr>
        <a:xfrm>
          <a:off x="7810500" y="132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150525</xdr:rowOff>
    </xdr:from>
    <xdr:ext cx="469744" cy="259045"/>
    <xdr:sp macro="" textlink="">
      <xdr:nvSpPr>
        <xdr:cNvPr id="436" name="テキスト ボックス 435"/>
        <xdr:cNvSpPr txBox="1"/>
      </xdr:nvSpPr>
      <xdr:spPr>
        <a:xfrm>
          <a:off x="7626428" y="130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34074</xdr:rowOff>
    </xdr:from>
    <xdr:to>
      <xdr:col>36</xdr:col>
      <xdr:colOff>165100</xdr:colOff>
      <xdr:row>77</xdr:row>
      <xdr:rowOff>135674</xdr:rowOff>
    </xdr:to>
    <xdr:sp macro="" textlink="">
      <xdr:nvSpPr>
        <xdr:cNvPr id="437" name="楕円 436"/>
        <xdr:cNvSpPr/>
      </xdr:nvSpPr>
      <xdr:spPr>
        <a:xfrm>
          <a:off x="6921500" y="132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126801</xdr:rowOff>
    </xdr:from>
    <xdr:ext cx="469744" cy="259045"/>
    <xdr:sp macro="" textlink="">
      <xdr:nvSpPr>
        <xdr:cNvPr id="438" name="テキスト ボックス 437"/>
        <xdr:cNvSpPr txBox="1"/>
      </xdr:nvSpPr>
      <xdr:spPr>
        <a:xfrm>
          <a:off x="6737428" y="133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126079</xdr:rowOff>
    </xdr:from>
    <xdr:to>
      <xdr:col>55</xdr:col>
      <xdr:colOff>0</xdr:colOff>
      <xdr:row>96</xdr:row>
      <xdr:rowOff>160331</xdr:rowOff>
    </xdr:to>
    <xdr:cxnSp macro="">
      <xdr:nvCxnSpPr>
        <xdr:cNvPr id="468" name="直線コネクタ 467"/>
        <xdr:cNvCxnSpPr/>
      </xdr:nvCxnSpPr>
      <xdr:spPr>
        <a:xfrm flipV="1">
          <a:off x="9639300" y="16413829"/>
          <a:ext cx="838200" cy="20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9" name="土木費平均値テキスト"/>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160331</xdr:rowOff>
    </xdr:from>
    <xdr:to>
      <xdr:col>50</xdr:col>
      <xdr:colOff>114300</xdr:colOff>
      <xdr:row>97</xdr:row>
      <xdr:rowOff>96704</xdr:rowOff>
    </xdr:to>
    <xdr:cxnSp macro="">
      <xdr:nvCxnSpPr>
        <xdr:cNvPr id="471" name="直線コネクタ 470"/>
        <xdr:cNvCxnSpPr/>
      </xdr:nvCxnSpPr>
      <xdr:spPr>
        <a:xfrm flipV="1">
          <a:off x="8750300" y="16619531"/>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81065</xdr:rowOff>
    </xdr:from>
    <xdr:to>
      <xdr:col>45</xdr:col>
      <xdr:colOff>177800</xdr:colOff>
      <xdr:row>97</xdr:row>
      <xdr:rowOff>96704</xdr:rowOff>
    </xdr:to>
    <xdr:cxnSp macro="">
      <xdr:nvCxnSpPr>
        <xdr:cNvPr id="474" name="直線コネクタ 473"/>
        <xdr:cNvCxnSpPr/>
      </xdr:nvCxnSpPr>
      <xdr:spPr>
        <a:xfrm>
          <a:off x="7861300" y="1671171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65387</xdr:rowOff>
    </xdr:from>
    <xdr:to>
      <xdr:col>41</xdr:col>
      <xdr:colOff>50800</xdr:colOff>
      <xdr:row>97</xdr:row>
      <xdr:rowOff>81065</xdr:rowOff>
    </xdr:to>
    <xdr:cxnSp macro="">
      <xdr:nvCxnSpPr>
        <xdr:cNvPr id="477" name="直線コネクタ 476"/>
        <xdr:cNvCxnSpPr/>
      </xdr:nvCxnSpPr>
      <xdr:spPr>
        <a:xfrm>
          <a:off x="6972300" y="16696037"/>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75279</xdr:rowOff>
    </xdr:from>
    <xdr:to>
      <xdr:col>55</xdr:col>
      <xdr:colOff>50800</xdr:colOff>
      <xdr:row>96</xdr:row>
      <xdr:rowOff>5429</xdr:rowOff>
    </xdr:to>
    <xdr:sp macro="" textlink="">
      <xdr:nvSpPr>
        <xdr:cNvPr id="487" name="楕円 486"/>
        <xdr:cNvSpPr/>
      </xdr:nvSpPr>
      <xdr:spPr>
        <a:xfrm>
          <a:off x="10426700" y="16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98156</xdr:rowOff>
    </xdr:from>
    <xdr:ext cx="534377" cy="259045"/>
    <xdr:sp macro="" textlink="">
      <xdr:nvSpPr>
        <xdr:cNvPr id="488" name="土木費該当値テキスト"/>
        <xdr:cNvSpPr txBox="1"/>
      </xdr:nvSpPr>
      <xdr:spPr>
        <a:xfrm>
          <a:off x="10528300" y="16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109531</xdr:rowOff>
    </xdr:from>
    <xdr:to>
      <xdr:col>50</xdr:col>
      <xdr:colOff>165100</xdr:colOff>
      <xdr:row>97</xdr:row>
      <xdr:rowOff>39681</xdr:rowOff>
    </xdr:to>
    <xdr:sp macro="" textlink="">
      <xdr:nvSpPr>
        <xdr:cNvPr id="489" name="楕円 488"/>
        <xdr:cNvSpPr/>
      </xdr:nvSpPr>
      <xdr:spPr>
        <a:xfrm>
          <a:off x="95885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30808</xdr:rowOff>
    </xdr:from>
    <xdr:ext cx="534377" cy="259045"/>
    <xdr:sp macro="" textlink="">
      <xdr:nvSpPr>
        <xdr:cNvPr id="490" name="テキスト ボックス 489"/>
        <xdr:cNvSpPr txBox="1"/>
      </xdr:nvSpPr>
      <xdr:spPr>
        <a:xfrm>
          <a:off x="9372111" y="166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45904</xdr:rowOff>
    </xdr:from>
    <xdr:to>
      <xdr:col>46</xdr:col>
      <xdr:colOff>38100</xdr:colOff>
      <xdr:row>97</xdr:row>
      <xdr:rowOff>147504</xdr:rowOff>
    </xdr:to>
    <xdr:sp macro="" textlink="">
      <xdr:nvSpPr>
        <xdr:cNvPr id="491" name="楕円 490"/>
        <xdr:cNvSpPr/>
      </xdr:nvSpPr>
      <xdr:spPr>
        <a:xfrm>
          <a:off x="86995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138631</xdr:rowOff>
    </xdr:from>
    <xdr:ext cx="534377" cy="259045"/>
    <xdr:sp macro="" textlink="">
      <xdr:nvSpPr>
        <xdr:cNvPr id="492" name="テキスト ボックス 491"/>
        <xdr:cNvSpPr txBox="1"/>
      </xdr:nvSpPr>
      <xdr:spPr>
        <a:xfrm>
          <a:off x="8483111" y="167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30265</xdr:rowOff>
    </xdr:from>
    <xdr:to>
      <xdr:col>41</xdr:col>
      <xdr:colOff>101600</xdr:colOff>
      <xdr:row>97</xdr:row>
      <xdr:rowOff>131865</xdr:rowOff>
    </xdr:to>
    <xdr:sp macro="" textlink="">
      <xdr:nvSpPr>
        <xdr:cNvPr id="493" name="楕円 492"/>
        <xdr:cNvSpPr/>
      </xdr:nvSpPr>
      <xdr:spPr>
        <a:xfrm>
          <a:off x="7810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122992</xdr:rowOff>
    </xdr:from>
    <xdr:ext cx="534377" cy="259045"/>
    <xdr:sp macro="" textlink="">
      <xdr:nvSpPr>
        <xdr:cNvPr id="494" name="テキスト ボックス 493"/>
        <xdr:cNvSpPr txBox="1"/>
      </xdr:nvSpPr>
      <xdr:spPr>
        <a:xfrm>
          <a:off x="7594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14587</xdr:rowOff>
    </xdr:from>
    <xdr:to>
      <xdr:col>36</xdr:col>
      <xdr:colOff>165100</xdr:colOff>
      <xdr:row>97</xdr:row>
      <xdr:rowOff>116187</xdr:rowOff>
    </xdr:to>
    <xdr:sp macro="" textlink="">
      <xdr:nvSpPr>
        <xdr:cNvPr id="495" name="楕円 494"/>
        <xdr:cNvSpPr/>
      </xdr:nvSpPr>
      <xdr:spPr>
        <a:xfrm>
          <a:off x="6921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107314</xdr:rowOff>
    </xdr:from>
    <xdr:ext cx="534377" cy="259045"/>
    <xdr:sp macro="" textlink="">
      <xdr:nvSpPr>
        <xdr:cNvPr id="496" name="テキスト ボックス 495"/>
        <xdr:cNvSpPr txBox="1"/>
      </xdr:nvSpPr>
      <xdr:spPr>
        <a:xfrm>
          <a:off x="6705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59182</xdr:rowOff>
    </xdr:from>
    <xdr:to>
      <xdr:col>85</xdr:col>
      <xdr:colOff>127000</xdr:colOff>
      <xdr:row>35</xdr:row>
      <xdr:rowOff>130683</xdr:rowOff>
    </xdr:to>
    <xdr:cxnSp macro="">
      <xdr:nvCxnSpPr>
        <xdr:cNvPr id="526" name="直線コネクタ 525"/>
        <xdr:cNvCxnSpPr/>
      </xdr:nvCxnSpPr>
      <xdr:spPr>
        <a:xfrm>
          <a:off x="15481300" y="6059932"/>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59182</xdr:rowOff>
    </xdr:from>
    <xdr:to>
      <xdr:col>81</xdr:col>
      <xdr:colOff>50800</xdr:colOff>
      <xdr:row>36</xdr:row>
      <xdr:rowOff>47625</xdr:rowOff>
    </xdr:to>
    <xdr:cxnSp macro="">
      <xdr:nvCxnSpPr>
        <xdr:cNvPr id="529" name="直線コネクタ 528"/>
        <xdr:cNvCxnSpPr/>
      </xdr:nvCxnSpPr>
      <xdr:spPr>
        <a:xfrm flipV="1">
          <a:off x="14592300" y="6059932"/>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1" name="テキスト ボックス 530"/>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47625</xdr:rowOff>
    </xdr:from>
    <xdr:to>
      <xdr:col>76</xdr:col>
      <xdr:colOff>114300</xdr:colOff>
      <xdr:row>37</xdr:row>
      <xdr:rowOff>72898</xdr:rowOff>
    </xdr:to>
    <xdr:cxnSp macro="">
      <xdr:nvCxnSpPr>
        <xdr:cNvPr id="532" name="直線コネクタ 531"/>
        <xdr:cNvCxnSpPr/>
      </xdr:nvCxnSpPr>
      <xdr:spPr>
        <a:xfrm flipV="1">
          <a:off x="13703300" y="6219825"/>
          <a:ext cx="889000" cy="1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72898</xdr:rowOff>
    </xdr:from>
    <xdr:to>
      <xdr:col>71</xdr:col>
      <xdr:colOff>177800</xdr:colOff>
      <xdr:row>37</xdr:row>
      <xdr:rowOff>140208</xdr:rowOff>
    </xdr:to>
    <xdr:cxnSp macro="">
      <xdr:nvCxnSpPr>
        <xdr:cNvPr id="535" name="直線コネクタ 534"/>
        <xdr:cNvCxnSpPr/>
      </xdr:nvCxnSpPr>
      <xdr:spPr>
        <a:xfrm flipV="1">
          <a:off x="12814300" y="6416548"/>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79883</xdr:rowOff>
    </xdr:from>
    <xdr:to>
      <xdr:col>85</xdr:col>
      <xdr:colOff>177800</xdr:colOff>
      <xdr:row>36</xdr:row>
      <xdr:rowOff>10033</xdr:rowOff>
    </xdr:to>
    <xdr:sp macro="" textlink="">
      <xdr:nvSpPr>
        <xdr:cNvPr id="545" name="楕円 544"/>
        <xdr:cNvSpPr/>
      </xdr:nvSpPr>
      <xdr:spPr>
        <a:xfrm>
          <a:off x="16268700" y="60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58310</xdr:rowOff>
    </xdr:from>
    <xdr:ext cx="534377" cy="259045"/>
    <xdr:sp macro="" textlink="">
      <xdr:nvSpPr>
        <xdr:cNvPr id="546" name="消防費該当値テキスト"/>
        <xdr:cNvSpPr txBox="1"/>
      </xdr:nvSpPr>
      <xdr:spPr>
        <a:xfrm>
          <a:off x="16370300" y="60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8382</xdr:rowOff>
    </xdr:from>
    <xdr:to>
      <xdr:col>81</xdr:col>
      <xdr:colOff>101600</xdr:colOff>
      <xdr:row>35</xdr:row>
      <xdr:rowOff>109982</xdr:rowOff>
    </xdr:to>
    <xdr:sp macro="" textlink="">
      <xdr:nvSpPr>
        <xdr:cNvPr id="547" name="楕円 546"/>
        <xdr:cNvSpPr/>
      </xdr:nvSpPr>
      <xdr:spPr>
        <a:xfrm>
          <a:off x="15430500" y="60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126509</xdr:rowOff>
    </xdr:from>
    <xdr:ext cx="534377" cy="259045"/>
    <xdr:sp macro="" textlink="">
      <xdr:nvSpPr>
        <xdr:cNvPr id="548" name="テキスト ボックス 547"/>
        <xdr:cNvSpPr txBox="1"/>
      </xdr:nvSpPr>
      <xdr:spPr>
        <a:xfrm>
          <a:off x="15214111" y="57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168275</xdr:rowOff>
    </xdr:from>
    <xdr:to>
      <xdr:col>76</xdr:col>
      <xdr:colOff>165100</xdr:colOff>
      <xdr:row>36</xdr:row>
      <xdr:rowOff>98425</xdr:rowOff>
    </xdr:to>
    <xdr:sp macro="" textlink="">
      <xdr:nvSpPr>
        <xdr:cNvPr id="549" name="楕円 548"/>
        <xdr:cNvSpPr/>
      </xdr:nvSpPr>
      <xdr:spPr>
        <a:xfrm>
          <a:off x="14541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89552</xdr:rowOff>
    </xdr:from>
    <xdr:ext cx="534377" cy="259045"/>
    <xdr:sp macro="" textlink="">
      <xdr:nvSpPr>
        <xdr:cNvPr id="550" name="テキスト ボックス 549"/>
        <xdr:cNvSpPr txBox="1"/>
      </xdr:nvSpPr>
      <xdr:spPr>
        <a:xfrm>
          <a:off x="14325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22098</xdr:rowOff>
    </xdr:from>
    <xdr:to>
      <xdr:col>72</xdr:col>
      <xdr:colOff>38100</xdr:colOff>
      <xdr:row>37</xdr:row>
      <xdr:rowOff>123698</xdr:rowOff>
    </xdr:to>
    <xdr:sp macro="" textlink="">
      <xdr:nvSpPr>
        <xdr:cNvPr id="551" name="楕円 550"/>
        <xdr:cNvSpPr/>
      </xdr:nvSpPr>
      <xdr:spPr>
        <a:xfrm>
          <a:off x="13652500" y="63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114825</xdr:rowOff>
    </xdr:from>
    <xdr:ext cx="534377" cy="259045"/>
    <xdr:sp macro="" textlink="">
      <xdr:nvSpPr>
        <xdr:cNvPr id="552" name="テキスト ボックス 551"/>
        <xdr:cNvSpPr txBox="1"/>
      </xdr:nvSpPr>
      <xdr:spPr>
        <a:xfrm>
          <a:off x="13436111" y="64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89408</xdr:rowOff>
    </xdr:from>
    <xdr:to>
      <xdr:col>67</xdr:col>
      <xdr:colOff>101600</xdr:colOff>
      <xdr:row>38</xdr:row>
      <xdr:rowOff>19558</xdr:rowOff>
    </xdr:to>
    <xdr:sp macro="" textlink="">
      <xdr:nvSpPr>
        <xdr:cNvPr id="553" name="楕円 552"/>
        <xdr:cNvSpPr/>
      </xdr:nvSpPr>
      <xdr:spPr>
        <a:xfrm>
          <a:off x="12763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10685</xdr:rowOff>
    </xdr:from>
    <xdr:ext cx="534377" cy="259045"/>
    <xdr:sp macro="" textlink="">
      <xdr:nvSpPr>
        <xdr:cNvPr id="554" name="テキスト ボックス 553"/>
        <xdr:cNvSpPr txBox="1"/>
      </xdr:nvSpPr>
      <xdr:spPr>
        <a:xfrm>
          <a:off x="12547111" y="65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145004</xdr:rowOff>
    </xdr:from>
    <xdr:to>
      <xdr:col>85</xdr:col>
      <xdr:colOff>127000</xdr:colOff>
      <xdr:row>55</xdr:row>
      <xdr:rowOff>105776</xdr:rowOff>
    </xdr:to>
    <xdr:cxnSp macro="">
      <xdr:nvCxnSpPr>
        <xdr:cNvPr id="582" name="直線コネクタ 581"/>
        <xdr:cNvCxnSpPr/>
      </xdr:nvCxnSpPr>
      <xdr:spPr>
        <a:xfrm flipV="1">
          <a:off x="15481300" y="9060404"/>
          <a:ext cx="838200" cy="4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105776</xdr:rowOff>
    </xdr:from>
    <xdr:to>
      <xdr:col>81</xdr:col>
      <xdr:colOff>50800</xdr:colOff>
      <xdr:row>56</xdr:row>
      <xdr:rowOff>106919</xdr:rowOff>
    </xdr:to>
    <xdr:cxnSp macro="">
      <xdr:nvCxnSpPr>
        <xdr:cNvPr id="585" name="直線コネクタ 584"/>
        <xdr:cNvCxnSpPr/>
      </xdr:nvCxnSpPr>
      <xdr:spPr>
        <a:xfrm flipV="1">
          <a:off x="14592300" y="9535526"/>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9078</xdr:rowOff>
    </xdr:from>
    <xdr:to>
      <xdr:col>76</xdr:col>
      <xdr:colOff>114300</xdr:colOff>
      <xdr:row>56</xdr:row>
      <xdr:rowOff>106919</xdr:rowOff>
    </xdr:to>
    <xdr:cxnSp macro="">
      <xdr:nvCxnSpPr>
        <xdr:cNvPr id="588" name="直線コネクタ 587"/>
        <xdr:cNvCxnSpPr/>
      </xdr:nvCxnSpPr>
      <xdr:spPr>
        <a:xfrm>
          <a:off x="13703300" y="9610278"/>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9078</xdr:rowOff>
    </xdr:from>
    <xdr:to>
      <xdr:col>71</xdr:col>
      <xdr:colOff>177800</xdr:colOff>
      <xdr:row>58</xdr:row>
      <xdr:rowOff>29149</xdr:rowOff>
    </xdr:to>
    <xdr:cxnSp macro="">
      <xdr:nvCxnSpPr>
        <xdr:cNvPr id="591" name="直線コネクタ 590"/>
        <xdr:cNvCxnSpPr/>
      </xdr:nvCxnSpPr>
      <xdr:spPr>
        <a:xfrm flipV="1">
          <a:off x="12814300" y="9610278"/>
          <a:ext cx="889000" cy="3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94204</xdr:rowOff>
    </xdr:from>
    <xdr:to>
      <xdr:col>85</xdr:col>
      <xdr:colOff>177800</xdr:colOff>
      <xdr:row>53</xdr:row>
      <xdr:rowOff>24354</xdr:rowOff>
    </xdr:to>
    <xdr:sp macro="" textlink="">
      <xdr:nvSpPr>
        <xdr:cNvPr id="601" name="楕円 600"/>
        <xdr:cNvSpPr/>
      </xdr:nvSpPr>
      <xdr:spPr>
        <a:xfrm>
          <a:off x="16268700" y="90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117081</xdr:rowOff>
    </xdr:from>
    <xdr:ext cx="534377" cy="259045"/>
    <xdr:sp macro="" textlink="">
      <xdr:nvSpPr>
        <xdr:cNvPr id="602" name="教育費該当値テキスト"/>
        <xdr:cNvSpPr txBox="1"/>
      </xdr:nvSpPr>
      <xdr:spPr>
        <a:xfrm>
          <a:off x="16370300" y="886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54976</xdr:rowOff>
    </xdr:from>
    <xdr:to>
      <xdr:col>81</xdr:col>
      <xdr:colOff>101600</xdr:colOff>
      <xdr:row>55</xdr:row>
      <xdr:rowOff>156576</xdr:rowOff>
    </xdr:to>
    <xdr:sp macro="" textlink="">
      <xdr:nvSpPr>
        <xdr:cNvPr id="603" name="楕円 602"/>
        <xdr:cNvSpPr/>
      </xdr:nvSpPr>
      <xdr:spPr>
        <a:xfrm>
          <a:off x="15430500" y="94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147703</xdr:rowOff>
    </xdr:from>
    <xdr:ext cx="534377" cy="259045"/>
    <xdr:sp macro="" textlink="">
      <xdr:nvSpPr>
        <xdr:cNvPr id="604" name="テキスト ボックス 603"/>
        <xdr:cNvSpPr txBox="1"/>
      </xdr:nvSpPr>
      <xdr:spPr>
        <a:xfrm>
          <a:off x="15214111" y="95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56119</xdr:rowOff>
    </xdr:from>
    <xdr:to>
      <xdr:col>76</xdr:col>
      <xdr:colOff>165100</xdr:colOff>
      <xdr:row>56</xdr:row>
      <xdr:rowOff>157719</xdr:rowOff>
    </xdr:to>
    <xdr:sp macro="" textlink="">
      <xdr:nvSpPr>
        <xdr:cNvPr id="605" name="楕円 604"/>
        <xdr:cNvSpPr/>
      </xdr:nvSpPr>
      <xdr:spPr>
        <a:xfrm>
          <a:off x="14541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148846</xdr:rowOff>
    </xdr:from>
    <xdr:ext cx="534377" cy="259045"/>
    <xdr:sp macro="" textlink="">
      <xdr:nvSpPr>
        <xdr:cNvPr id="606" name="テキスト ボックス 605"/>
        <xdr:cNvSpPr txBox="1"/>
      </xdr:nvSpPr>
      <xdr:spPr>
        <a:xfrm>
          <a:off x="14325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129728</xdr:rowOff>
    </xdr:from>
    <xdr:to>
      <xdr:col>72</xdr:col>
      <xdr:colOff>38100</xdr:colOff>
      <xdr:row>56</xdr:row>
      <xdr:rowOff>59878</xdr:rowOff>
    </xdr:to>
    <xdr:sp macro="" textlink="">
      <xdr:nvSpPr>
        <xdr:cNvPr id="607" name="楕円 606"/>
        <xdr:cNvSpPr/>
      </xdr:nvSpPr>
      <xdr:spPr>
        <a:xfrm>
          <a:off x="13652500" y="95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51005</xdr:rowOff>
    </xdr:from>
    <xdr:ext cx="534377" cy="259045"/>
    <xdr:sp macro="" textlink="">
      <xdr:nvSpPr>
        <xdr:cNvPr id="608" name="テキスト ボックス 607"/>
        <xdr:cNvSpPr txBox="1"/>
      </xdr:nvSpPr>
      <xdr:spPr>
        <a:xfrm>
          <a:off x="13436111" y="96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149799</xdr:rowOff>
    </xdr:from>
    <xdr:to>
      <xdr:col>67</xdr:col>
      <xdr:colOff>101600</xdr:colOff>
      <xdr:row>58</xdr:row>
      <xdr:rowOff>79949</xdr:rowOff>
    </xdr:to>
    <xdr:sp macro="" textlink="">
      <xdr:nvSpPr>
        <xdr:cNvPr id="609" name="楕円 608"/>
        <xdr:cNvSpPr/>
      </xdr:nvSpPr>
      <xdr:spPr>
        <a:xfrm>
          <a:off x="12763500" y="99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71076</xdr:rowOff>
    </xdr:from>
    <xdr:ext cx="534377" cy="259045"/>
    <xdr:sp macro="" textlink="">
      <xdr:nvSpPr>
        <xdr:cNvPr id="610" name="テキスト ボックス 609"/>
        <xdr:cNvSpPr txBox="1"/>
      </xdr:nvSpPr>
      <xdr:spPr>
        <a:xfrm>
          <a:off x="12547111" y="100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90094</xdr:rowOff>
    </xdr:from>
    <xdr:to>
      <xdr:col>85</xdr:col>
      <xdr:colOff>127000</xdr:colOff>
      <xdr:row>78</xdr:row>
      <xdr:rowOff>139700</xdr:rowOff>
    </xdr:to>
    <xdr:cxnSp macro="">
      <xdr:nvCxnSpPr>
        <xdr:cNvPr id="637" name="直線コネクタ 636"/>
        <xdr:cNvCxnSpPr/>
      </xdr:nvCxnSpPr>
      <xdr:spPr>
        <a:xfrm>
          <a:off x="15481300" y="1346319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40945</xdr:rowOff>
    </xdr:from>
    <xdr:to>
      <xdr:col>81</xdr:col>
      <xdr:colOff>50800</xdr:colOff>
      <xdr:row>78</xdr:row>
      <xdr:rowOff>90094</xdr:rowOff>
    </xdr:to>
    <xdr:cxnSp macro="">
      <xdr:nvCxnSpPr>
        <xdr:cNvPr id="640" name="直線コネクタ 639"/>
        <xdr:cNvCxnSpPr/>
      </xdr:nvCxnSpPr>
      <xdr:spPr>
        <a:xfrm>
          <a:off x="14592300" y="1341404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40945</xdr:rowOff>
    </xdr:from>
    <xdr:to>
      <xdr:col>76</xdr:col>
      <xdr:colOff>114300</xdr:colOff>
      <xdr:row>78</xdr:row>
      <xdr:rowOff>125070</xdr:rowOff>
    </xdr:to>
    <xdr:cxnSp macro="">
      <xdr:nvCxnSpPr>
        <xdr:cNvPr id="643" name="直線コネクタ 642"/>
        <xdr:cNvCxnSpPr/>
      </xdr:nvCxnSpPr>
      <xdr:spPr>
        <a:xfrm flipV="1">
          <a:off x="13703300" y="13414045"/>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87351</xdr:rowOff>
    </xdr:from>
    <xdr:to>
      <xdr:col>71</xdr:col>
      <xdr:colOff>177800</xdr:colOff>
      <xdr:row>78</xdr:row>
      <xdr:rowOff>125070</xdr:rowOff>
    </xdr:to>
    <xdr:cxnSp macro="">
      <xdr:nvCxnSpPr>
        <xdr:cNvPr id="646" name="直線コネクタ 645"/>
        <xdr:cNvCxnSpPr/>
      </xdr:nvCxnSpPr>
      <xdr:spPr>
        <a:xfrm>
          <a:off x="12814300" y="134604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39294</xdr:rowOff>
    </xdr:from>
    <xdr:to>
      <xdr:col>81</xdr:col>
      <xdr:colOff>101600</xdr:colOff>
      <xdr:row>78</xdr:row>
      <xdr:rowOff>140894</xdr:rowOff>
    </xdr:to>
    <xdr:sp macro="" textlink="">
      <xdr:nvSpPr>
        <xdr:cNvPr id="658" name="楕円 657"/>
        <xdr:cNvSpPr/>
      </xdr:nvSpPr>
      <xdr:spPr>
        <a:xfrm>
          <a:off x="15430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132021</xdr:rowOff>
    </xdr:from>
    <xdr:ext cx="378565" cy="259045"/>
    <xdr:sp macro="" textlink="">
      <xdr:nvSpPr>
        <xdr:cNvPr id="659" name="テキスト ボックス 658"/>
        <xdr:cNvSpPr txBox="1"/>
      </xdr:nvSpPr>
      <xdr:spPr>
        <a:xfrm>
          <a:off x="15292017" y="13505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161595</xdr:rowOff>
    </xdr:from>
    <xdr:to>
      <xdr:col>76</xdr:col>
      <xdr:colOff>165100</xdr:colOff>
      <xdr:row>78</xdr:row>
      <xdr:rowOff>91745</xdr:rowOff>
    </xdr:to>
    <xdr:sp macro="" textlink="">
      <xdr:nvSpPr>
        <xdr:cNvPr id="660" name="楕円 659"/>
        <xdr:cNvSpPr/>
      </xdr:nvSpPr>
      <xdr:spPr>
        <a:xfrm>
          <a:off x="145415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82872</xdr:rowOff>
    </xdr:from>
    <xdr:ext cx="378565" cy="259045"/>
    <xdr:sp macro="" textlink="">
      <xdr:nvSpPr>
        <xdr:cNvPr id="661" name="テキスト ボックス 660"/>
        <xdr:cNvSpPr txBox="1"/>
      </xdr:nvSpPr>
      <xdr:spPr>
        <a:xfrm>
          <a:off x="14403017" y="134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74270</xdr:rowOff>
    </xdr:from>
    <xdr:to>
      <xdr:col>72</xdr:col>
      <xdr:colOff>38100</xdr:colOff>
      <xdr:row>79</xdr:row>
      <xdr:rowOff>4420</xdr:rowOff>
    </xdr:to>
    <xdr:sp macro="" textlink="">
      <xdr:nvSpPr>
        <xdr:cNvPr id="662" name="楕円 661"/>
        <xdr:cNvSpPr/>
      </xdr:nvSpPr>
      <xdr:spPr>
        <a:xfrm>
          <a:off x="13652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166997</xdr:rowOff>
    </xdr:from>
    <xdr:ext cx="313932" cy="259045"/>
    <xdr:sp macro="" textlink="">
      <xdr:nvSpPr>
        <xdr:cNvPr id="663" name="テキスト ボックス 662"/>
        <xdr:cNvSpPr txBox="1"/>
      </xdr:nvSpPr>
      <xdr:spPr>
        <a:xfrm>
          <a:off x="13546333" y="13540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36551</xdr:rowOff>
    </xdr:from>
    <xdr:to>
      <xdr:col>67</xdr:col>
      <xdr:colOff>101600</xdr:colOff>
      <xdr:row>78</xdr:row>
      <xdr:rowOff>138151</xdr:rowOff>
    </xdr:to>
    <xdr:sp macro="" textlink="">
      <xdr:nvSpPr>
        <xdr:cNvPr id="664" name="楕円 663"/>
        <xdr:cNvSpPr/>
      </xdr:nvSpPr>
      <xdr:spPr>
        <a:xfrm>
          <a:off x="12763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129278</xdr:rowOff>
    </xdr:from>
    <xdr:ext cx="378565" cy="259045"/>
    <xdr:sp macro="" textlink="">
      <xdr:nvSpPr>
        <xdr:cNvPr id="665" name="テキスト ボックス 664"/>
        <xdr:cNvSpPr txBox="1"/>
      </xdr:nvSpPr>
      <xdr:spPr>
        <a:xfrm>
          <a:off x="12625017" y="1350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77293</xdr:rowOff>
    </xdr:from>
    <xdr:to>
      <xdr:col>85</xdr:col>
      <xdr:colOff>127000</xdr:colOff>
      <xdr:row>98</xdr:row>
      <xdr:rowOff>108085</xdr:rowOff>
    </xdr:to>
    <xdr:cxnSp macro="">
      <xdr:nvCxnSpPr>
        <xdr:cNvPr id="693" name="直線コネクタ 692"/>
        <xdr:cNvCxnSpPr/>
      </xdr:nvCxnSpPr>
      <xdr:spPr>
        <a:xfrm flipV="1">
          <a:off x="15481300" y="16879393"/>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4" name="公債費平均値テキスト"/>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108085</xdr:rowOff>
    </xdr:from>
    <xdr:to>
      <xdr:col>81</xdr:col>
      <xdr:colOff>50800</xdr:colOff>
      <xdr:row>98</xdr:row>
      <xdr:rowOff>122441</xdr:rowOff>
    </xdr:to>
    <xdr:cxnSp macro="">
      <xdr:nvCxnSpPr>
        <xdr:cNvPr id="696" name="直線コネクタ 695"/>
        <xdr:cNvCxnSpPr/>
      </xdr:nvCxnSpPr>
      <xdr:spPr>
        <a:xfrm flipV="1">
          <a:off x="14592300" y="1691018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8" name="テキスト ボックス 697"/>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122441</xdr:rowOff>
    </xdr:from>
    <xdr:to>
      <xdr:col>76</xdr:col>
      <xdr:colOff>114300</xdr:colOff>
      <xdr:row>98</xdr:row>
      <xdr:rowOff>125527</xdr:rowOff>
    </xdr:to>
    <xdr:cxnSp macro="">
      <xdr:nvCxnSpPr>
        <xdr:cNvPr id="699" name="直線コネクタ 698"/>
        <xdr:cNvCxnSpPr/>
      </xdr:nvCxnSpPr>
      <xdr:spPr>
        <a:xfrm flipV="1">
          <a:off x="13703300" y="16924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1" name="テキスト ボックス 700"/>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113412</xdr:rowOff>
    </xdr:from>
    <xdr:to>
      <xdr:col>71</xdr:col>
      <xdr:colOff>177800</xdr:colOff>
      <xdr:row>98</xdr:row>
      <xdr:rowOff>125527</xdr:rowOff>
    </xdr:to>
    <xdr:cxnSp macro="">
      <xdr:nvCxnSpPr>
        <xdr:cNvPr id="702" name="直線コネクタ 701"/>
        <xdr:cNvCxnSpPr/>
      </xdr:nvCxnSpPr>
      <xdr:spPr>
        <a:xfrm>
          <a:off x="12814300" y="1691551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4" name="テキスト ボックス 703"/>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6" name="テキスト ボックス 705"/>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26493</xdr:rowOff>
    </xdr:from>
    <xdr:to>
      <xdr:col>85</xdr:col>
      <xdr:colOff>177800</xdr:colOff>
      <xdr:row>98</xdr:row>
      <xdr:rowOff>128093</xdr:rowOff>
    </xdr:to>
    <xdr:sp macro="" textlink="">
      <xdr:nvSpPr>
        <xdr:cNvPr id="712" name="楕円 711"/>
        <xdr:cNvSpPr/>
      </xdr:nvSpPr>
      <xdr:spPr>
        <a:xfrm>
          <a:off x="16268700" y="168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112870</xdr:rowOff>
    </xdr:from>
    <xdr:ext cx="534377" cy="259045"/>
    <xdr:sp macro="" textlink="">
      <xdr:nvSpPr>
        <xdr:cNvPr id="713" name="公債費該当値テキスト"/>
        <xdr:cNvSpPr txBox="1"/>
      </xdr:nvSpPr>
      <xdr:spPr>
        <a:xfrm>
          <a:off x="16370300" y="167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57285</xdr:rowOff>
    </xdr:from>
    <xdr:to>
      <xdr:col>81</xdr:col>
      <xdr:colOff>101600</xdr:colOff>
      <xdr:row>98</xdr:row>
      <xdr:rowOff>158885</xdr:rowOff>
    </xdr:to>
    <xdr:sp macro="" textlink="">
      <xdr:nvSpPr>
        <xdr:cNvPr id="714" name="楕円 713"/>
        <xdr:cNvSpPr/>
      </xdr:nvSpPr>
      <xdr:spPr>
        <a:xfrm>
          <a:off x="15430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150012</xdr:rowOff>
    </xdr:from>
    <xdr:ext cx="534377" cy="259045"/>
    <xdr:sp macro="" textlink="">
      <xdr:nvSpPr>
        <xdr:cNvPr id="715" name="テキスト ボックス 714"/>
        <xdr:cNvSpPr txBox="1"/>
      </xdr:nvSpPr>
      <xdr:spPr>
        <a:xfrm>
          <a:off x="15214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71641</xdr:rowOff>
    </xdr:from>
    <xdr:to>
      <xdr:col>76</xdr:col>
      <xdr:colOff>165100</xdr:colOff>
      <xdr:row>99</xdr:row>
      <xdr:rowOff>1791</xdr:rowOff>
    </xdr:to>
    <xdr:sp macro="" textlink="">
      <xdr:nvSpPr>
        <xdr:cNvPr id="716" name="楕円 715"/>
        <xdr:cNvSpPr/>
      </xdr:nvSpPr>
      <xdr:spPr>
        <a:xfrm>
          <a:off x="14541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164368</xdr:rowOff>
    </xdr:from>
    <xdr:ext cx="534377" cy="259045"/>
    <xdr:sp macro="" textlink="">
      <xdr:nvSpPr>
        <xdr:cNvPr id="717" name="テキスト ボックス 716"/>
        <xdr:cNvSpPr txBox="1"/>
      </xdr:nvSpPr>
      <xdr:spPr>
        <a:xfrm>
          <a:off x="14325111" y="169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74727</xdr:rowOff>
    </xdr:from>
    <xdr:to>
      <xdr:col>72</xdr:col>
      <xdr:colOff>38100</xdr:colOff>
      <xdr:row>99</xdr:row>
      <xdr:rowOff>4877</xdr:rowOff>
    </xdr:to>
    <xdr:sp macro="" textlink="">
      <xdr:nvSpPr>
        <xdr:cNvPr id="718" name="楕円 717"/>
        <xdr:cNvSpPr/>
      </xdr:nvSpPr>
      <xdr:spPr>
        <a:xfrm>
          <a:off x="13652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167454</xdr:rowOff>
    </xdr:from>
    <xdr:ext cx="534377" cy="259045"/>
    <xdr:sp macro="" textlink="">
      <xdr:nvSpPr>
        <xdr:cNvPr id="719" name="テキスト ボックス 718"/>
        <xdr:cNvSpPr txBox="1"/>
      </xdr:nvSpPr>
      <xdr:spPr>
        <a:xfrm>
          <a:off x="13436111" y="169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62612</xdr:rowOff>
    </xdr:from>
    <xdr:to>
      <xdr:col>67</xdr:col>
      <xdr:colOff>101600</xdr:colOff>
      <xdr:row>98</xdr:row>
      <xdr:rowOff>164212</xdr:rowOff>
    </xdr:to>
    <xdr:sp macro="" textlink="">
      <xdr:nvSpPr>
        <xdr:cNvPr id="720" name="楕円 719"/>
        <xdr:cNvSpPr/>
      </xdr:nvSpPr>
      <xdr:spPr>
        <a:xfrm>
          <a:off x="12763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155339</xdr:rowOff>
    </xdr:from>
    <xdr:ext cx="534377" cy="259045"/>
    <xdr:sp macro="" textlink="">
      <xdr:nvSpPr>
        <xdr:cNvPr id="721" name="テキスト ボックス 720"/>
        <xdr:cNvSpPr txBox="1"/>
      </xdr:nvSpPr>
      <xdr:spPr>
        <a:xfrm>
          <a:off x="12547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87449</xdr:rowOff>
    </xdr:from>
    <xdr:to>
      <xdr:col>116</xdr:col>
      <xdr:colOff>63500</xdr:colOff>
      <xdr:row>39</xdr:row>
      <xdr:rowOff>89081</xdr:rowOff>
    </xdr:to>
    <xdr:cxnSp macro="">
      <xdr:nvCxnSpPr>
        <xdr:cNvPr id="752" name="直線コネクタ 751"/>
        <xdr:cNvCxnSpPr/>
      </xdr:nvCxnSpPr>
      <xdr:spPr>
        <a:xfrm>
          <a:off x="21323300" y="67739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84183</xdr:rowOff>
    </xdr:from>
    <xdr:to>
      <xdr:col>111</xdr:col>
      <xdr:colOff>177800</xdr:colOff>
      <xdr:row>39</xdr:row>
      <xdr:rowOff>87449</xdr:rowOff>
    </xdr:to>
    <xdr:cxnSp macro="">
      <xdr:nvCxnSpPr>
        <xdr:cNvPr id="755" name="直線コネクタ 754"/>
        <xdr:cNvCxnSpPr/>
      </xdr:nvCxnSpPr>
      <xdr:spPr>
        <a:xfrm>
          <a:off x="20434300" y="67707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84183</xdr:rowOff>
    </xdr:from>
    <xdr:to>
      <xdr:col>107</xdr:col>
      <xdr:colOff>50800</xdr:colOff>
      <xdr:row>39</xdr:row>
      <xdr:rowOff>85816</xdr:rowOff>
    </xdr:to>
    <xdr:cxnSp macro="">
      <xdr:nvCxnSpPr>
        <xdr:cNvPr id="758" name="直線コネクタ 757"/>
        <xdr:cNvCxnSpPr/>
      </xdr:nvCxnSpPr>
      <xdr:spPr>
        <a:xfrm flipV="1">
          <a:off x="19545300" y="67707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85816</xdr:rowOff>
    </xdr:from>
    <xdr:to>
      <xdr:col>102</xdr:col>
      <xdr:colOff>114300</xdr:colOff>
      <xdr:row>39</xdr:row>
      <xdr:rowOff>87449</xdr:rowOff>
    </xdr:to>
    <xdr:cxnSp macro="">
      <xdr:nvCxnSpPr>
        <xdr:cNvPr id="761" name="直線コネクタ 760"/>
        <xdr:cNvCxnSpPr/>
      </xdr:nvCxnSpPr>
      <xdr:spPr>
        <a:xfrm flipV="1">
          <a:off x="18656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71" name="楕円 770"/>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249299" cy="259045"/>
    <xdr:sp macro="" textlink="">
      <xdr:nvSpPr>
        <xdr:cNvPr id="772" name="諸支出金該当値テキスト"/>
        <xdr:cNvSpPr txBox="1"/>
      </xdr:nvSpPr>
      <xdr:spPr>
        <a:xfrm>
          <a:off x="22212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36649</xdr:rowOff>
    </xdr:from>
    <xdr:to>
      <xdr:col>112</xdr:col>
      <xdr:colOff>38100</xdr:colOff>
      <xdr:row>39</xdr:row>
      <xdr:rowOff>138249</xdr:rowOff>
    </xdr:to>
    <xdr:sp macro="" textlink="">
      <xdr:nvSpPr>
        <xdr:cNvPr id="773" name="楕円 772"/>
        <xdr:cNvSpPr/>
      </xdr:nvSpPr>
      <xdr:spPr>
        <a:xfrm>
          <a:off x="21272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129376</xdr:rowOff>
    </xdr:from>
    <xdr:ext cx="249299" cy="259045"/>
    <xdr:sp macro="" textlink="">
      <xdr:nvSpPr>
        <xdr:cNvPr id="774" name="テキスト ボックス 773"/>
        <xdr:cNvSpPr txBox="1"/>
      </xdr:nvSpPr>
      <xdr:spPr>
        <a:xfrm>
          <a:off x="21198650"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33383</xdr:rowOff>
    </xdr:from>
    <xdr:to>
      <xdr:col>107</xdr:col>
      <xdr:colOff>101600</xdr:colOff>
      <xdr:row>39</xdr:row>
      <xdr:rowOff>134983</xdr:rowOff>
    </xdr:to>
    <xdr:sp macro="" textlink="">
      <xdr:nvSpPr>
        <xdr:cNvPr id="775" name="楕円 774"/>
        <xdr:cNvSpPr/>
      </xdr:nvSpPr>
      <xdr:spPr>
        <a:xfrm>
          <a:off x="20383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126110</xdr:rowOff>
    </xdr:from>
    <xdr:ext cx="249299" cy="259045"/>
    <xdr:sp macro="" textlink="">
      <xdr:nvSpPr>
        <xdr:cNvPr id="776" name="テキスト ボックス 775"/>
        <xdr:cNvSpPr txBox="1"/>
      </xdr:nvSpPr>
      <xdr:spPr>
        <a:xfrm>
          <a:off x="20309650"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77" name="楕円 776"/>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127743</xdr:rowOff>
    </xdr:from>
    <xdr:ext cx="249299" cy="259045"/>
    <xdr:sp macro="" textlink="">
      <xdr:nvSpPr>
        <xdr:cNvPr id="778" name="テキスト ボックス 777"/>
        <xdr:cNvSpPr txBox="1"/>
      </xdr:nvSpPr>
      <xdr:spPr>
        <a:xfrm>
          <a:off x="19420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36649</xdr:rowOff>
    </xdr:from>
    <xdr:to>
      <xdr:col>98</xdr:col>
      <xdr:colOff>38100</xdr:colOff>
      <xdr:row>39</xdr:row>
      <xdr:rowOff>138249</xdr:rowOff>
    </xdr:to>
    <xdr:sp macro="" textlink="">
      <xdr:nvSpPr>
        <xdr:cNvPr id="779" name="楕円 778"/>
        <xdr:cNvSpPr/>
      </xdr:nvSpPr>
      <xdr:spPr>
        <a:xfrm>
          <a:off x="18605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129376</xdr:rowOff>
    </xdr:from>
    <xdr:ext cx="249299" cy="259045"/>
    <xdr:sp macro="" textlink="">
      <xdr:nvSpPr>
        <xdr:cNvPr id="780" name="テキスト ボックス 779"/>
        <xdr:cNvSpPr txBox="1"/>
      </xdr:nvSpPr>
      <xdr:spPr>
        <a:xfrm>
          <a:off x="18531650"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目的別経費においては、民生費が全体の</a:t>
          </a:r>
          <a:r>
            <a:rPr kumimoji="1" lang="en-US" altLang="ja-JP" sz="1100">
              <a:solidFill>
                <a:schemeClr val="tx1"/>
              </a:solidFill>
              <a:effectLst/>
              <a:latin typeface="+mn-lt"/>
              <a:ea typeface="+mn-ea"/>
              <a:cs typeface="+mn-cs"/>
            </a:rPr>
            <a:t>44.0</a:t>
          </a:r>
          <a:r>
            <a:rPr kumimoji="1" lang="ja-JP" altLang="ja-JP" sz="1100">
              <a:solidFill>
                <a:schemeClr val="tx1"/>
              </a:solidFill>
              <a:effectLst/>
              <a:latin typeface="+mn-lt"/>
              <a:ea typeface="+mn-ea"/>
              <a:cs typeface="+mn-cs"/>
            </a:rPr>
            <a:t>％を占め、次いで</a:t>
          </a:r>
          <a:r>
            <a:rPr kumimoji="1" lang="ja-JP" altLang="en-US" sz="1100">
              <a:solidFill>
                <a:schemeClr val="tx1"/>
              </a:solidFill>
              <a:effectLst/>
              <a:latin typeface="+mn-lt"/>
              <a:ea typeface="+mn-ea"/>
              <a:cs typeface="+mn-cs"/>
            </a:rPr>
            <a:t>教育</a:t>
          </a:r>
          <a:r>
            <a:rPr kumimoji="1" lang="ja-JP" altLang="ja-JP" sz="1100">
              <a:solidFill>
                <a:schemeClr val="tx1"/>
              </a:solidFill>
              <a:effectLst/>
              <a:latin typeface="+mn-lt"/>
              <a:ea typeface="+mn-ea"/>
              <a:cs typeface="+mn-cs"/>
            </a:rPr>
            <a:t>費が</a:t>
          </a:r>
          <a:r>
            <a:rPr kumimoji="1" lang="en-US" altLang="ja-JP" sz="1100">
              <a:solidFill>
                <a:schemeClr val="tx1"/>
              </a:solidFill>
              <a:effectLst/>
              <a:latin typeface="+mn-lt"/>
              <a:ea typeface="+mn-ea"/>
              <a:cs typeface="+mn-cs"/>
            </a:rPr>
            <a:t>13.2</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土木</a:t>
          </a:r>
          <a:r>
            <a:rPr kumimoji="1" lang="ja-JP" altLang="ja-JP" sz="1100">
              <a:solidFill>
                <a:schemeClr val="tx1"/>
              </a:solidFill>
              <a:effectLst/>
              <a:latin typeface="+mn-lt"/>
              <a:ea typeface="+mn-ea"/>
              <a:cs typeface="+mn-cs"/>
            </a:rPr>
            <a:t>費が</a:t>
          </a:r>
          <a:r>
            <a:rPr kumimoji="1" lang="en-US" altLang="ja-JP" sz="1100">
              <a:solidFill>
                <a:schemeClr val="tx1"/>
              </a:solidFill>
              <a:effectLst/>
              <a:latin typeface="+mn-lt"/>
              <a:ea typeface="+mn-ea"/>
              <a:cs typeface="+mn-cs"/>
            </a:rPr>
            <a:t>13.0</a:t>
          </a:r>
          <a:r>
            <a:rPr kumimoji="1" lang="ja-JP" altLang="ja-JP" sz="1100">
              <a:solidFill>
                <a:schemeClr val="tx1"/>
              </a:solidFill>
              <a:effectLst/>
              <a:latin typeface="+mn-lt"/>
              <a:ea typeface="+mn-ea"/>
              <a:cs typeface="+mn-cs"/>
            </a:rPr>
            <a:t>％となっている。総務費、衛生費、商工費、公債費、諸支出金が全国、神奈川県、類似団体のいずれの平均も下回っており、財政的に安定した運営が出来ている</a:t>
          </a:r>
          <a:r>
            <a:rPr kumimoji="1" lang="ja-JP" altLang="en-US" sz="1100">
              <a:solidFill>
                <a:schemeClr val="tx1"/>
              </a:solidFill>
              <a:effectLst/>
              <a:latin typeface="+mn-lt"/>
              <a:ea typeface="+mn-ea"/>
              <a:cs typeface="+mn-cs"/>
            </a:rPr>
            <a:t>と考えられる</a:t>
          </a:r>
          <a:r>
            <a:rPr kumimoji="1" lang="ja-JP" altLang="ja-JP" sz="1100">
              <a:solidFill>
                <a:schemeClr val="tx1"/>
              </a:solidFill>
              <a:effectLst/>
              <a:latin typeface="+mn-lt"/>
              <a:ea typeface="+mn-ea"/>
              <a:cs typeface="+mn-cs"/>
            </a:rPr>
            <a:t>。神奈川県平均と比較して農林水産業費が３倍近く高くなっているのは、本市が県内で有数の農業地域である</a:t>
          </a:r>
          <a:r>
            <a:rPr kumimoji="1" lang="ja-JP" altLang="en-US" sz="1100">
              <a:solidFill>
                <a:schemeClr val="tx1"/>
              </a:solidFill>
              <a:effectLst/>
              <a:latin typeface="+mn-lt"/>
              <a:ea typeface="+mn-ea"/>
              <a:cs typeface="+mn-cs"/>
            </a:rPr>
            <a:t>ためと考えられる</a:t>
          </a:r>
          <a:r>
            <a:rPr kumimoji="1" lang="ja-JP" altLang="ja-JP" sz="1100">
              <a:solidFill>
                <a:schemeClr val="tx1"/>
              </a:solidFill>
              <a:effectLst/>
              <a:latin typeface="+mn-lt"/>
              <a:ea typeface="+mn-ea"/>
              <a:cs typeface="+mn-cs"/>
            </a:rPr>
            <a:t>。大半の項目で住民一人当たりのコストが低く、効率的な財政運営ができていると考えられるが、今後、生活保護費や老朽化した公共施設の整備費等、増加が見込まれる分野も多数あるため、費用対効果等を慎重に検証しつつ、健全な財政運営を維持し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a:t>
          </a:r>
          <a:r>
            <a:rPr lang="ja-JP" altLang="ja-JP" sz="1100" b="0" i="0" baseline="0">
              <a:solidFill>
                <a:schemeClr val="dk1"/>
              </a:solidFill>
              <a:effectLst/>
              <a:latin typeface="+mn-lt"/>
              <a:ea typeface="+mn-ea"/>
              <a:cs typeface="+mn-cs"/>
            </a:rPr>
            <a:t>標準財政規模は、前年度対比で約</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億円増加し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518</a:t>
          </a:r>
          <a:r>
            <a:rPr lang="ja-JP" altLang="ja-JP" sz="1100" b="0" i="0" baseline="0">
              <a:solidFill>
                <a:schemeClr val="dk1"/>
              </a:solidFill>
              <a:effectLst/>
              <a:latin typeface="+mn-lt"/>
              <a:ea typeface="+mn-ea"/>
              <a:cs typeface="+mn-cs"/>
            </a:rPr>
            <a:t>億円となった。一方、</a:t>
          </a:r>
          <a:r>
            <a:rPr lang="ja-JP" altLang="en-US" sz="1100" b="0" i="0" baseline="0">
              <a:solidFill>
                <a:schemeClr val="dk1"/>
              </a:solidFill>
              <a:effectLst/>
              <a:latin typeface="+mn-lt"/>
              <a:ea typeface="+mn-ea"/>
              <a:cs typeface="+mn-cs"/>
            </a:rPr>
            <a:t>分子である</a:t>
          </a:r>
          <a:r>
            <a:rPr lang="ja-JP" altLang="ja-JP" sz="1100" b="0" i="0" baseline="0">
              <a:solidFill>
                <a:schemeClr val="dk1"/>
              </a:solidFill>
              <a:effectLst/>
              <a:latin typeface="+mn-lt"/>
              <a:ea typeface="+mn-ea"/>
              <a:cs typeface="+mn-cs"/>
            </a:rPr>
            <a:t>実質収支額は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前年度対比で約</a:t>
          </a:r>
          <a:r>
            <a:rPr lang="en-US" altLang="ja-JP" sz="1100" b="0" i="0" baseline="0">
              <a:solidFill>
                <a:schemeClr val="dk1"/>
              </a:solidFill>
              <a:effectLst/>
              <a:latin typeface="+mn-lt"/>
              <a:ea typeface="+mn-ea"/>
              <a:cs typeface="+mn-cs"/>
            </a:rPr>
            <a:t>2.6 </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し、実質収支比率は</a:t>
          </a:r>
          <a:r>
            <a:rPr lang="en-US" altLang="ja-JP" sz="1100" b="0" i="0" baseline="0">
              <a:solidFill>
                <a:schemeClr val="dk1"/>
              </a:solidFill>
              <a:effectLst/>
              <a:latin typeface="+mn-lt"/>
              <a:ea typeface="+mn-ea"/>
              <a:cs typeface="+mn-cs"/>
            </a:rPr>
            <a:t>0.3 </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％を超えているものの、増加する社会保障関係費に対応するための財源等として一定額の基金残高は必要なため、今後も適正な規模の基金残高に努める。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したため標準財政規模比は</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106290831</v>
      </c>
      <c r="BO4" s="410"/>
      <c r="BP4" s="410"/>
      <c r="BQ4" s="410"/>
      <c r="BR4" s="410"/>
      <c r="BS4" s="410"/>
      <c r="BT4" s="410"/>
      <c r="BU4" s="411"/>
      <c r="BV4" s="409">
        <v>120142601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6.1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101950925</v>
      </c>
      <c r="BO5" s="447"/>
      <c r="BP5" s="447"/>
      <c r="BQ5" s="447"/>
      <c r="BR5" s="447"/>
      <c r="BS5" s="447"/>
      <c r="BT5" s="447"/>
      <c r="BU5" s="448"/>
      <c r="BV5" s="446">
        <v>114847635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95.5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4339906</v>
      </c>
      <c r="BO6" s="447"/>
      <c r="BP6" s="447"/>
      <c r="BQ6" s="447"/>
      <c r="BR6" s="447"/>
      <c r="BS6" s="447"/>
      <c r="BT6" s="447"/>
      <c r="BU6" s="448"/>
      <c r="BV6" s="446">
        <v>5294966</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94.8</v>
      </c>
      <c r="CU6" s="484"/>
      <c r="CV6" s="484"/>
      <c r="CW6" s="484"/>
      <c r="CX6" s="484"/>
      <c r="CY6" s="484"/>
      <c r="CZ6" s="484"/>
      <c r="DA6" s="485"/>
      <c r="DB6" s="483">
        <v>98.3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1009475</v>
      </c>
      <c r="BO7" s="447"/>
      <c r="BP7" s="447"/>
      <c r="BQ7" s="447"/>
      <c r="BR7" s="447"/>
      <c r="BS7" s="447"/>
      <c r="BT7" s="447"/>
      <c r="BU7" s="448"/>
      <c r="BV7" s="446">
        <v>2220579</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51783439</v>
      </c>
      <c r="CU7" s="447"/>
      <c r="CV7" s="447"/>
      <c r="CW7" s="447"/>
      <c r="CX7" s="447"/>
      <c r="CY7" s="447"/>
      <c r="CZ7" s="447"/>
      <c r="DA7" s="448"/>
      <c r="DB7" s="446">
        <v>50050592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3330431</v>
      </c>
      <c r="BO8" s="447"/>
      <c r="BP8" s="447"/>
      <c r="BQ8" s="447"/>
      <c r="BR8" s="447"/>
      <c r="BS8" s="447"/>
      <c r="BT8" s="447"/>
      <c r="BU8" s="448"/>
      <c r="BV8" s="446">
        <v>3074387</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0.98</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258422</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256044</v>
      </c>
      <c r="BO9" s="447"/>
      <c r="BP9" s="447"/>
      <c r="BQ9" s="447"/>
      <c r="BR9" s="447"/>
      <c r="BS9" s="447"/>
      <c r="BT9" s="447"/>
      <c r="BU9" s="448"/>
      <c r="BV9" s="446">
        <v>-174376</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8.6999999999999993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258227</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1050106</v>
      </c>
      <c r="BO10" s="447"/>
      <c r="BP10" s="447"/>
      <c r="BQ10" s="447"/>
      <c r="BR10" s="447"/>
      <c r="BS10" s="447"/>
      <c r="BT10" s="447"/>
      <c r="BU10" s="448"/>
      <c r="BV10" s="446">
        <v>50369</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128</v>
      </c>
      <c r="AV11" s="479"/>
      <c r="AW11" s="479"/>
      <c r="AX11" s="479"/>
      <c r="AY11" s="480" t="s">
        <v>129</v>
      </c>
      <c r="AZ11" s="481"/>
      <c r="BA11" s="481"/>
      <c r="BB11" s="481"/>
      <c r="BC11" s="481"/>
      <c r="BD11" s="481"/>
      <c r="BE11" s="481"/>
      <c r="BF11" s="481"/>
      <c r="BG11" s="481"/>
      <c r="BH11" s="481"/>
      <c r="BI11" s="481"/>
      <c r="BJ11" s="481"/>
      <c r="BK11" s="481"/>
      <c r="BL11" s="481"/>
      <c r="BM11" s="482"/>
      <c r="BN11" s="446">
        <v>7500</v>
      </c>
      <c r="BO11" s="447"/>
      <c r="BP11" s="447"/>
      <c r="BQ11" s="447"/>
      <c r="BR11" s="447"/>
      <c r="BS11" s="447"/>
      <c r="BT11" s="447"/>
      <c r="BU11" s="448"/>
      <c r="BV11" s="446">
        <v>0</v>
      </c>
      <c r="BW11" s="447"/>
      <c r="BX11" s="447"/>
      <c r="BY11" s="447"/>
      <c r="BZ11" s="447"/>
      <c r="CA11" s="447"/>
      <c r="CB11" s="447"/>
      <c r="CC11" s="448"/>
      <c r="CD11" s="449" t="s">
        <v>130</v>
      </c>
      <c r="CE11" s="450"/>
      <c r="CF11" s="450"/>
      <c r="CG11" s="450"/>
      <c r="CH11" s="450"/>
      <c r="CI11" s="450"/>
      <c r="CJ11" s="450"/>
      <c r="CK11" s="450"/>
      <c r="CL11" s="450"/>
      <c r="CM11" s="450"/>
      <c r="CN11" s="450"/>
      <c r="CO11" s="450"/>
      <c r="CP11" s="450"/>
      <c r="CQ11" s="450"/>
      <c r="CR11" s="450"/>
      <c r="CS11" s="451"/>
      <c r="CT11" s="486" t="s">
        <v>131</v>
      </c>
      <c r="CU11" s="487"/>
      <c r="CV11" s="487"/>
      <c r="CW11" s="487"/>
      <c r="CX11" s="487"/>
      <c r="CY11" s="487"/>
      <c r="CZ11" s="487"/>
      <c r="DA11" s="488"/>
      <c r="DB11" s="486" t="s">
        <v>132</v>
      </c>
      <c r="DC11" s="487"/>
      <c r="DD11" s="487"/>
      <c r="DE11" s="487"/>
      <c r="DF11" s="487"/>
      <c r="DG11" s="487"/>
      <c r="DH11" s="487"/>
      <c r="DI11" s="488"/>
    </row>
    <row r="12" spans="1:119" ht="18.75" customHeight="1" x14ac:dyDescent="0.15">
      <c r="A12" s="178"/>
      <c r="B12" s="506" t="s">
        <v>133</v>
      </c>
      <c r="C12" s="507"/>
      <c r="D12" s="507"/>
      <c r="E12" s="507"/>
      <c r="F12" s="507"/>
      <c r="G12" s="507"/>
      <c r="H12" s="507"/>
      <c r="I12" s="507"/>
      <c r="J12" s="507"/>
      <c r="K12" s="508"/>
      <c r="L12" s="515" t="s">
        <v>134</v>
      </c>
      <c r="M12" s="516"/>
      <c r="N12" s="516"/>
      <c r="O12" s="516"/>
      <c r="P12" s="516"/>
      <c r="Q12" s="517"/>
      <c r="R12" s="518">
        <v>255987</v>
      </c>
      <c r="S12" s="519"/>
      <c r="T12" s="519"/>
      <c r="U12" s="519"/>
      <c r="V12" s="520"/>
      <c r="W12" s="521" t="s">
        <v>1</v>
      </c>
      <c r="X12" s="479"/>
      <c r="Y12" s="479"/>
      <c r="Z12" s="479"/>
      <c r="AA12" s="479"/>
      <c r="AB12" s="522"/>
      <c r="AC12" s="523" t="s">
        <v>135</v>
      </c>
      <c r="AD12" s="524"/>
      <c r="AE12" s="524"/>
      <c r="AF12" s="524"/>
      <c r="AG12" s="525"/>
      <c r="AH12" s="523" t="s">
        <v>136</v>
      </c>
      <c r="AI12" s="524"/>
      <c r="AJ12" s="524"/>
      <c r="AK12" s="524"/>
      <c r="AL12" s="526"/>
      <c r="AM12" s="475" t="s">
        <v>137</v>
      </c>
      <c r="AN12" s="476"/>
      <c r="AO12" s="476"/>
      <c r="AP12" s="476"/>
      <c r="AQ12" s="476"/>
      <c r="AR12" s="476"/>
      <c r="AS12" s="476"/>
      <c r="AT12" s="477"/>
      <c r="AU12" s="478" t="s">
        <v>138</v>
      </c>
      <c r="AV12" s="479"/>
      <c r="AW12" s="479"/>
      <c r="AX12" s="479"/>
      <c r="AY12" s="480" t="s">
        <v>139</v>
      </c>
      <c r="AZ12" s="481"/>
      <c r="BA12" s="481"/>
      <c r="BB12" s="481"/>
      <c r="BC12" s="481"/>
      <c r="BD12" s="481"/>
      <c r="BE12" s="481"/>
      <c r="BF12" s="481"/>
      <c r="BG12" s="481"/>
      <c r="BH12" s="481"/>
      <c r="BI12" s="481"/>
      <c r="BJ12" s="481"/>
      <c r="BK12" s="481"/>
      <c r="BL12" s="481"/>
      <c r="BM12" s="482"/>
      <c r="BN12" s="446">
        <v>47341</v>
      </c>
      <c r="BO12" s="447"/>
      <c r="BP12" s="447"/>
      <c r="BQ12" s="447"/>
      <c r="BR12" s="447"/>
      <c r="BS12" s="447"/>
      <c r="BT12" s="447"/>
      <c r="BU12" s="448"/>
      <c r="BV12" s="446">
        <v>1024102</v>
      </c>
      <c r="BW12" s="447"/>
      <c r="BX12" s="447"/>
      <c r="BY12" s="447"/>
      <c r="BZ12" s="447"/>
      <c r="CA12" s="447"/>
      <c r="CB12" s="447"/>
      <c r="CC12" s="448"/>
      <c r="CD12" s="449" t="s">
        <v>140</v>
      </c>
      <c r="CE12" s="450"/>
      <c r="CF12" s="450"/>
      <c r="CG12" s="450"/>
      <c r="CH12" s="450"/>
      <c r="CI12" s="450"/>
      <c r="CJ12" s="450"/>
      <c r="CK12" s="450"/>
      <c r="CL12" s="450"/>
      <c r="CM12" s="450"/>
      <c r="CN12" s="450"/>
      <c r="CO12" s="450"/>
      <c r="CP12" s="450"/>
      <c r="CQ12" s="450"/>
      <c r="CR12" s="450"/>
      <c r="CS12" s="451"/>
      <c r="CT12" s="486" t="s">
        <v>141</v>
      </c>
      <c r="CU12" s="487"/>
      <c r="CV12" s="487"/>
      <c r="CW12" s="487"/>
      <c r="CX12" s="487"/>
      <c r="CY12" s="487"/>
      <c r="CZ12" s="487"/>
      <c r="DA12" s="488"/>
      <c r="DB12" s="486" t="s">
        <v>142</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143</v>
      </c>
      <c r="N13" s="538"/>
      <c r="O13" s="538"/>
      <c r="P13" s="538"/>
      <c r="Q13" s="539"/>
      <c r="R13" s="530">
        <v>250874</v>
      </c>
      <c r="S13" s="531"/>
      <c r="T13" s="531"/>
      <c r="U13" s="531"/>
      <c r="V13" s="532"/>
      <c r="W13" s="462" t="s">
        <v>144</v>
      </c>
      <c r="X13" s="463"/>
      <c r="Y13" s="463"/>
      <c r="Z13" s="463"/>
      <c r="AA13" s="463"/>
      <c r="AB13" s="453"/>
      <c r="AC13" s="497">
        <v>1602</v>
      </c>
      <c r="AD13" s="498"/>
      <c r="AE13" s="498"/>
      <c r="AF13" s="498"/>
      <c r="AG13" s="540"/>
      <c r="AH13" s="497">
        <v>1720</v>
      </c>
      <c r="AI13" s="498"/>
      <c r="AJ13" s="498"/>
      <c r="AK13" s="498"/>
      <c r="AL13" s="499"/>
      <c r="AM13" s="475" t="s">
        <v>145</v>
      </c>
      <c r="AN13" s="476"/>
      <c r="AO13" s="476"/>
      <c r="AP13" s="476"/>
      <c r="AQ13" s="476"/>
      <c r="AR13" s="476"/>
      <c r="AS13" s="476"/>
      <c r="AT13" s="477"/>
      <c r="AU13" s="478" t="s">
        <v>146</v>
      </c>
      <c r="AV13" s="479"/>
      <c r="AW13" s="479"/>
      <c r="AX13" s="479"/>
      <c r="AY13" s="480" t="s">
        <v>147</v>
      </c>
      <c r="AZ13" s="481"/>
      <c r="BA13" s="481"/>
      <c r="BB13" s="481"/>
      <c r="BC13" s="481"/>
      <c r="BD13" s="481"/>
      <c r="BE13" s="481"/>
      <c r="BF13" s="481"/>
      <c r="BG13" s="481"/>
      <c r="BH13" s="481"/>
      <c r="BI13" s="481"/>
      <c r="BJ13" s="481"/>
      <c r="BK13" s="481"/>
      <c r="BL13" s="481"/>
      <c r="BM13" s="482"/>
      <c r="BN13" s="446">
        <v>1266309</v>
      </c>
      <c r="BO13" s="447"/>
      <c r="BP13" s="447"/>
      <c r="BQ13" s="447"/>
      <c r="BR13" s="447"/>
      <c r="BS13" s="447"/>
      <c r="BT13" s="447"/>
      <c r="BU13" s="448"/>
      <c r="BV13" s="446">
        <v>-1148109</v>
      </c>
      <c r="BW13" s="447"/>
      <c r="BX13" s="447"/>
      <c r="BY13" s="447"/>
      <c r="BZ13" s="447"/>
      <c r="CA13" s="447"/>
      <c r="CB13" s="447"/>
      <c r="CC13" s="448"/>
      <c r="CD13" s="449" t="s">
        <v>148</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2.5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149</v>
      </c>
      <c r="M14" s="528"/>
      <c r="N14" s="528"/>
      <c r="O14" s="528"/>
      <c r="P14" s="528"/>
      <c r="Q14" s="529"/>
      <c r="R14" s="530">
        <v>256652</v>
      </c>
      <c r="S14" s="531"/>
      <c r="T14" s="531"/>
      <c r="U14" s="531"/>
      <c r="V14" s="532"/>
      <c r="W14" s="436"/>
      <c r="X14" s="437"/>
      <c r="Y14" s="437"/>
      <c r="Z14" s="437"/>
      <c r="AA14" s="437"/>
      <c r="AB14" s="426"/>
      <c r="AC14" s="533">
        <v>1.5</v>
      </c>
      <c r="AD14" s="534"/>
      <c r="AE14" s="534"/>
      <c r="AF14" s="534"/>
      <c r="AG14" s="535"/>
      <c r="AH14" s="533">
        <v>1.6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150</v>
      </c>
      <c r="CE14" s="542"/>
      <c r="CF14" s="542"/>
      <c r="CG14" s="542"/>
      <c r="CH14" s="542"/>
      <c r="CI14" s="542"/>
      <c r="CJ14" s="542"/>
      <c r="CK14" s="542"/>
      <c r="CL14" s="542"/>
      <c r="CM14" s="542"/>
      <c r="CN14" s="542"/>
      <c r="CO14" s="542"/>
      <c r="CP14" s="542"/>
      <c r="CQ14" s="542"/>
      <c r="CR14" s="542"/>
      <c r="CS14" s="543"/>
      <c r="CT14" s="544">
        <v>25.2</v>
      </c>
      <c r="CU14" s="545"/>
      <c r="CV14" s="545"/>
      <c r="CW14" s="545"/>
      <c r="CX14" s="545"/>
      <c r="CY14" s="545"/>
      <c r="CZ14" s="545"/>
      <c r="DA14" s="546"/>
      <c r="DB14" s="544">
        <v>20.399999999999999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151</v>
      </c>
      <c r="N15" s="538"/>
      <c r="O15" s="538"/>
      <c r="P15" s="538"/>
      <c r="Q15" s="539"/>
      <c r="R15" s="530">
        <v>251479</v>
      </c>
      <c r="S15" s="531"/>
      <c r="T15" s="531"/>
      <c r="U15" s="531"/>
      <c r="V15" s="532"/>
      <c r="W15" s="462" t="s">
        <v>152</v>
      </c>
      <c r="X15" s="463"/>
      <c r="Y15" s="463"/>
      <c r="Z15" s="463"/>
      <c r="AA15" s="463"/>
      <c r="AB15" s="453"/>
      <c r="AC15" s="497">
        <v>29027</v>
      </c>
      <c r="AD15" s="498"/>
      <c r="AE15" s="498"/>
      <c r="AF15" s="498"/>
      <c r="AG15" s="540"/>
      <c r="AH15" s="497">
        <v>30462</v>
      </c>
      <c r="AI15" s="498"/>
      <c r="AJ15" s="498"/>
      <c r="AK15" s="498"/>
      <c r="AL15" s="499"/>
      <c r="AM15" s="475"/>
      <c r="AN15" s="476"/>
      <c r="AO15" s="476"/>
      <c r="AP15" s="476"/>
      <c r="AQ15" s="476"/>
      <c r="AR15" s="476"/>
      <c r="AS15" s="476"/>
      <c r="AT15" s="477"/>
      <c r="AU15" s="478"/>
      <c r="AV15" s="479"/>
      <c r="AW15" s="479"/>
      <c r="AX15" s="479"/>
      <c r="AY15" s="406" t="s">
        <v>153</v>
      </c>
      <c r="AZ15" s="407"/>
      <c r="BA15" s="407"/>
      <c r="BB15" s="407"/>
      <c r="BC15" s="407"/>
      <c r="BD15" s="407"/>
      <c r="BE15" s="407"/>
      <c r="BF15" s="407"/>
      <c r="BG15" s="407"/>
      <c r="BH15" s="407"/>
      <c r="BI15" s="407"/>
      <c r="BJ15" s="407"/>
      <c r="BK15" s="407"/>
      <c r="BL15" s="407"/>
      <c r="BM15" s="408"/>
      <c r="BN15" s="409">
        <v>35732892</v>
      </c>
      <c r="BO15" s="410"/>
      <c r="BP15" s="410"/>
      <c r="BQ15" s="410"/>
      <c r="BR15" s="410"/>
      <c r="BS15" s="410"/>
      <c r="BT15" s="410"/>
      <c r="BU15" s="411"/>
      <c r="BV15" s="409">
        <v>37223326</v>
      </c>
      <c r="BW15" s="410"/>
      <c r="BX15" s="410"/>
      <c r="BY15" s="410"/>
      <c r="BZ15" s="410"/>
      <c r="CA15" s="410"/>
      <c r="CB15" s="410"/>
      <c r="CC15" s="411"/>
      <c r="CD15" s="547" t="s">
        <v>154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155</v>
      </c>
      <c r="M16" s="550"/>
      <c r="N16" s="550"/>
      <c r="O16" s="550"/>
      <c r="P16" s="550"/>
      <c r="Q16" s="551"/>
      <c r="R16" s="552" t="s">
        <v>156</v>
      </c>
      <c r="S16" s="553"/>
      <c r="T16" s="553"/>
      <c r="U16" s="553"/>
      <c r="V16" s="554"/>
      <c r="W16" s="436"/>
      <c r="X16" s="437"/>
      <c r="Y16" s="437"/>
      <c r="Z16" s="437"/>
      <c r="AA16" s="437"/>
      <c r="AB16" s="426"/>
      <c r="AC16" s="533">
        <v>27.1</v>
      </c>
      <c r="AD16" s="534"/>
      <c r="AE16" s="534"/>
      <c r="AF16" s="534"/>
      <c r="AG16" s="535"/>
      <c r="AH16" s="533">
        <v>28.8</v>
      </c>
      <c r="AI16" s="534"/>
      <c r="AJ16" s="534"/>
      <c r="AK16" s="534"/>
      <c r="AL16" s="536"/>
      <c r="AM16" s="475"/>
      <c r="AN16" s="476"/>
      <c r="AO16" s="476"/>
      <c r="AP16" s="476"/>
      <c r="AQ16" s="476"/>
      <c r="AR16" s="476"/>
      <c r="AS16" s="476"/>
      <c r="AT16" s="477"/>
      <c r="AU16" s="478"/>
      <c r="AV16" s="479"/>
      <c r="AW16" s="479"/>
      <c r="AX16" s="479"/>
      <c r="AY16" s="480" t="s">
        <v>157</v>
      </c>
      <c r="AZ16" s="481"/>
      <c r="BA16" s="481"/>
      <c r="BB16" s="481"/>
      <c r="BC16" s="481"/>
      <c r="BD16" s="481"/>
      <c r="BE16" s="481"/>
      <c r="BF16" s="481"/>
      <c r="BG16" s="481"/>
      <c r="BH16" s="481"/>
      <c r="BI16" s="481"/>
      <c r="BJ16" s="481"/>
      <c r="BK16" s="481"/>
      <c r="BL16" s="481"/>
      <c r="BM16" s="482"/>
      <c r="BN16" s="446">
        <v>38285533</v>
      </c>
      <c r="BO16" s="447"/>
      <c r="BP16" s="447"/>
      <c r="BQ16" s="447"/>
      <c r="BR16" s="447"/>
      <c r="BS16" s="447"/>
      <c r="BT16" s="447"/>
      <c r="BU16" s="448"/>
      <c r="BV16" s="446">
        <v>38170183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158</v>
      </c>
      <c r="N17" s="558"/>
      <c r="O17" s="558"/>
      <c r="P17" s="558"/>
      <c r="Q17" s="559"/>
      <c r="R17" s="552" t="s">
        <v>159</v>
      </c>
      <c r="S17" s="553"/>
      <c r="T17" s="553"/>
      <c r="U17" s="553"/>
      <c r="V17" s="554"/>
      <c r="W17" s="462" t="s">
        <v>160</v>
      </c>
      <c r="X17" s="463"/>
      <c r="Y17" s="463"/>
      <c r="Z17" s="463"/>
      <c r="AA17" s="463"/>
      <c r="AB17" s="453"/>
      <c r="AC17" s="497">
        <v>76406</v>
      </c>
      <c r="AD17" s="498"/>
      <c r="AE17" s="498"/>
      <c r="AF17" s="498"/>
      <c r="AG17" s="540"/>
      <c r="AH17" s="497">
        <v>73727</v>
      </c>
      <c r="AI17" s="498"/>
      <c r="AJ17" s="498"/>
      <c r="AK17" s="498"/>
      <c r="AL17" s="499"/>
      <c r="AM17" s="475"/>
      <c r="AN17" s="476"/>
      <c r="AO17" s="476"/>
      <c r="AP17" s="476"/>
      <c r="AQ17" s="476"/>
      <c r="AR17" s="476"/>
      <c r="AS17" s="476"/>
      <c r="AT17" s="477"/>
      <c r="AU17" s="478"/>
      <c r="AV17" s="479"/>
      <c r="AW17" s="479"/>
      <c r="AX17" s="479"/>
      <c r="AY17" s="480" t="s">
        <v>161</v>
      </c>
      <c r="AZ17" s="481"/>
      <c r="BA17" s="481"/>
      <c r="BB17" s="481"/>
      <c r="BC17" s="481"/>
      <c r="BD17" s="481"/>
      <c r="BE17" s="481"/>
      <c r="BF17" s="481"/>
      <c r="BG17" s="481"/>
      <c r="BH17" s="481"/>
      <c r="BI17" s="481"/>
      <c r="BJ17" s="481"/>
      <c r="BK17" s="481"/>
      <c r="BL17" s="481"/>
      <c r="BM17" s="482"/>
      <c r="BN17" s="446">
        <v>45641171</v>
      </c>
      <c r="BO17" s="447"/>
      <c r="BP17" s="447"/>
      <c r="BQ17" s="447"/>
      <c r="BR17" s="447"/>
      <c r="BS17" s="447"/>
      <c r="BT17" s="447"/>
      <c r="BU17" s="448"/>
      <c r="BV17" s="446">
        <v>47701276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162</v>
      </c>
      <c r="C18" s="489"/>
      <c r="D18" s="489"/>
      <c r="E18" s="569"/>
      <c r="F18" s="569"/>
      <c r="G18" s="569"/>
      <c r="H18" s="569"/>
      <c r="I18" s="569"/>
      <c r="J18" s="569"/>
      <c r="K18" s="569"/>
      <c r="L18" s="570">
        <v>67.819999999999993</v>
      </c>
      <c r="M18" s="570"/>
      <c r="N18" s="570"/>
      <c r="O18" s="570"/>
      <c r="P18" s="570"/>
      <c r="Q18" s="570"/>
      <c r="R18" s="571"/>
      <c r="S18" s="571"/>
      <c r="T18" s="571"/>
      <c r="U18" s="571"/>
      <c r="V18" s="572"/>
      <c r="W18" s="464"/>
      <c r="X18" s="465"/>
      <c r="Y18" s="465"/>
      <c r="Z18" s="465"/>
      <c r="AA18" s="465"/>
      <c r="AB18" s="456"/>
      <c r="AC18" s="573">
        <v>71.400000000000006</v>
      </c>
      <c r="AD18" s="574"/>
      <c r="AE18" s="574"/>
      <c r="AF18" s="574"/>
      <c r="AG18" s="575"/>
      <c r="AH18" s="573">
        <v>69.599999999999994</v>
      </c>
      <c r="AI18" s="574"/>
      <c r="AJ18" s="574"/>
      <c r="AK18" s="574"/>
      <c r="AL18" s="576"/>
      <c r="AM18" s="475"/>
      <c r="AN18" s="476"/>
      <c r="AO18" s="476"/>
      <c r="AP18" s="476"/>
      <c r="AQ18" s="476"/>
      <c r="AR18" s="476"/>
      <c r="AS18" s="476"/>
      <c r="AT18" s="477"/>
      <c r="AU18" s="478"/>
      <c r="AV18" s="479"/>
      <c r="AW18" s="479"/>
      <c r="AX18" s="479"/>
      <c r="AY18" s="480" t="s">
        <v>163</v>
      </c>
      <c r="AZ18" s="481"/>
      <c r="BA18" s="481"/>
      <c r="BB18" s="481"/>
      <c r="BC18" s="481"/>
      <c r="BD18" s="481"/>
      <c r="BE18" s="481"/>
      <c r="BF18" s="481"/>
      <c r="BG18" s="481"/>
      <c r="BH18" s="481"/>
      <c r="BI18" s="481"/>
      <c r="BJ18" s="481"/>
      <c r="BK18" s="481"/>
      <c r="BL18" s="481"/>
      <c r="BM18" s="482"/>
      <c r="BN18" s="446">
        <v>48716517</v>
      </c>
      <c r="BO18" s="447"/>
      <c r="BP18" s="447"/>
      <c r="BQ18" s="447"/>
      <c r="BR18" s="447"/>
      <c r="BS18" s="447"/>
      <c r="BT18" s="447"/>
      <c r="BU18" s="448"/>
      <c r="BV18" s="446">
        <v>48522099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164</v>
      </c>
      <c r="C19" s="489"/>
      <c r="D19" s="489"/>
      <c r="E19" s="569"/>
      <c r="F19" s="569"/>
      <c r="G19" s="569"/>
      <c r="H19" s="569"/>
      <c r="I19" s="569"/>
      <c r="J19" s="569"/>
      <c r="K19" s="569"/>
      <c r="L19" s="577">
        <v>3810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165</v>
      </c>
      <c r="AZ19" s="481"/>
      <c r="BA19" s="481"/>
      <c r="BB19" s="481"/>
      <c r="BC19" s="481"/>
      <c r="BD19" s="481"/>
      <c r="BE19" s="481"/>
      <c r="BF19" s="481"/>
      <c r="BG19" s="481"/>
      <c r="BH19" s="481"/>
      <c r="BI19" s="481"/>
      <c r="BJ19" s="481"/>
      <c r="BK19" s="481"/>
      <c r="BL19" s="481"/>
      <c r="BM19" s="482"/>
      <c r="BN19" s="446">
        <v>63120343</v>
      </c>
      <c r="BO19" s="447"/>
      <c r="BP19" s="447"/>
      <c r="BQ19" s="447"/>
      <c r="BR19" s="447"/>
      <c r="BS19" s="447"/>
      <c r="BT19" s="447"/>
      <c r="BU19" s="448"/>
      <c r="BV19" s="446">
        <v>61675322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166</v>
      </c>
      <c r="C20" s="489"/>
      <c r="D20" s="489"/>
      <c r="E20" s="569"/>
      <c r="F20" s="569"/>
      <c r="G20" s="569"/>
      <c r="H20" s="569"/>
      <c r="I20" s="569"/>
      <c r="J20" s="569"/>
      <c r="K20" s="569"/>
      <c r="L20" s="577">
        <v>112191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168</v>
      </c>
      <c r="C22" s="590"/>
      <c r="D22" s="591"/>
      <c r="E22" s="458" t="s">
        <v>1</v>
      </c>
      <c r="F22" s="463"/>
      <c r="G22" s="463"/>
      <c r="H22" s="463"/>
      <c r="I22" s="463"/>
      <c r="J22" s="463"/>
      <c r="K22" s="453"/>
      <c r="L22" s="458" t="s">
        <v>169</v>
      </c>
      <c r="M22" s="463"/>
      <c r="N22" s="463"/>
      <c r="O22" s="463"/>
      <c r="P22" s="453"/>
      <c r="Q22" s="621" t="s">
        <v>170</v>
      </c>
      <c r="R22" s="622"/>
      <c r="S22" s="622"/>
      <c r="T22" s="622"/>
      <c r="U22" s="622"/>
      <c r="V22" s="623"/>
      <c r="W22" s="589" t="s">
        <v>171</v>
      </c>
      <c r="X22" s="590"/>
      <c r="Y22" s="591"/>
      <c r="Z22" s="458" t="s">
        <v>1</v>
      </c>
      <c r="AA22" s="463"/>
      <c r="AB22" s="463"/>
      <c r="AC22" s="463"/>
      <c r="AD22" s="463"/>
      <c r="AE22" s="463"/>
      <c r="AF22" s="463"/>
      <c r="AG22" s="453"/>
      <c r="AH22" s="627" t="s">
        <v>172</v>
      </c>
      <c r="AI22" s="463"/>
      <c r="AJ22" s="463"/>
      <c r="AK22" s="463"/>
      <c r="AL22" s="453"/>
      <c r="AM22" s="627" t="s">
        <v>173</v>
      </c>
      <c r="AN22" s="628"/>
      <c r="AO22" s="628"/>
      <c r="AP22" s="628"/>
      <c r="AQ22" s="628"/>
      <c r="AR22" s="629"/>
      <c r="AS22" s="621" t="s">
        <v>170</v>
      </c>
      <c r="AT22" s="622"/>
      <c r="AU22" s="622"/>
      <c r="AV22" s="622"/>
      <c r="AW22" s="622"/>
      <c r="AX22" s="633"/>
      <c r="AY22" s="406" t="s">
        <v>174</v>
      </c>
      <c r="AZ22" s="407"/>
      <c r="BA22" s="407"/>
      <c r="BB22" s="407"/>
      <c r="BC22" s="407"/>
      <c r="BD22" s="407"/>
      <c r="BE22" s="407"/>
      <c r="BF22" s="407"/>
      <c r="BG22" s="407"/>
      <c r="BH22" s="407"/>
      <c r="BI22" s="407"/>
      <c r="BJ22" s="407"/>
      <c r="BK22" s="407"/>
      <c r="BL22" s="407"/>
      <c r="BM22" s="408"/>
      <c r="BN22" s="409">
        <v>58494592</v>
      </c>
      <c r="BO22" s="410"/>
      <c r="BP22" s="410"/>
      <c r="BQ22" s="410"/>
      <c r="BR22" s="410"/>
      <c r="BS22" s="410"/>
      <c r="BT22" s="410"/>
      <c r="BU22" s="411"/>
      <c r="BV22" s="409">
        <v>54927875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175</v>
      </c>
      <c r="AZ23" s="481"/>
      <c r="BA23" s="481"/>
      <c r="BB23" s="481"/>
      <c r="BC23" s="481"/>
      <c r="BD23" s="481"/>
      <c r="BE23" s="481"/>
      <c r="BF23" s="481"/>
      <c r="BG23" s="481"/>
      <c r="BH23" s="481"/>
      <c r="BI23" s="481"/>
      <c r="BJ23" s="481"/>
      <c r="BK23" s="481"/>
      <c r="BL23" s="481"/>
      <c r="BM23" s="482"/>
      <c r="BN23" s="446">
        <v>35196494</v>
      </c>
      <c r="BO23" s="447"/>
      <c r="BP23" s="447"/>
      <c r="BQ23" s="447"/>
      <c r="BR23" s="447"/>
      <c r="BS23" s="447"/>
      <c r="BT23" s="447"/>
      <c r="BU23" s="448"/>
      <c r="BV23" s="446">
        <v>35258352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176</v>
      </c>
      <c r="F24" s="476"/>
      <c r="G24" s="476"/>
      <c r="H24" s="476"/>
      <c r="I24" s="476"/>
      <c r="J24" s="476"/>
      <c r="K24" s="477"/>
      <c r="L24" s="497">
        <v>1</v>
      </c>
      <c r="M24" s="498"/>
      <c r="N24" s="498"/>
      <c r="O24" s="498"/>
      <c r="P24" s="540"/>
      <c r="Q24" s="497">
        <v>8973</v>
      </c>
      <c r="R24" s="498"/>
      <c r="S24" s="498"/>
      <c r="T24" s="498"/>
      <c r="U24" s="498"/>
      <c r="V24" s="540"/>
      <c r="W24" s="592"/>
      <c r="X24" s="593"/>
      <c r="Y24" s="594"/>
      <c r="Z24" s="496" t="s">
        <v>177</v>
      </c>
      <c r="AA24" s="476"/>
      <c r="AB24" s="476"/>
      <c r="AC24" s="476"/>
      <c r="AD24" s="476"/>
      <c r="AE24" s="476"/>
      <c r="AF24" s="476"/>
      <c r="AG24" s="477"/>
      <c r="AH24" s="497">
        <v>1691</v>
      </c>
      <c r="AI24" s="498"/>
      <c r="AJ24" s="498"/>
      <c r="AK24" s="498"/>
      <c r="AL24" s="540"/>
      <c r="AM24" s="497">
        <v>5494059</v>
      </c>
      <c r="AN24" s="498"/>
      <c r="AO24" s="498"/>
      <c r="AP24" s="498"/>
      <c r="AQ24" s="498"/>
      <c r="AR24" s="540"/>
      <c r="AS24" s="497">
        <v>3249</v>
      </c>
      <c r="AT24" s="498"/>
      <c r="AU24" s="498"/>
      <c r="AV24" s="498"/>
      <c r="AW24" s="498"/>
      <c r="AX24" s="499"/>
      <c r="AY24" s="562" t="s">
        <v>178</v>
      </c>
      <c r="AZ24" s="563"/>
      <c r="BA24" s="563"/>
      <c r="BB24" s="563"/>
      <c r="BC24" s="563"/>
      <c r="BD24" s="563"/>
      <c r="BE24" s="563"/>
      <c r="BF24" s="563"/>
      <c r="BG24" s="563"/>
      <c r="BH24" s="563"/>
      <c r="BI24" s="563"/>
      <c r="BJ24" s="563"/>
      <c r="BK24" s="563"/>
      <c r="BL24" s="563"/>
      <c r="BM24" s="564"/>
      <c r="BN24" s="446">
        <v>35992899</v>
      </c>
      <c r="BO24" s="447"/>
      <c r="BP24" s="447"/>
      <c r="BQ24" s="447"/>
      <c r="BR24" s="447"/>
      <c r="BS24" s="447"/>
      <c r="BT24" s="447"/>
      <c r="BU24" s="448"/>
      <c r="BV24" s="446">
        <v>33057263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179</v>
      </c>
      <c r="F25" s="476"/>
      <c r="G25" s="476"/>
      <c r="H25" s="476"/>
      <c r="I25" s="476"/>
      <c r="J25" s="476"/>
      <c r="K25" s="477"/>
      <c r="L25" s="497">
        <v>2</v>
      </c>
      <c r="M25" s="498"/>
      <c r="N25" s="498"/>
      <c r="O25" s="498"/>
      <c r="P25" s="540"/>
      <c r="Q25" s="497">
        <v>7710</v>
      </c>
      <c r="R25" s="498"/>
      <c r="S25" s="498"/>
      <c r="T25" s="498"/>
      <c r="U25" s="498"/>
      <c r="V25" s="540"/>
      <c r="W25" s="592"/>
      <c r="X25" s="593"/>
      <c r="Y25" s="594"/>
      <c r="Z25" s="496" t="s">
        <v>180</v>
      </c>
      <c r="AA25" s="476"/>
      <c r="AB25" s="476"/>
      <c r="AC25" s="476"/>
      <c r="AD25" s="476"/>
      <c r="AE25" s="476"/>
      <c r="AF25" s="476"/>
      <c r="AG25" s="477"/>
      <c r="AH25" s="497">
        <v>269</v>
      </c>
      <c r="AI25" s="498"/>
      <c r="AJ25" s="498"/>
      <c r="AK25" s="498"/>
      <c r="AL25" s="540"/>
      <c r="AM25" s="497">
        <v>869139</v>
      </c>
      <c r="AN25" s="498"/>
      <c r="AO25" s="498"/>
      <c r="AP25" s="498"/>
      <c r="AQ25" s="498"/>
      <c r="AR25" s="540"/>
      <c r="AS25" s="497">
        <v>3231</v>
      </c>
      <c r="AT25" s="498"/>
      <c r="AU25" s="498"/>
      <c r="AV25" s="498"/>
      <c r="AW25" s="498"/>
      <c r="AX25" s="499"/>
      <c r="AY25" s="406" t="s">
        <v>181</v>
      </c>
      <c r="AZ25" s="407"/>
      <c r="BA25" s="407"/>
      <c r="BB25" s="407"/>
      <c r="BC25" s="407"/>
      <c r="BD25" s="407"/>
      <c r="BE25" s="407"/>
      <c r="BF25" s="407"/>
      <c r="BG25" s="407"/>
      <c r="BH25" s="407"/>
      <c r="BI25" s="407"/>
      <c r="BJ25" s="407"/>
      <c r="BK25" s="407"/>
      <c r="BL25" s="407"/>
      <c r="BM25" s="408"/>
      <c r="BN25" s="409">
        <v>46256863</v>
      </c>
      <c r="BO25" s="410"/>
      <c r="BP25" s="410"/>
      <c r="BQ25" s="410"/>
      <c r="BR25" s="410"/>
      <c r="BS25" s="410"/>
      <c r="BT25" s="410"/>
      <c r="BU25" s="411"/>
      <c r="BV25" s="409">
        <v>32035254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182</v>
      </c>
      <c r="F26" s="476"/>
      <c r="G26" s="476"/>
      <c r="H26" s="476"/>
      <c r="I26" s="476"/>
      <c r="J26" s="476"/>
      <c r="K26" s="477"/>
      <c r="L26" s="497">
        <v>1</v>
      </c>
      <c r="M26" s="498"/>
      <c r="N26" s="498"/>
      <c r="O26" s="498"/>
      <c r="P26" s="540"/>
      <c r="Q26" s="497">
        <v>6897</v>
      </c>
      <c r="R26" s="498"/>
      <c r="S26" s="498"/>
      <c r="T26" s="498"/>
      <c r="U26" s="498"/>
      <c r="V26" s="540"/>
      <c r="W26" s="592"/>
      <c r="X26" s="593"/>
      <c r="Y26" s="594"/>
      <c r="Z26" s="496" t="s">
        <v>183</v>
      </c>
      <c r="AA26" s="598"/>
      <c r="AB26" s="598"/>
      <c r="AC26" s="598"/>
      <c r="AD26" s="598"/>
      <c r="AE26" s="598"/>
      <c r="AF26" s="598"/>
      <c r="AG26" s="599"/>
      <c r="AH26" s="497">
        <v>228</v>
      </c>
      <c r="AI26" s="498"/>
      <c r="AJ26" s="498"/>
      <c r="AK26" s="498"/>
      <c r="AL26" s="540"/>
      <c r="AM26" s="497">
        <v>809856</v>
      </c>
      <c r="AN26" s="498"/>
      <c r="AO26" s="498"/>
      <c r="AP26" s="498"/>
      <c r="AQ26" s="498"/>
      <c r="AR26" s="540"/>
      <c r="AS26" s="497">
        <v>3552</v>
      </c>
      <c r="AT26" s="498"/>
      <c r="AU26" s="498"/>
      <c r="AV26" s="498"/>
      <c r="AW26" s="498"/>
      <c r="AX26" s="499"/>
      <c r="AY26" s="449" t="s">
        <v>184</v>
      </c>
      <c r="AZ26" s="450"/>
      <c r="BA26" s="450"/>
      <c r="BB26" s="450"/>
      <c r="BC26" s="450"/>
      <c r="BD26" s="450"/>
      <c r="BE26" s="450"/>
      <c r="BF26" s="450"/>
      <c r="BG26" s="450"/>
      <c r="BH26" s="450"/>
      <c r="BI26" s="450"/>
      <c r="BJ26" s="450"/>
      <c r="BK26" s="450"/>
      <c r="BL26" s="450"/>
      <c r="BM26" s="451"/>
      <c r="BN26" s="446">
        <v>200000</v>
      </c>
      <c r="BO26" s="447"/>
      <c r="BP26" s="447"/>
      <c r="BQ26" s="447"/>
      <c r="BR26" s="447"/>
      <c r="BS26" s="447"/>
      <c r="BT26" s="447"/>
      <c r="BU26" s="448"/>
      <c r="BV26" s="446">
        <v>300000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185</v>
      </c>
      <c r="F27" s="476"/>
      <c r="G27" s="476"/>
      <c r="H27" s="476"/>
      <c r="I27" s="476"/>
      <c r="J27" s="476"/>
      <c r="K27" s="477"/>
      <c r="L27" s="497">
        <v>1</v>
      </c>
      <c r="M27" s="498"/>
      <c r="N27" s="498"/>
      <c r="O27" s="498"/>
      <c r="P27" s="540"/>
      <c r="Q27" s="497">
        <v>5843</v>
      </c>
      <c r="R27" s="498"/>
      <c r="S27" s="498"/>
      <c r="T27" s="498"/>
      <c r="U27" s="498"/>
      <c r="V27" s="540"/>
      <c r="W27" s="592"/>
      <c r="X27" s="593"/>
      <c r="Y27" s="594"/>
      <c r="Z27" s="496" t="s">
        <v>186</v>
      </c>
      <c r="AA27" s="476"/>
      <c r="AB27" s="476"/>
      <c r="AC27" s="476"/>
      <c r="AD27" s="476"/>
      <c r="AE27" s="476"/>
      <c r="AF27" s="476"/>
      <c r="AG27" s="477"/>
      <c r="AH27" s="497">
        <v>22</v>
      </c>
      <c r="AI27" s="498"/>
      <c r="AJ27" s="498"/>
      <c r="AK27" s="498"/>
      <c r="AL27" s="540"/>
      <c r="AM27" s="497">
        <v>75798</v>
      </c>
      <c r="AN27" s="498"/>
      <c r="AO27" s="498"/>
      <c r="AP27" s="498"/>
      <c r="AQ27" s="498"/>
      <c r="AR27" s="540"/>
      <c r="AS27" s="497">
        <v>3445</v>
      </c>
      <c r="AT27" s="498"/>
      <c r="AU27" s="498"/>
      <c r="AV27" s="498"/>
      <c r="AW27" s="498"/>
      <c r="AX27" s="499"/>
      <c r="AY27" s="541" t="s">
        <v>187</v>
      </c>
      <c r="AZ27" s="542"/>
      <c r="BA27" s="542"/>
      <c r="BB27" s="542"/>
      <c r="BC27" s="542"/>
      <c r="BD27" s="542"/>
      <c r="BE27" s="542"/>
      <c r="BF27" s="542"/>
      <c r="BG27" s="542"/>
      <c r="BH27" s="542"/>
      <c r="BI27" s="542"/>
      <c r="BJ27" s="542"/>
      <c r="BK27" s="542"/>
      <c r="BL27" s="542"/>
      <c r="BM27" s="543"/>
      <c r="BN27" s="565" t="s">
        <v>141</v>
      </c>
      <c r="BO27" s="566"/>
      <c r="BP27" s="566"/>
      <c r="BQ27" s="566"/>
      <c r="BR27" s="566"/>
      <c r="BS27" s="566"/>
      <c r="BT27" s="566"/>
      <c r="BU27" s="567"/>
      <c r="BV27" s="565" t="s">
        <v>142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188</v>
      </c>
      <c r="F28" s="476"/>
      <c r="G28" s="476"/>
      <c r="H28" s="476"/>
      <c r="I28" s="476"/>
      <c r="J28" s="476"/>
      <c r="K28" s="477"/>
      <c r="L28" s="497">
        <v>1</v>
      </c>
      <c r="M28" s="498"/>
      <c r="N28" s="498"/>
      <c r="O28" s="498"/>
      <c r="P28" s="540"/>
      <c r="Q28" s="497">
        <v>5130</v>
      </c>
      <c r="R28" s="498"/>
      <c r="S28" s="498"/>
      <c r="T28" s="498"/>
      <c r="U28" s="498"/>
      <c r="V28" s="540"/>
      <c r="W28" s="592"/>
      <c r="X28" s="593"/>
      <c r="Y28" s="594"/>
      <c r="Z28" s="496" t="s">
        <v>189</v>
      </c>
      <c r="AA28" s="476"/>
      <c r="AB28" s="476"/>
      <c r="AC28" s="476"/>
      <c r="AD28" s="476"/>
      <c r="AE28" s="476"/>
      <c r="AF28" s="476"/>
      <c r="AG28" s="477"/>
      <c r="AH28" s="497" t="s">
        <v>142</v>
      </c>
      <c r="AI28" s="498"/>
      <c r="AJ28" s="498"/>
      <c r="AK28" s="498"/>
      <c r="AL28" s="540"/>
      <c r="AM28" s="497" t="s">
        <v>131</v>
      </c>
      <c r="AN28" s="498"/>
      <c r="AO28" s="498"/>
      <c r="AP28" s="498"/>
      <c r="AQ28" s="498"/>
      <c r="AR28" s="540"/>
      <c r="AS28" s="497" t="s">
        <v>190</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7741537</v>
      </c>
      <c r="BO28" s="410"/>
      <c r="BP28" s="410"/>
      <c r="BQ28" s="410"/>
      <c r="BR28" s="410"/>
      <c r="BS28" s="410"/>
      <c r="BT28" s="410"/>
      <c r="BU28" s="411"/>
      <c r="BV28" s="409">
        <v>6738772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192</v>
      </c>
      <c r="F29" s="476"/>
      <c r="G29" s="476"/>
      <c r="H29" s="476"/>
      <c r="I29" s="476"/>
      <c r="J29" s="476"/>
      <c r="K29" s="477"/>
      <c r="L29" s="497">
        <v>24</v>
      </c>
      <c r="M29" s="498"/>
      <c r="N29" s="498"/>
      <c r="O29" s="498"/>
      <c r="P29" s="540"/>
      <c r="Q29" s="497">
        <v>4769</v>
      </c>
      <c r="R29" s="498"/>
      <c r="S29" s="498"/>
      <c r="T29" s="498"/>
      <c r="U29" s="498"/>
      <c r="V29" s="540"/>
      <c r="W29" s="595"/>
      <c r="X29" s="596"/>
      <c r="Y29" s="597"/>
      <c r="Z29" s="496" t="s">
        <v>193</v>
      </c>
      <c r="AA29" s="476"/>
      <c r="AB29" s="476"/>
      <c r="AC29" s="476"/>
      <c r="AD29" s="476"/>
      <c r="AE29" s="476"/>
      <c r="AF29" s="476"/>
      <c r="AG29" s="477"/>
      <c r="AH29" s="497">
        <v>1713</v>
      </c>
      <c r="AI29" s="498"/>
      <c r="AJ29" s="498"/>
      <c r="AK29" s="498"/>
      <c r="AL29" s="540"/>
      <c r="AM29" s="497">
        <v>5569857</v>
      </c>
      <c r="AN29" s="498"/>
      <c r="AO29" s="498"/>
      <c r="AP29" s="498"/>
      <c r="AQ29" s="498"/>
      <c r="AR29" s="540"/>
      <c r="AS29" s="497">
        <v>3252</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t="s">
        <v>195</v>
      </c>
      <c r="BO29" s="447"/>
      <c r="BP29" s="447"/>
      <c r="BQ29" s="447"/>
      <c r="BR29" s="447"/>
      <c r="BS29" s="447"/>
      <c r="BT29" s="447"/>
      <c r="BU29" s="448"/>
      <c r="BV29" s="446" t="s">
        <v>141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196</v>
      </c>
      <c r="X30" s="614"/>
      <c r="Y30" s="614"/>
      <c r="Z30" s="614"/>
      <c r="AA30" s="614"/>
      <c r="AB30" s="614"/>
      <c r="AC30" s="614"/>
      <c r="AD30" s="614"/>
      <c r="AE30" s="614"/>
      <c r="AF30" s="614"/>
      <c r="AG30" s="615"/>
      <c r="AH30" s="573">
        <v>97.4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8650082</v>
      </c>
      <c r="BO30" s="566"/>
      <c r="BP30" s="566"/>
      <c r="BQ30" s="566"/>
      <c r="BR30" s="566"/>
      <c r="BS30" s="566"/>
      <c r="BT30" s="566"/>
      <c r="BU30" s="567"/>
      <c r="BV30" s="565">
        <v>6995617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197</v>
      </c>
      <c r="D32" s="609"/>
      <c r="E32" s="609"/>
      <c r="F32" s="609"/>
      <c r="G32" s="609"/>
      <c r="H32" s="609"/>
      <c r="I32" s="609"/>
      <c r="J32" s="609"/>
      <c r="K32" s="609"/>
      <c r="L32" s="609"/>
      <c r="M32" s="609"/>
      <c r="N32" s="609"/>
      <c r="O32" s="609"/>
      <c r="P32" s="609"/>
      <c r="Q32" s="609"/>
      <c r="R32" s="609"/>
      <c r="S32" s="609"/>
      <c r="U32" s="450" t="s">
        <v>198</v>
      </c>
      <c r="V32" s="450"/>
      <c r="W32" s="450"/>
      <c r="X32" s="450"/>
      <c r="Y32" s="450"/>
      <c r="Z32" s="450"/>
      <c r="AA32" s="450"/>
      <c r="AB32" s="450"/>
      <c r="AC32" s="450"/>
      <c r="AD32" s="450"/>
      <c r="AE32" s="450"/>
      <c r="AF32" s="450"/>
      <c r="AG32" s="450"/>
      <c r="AH32" s="450"/>
      <c r="AI32" s="450"/>
      <c r="AJ32" s="450"/>
      <c r="AK32" s="450"/>
      <c r="AM32" s="450" t="s">
        <v>199</v>
      </c>
      <c r="AN32" s="450"/>
      <c r="AO32" s="450"/>
      <c r="AP32" s="450"/>
      <c r="AQ32" s="450"/>
      <c r="AR32" s="450"/>
      <c r="AS32" s="450"/>
      <c r="AT32" s="450"/>
      <c r="AU32" s="450"/>
      <c r="AV32" s="450"/>
      <c r="AW32" s="450"/>
      <c r="AX32" s="450"/>
      <c r="AY32" s="450"/>
      <c r="AZ32" s="450"/>
      <c r="BA32" s="450"/>
      <c r="BB32" s="450"/>
      <c r="BC32" s="450"/>
      <c r="BE32" s="450" t="s">
        <v>200</v>
      </c>
      <c r="BF32" s="450"/>
      <c r="BG32" s="450"/>
      <c r="BH32" s="450"/>
      <c r="BI32" s="450"/>
      <c r="BJ32" s="450"/>
      <c r="BK32" s="450"/>
      <c r="BL32" s="450"/>
      <c r="BM32" s="450"/>
      <c r="BN32" s="450"/>
      <c r="BO32" s="450"/>
      <c r="BP32" s="450"/>
      <c r="BQ32" s="450"/>
      <c r="BR32" s="450"/>
      <c r="BS32" s="450"/>
      <c r="BT32" s="450"/>
      <c r="BU32" s="450"/>
      <c r="BW32" s="450" t="s">
        <v>201</v>
      </c>
      <c r="BX32" s="450"/>
      <c r="BY32" s="450"/>
      <c r="BZ32" s="450"/>
      <c r="CA32" s="450"/>
      <c r="CB32" s="450"/>
      <c r="CC32" s="450"/>
      <c r="CD32" s="450"/>
      <c r="CE32" s="450"/>
      <c r="CF32" s="450"/>
      <c r="CG32" s="450"/>
      <c r="CH32" s="450"/>
      <c r="CI32" s="450"/>
      <c r="CJ32" s="450"/>
      <c r="CK32" s="450"/>
      <c r="CL32" s="450"/>
      <c r="CM32" s="450"/>
      <c r="CO32" s="450" t="s">
        <v>202</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203</v>
      </c>
      <c r="D33" s="470"/>
      <c r="E33" s="435" t="s">
        <v>204</v>
      </c>
      <c r="F33" s="435"/>
      <c r="G33" s="435"/>
      <c r="H33" s="435"/>
      <c r="I33" s="435"/>
      <c r="J33" s="435"/>
      <c r="K33" s="435"/>
      <c r="L33" s="435"/>
      <c r="M33" s="435"/>
      <c r="N33" s="435"/>
      <c r="O33" s="435"/>
      <c r="P33" s="435"/>
      <c r="Q33" s="435"/>
      <c r="R33" s="435"/>
      <c r="S33" s="435"/>
      <c r="T33" s="203"/>
      <c r="U33" s="470" t="s">
        <v>205</v>
      </c>
      <c r="V33" s="470"/>
      <c r="W33" s="435" t="s">
        <v>206</v>
      </c>
      <c r="X33" s="435"/>
      <c r="Y33" s="435"/>
      <c r="Z33" s="435"/>
      <c r="AA33" s="435"/>
      <c r="AB33" s="435"/>
      <c r="AC33" s="435"/>
      <c r="AD33" s="435"/>
      <c r="AE33" s="435"/>
      <c r="AF33" s="435"/>
      <c r="AG33" s="435"/>
      <c r="AH33" s="435"/>
      <c r="AI33" s="435"/>
      <c r="AJ33" s="435"/>
      <c r="AK33" s="435"/>
      <c r="AL33" s="203"/>
      <c r="AM33" s="470" t="s">
        <v>207</v>
      </c>
      <c r="AN33" s="470"/>
      <c r="AO33" s="435" t="s">
        <v>208</v>
      </c>
      <c r="AP33" s="435"/>
      <c r="AQ33" s="435"/>
      <c r="AR33" s="435"/>
      <c r="AS33" s="435"/>
      <c r="AT33" s="435"/>
      <c r="AU33" s="435"/>
      <c r="AV33" s="435"/>
      <c r="AW33" s="435"/>
      <c r="AX33" s="435"/>
      <c r="AY33" s="435"/>
      <c r="AZ33" s="435"/>
      <c r="BA33" s="435"/>
      <c r="BB33" s="435"/>
      <c r="BC33" s="435"/>
      <c r="BD33" s="204"/>
      <c r="BE33" s="435" t="s">
        <v>209</v>
      </c>
      <c r="BF33" s="435"/>
      <c r="BG33" s="435" t="s">
        <v>210</v>
      </c>
      <c r="BH33" s="435"/>
      <c r="BI33" s="435"/>
      <c r="BJ33" s="435"/>
      <c r="BK33" s="435"/>
      <c r="BL33" s="435"/>
      <c r="BM33" s="435"/>
      <c r="BN33" s="435"/>
      <c r="BO33" s="435"/>
      <c r="BP33" s="435"/>
      <c r="BQ33" s="435"/>
      <c r="BR33" s="435"/>
      <c r="BS33" s="435"/>
      <c r="BT33" s="435"/>
      <c r="BU33" s="435"/>
      <c r="BV33" s="204"/>
      <c r="BW33" s="470" t="s">
        <v>209</v>
      </c>
      <c r="BX33" s="470"/>
      <c r="BY33" s="435" t="s">
        <v>211</v>
      </c>
      <c r="BZ33" s="435"/>
      <c r="CA33" s="435"/>
      <c r="CB33" s="435"/>
      <c r="CC33" s="435"/>
      <c r="CD33" s="435"/>
      <c r="CE33" s="435"/>
      <c r="CF33" s="435"/>
      <c r="CG33" s="435"/>
      <c r="CH33" s="435"/>
      <c r="CI33" s="435"/>
      <c r="CJ33" s="435"/>
      <c r="CK33" s="435"/>
      <c r="CL33" s="435"/>
      <c r="CM33" s="435"/>
      <c r="CN33" s="203"/>
      <c r="CO33" s="470" t="s">
        <v>203</v>
      </c>
      <c r="CP33" s="470"/>
      <c r="CQ33" s="435" t="s">
        <v>212</v>
      </c>
      <c r="CR33" s="435"/>
      <c r="CS33" s="435"/>
      <c r="CT33" s="435"/>
      <c r="CU33" s="435"/>
      <c r="CV33" s="435"/>
      <c r="CW33" s="435"/>
      <c r="CX33" s="435"/>
      <c r="CY33" s="435"/>
      <c r="CZ33" s="435"/>
      <c r="DA33" s="435"/>
      <c r="DB33" s="435"/>
      <c r="DC33" s="435"/>
      <c r="DD33" s="435"/>
      <c r="DE33" s="435"/>
      <c r="DF33" s="203"/>
      <c r="DG33" s="635" t="s">
        <v>213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競輪事業特別会計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病院事業会計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水産物地方卸売市場事業特別会計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金目川水害予防組合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（公財）平塚市まちづくり財団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国民健康保険事業特別会計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神奈川県後期高齢者医療広域連合（一般会計）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13</v>
      </c>
      <c r="CP35" s="636"/>
      <c r="CQ35" s="637" t="str">
        <f>IF('各会計、関係団体の財政状況及び健全化判断比率'!BS8="","",'各会計、関係団体の財政状況及び健全化判断比率'!BS8)</f>
        <v>（公財）平塚市生きがい事業団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神奈川県後期高齢者医療広域連合（特別会計）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639" t="s">
        <v>215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220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221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608</v>
      </c>
    </row>
    <row r="54" spans="5:113" x14ac:dyDescent="0.15"/>
    <row r="55" spans="5:113" x14ac:dyDescent="0.15"/>
    <row r="56" spans="5:113" x14ac:dyDescent="0.15"/>
  </sheetData>
  <sheetProtection algorithmName="SHA-512" hashValue="bUe6LoV+t2AbksX5Mrwz0WNh9uiKEkreHyHNfMVPIlYo+07V1fx+RLwwbBYIMSSjtMH0tqZk+tAQ49MGlq+18w==" saltValue="qepgVXYGlCYxf7dJHYACj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5" t="s">
        <v>581</v>
      </c>
      <c r="D34" s="1215"/>
      <c r="E34" s="1216"/>
      <c r="F34" s="32">
        <v>3.85</v>
      </c>
      <c r="G34" s="33">
        <v>5.6</v>
      </c>
      <c r="H34" s="33">
        <v>5.93</v>
      </c>
      <c r="I34" s="33">
        <v>10.31</v>
      </c>
      <c r="J34" s="34">
        <v>15.08</v>
      </c>
      <c r="K34" s="22"/>
      <c r="L34" s="22"/>
      <c r="M34" s="22"/>
      <c r="N34" s="22"/>
      <c r="O34" s="22"/>
      <c r="P34" s="22"/>
    </row>
    <row r="35" spans="1:16" ht="39" customHeight="1" x14ac:dyDescent="0.15">
      <c r="A35" s="22"/>
      <c r="B35" s="35"/>
      <c r="C35" s="1209" t="s">
        <v>582</v>
      </c>
      <c r="D35" s="1210"/>
      <c r="E35" s="1211"/>
      <c r="F35" s="36">
        <v>6.52</v>
      </c>
      <c r="G35" s="37">
        <v>5.51</v>
      </c>
      <c r="H35" s="37">
        <v>6.65</v>
      </c>
      <c r="I35" s="37">
        <v>6.14</v>
      </c>
      <c r="J35" s="38">
        <v>6.43</v>
      </c>
      <c r="K35" s="22"/>
      <c r="L35" s="22"/>
      <c r="M35" s="22"/>
      <c r="N35" s="22"/>
      <c r="O35" s="22"/>
      <c r="P35" s="22"/>
    </row>
    <row r="36" spans="1:16" ht="39" customHeight="1" x14ac:dyDescent="0.15">
      <c r="A36" s="22"/>
      <c r="B36" s="35"/>
      <c r="C36" s="1209" t="s">
        <v>583</v>
      </c>
      <c r="D36" s="1210"/>
      <c r="E36" s="1211"/>
      <c r="F36" s="36">
        <v>2.59</v>
      </c>
      <c r="G36" s="37">
        <v>3.73</v>
      </c>
      <c r="H36" s="37">
        <v>4.1399999999999997</v>
      </c>
      <c r="I36" s="37">
        <v>4.5599999999999996</v>
      </c>
      <c r="J36" s="38">
        <v>5.4</v>
      </c>
      <c r="K36" s="22"/>
      <c r="L36" s="22"/>
      <c r="M36" s="22"/>
      <c r="N36" s="22"/>
      <c r="O36" s="22"/>
      <c r="P36" s="22"/>
    </row>
    <row r="37" spans="1:16" ht="39" customHeight="1" x14ac:dyDescent="0.15">
      <c r="A37" s="22"/>
      <c r="B37" s="35"/>
      <c r="C37" s="1209" t="s">
        <v>584</v>
      </c>
      <c r="D37" s="1210"/>
      <c r="E37" s="1211"/>
      <c r="F37" s="36">
        <v>1.54</v>
      </c>
      <c r="G37" s="37">
        <v>1.67</v>
      </c>
      <c r="H37" s="37">
        <v>1.38</v>
      </c>
      <c r="I37" s="37">
        <v>1.58</v>
      </c>
      <c r="J37" s="38">
        <v>1.62</v>
      </c>
      <c r="K37" s="22"/>
      <c r="L37" s="22"/>
      <c r="M37" s="22"/>
      <c r="N37" s="22"/>
      <c r="O37" s="22"/>
      <c r="P37" s="22"/>
    </row>
    <row r="38" spans="1:16" ht="39" customHeight="1" x14ac:dyDescent="0.15">
      <c r="A38" s="22"/>
      <c r="B38" s="35"/>
      <c r="C38" s="1209" t="s">
        <v>585</v>
      </c>
      <c r="D38" s="1210"/>
      <c r="E38" s="1211"/>
      <c r="F38" s="36">
        <v>1.02</v>
      </c>
      <c r="G38" s="37">
        <v>1.1599999999999999</v>
      </c>
      <c r="H38" s="37">
        <v>1.0900000000000001</v>
      </c>
      <c r="I38" s="37">
        <v>1.07</v>
      </c>
      <c r="J38" s="38">
        <v>1.05</v>
      </c>
      <c r="K38" s="22"/>
      <c r="L38" s="22"/>
      <c r="M38" s="22"/>
      <c r="N38" s="22"/>
      <c r="O38" s="22"/>
      <c r="P38" s="22"/>
    </row>
    <row r="39" spans="1:16" ht="39" customHeight="1" x14ac:dyDescent="0.15">
      <c r="A39" s="22"/>
      <c r="B39" s="35"/>
      <c r="C39" s="1209" t="s">
        <v>586</v>
      </c>
      <c r="D39" s="1210"/>
      <c r="E39" s="1211"/>
      <c r="F39" s="36">
        <v>0.13</v>
      </c>
      <c r="G39" s="37">
        <v>0.45</v>
      </c>
      <c r="H39" s="37">
        <v>0.43</v>
      </c>
      <c r="I39" s="37">
        <v>0.53</v>
      </c>
      <c r="J39" s="38">
        <v>0.5</v>
      </c>
      <c r="K39" s="22"/>
      <c r="L39" s="22"/>
      <c r="M39" s="22"/>
      <c r="N39" s="22"/>
      <c r="O39" s="22"/>
      <c r="P39" s="22"/>
    </row>
    <row r="40" spans="1:16" ht="39" customHeight="1" x14ac:dyDescent="0.15">
      <c r="A40" s="22"/>
      <c r="B40" s="35"/>
      <c r="C40" s="1209" t="s">
        <v>587</v>
      </c>
      <c r="D40" s="1210"/>
      <c r="E40" s="1211"/>
      <c r="F40" s="36">
        <v>1.57</v>
      </c>
      <c r="G40" s="37">
        <v>0.43</v>
      </c>
      <c r="H40" s="37">
        <v>0.57999999999999996</v>
      </c>
      <c r="I40" s="37">
        <v>0.37</v>
      </c>
      <c r="J40" s="38">
        <v>0.44</v>
      </c>
      <c r="K40" s="22"/>
      <c r="L40" s="22"/>
      <c r="M40" s="22"/>
      <c r="N40" s="22"/>
      <c r="O40" s="22"/>
      <c r="P40" s="22"/>
    </row>
    <row r="41" spans="1:16" ht="39" customHeight="1" x14ac:dyDescent="0.15">
      <c r="A41" s="22"/>
      <c r="B41" s="35"/>
      <c r="C41" s="1209" t="s">
        <v>588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589</v>
      </c>
      <c r="D42" s="1210"/>
      <c r="E42" s="1211"/>
      <c r="F42" s="36" t="s">
        <v>546</v>
      </c>
      <c r="G42" s="37" t="s">
        <v>546</v>
      </c>
      <c r="H42" s="37" t="s">
        <v>546</v>
      </c>
      <c r="I42" s="37" t="s">
        <v>546</v>
      </c>
      <c r="J42" s="38" t="s">
        <v>546</v>
      </c>
      <c r="K42" s="22"/>
      <c r="L42" s="22"/>
      <c r="M42" s="22"/>
      <c r="N42" s="22"/>
      <c r="O42" s="22"/>
      <c r="P42" s="22"/>
    </row>
    <row r="43" spans="1:16" ht="39" customHeight="1" thickBot="1" x14ac:dyDescent="0.2">
      <c r="A43" s="22"/>
      <c r="B43" s="40"/>
      <c r="C43" s="1212" t="s">
        <v>590</v>
      </c>
      <c r="D43" s="1213"/>
      <c r="E43" s="1214"/>
      <c r="F43" s="41" t="s">
        <v>546</v>
      </c>
      <c r="G43" s="42" t="s">
        <v>546</v>
      </c>
      <c r="H43" s="42" t="s">
        <v>546</v>
      </c>
      <c r="I43" s="42" t="s">
        <v>546</v>
      </c>
      <c r="J43" s="43" t="s">
        <v>546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6TyNe4k1AQA8SEVhrc0IPTNq3FKW1n9fu7zYP74TbdzJmLQtnONEGuvBuyx5DERsT5LnpI3zoVMZtHTzy0fQ==" saltValue="M4VT3x8b0Tk9VEDlxb7S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5446</v>
      </c>
      <c r="L45" s="60">
        <v>5301</v>
      </c>
      <c r="M45" s="60">
        <v>5333</v>
      </c>
      <c r="N45" s="60">
        <v>5488</v>
      </c>
      <c r="O45" s="61">
        <v>5811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546</v>
      </c>
      <c r="L46" s="64" t="s">
        <v>546</v>
      </c>
      <c r="M46" s="64" t="s">
        <v>546</v>
      </c>
      <c r="N46" s="64" t="s">
        <v>546</v>
      </c>
      <c r="O46" s="65" t="s">
        <v>546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546</v>
      </c>
      <c r="L47" s="64" t="s">
        <v>546</v>
      </c>
      <c r="M47" s="64" t="s">
        <v>546</v>
      </c>
      <c r="N47" s="64" t="s">
        <v>546</v>
      </c>
      <c r="O47" s="65" t="s">
        <v>546</v>
      </c>
      <c r="P47" s="48"/>
      <c r="Q47" s="48"/>
      <c r="R47" s="48"/>
      <c r="S47" s="48"/>
      <c r="T47" s="48"/>
      <c r="U47" s="48"/>
    </row>
    <row r="48" spans="1:21" ht="30.75" customHeight="1" x14ac:dyDescent="0.15">
      <c r="A48" s="48"/>
      <c r="B48" s="1219"/>
      <c r="C48" s="1220"/>
      <c r="D48" s="62"/>
      <c r="E48" s="1225" t="s">
        <v>15</v>
      </c>
      <c r="F48" s="1225"/>
      <c r="G48" s="1225"/>
      <c r="H48" s="1225"/>
      <c r="I48" s="1225"/>
      <c r="J48" s="1226"/>
      <c r="K48" s="63">
        <v>3541</v>
      </c>
      <c r="L48" s="64">
        <v>3129</v>
      </c>
      <c r="M48" s="64">
        <v>2860</v>
      </c>
      <c r="N48" s="64">
        <v>2660</v>
      </c>
      <c r="O48" s="65">
        <v>2632</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546</v>
      </c>
      <c r="L49" s="64" t="s">
        <v>546</v>
      </c>
      <c r="M49" s="64" t="s">
        <v>546</v>
      </c>
      <c r="N49" s="64" t="s">
        <v>546</v>
      </c>
      <c r="O49" s="65" t="s">
        <v>546</v>
      </c>
      <c r="P49" s="48"/>
      <c r="Q49" s="48"/>
      <c r="R49" s="48"/>
      <c r="S49" s="48"/>
      <c r="T49" s="48"/>
      <c r="U49" s="48"/>
    </row>
    <row r="50" spans="1:21" ht="30.75" customHeight="1" x14ac:dyDescent="0.15">
      <c r="A50" s="48"/>
      <c r="B50" s="1219"/>
      <c r="C50" s="1220"/>
      <c r="D50" s="62"/>
      <c r="E50" s="1225" t="s">
        <v>17</v>
      </c>
      <c r="F50" s="1225"/>
      <c r="G50" s="1225"/>
      <c r="H50" s="1225"/>
      <c r="I50" s="1225"/>
      <c r="J50" s="1226"/>
      <c r="K50" s="63">
        <v>321</v>
      </c>
      <c r="L50" s="64">
        <v>183</v>
      </c>
      <c r="M50" s="64">
        <v>379</v>
      </c>
      <c r="N50" s="64">
        <v>787</v>
      </c>
      <c r="O50" s="65">
        <v>421</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546</v>
      </c>
      <c r="L51" s="64" t="s">
        <v>546</v>
      </c>
      <c r="M51" s="64" t="s">
        <v>546</v>
      </c>
      <c r="N51" s="64" t="s">
        <v>546</v>
      </c>
      <c r="O51" s="65" t="s">
        <v>546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7955</v>
      </c>
      <c r="L52" s="64">
        <v>7834</v>
      </c>
      <c r="M52" s="64">
        <v>7493</v>
      </c>
      <c r="N52" s="64">
        <v>7358</v>
      </c>
      <c r="O52" s="65">
        <v>6419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1353</v>
      </c>
      <c r="L53" s="69">
        <v>779</v>
      </c>
      <c r="M53" s="69">
        <v>1079</v>
      </c>
      <c r="N53" s="69">
        <v>1577</v>
      </c>
      <c r="O53" s="70">
        <v>2445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PMp2lC24n2h9IaiwHAq4CQRryEBPRq/SlaJ2jQnafFD4lLIWU2UA+o76Tz2cTAh5wWggjlIdz/DXUh8DXKrg==" saltValue="iXebvCEr1u0TatofzmgF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3" t="s">
        <v>30</v>
      </c>
      <c r="C41" s="1244"/>
      <c r="D41" s="102"/>
      <c r="E41" s="1249" t="s">
        <v>31</v>
      </c>
      <c r="F41" s="1249"/>
      <c r="G41" s="1249"/>
      <c r="H41" s="1250"/>
      <c r="I41" s="351">
        <v>54040</v>
      </c>
      <c r="J41" s="352">
        <v>54243</v>
      </c>
      <c r="K41" s="352">
        <v>54436</v>
      </c>
      <c r="L41" s="352">
        <v>54928</v>
      </c>
      <c r="M41" s="353">
        <v>58495</v>
      </c>
    </row>
    <row r="42" spans="2:13" ht="27.75" customHeight="1" x14ac:dyDescent="0.15">
      <c r="B42" s="1245"/>
      <c r="C42" s="1246"/>
      <c r="D42" s="103"/>
      <c r="E42" s="1251" t="s">
        <v>32</v>
      </c>
      <c r="F42" s="1251"/>
      <c r="G42" s="1251"/>
      <c r="H42" s="1252"/>
      <c r="I42" s="354">
        <v>4423</v>
      </c>
      <c r="J42" s="355">
        <v>4467</v>
      </c>
      <c r="K42" s="355">
        <v>4037</v>
      </c>
      <c r="L42" s="355">
        <v>3624</v>
      </c>
      <c r="M42" s="356">
        <v>3422</v>
      </c>
    </row>
    <row r="43" spans="2:13" ht="27.75" customHeight="1" x14ac:dyDescent="0.15">
      <c r="B43" s="1245"/>
      <c r="C43" s="1246"/>
      <c r="D43" s="103"/>
      <c r="E43" s="1251" t="s">
        <v>33</v>
      </c>
      <c r="F43" s="1251"/>
      <c r="G43" s="1251"/>
      <c r="H43" s="1252"/>
      <c r="I43" s="354">
        <v>34630</v>
      </c>
      <c r="J43" s="355">
        <v>31936</v>
      </c>
      <c r="K43" s="355">
        <v>30672</v>
      </c>
      <c r="L43" s="355">
        <v>28657</v>
      </c>
      <c r="M43" s="356">
        <v>28067</v>
      </c>
    </row>
    <row r="44" spans="2:13" ht="27.75" customHeight="1" x14ac:dyDescent="0.15">
      <c r="B44" s="1245"/>
      <c r="C44" s="1246"/>
      <c r="D44" s="103"/>
      <c r="E44" s="1251" t="s">
        <v>34</v>
      </c>
      <c r="F44" s="1251"/>
      <c r="G44" s="1251"/>
      <c r="H44" s="1252"/>
      <c r="I44" s="354" t="s">
        <v>546</v>
      </c>
      <c r="J44" s="355" t="s">
        <v>546</v>
      </c>
      <c r="K44" s="355" t="s">
        <v>546</v>
      </c>
      <c r="L44" s="355" t="s">
        <v>546</v>
      </c>
      <c r="M44" s="356" t="s">
        <v>546</v>
      </c>
    </row>
    <row r="45" spans="2:13" ht="27.75" customHeight="1" x14ac:dyDescent="0.15">
      <c r="B45" s="1245"/>
      <c r="C45" s="1246"/>
      <c r="D45" s="103"/>
      <c r="E45" s="1251" t="s">
        <v>35</v>
      </c>
      <c r="F45" s="1251"/>
      <c r="G45" s="1251"/>
      <c r="H45" s="1252"/>
      <c r="I45" s="354">
        <v>12228</v>
      </c>
      <c r="J45" s="355">
        <v>11861</v>
      </c>
      <c r="K45" s="355">
        <v>12220</v>
      </c>
      <c r="L45" s="355">
        <v>12549</v>
      </c>
      <c r="M45" s="356">
        <v>12857</v>
      </c>
    </row>
    <row r="46" spans="2:13" ht="27.75" customHeight="1" x14ac:dyDescent="0.15">
      <c r="B46" s="1245"/>
      <c r="C46" s="1246"/>
      <c r="D46" s="104"/>
      <c r="E46" s="1251" t="s">
        <v>36</v>
      </c>
      <c r="F46" s="1251"/>
      <c r="G46" s="1251"/>
      <c r="H46" s="1252"/>
      <c r="I46" s="354" t="s">
        <v>546</v>
      </c>
      <c r="J46" s="355" t="s">
        <v>546</v>
      </c>
      <c r="K46" s="355" t="s">
        <v>546</v>
      </c>
      <c r="L46" s="355" t="s">
        <v>546</v>
      </c>
      <c r="M46" s="356" t="s">
        <v>546</v>
      </c>
    </row>
    <row r="47" spans="2:13" ht="27.75" customHeight="1" x14ac:dyDescent="0.15">
      <c r="B47" s="1245"/>
      <c r="C47" s="1246"/>
      <c r="D47" s="105"/>
      <c r="E47" s="1253" t="s">
        <v>37</v>
      </c>
      <c r="F47" s="1254"/>
      <c r="G47" s="1254"/>
      <c r="H47" s="1255"/>
      <c r="I47" s="354" t="s">
        <v>546</v>
      </c>
      <c r="J47" s="355" t="s">
        <v>546</v>
      </c>
      <c r="K47" s="355" t="s">
        <v>546</v>
      </c>
      <c r="L47" s="355" t="s">
        <v>546</v>
      </c>
      <c r="M47" s="356" t="s">
        <v>546</v>
      </c>
    </row>
    <row r="48" spans="2:13" ht="27.75" customHeight="1" x14ac:dyDescent="0.15">
      <c r="B48" s="1245"/>
      <c r="C48" s="1246"/>
      <c r="D48" s="103"/>
      <c r="E48" s="1251" t="s">
        <v>38</v>
      </c>
      <c r="F48" s="1251"/>
      <c r="G48" s="1251"/>
      <c r="H48" s="1252"/>
      <c r="I48" s="354" t="s">
        <v>546</v>
      </c>
      <c r="J48" s="355" t="s">
        <v>546</v>
      </c>
      <c r="K48" s="355" t="s">
        <v>546</v>
      </c>
      <c r="L48" s="355" t="s">
        <v>546</v>
      </c>
      <c r="M48" s="356" t="s">
        <v>546</v>
      </c>
    </row>
    <row r="49" spans="2:13" ht="27.75" customHeight="1" x14ac:dyDescent="0.15">
      <c r="B49" s="1247"/>
      <c r="C49" s="1248"/>
      <c r="D49" s="103"/>
      <c r="E49" s="1251" t="s">
        <v>39</v>
      </c>
      <c r="F49" s="1251"/>
      <c r="G49" s="1251"/>
      <c r="H49" s="1252"/>
      <c r="I49" s="354" t="s">
        <v>546</v>
      </c>
      <c r="J49" s="355" t="s">
        <v>546</v>
      </c>
      <c r="K49" s="355" t="s">
        <v>546</v>
      </c>
      <c r="L49" s="355" t="s">
        <v>546</v>
      </c>
      <c r="M49" s="356" t="s">
        <v>546</v>
      </c>
    </row>
    <row r="50" spans="2:13" ht="27.75" customHeight="1" x14ac:dyDescent="0.15">
      <c r="B50" s="1256" t="s">
        <v>40</v>
      </c>
      <c r="C50" s="1257"/>
      <c r="D50" s="106"/>
      <c r="E50" s="1251" t="s">
        <v>41</v>
      </c>
      <c r="F50" s="1251"/>
      <c r="G50" s="1251"/>
      <c r="H50" s="1252"/>
      <c r="I50" s="354">
        <v>16029</v>
      </c>
      <c r="J50" s="355">
        <v>17978</v>
      </c>
      <c r="K50" s="355">
        <v>18355</v>
      </c>
      <c r="L50" s="355">
        <v>17961</v>
      </c>
      <c r="M50" s="356">
        <v>21080</v>
      </c>
    </row>
    <row r="51" spans="2:13" ht="27.75" customHeight="1" x14ac:dyDescent="0.15">
      <c r="B51" s="1245"/>
      <c r="C51" s="1246"/>
      <c r="D51" s="103"/>
      <c r="E51" s="1251" t="s">
        <v>42</v>
      </c>
      <c r="F51" s="1251"/>
      <c r="G51" s="1251"/>
      <c r="H51" s="1252"/>
      <c r="I51" s="354">
        <v>18231</v>
      </c>
      <c r="J51" s="355">
        <v>17534</v>
      </c>
      <c r="K51" s="355">
        <v>17369</v>
      </c>
      <c r="L51" s="355">
        <v>19342</v>
      </c>
      <c r="M51" s="356">
        <v>17794</v>
      </c>
    </row>
    <row r="52" spans="2:13" ht="27.75" customHeight="1" x14ac:dyDescent="0.15">
      <c r="B52" s="1247"/>
      <c r="C52" s="1248"/>
      <c r="D52" s="103"/>
      <c r="E52" s="1251" t="s">
        <v>43</v>
      </c>
      <c r="F52" s="1251"/>
      <c r="G52" s="1251"/>
      <c r="H52" s="1252"/>
      <c r="I52" s="354">
        <v>59280</v>
      </c>
      <c r="J52" s="355">
        <v>56923</v>
      </c>
      <c r="K52" s="355">
        <v>54965</v>
      </c>
      <c r="L52" s="355">
        <v>53287</v>
      </c>
      <c r="M52" s="356">
        <v>52188</v>
      </c>
    </row>
    <row r="53" spans="2:13" ht="27.75" customHeight="1" thickBot="1" x14ac:dyDescent="0.2">
      <c r="B53" s="1258" t="s">
        <v>44</v>
      </c>
      <c r="C53" s="1259"/>
      <c r="D53" s="107"/>
      <c r="E53" s="1260" t="s">
        <v>45</v>
      </c>
      <c r="F53" s="1260"/>
      <c r="G53" s="1260"/>
      <c r="H53" s="1261"/>
      <c r="I53" s="357">
        <v>11780</v>
      </c>
      <c r="J53" s="358">
        <v>10071</v>
      </c>
      <c r="K53" s="358">
        <v>10676</v>
      </c>
      <c r="L53" s="358">
        <v>9168</v>
      </c>
      <c r="M53" s="359">
        <v>11779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HWIQGA+BcN1dqRerCW6+iUiJGZgOKV1WMEfipg5zRfRo8SUuL7+tael4ApsYaJSFTRZFUCHzHQJPHy3XcJQTg==" saltValue="vGws1z5joKoAqtroSDuC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0" t="s">
        <v>48</v>
      </c>
      <c r="D55" s="1270"/>
      <c r="E55" s="1271"/>
      <c r="F55" s="119">
        <v>7713</v>
      </c>
      <c r="G55" s="119">
        <v>6739</v>
      </c>
      <c r="H55" s="120">
        <v>7742</v>
      </c>
    </row>
    <row r="56" spans="2:8" ht="52.5" customHeight="1" x14ac:dyDescent="0.15">
      <c r="B56" s="121"/>
      <c r="C56" s="1272" t="s">
        <v>49</v>
      </c>
      <c r="D56" s="1272"/>
      <c r="E56" s="1273"/>
      <c r="F56" s="122" t="s">
        <v>546</v>
      </c>
      <c r="G56" s="122" t="s">
        <v>546</v>
      </c>
      <c r="H56" s="123" t="s">
        <v>546</v>
      </c>
    </row>
    <row r="57" spans="2:8" ht="53.25" customHeight="1" x14ac:dyDescent="0.15">
      <c r="B57" s="121"/>
      <c r="C57" s="1274" t="s">
        <v>50</v>
      </c>
      <c r="D57" s="1274"/>
      <c r="E57" s="1275"/>
      <c r="F57" s="124">
        <v>6597</v>
      </c>
      <c r="G57" s="124">
        <v>6996</v>
      </c>
      <c r="H57" s="125">
        <v>8650</v>
      </c>
    </row>
    <row r="58" spans="2:8" ht="45.75" customHeight="1" x14ac:dyDescent="0.15">
      <c r="B58" s="126"/>
      <c r="C58" s="1262" t="s">
        <v>603</v>
      </c>
      <c r="D58" s="1263"/>
      <c r="E58" s="1264"/>
      <c r="F58" s="127">
        <v>3646</v>
      </c>
      <c r="G58" s="127">
        <v>4026</v>
      </c>
      <c r="H58" s="128">
        <v>5009</v>
      </c>
    </row>
    <row r="59" spans="2:8" ht="45.75" customHeight="1" x14ac:dyDescent="0.15">
      <c r="B59" s="126"/>
      <c r="C59" s="1262" t="s">
        <v>604</v>
      </c>
      <c r="D59" s="1263"/>
      <c r="E59" s="1264"/>
      <c r="F59" s="127">
        <v>1341</v>
      </c>
      <c r="G59" s="127">
        <v>1339</v>
      </c>
      <c r="H59" s="128">
        <v>1327</v>
      </c>
    </row>
    <row r="60" spans="2:8" ht="45.75" customHeight="1" x14ac:dyDescent="0.15">
      <c r="B60" s="126"/>
      <c r="C60" s="1262" t="s">
        <v>605</v>
      </c>
      <c r="D60" s="1263"/>
      <c r="E60" s="1264"/>
      <c r="F60" s="127">
        <v>289</v>
      </c>
      <c r="G60" s="127">
        <v>299</v>
      </c>
      <c r="H60" s="128">
        <v>1082</v>
      </c>
    </row>
    <row r="61" spans="2:8" ht="45.75" customHeight="1" x14ac:dyDescent="0.15">
      <c r="B61" s="126"/>
      <c r="C61" s="1262" t="s">
        <v>606</v>
      </c>
      <c r="D61" s="1263"/>
      <c r="E61" s="1264"/>
      <c r="F61" s="127">
        <v>560</v>
      </c>
      <c r="G61" s="127">
        <v>553</v>
      </c>
      <c r="H61" s="128">
        <v>494</v>
      </c>
    </row>
    <row r="62" spans="2:8" ht="45.75" customHeight="1" thickBot="1" x14ac:dyDescent="0.2">
      <c r="B62" s="129"/>
      <c r="C62" s="1265" t="s">
        <v>607</v>
      </c>
      <c r="D62" s="1266"/>
      <c r="E62" s="1267"/>
      <c r="F62" s="130">
        <v>518</v>
      </c>
      <c r="G62" s="130">
        <v>518</v>
      </c>
      <c r="H62" s="131">
        <v>490</v>
      </c>
    </row>
    <row r="63" spans="2:8" ht="52.5" customHeight="1" thickBot="1" x14ac:dyDescent="0.2">
      <c r="B63" s="132"/>
      <c r="C63" s="1268" t="s">
        <v>51</v>
      </c>
      <c r="D63" s="1268"/>
      <c r="E63" s="1269"/>
      <c r="F63" s="133">
        <v>14310</v>
      </c>
      <c r="G63" s="133">
        <v>13734</v>
      </c>
      <c r="H63" s="134">
        <v>16392</v>
      </c>
    </row>
    <row r="64" spans="2:8" x14ac:dyDescent="0.15"/>
  </sheetData>
  <sheetProtection algorithmName="SHA-512" hashValue="8kJJlw4VJ5kYjaHfsmLu61dEQPc/50B2wFOj6W2sLGbYd1bdcOJzJ+wk0U5Gh5K/yCyJb3BDV475sNwzz5l3pg==" saltValue="XWhJJmFCkueKvohuM0T0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51" sqref="AN51:BA54"/>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618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573</v>
      </c>
      <c r="BQ50" s="1280"/>
      <c r="BR50" s="1280"/>
      <c r="BS50" s="1280"/>
      <c r="BT50" s="1280"/>
      <c r="BU50" s="1280"/>
      <c r="BV50" s="1280"/>
      <c r="BW50" s="1280"/>
      <c r="BX50" s="1280" t="s">
        <v>574</v>
      </c>
      <c r="BY50" s="1280"/>
      <c r="BZ50" s="1280"/>
      <c r="CA50" s="1280"/>
      <c r="CB50" s="1280"/>
      <c r="CC50" s="1280"/>
      <c r="CD50" s="1280"/>
      <c r="CE50" s="1280"/>
      <c r="CF50" s="1280" t="s">
        <v>575</v>
      </c>
      <c r="CG50" s="1280"/>
      <c r="CH50" s="1280"/>
      <c r="CI50" s="1280"/>
      <c r="CJ50" s="1280"/>
      <c r="CK50" s="1280"/>
      <c r="CL50" s="1280"/>
      <c r="CM50" s="1280"/>
      <c r="CN50" s="1280" t="s">
        <v>576</v>
      </c>
      <c r="CO50" s="1280"/>
      <c r="CP50" s="1280"/>
      <c r="CQ50" s="1280"/>
      <c r="CR50" s="1280"/>
      <c r="CS50" s="1280"/>
      <c r="CT50" s="1280"/>
      <c r="CU50" s="1280"/>
      <c r="CV50" s="1280" t="s">
        <v>577</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612</v>
      </c>
      <c r="AO51" s="1282"/>
      <c r="AP51" s="1282"/>
      <c r="AQ51" s="1282"/>
      <c r="AR51" s="1282"/>
      <c r="AS51" s="1282"/>
      <c r="AT51" s="1282"/>
      <c r="AU51" s="1282"/>
      <c r="AV51" s="1282"/>
      <c r="AW51" s="1282"/>
      <c r="AX51" s="1282"/>
      <c r="AY51" s="1282"/>
      <c r="AZ51" s="1282"/>
      <c r="BA51" s="1282"/>
      <c r="BB51" s="1282" t="s">
        <v>613</v>
      </c>
      <c r="BC51" s="1282"/>
      <c r="BD51" s="1282"/>
      <c r="BE51" s="1282"/>
      <c r="BF51" s="1282"/>
      <c r="BG51" s="1282"/>
      <c r="BH51" s="1282"/>
      <c r="BI51" s="1282"/>
      <c r="BJ51" s="1282"/>
      <c r="BK51" s="1282"/>
      <c r="BL51" s="1282"/>
      <c r="BM51" s="1282"/>
      <c r="BN51" s="1282"/>
      <c r="BO51" s="1282"/>
      <c r="BP51" s="1281">
        <v>27.4</v>
      </c>
      <c r="BQ51" s="1281"/>
      <c r="BR51" s="1281"/>
      <c r="BS51" s="1281"/>
      <c r="BT51" s="1281"/>
      <c r="BU51" s="1281"/>
      <c r="BV51" s="1281"/>
      <c r="BW51" s="1281"/>
      <c r="BX51" s="1281">
        <v>23.2</v>
      </c>
      <c r="BY51" s="1281"/>
      <c r="BZ51" s="1281"/>
      <c r="CA51" s="1281"/>
      <c r="CB51" s="1281"/>
      <c r="CC51" s="1281"/>
      <c r="CD51" s="1281"/>
      <c r="CE51" s="1281"/>
      <c r="CF51" s="1281">
        <v>24.5</v>
      </c>
      <c r="CG51" s="1281"/>
      <c r="CH51" s="1281"/>
      <c r="CI51" s="1281"/>
      <c r="CJ51" s="1281"/>
      <c r="CK51" s="1281"/>
      <c r="CL51" s="1281"/>
      <c r="CM51" s="1281"/>
      <c r="CN51" s="1281">
        <v>20.399999999999999</v>
      </c>
      <c r="CO51" s="1281"/>
      <c r="CP51" s="1281"/>
      <c r="CQ51" s="1281"/>
      <c r="CR51" s="1281"/>
      <c r="CS51" s="1281"/>
      <c r="CT51" s="1281"/>
      <c r="CU51" s="1281"/>
      <c r="CV51" s="1281">
        <v>25.2</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614</v>
      </c>
      <c r="BC53" s="1282"/>
      <c r="BD53" s="1282"/>
      <c r="BE53" s="1282"/>
      <c r="BF53" s="1282"/>
      <c r="BG53" s="1282"/>
      <c r="BH53" s="1282"/>
      <c r="BI53" s="1282"/>
      <c r="BJ53" s="1282"/>
      <c r="BK53" s="1282"/>
      <c r="BL53" s="1282"/>
      <c r="BM53" s="1282"/>
      <c r="BN53" s="1282"/>
      <c r="BO53" s="1282"/>
      <c r="BP53" s="1281">
        <v>58.3</v>
      </c>
      <c r="BQ53" s="1281"/>
      <c r="BR53" s="1281"/>
      <c r="BS53" s="1281"/>
      <c r="BT53" s="1281"/>
      <c r="BU53" s="1281"/>
      <c r="BV53" s="1281"/>
      <c r="BW53" s="1281"/>
      <c r="BX53" s="1281">
        <v>60.2</v>
      </c>
      <c r="BY53" s="1281"/>
      <c r="BZ53" s="1281"/>
      <c r="CA53" s="1281"/>
      <c r="CB53" s="1281"/>
      <c r="CC53" s="1281"/>
      <c r="CD53" s="1281"/>
      <c r="CE53" s="1281"/>
      <c r="CF53" s="1281">
        <v>61.7</v>
      </c>
      <c r="CG53" s="1281"/>
      <c r="CH53" s="1281"/>
      <c r="CI53" s="1281"/>
      <c r="CJ53" s="1281"/>
      <c r="CK53" s="1281"/>
      <c r="CL53" s="1281"/>
      <c r="CM53" s="1281"/>
      <c r="CN53" s="1281">
        <v>62.5</v>
      </c>
      <c r="CO53" s="1281"/>
      <c r="CP53" s="1281"/>
      <c r="CQ53" s="1281"/>
      <c r="CR53" s="1281"/>
      <c r="CS53" s="1281"/>
      <c r="CT53" s="1281"/>
      <c r="CU53" s="1281"/>
      <c r="CV53" s="1281">
        <v>61.3</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615</v>
      </c>
      <c r="AO55" s="1280"/>
      <c r="AP55" s="1280"/>
      <c r="AQ55" s="1280"/>
      <c r="AR55" s="1280"/>
      <c r="AS55" s="1280"/>
      <c r="AT55" s="1280"/>
      <c r="AU55" s="1280"/>
      <c r="AV55" s="1280"/>
      <c r="AW55" s="1280"/>
      <c r="AX55" s="1280"/>
      <c r="AY55" s="1280"/>
      <c r="AZ55" s="1280"/>
      <c r="BA55" s="1280"/>
      <c r="BB55" s="1282" t="s">
        <v>613</v>
      </c>
      <c r="BC55" s="1282"/>
      <c r="BD55" s="1282"/>
      <c r="BE55" s="1282"/>
      <c r="BF55" s="1282"/>
      <c r="BG55" s="1282"/>
      <c r="BH55" s="1282"/>
      <c r="BI55" s="1282"/>
      <c r="BJ55" s="1282"/>
      <c r="BK55" s="1282"/>
      <c r="BL55" s="1282"/>
      <c r="BM55" s="1282"/>
      <c r="BN55" s="1282"/>
      <c r="BO55" s="1282"/>
      <c r="BP55" s="1281">
        <v>30</v>
      </c>
      <c r="BQ55" s="1281"/>
      <c r="BR55" s="1281"/>
      <c r="BS55" s="1281"/>
      <c r="BT55" s="1281"/>
      <c r="BU55" s="1281"/>
      <c r="BV55" s="1281"/>
      <c r="BW55" s="1281"/>
      <c r="BX55" s="1281">
        <v>23.1</v>
      </c>
      <c r="BY55" s="1281"/>
      <c r="BZ55" s="1281"/>
      <c r="CA55" s="1281"/>
      <c r="CB55" s="1281"/>
      <c r="CC55" s="1281"/>
      <c r="CD55" s="1281"/>
      <c r="CE55" s="1281"/>
      <c r="CF55" s="1281">
        <v>19</v>
      </c>
      <c r="CG55" s="1281"/>
      <c r="CH55" s="1281"/>
      <c r="CI55" s="1281"/>
      <c r="CJ55" s="1281"/>
      <c r="CK55" s="1281"/>
      <c r="CL55" s="1281"/>
      <c r="CM55" s="1281"/>
      <c r="CN55" s="1281">
        <v>18</v>
      </c>
      <c r="CO55" s="1281"/>
      <c r="CP55" s="1281"/>
      <c r="CQ55" s="1281"/>
      <c r="CR55" s="1281"/>
      <c r="CS55" s="1281"/>
      <c r="CT55" s="1281"/>
      <c r="CU55" s="1281"/>
      <c r="CV55" s="1281">
        <v>13.1</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614</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60.4</v>
      </c>
      <c r="BY57" s="1281"/>
      <c r="BZ57" s="1281"/>
      <c r="CA57" s="1281"/>
      <c r="CB57" s="1281"/>
      <c r="CC57" s="1281"/>
      <c r="CD57" s="1281"/>
      <c r="CE57" s="1281"/>
      <c r="CF57" s="1281">
        <v>60.9</v>
      </c>
      <c r="CG57" s="1281"/>
      <c r="CH57" s="1281"/>
      <c r="CI57" s="1281"/>
      <c r="CJ57" s="1281"/>
      <c r="CK57" s="1281"/>
      <c r="CL57" s="1281"/>
      <c r="CM57" s="1281"/>
      <c r="CN57" s="1281">
        <v>61.9</v>
      </c>
      <c r="CO57" s="1281"/>
      <c r="CP57" s="1281"/>
      <c r="CQ57" s="1281"/>
      <c r="CR57" s="1281"/>
      <c r="CS57" s="1281"/>
      <c r="CT57" s="1281"/>
      <c r="CU57" s="1281"/>
      <c r="CV57" s="1281">
        <v>62.5</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6" t="s">
        <v>619</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5"/>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5"/>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5"/>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5"/>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573</v>
      </c>
      <c r="BQ72" s="1280"/>
      <c r="BR72" s="1280"/>
      <c r="BS72" s="1280"/>
      <c r="BT72" s="1280"/>
      <c r="BU72" s="1280"/>
      <c r="BV72" s="1280"/>
      <c r="BW72" s="1280"/>
      <c r="BX72" s="1280" t="s">
        <v>574</v>
      </c>
      <c r="BY72" s="1280"/>
      <c r="BZ72" s="1280"/>
      <c r="CA72" s="1280"/>
      <c r="CB72" s="1280"/>
      <c r="CC72" s="1280"/>
      <c r="CD72" s="1280"/>
      <c r="CE72" s="1280"/>
      <c r="CF72" s="1280" t="s">
        <v>575</v>
      </c>
      <c r="CG72" s="1280"/>
      <c r="CH72" s="1280"/>
      <c r="CI72" s="1280"/>
      <c r="CJ72" s="1280"/>
      <c r="CK72" s="1280"/>
      <c r="CL72" s="1280"/>
      <c r="CM72" s="1280"/>
      <c r="CN72" s="1280" t="s">
        <v>576</v>
      </c>
      <c r="CO72" s="1280"/>
      <c r="CP72" s="1280"/>
      <c r="CQ72" s="1280"/>
      <c r="CR72" s="1280"/>
      <c r="CS72" s="1280"/>
      <c r="CT72" s="1280"/>
      <c r="CU72" s="1280"/>
      <c r="CV72" s="1280" t="s">
        <v>577</v>
      </c>
      <c r="CW72" s="1280"/>
      <c r="CX72" s="1280"/>
      <c r="CY72" s="1280"/>
      <c r="CZ72" s="1280"/>
      <c r="DA72" s="1280"/>
      <c r="DB72" s="1280"/>
      <c r="DC72" s="1280"/>
    </row>
    <row r="73" spans="2:107" x14ac:dyDescent="0.15">
      <c r="B73" s="375"/>
      <c r="G73" s="1293"/>
      <c r="H73" s="1293"/>
      <c r="I73" s="1293"/>
      <c r="J73" s="1293"/>
      <c r="K73" s="1305"/>
      <c r="L73" s="1305"/>
      <c r="M73" s="1305"/>
      <c r="N73" s="1305"/>
      <c r="AM73" s="384"/>
      <c r="AN73" s="1282" t="s">
        <v>612</v>
      </c>
      <c r="AO73" s="1282"/>
      <c r="AP73" s="1282"/>
      <c r="AQ73" s="1282"/>
      <c r="AR73" s="1282"/>
      <c r="AS73" s="1282"/>
      <c r="AT73" s="1282"/>
      <c r="AU73" s="1282"/>
      <c r="AV73" s="1282"/>
      <c r="AW73" s="1282"/>
      <c r="AX73" s="1282"/>
      <c r="AY73" s="1282"/>
      <c r="AZ73" s="1282"/>
      <c r="BA73" s="1282"/>
      <c r="BB73" s="1282" t="s">
        <v>613</v>
      </c>
      <c r="BC73" s="1282"/>
      <c r="BD73" s="1282"/>
      <c r="BE73" s="1282"/>
      <c r="BF73" s="1282"/>
      <c r="BG73" s="1282"/>
      <c r="BH73" s="1282"/>
      <c r="BI73" s="1282"/>
      <c r="BJ73" s="1282"/>
      <c r="BK73" s="1282"/>
      <c r="BL73" s="1282"/>
      <c r="BM73" s="1282"/>
      <c r="BN73" s="1282"/>
      <c r="BO73" s="1282"/>
      <c r="BP73" s="1281">
        <v>27.4</v>
      </c>
      <c r="BQ73" s="1281"/>
      <c r="BR73" s="1281"/>
      <c r="BS73" s="1281"/>
      <c r="BT73" s="1281"/>
      <c r="BU73" s="1281"/>
      <c r="BV73" s="1281"/>
      <c r="BW73" s="1281"/>
      <c r="BX73" s="1281">
        <v>23.2</v>
      </c>
      <c r="BY73" s="1281"/>
      <c r="BZ73" s="1281"/>
      <c r="CA73" s="1281"/>
      <c r="CB73" s="1281"/>
      <c r="CC73" s="1281"/>
      <c r="CD73" s="1281"/>
      <c r="CE73" s="1281"/>
      <c r="CF73" s="1281">
        <v>24.5</v>
      </c>
      <c r="CG73" s="1281"/>
      <c r="CH73" s="1281"/>
      <c r="CI73" s="1281"/>
      <c r="CJ73" s="1281"/>
      <c r="CK73" s="1281"/>
      <c r="CL73" s="1281"/>
      <c r="CM73" s="1281"/>
      <c r="CN73" s="1281">
        <v>20.399999999999999</v>
      </c>
      <c r="CO73" s="1281"/>
      <c r="CP73" s="1281"/>
      <c r="CQ73" s="1281"/>
      <c r="CR73" s="1281"/>
      <c r="CS73" s="1281"/>
      <c r="CT73" s="1281"/>
      <c r="CU73" s="1281"/>
      <c r="CV73" s="1281">
        <v>25.2</v>
      </c>
      <c r="CW73" s="1281"/>
      <c r="CX73" s="1281"/>
      <c r="CY73" s="1281"/>
      <c r="CZ73" s="1281"/>
      <c r="DA73" s="1281"/>
      <c r="DB73" s="1281"/>
      <c r="DC73" s="1281"/>
    </row>
    <row r="74" spans="2:107" x14ac:dyDescent="0.15">
      <c r="B74" s="375"/>
      <c r="G74" s="1293"/>
      <c r="H74" s="1293"/>
      <c r="I74" s="1293"/>
      <c r="J74" s="1293"/>
      <c r="K74" s="1305"/>
      <c r="L74" s="1305"/>
      <c r="M74" s="1305"/>
      <c r="N74" s="1305"/>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1">
        <v>2.4</v>
      </c>
      <c r="BQ75" s="1281"/>
      <c r="BR75" s="1281"/>
      <c r="BS75" s="1281"/>
      <c r="BT75" s="1281"/>
      <c r="BU75" s="1281"/>
      <c r="BV75" s="1281"/>
      <c r="BW75" s="1281"/>
      <c r="BX75" s="1281">
        <v>2</v>
      </c>
      <c r="BY75" s="1281"/>
      <c r="BZ75" s="1281"/>
      <c r="CA75" s="1281"/>
      <c r="CB75" s="1281"/>
      <c r="CC75" s="1281"/>
      <c r="CD75" s="1281"/>
      <c r="CE75" s="1281"/>
      <c r="CF75" s="1281">
        <v>2.4</v>
      </c>
      <c r="CG75" s="1281"/>
      <c r="CH75" s="1281"/>
      <c r="CI75" s="1281"/>
      <c r="CJ75" s="1281"/>
      <c r="CK75" s="1281"/>
      <c r="CL75" s="1281"/>
      <c r="CM75" s="1281"/>
      <c r="CN75" s="1281">
        <v>2.5</v>
      </c>
      <c r="CO75" s="1281"/>
      <c r="CP75" s="1281"/>
      <c r="CQ75" s="1281"/>
      <c r="CR75" s="1281"/>
      <c r="CS75" s="1281"/>
      <c r="CT75" s="1281"/>
      <c r="CU75" s="1281"/>
      <c r="CV75" s="1281">
        <v>3.7</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305"/>
      <c r="L77" s="1305"/>
      <c r="M77" s="1305"/>
      <c r="N77" s="1305"/>
      <c r="AN77" s="1280" t="s">
        <v>615</v>
      </c>
      <c r="AO77" s="1280"/>
      <c r="AP77" s="1280"/>
      <c r="AQ77" s="1280"/>
      <c r="AR77" s="1280"/>
      <c r="AS77" s="1280"/>
      <c r="AT77" s="1280"/>
      <c r="AU77" s="1280"/>
      <c r="AV77" s="1280"/>
      <c r="AW77" s="1280"/>
      <c r="AX77" s="1280"/>
      <c r="AY77" s="1280"/>
      <c r="AZ77" s="1280"/>
      <c r="BA77" s="1280"/>
      <c r="BB77" s="1282" t="s">
        <v>613</v>
      </c>
      <c r="BC77" s="1282"/>
      <c r="BD77" s="1282"/>
      <c r="BE77" s="1282"/>
      <c r="BF77" s="1282"/>
      <c r="BG77" s="1282"/>
      <c r="BH77" s="1282"/>
      <c r="BI77" s="1282"/>
      <c r="BJ77" s="1282"/>
      <c r="BK77" s="1282"/>
      <c r="BL77" s="1282"/>
      <c r="BM77" s="1282"/>
      <c r="BN77" s="1282"/>
      <c r="BO77" s="1282"/>
      <c r="BP77" s="1281">
        <v>30</v>
      </c>
      <c r="BQ77" s="1281"/>
      <c r="BR77" s="1281"/>
      <c r="BS77" s="1281"/>
      <c r="BT77" s="1281"/>
      <c r="BU77" s="1281"/>
      <c r="BV77" s="1281"/>
      <c r="BW77" s="1281"/>
      <c r="BX77" s="1281">
        <v>23.1</v>
      </c>
      <c r="BY77" s="1281"/>
      <c r="BZ77" s="1281"/>
      <c r="CA77" s="1281"/>
      <c r="CB77" s="1281"/>
      <c r="CC77" s="1281"/>
      <c r="CD77" s="1281"/>
      <c r="CE77" s="1281"/>
      <c r="CF77" s="1281">
        <v>19</v>
      </c>
      <c r="CG77" s="1281"/>
      <c r="CH77" s="1281"/>
      <c r="CI77" s="1281"/>
      <c r="CJ77" s="1281"/>
      <c r="CK77" s="1281"/>
      <c r="CL77" s="1281"/>
      <c r="CM77" s="1281"/>
      <c r="CN77" s="1281">
        <v>18</v>
      </c>
      <c r="CO77" s="1281"/>
      <c r="CP77" s="1281"/>
      <c r="CQ77" s="1281"/>
      <c r="CR77" s="1281"/>
      <c r="CS77" s="1281"/>
      <c r="CT77" s="1281"/>
      <c r="CU77" s="1281"/>
      <c r="CV77" s="1281">
        <v>13.1</v>
      </c>
      <c r="CW77" s="1281"/>
      <c r="CX77" s="1281"/>
      <c r="CY77" s="1281"/>
      <c r="CZ77" s="1281"/>
      <c r="DA77" s="1281"/>
      <c r="DB77" s="1281"/>
      <c r="DC77" s="1281"/>
    </row>
    <row r="78" spans="2:107" x14ac:dyDescent="0.15">
      <c r="B78" s="375"/>
      <c r="G78" s="1276"/>
      <c r="H78" s="1276"/>
      <c r="I78" s="1276"/>
      <c r="J78" s="1276"/>
      <c r="K78" s="1305"/>
      <c r="L78" s="1305"/>
      <c r="M78" s="1305"/>
      <c r="N78" s="1305"/>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306"/>
      <c r="L79" s="1306"/>
      <c r="M79" s="1306"/>
      <c r="N79" s="1306"/>
      <c r="AN79" s="1280"/>
      <c r="AO79" s="1280"/>
      <c r="AP79" s="1280"/>
      <c r="AQ79" s="1280"/>
      <c r="AR79" s="1280"/>
      <c r="AS79" s="1280"/>
      <c r="AT79" s="1280"/>
      <c r="AU79" s="1280"/>
      <c r="AV79" s="1280"/>
      <c r="AW79" s="1280"/>
      <c r="AX79" s="1280"/>
      <c r="AY79" s="1280"/>
      <c r="AZ79" s="1280"/>
      <c r="BA79" s="1280"/>
      <c r="BB79" s="1282" t="s">
        <v>617</v>
      </c>
      <c r="BC79" s="1282"/>
      <c r="BD79" s="1282"/>
      <c r="BE79" s="1282"/>
      <c r="BF79" s="1282"/>
      <c r="BG79" s="1282"/>
      <c r="BH79" s="1282"/>
      <c r="BI79" s="1282"/>
      <c r="BJ79" s="1282"/>
      <c r="BK79" s="1282"/>
      <c r="BL79" s="1282"/>
      <c r="BM79" s="1282"/>
      <c r="BN79" s="1282"/>
      <c r="BO79" s="1282"/>
      <c r="BP79" s="1281">
        <v>5</v>
      </c>
      <c r="BQ79" s="1281"/>
      <c r="BR79" s="1281"/>
      <c r="BS79" s="1281"/>
      <c r="BT79" s="1281"/>
      <c r="BU79" s="1281"/>
      <c r="BV79" s="1281"/>
      <c r="BW79" s="1281"/>
      <c r="BX79" s="1281">
        <v>4.2</v>
      </c>
      <c r="BY79" s="1281"/>
      <c r="BZ79" s="1281"/>
      <c r="CA79" s="1281"/>
      <c r="CB79" s="1281"/>
      <c r="CC79" s="1281"/>
      <c r="CD79" s="1281"/>
      <c r="CE79" s="1281"/>
      <c r="CF79" s="1281">
        <v>3.6</v>
      </c>
      <c r="CG79" s="1281"/>
      <c r="CH79" s="1281"/>
      <c r="CI79" s="1281"/>
      <c r="CJ79" s="1281"/>
      <c r="CK79" s="1281"/>
      <c r="CL79" s="1281"/>
      <c r="CM79" s="1281"/>
      <c r="CN79" s="1281">
        <v>3.5</v>
      </c>
      <c r="CO79" s="1281"/>
      <c r="CP79" s="1281"/>
      <c r="CQ79" s="1281"/>
      <c r="CR79" s="1281"/>
      <c r="CS79" s="1281"/>
      <c r="CT79" s="1281"/>
      <c r="CU79" s="1281"/>
      <c r="CV79" s="1281">
        <v>3.6</v>
      </c>
      <c r="CW79" s="1281"/>
      <c r="CX79" s="1281"/>
      <c r="CY79" s="1281"/>
      <c r="CZ79" s="1281"/>
      <c r="DA79" s="1281"/>
      <c r="DB79" s="1281"/>
      <c r="DC79" s="1281"/>
    </row>
    <row r="80" spans="2:107" x14ac:dyDescent="0.15">
      <c r="B80" s="375"/>
      <c r="G80" s="1276"/>
      <c r="H80" s="1276"/>
      <c r="I80" s="1295"/>
      <c r="J80" s="1295"/>
      <c r="K80" s="1306"/>
      <c r="L80" s="1306"/>
      <c r="M80" s="1306"/>
      <c r="N80" s="1306"/>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9eWr13+yK+oTurDXwjok+d4Kzjo0rR4ixPWIwYZsVya4KSYa+tw/c8H1QZXqA7QRK5AXIirgeUpHkkeq8GsQWg==" saltValue="14SOxL2lpW/pS3xl6A9q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J1" sqref="BJ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520</v>
      </c>
    </row>
  </sheetData>
  <sheetProtection algorithmName="SHA-512" hashValue="/Bg/eidM1XOLY3yStYTaCsC5dRBcr3jxznZKQlctU4rwxcbAmk5ho3iGtxnRWOVt/A9otS0kMsGgRJV1ntJyKg==" saltValue="MqC9w6l9lBkvezGyCNy3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H3" sqref="AH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520</v>
      </c>
    </row>
  </sheetData>
  <sheetProtection algorithmName="SHA-512" hashValue="xe6TqTLwdz/BVu9vpLRx8eZ9664tPXZu8VKUbohqRQGkSc8TtaIsrMWuuuCNaXQR3lYSdTb7S2rgxz3T0O9O7Q==" saltValue="ehGkykWe2oDynRSpMGR6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26022</v>
      </c>
      <c r="E3" s="153"/>
      <c r="F3" s="154">
        <v>45426</v>
      </c>
      <c r="G3" s="155"/>
      <c r="H3" s="156"/>
    </row>
    <row r="4" spans="1:8" x14ac:dyDescent="0.15">
      <c r="A4" s="157"/>
      <c r="B4" s="158"/>
      <c r="C4" s="159"/>
      <c r="D4" s="160">
        <v>17909</v>
      </c>
      <c r="E4" s="161"/>
      <c r="F4" s="162">
        <v>24508</v>
      </c>
      <c r="G4" s="163"/>
      <c r="H4" s="164"/>
    </row>
    <row r="5" spans="1:8" x14ac:dyDescent="0.15">
      <c r="A5" s="145" t="s">
        <v>565</v>
      </c>
      <c r="B5" s="150"/>
      <c r="C5" s="151"/>
      <c r="D5" s="152">
        <v>25609</v>
      </c>
      <c r="E5" s="153"/>
      <c r="F5" s="154">
        <v>45022</v>
      </c>
      <c r="G5" s="155"/>
      <c r="H5" s="156"/>
    </row>
    <row r="6" spans="1:8" x14ac:dyDescent="0.15">
      <c r="A6" s="157"/>
      <c r="B6" s="158"/>
      <c r="C6" s="159"/>
      <c r="D6" s="160">
        <v>16790</v>
      </c>
      <c r="E6" s="161"/>
      <c r="F6" s="162">
        <v>25247</v>
      </c>
      <c r="G6" s="163"/>
      <c r="H6" s="164"/>
    </row>
    <row r="7" spans="1:8" x14ac:dyDescent="0.15">
      <c r="A7" s="145" t="s">
        <v>566</v>
      </c>
      <c r="B7" s="150"/>
      <c r="C7" s="151"/>
      <c r="D7" s="152">
        <v>24913</v>
      </c>
      <c r="E7" s="153"/>
      <c r="F7" s="154">
        <v>46035</v>
      </c>
      <c r="G7" s="155"/>
      <c r="H7" s="156"/>
    </row>
    <row r="8" spans="1:8" x14ac:dyDescent="0.15">
      <c r="A8" s="157"/>
      <c r="B8" s="158"/>
      <c r="C8" s="159"/>
      <c r="D8" s="160">
        <v>16017</v>
      </c>
      <c r="E8" s="161"/>
      <c r="F8" s="162">
        <v>25158</v>
      </c>
      <c r="G8" s="163"/>
      <c r="H8" s="164"/>
    </row>
    <row r="9" spans="1:8" x14ac:dyDescent="0.15">
      <c r="A9" s="145" t="s">
        <v>567</v>
      </c>
      <c r="B9" s="150"/>
      <c r="C9" s="151"/>
      <c r="D9" s="152">
        <v>33337</v>
      </c>
      <c r="E9" s="153"/>
      <c r="F9" s="154">
        <v>43261</v>
      </c>
      <c r="G9" s="155"/>
      <c r="H9" s="156"/>
    </row>
    <row r="10" spans="1:8" x14ac:dyDescent="0.15">
      <c r="A10" s="157"/>
      <c r="B10" s="158"/>
      <c r="C10" s="159"/>
      <c r="D10" s="160">
        <v>23474</v>
      </c>
      <c r="E10" s="161"/>
      <c r="F10" s="162">
        <v>24721</v>
      </c>
      <c r="G10" s="163"/>
      <c r="H10" s="164"/>
    </row>
    <row r="11" spans="1:8" x14ac:dyDescent="0.15">
      <c r="A11" s="145" t="s">
        <v>568</v>
      </c>
      <c r="B11" s="150"/>
      <c r="C11" s="151"/>
      <c r="D11" s="152">
        <v>46619</v>
      </c>
      <c r="E11" s="153"/>
      <c r="F11" s="154">
        <v>40626</v>
      </c>
      <c r="G11" s="155"/>
      <c r="H11" s="156"/>
    </row>
    <row r="12" spans="1:8" x14ac:dyDescent="0.15">
      <c r="A12" s="157"/>
      <c r="B12" s="158"/>
      <c r="C12" s="165"/>
      <c r="D12" s="160">
        <v>39348</v>
      </c>
      <c r="E12" s="161"/>
      <c r="F12" s="162">
        <v>24279</v>
      </c>
      <c r="G12" s="163"/>
      <c r="H12" s="164"/>
    </row>
    <row r="13" spans="1:8" x14ac:dyDescent="0.15">
      <c r="A13" s="145"/>
      <c r="B13" s="150"/>
      <c r="C13" s="166"/>
      <c r="D13" s="167">
        <v>31300</v>
      </c>
      <c r="E13" s="168"/>
      <c r="F13" s="169">
        <v>44074</v>
      </c>
      <c r="G13" s="170"/>
      <c r="H13" s="156"/>
    </row>
    <row r="14" spans="1:8" x14ac:dyDescent="0.15">
      <c r="A14" s="157"/>
      <c r="B14" s="158"/>
      <c r="C14" s="159"/>
      <c r="D14" s="160">
        <v>22708</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6.53</v>
      </c>
      <c r="C19" s="171">
        <f>ROUND(VALUE(SUBSTITUTE(実質収支比率等に係る経年分析!G$48,"▲","-")),2)</f>
        <v>5.51</v>
      </c>
      <c r="D19" s="171">
        <f>ROUND(VALUE(SUBSTITUTE(実質収支比率等に係る経年分析!H$48,"▲","-")),2)</f>
        <v>6.65</v>
      </c>
      <c r="E19" s="171">
        <f>ROUND(VALUE(SUBSTITUTE(実質収支比率等に係る経年分析!I$48,"▲","-")),2)</f>
        <v>6.14</v>
      </c>
      <c r="F19" s="171">
        <f>ROUND(VALUE(SUBSTITUTE(実質収支比率等に係る経年分析!J$48,"▲","-")),2)</f>
        <v>6.43</v>
      </c>
    </row>
    <row r="20" spans="1:11" x14ac:dyDescent="0.15">
      <c r="A20" s="171" t="s">
        <v>55</v>
      </c>
      <c r="B20" s="171">
        <f>ROUND(VALUE(SUBSTITUTE(実質収支比率等に係る経年分析!F$47,"▲","-")),2)</f>
        <v>14.27</v>
      </c>
      <c r="C20" s="171">
        <f>ROUND(VALUE(SUBSTITUTE(実質収支比率等に係る経年分析!G$47,"▲","-")),2)</f>
        <v>14.22</v>
      </c>
      <c r="D20" s="171">
        <f>ROUND(VALUE(SUBSTITUTE(実質収支比率等に係る経年分析!H$47,"▲","-")),2)</f>
        <v>15.79</v>
      </c>
      <c r="E20" s="171">
        <f>ROUND(VALUE(SUBSTITUTE(実質収支比率等に係る経年分析!I$47,"▲","-")),2)</f>
        <v>13.46</v>
      </c>
      <c r="F20" s="171">
        <f>ROUND(VALUE(SUBSTITUTE(実質収支比率等に係る経年分析!J$47,"▲","-")),2)</f>
        <v>14.95</v>
      </c>
    </row>
    <row r="21" spans="1:11" x14ac:dyDescent="0.15">
      <c r="A21" s="171" t="s">
        <v>56</v>
      </c>
      <c r="B21" s="171">
        <f>IF(ISNUMBER(VALUE(SUBSTITUTE(実質収支比率等に係る経年分析!F$49,"▲","-"))),ROUND(VALUE(SUBSTITUTE(実質収支比率等に係る経年分析!F$49,"▲","-")),2),NA())</f>
        <v>-1.07</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2.66</v>
      </c>
      <c r="E21" s="171">
        <f>IF(ISNUMBER(VALUE(SUBSTITUTE(実質収支比率等に係る経年分析!I$49,"▲","-"))),ROUND(VALUE(SUBSTITUTE(実質収支比率等に係る経年分析!I$49,"▲","-")),2),NA())</f>
        <v>-2.29</v>
      </c>
      <c r="F21" s="171">
        <f>IF(ISNUMBER(VALUE(SUBSTITUTE(実質収支比率等に係る経年分析!J$49,"▲","-"))),ROUND(VALUE(SUBSTITUTE(実質収支比率等に係る経年分析!J$49,"▲","-")),2),NA())</f>
        <v>2.4500000000000002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水産物地方卸売市場事業特別会計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0.57999999999999996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0.44</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v>
      </c>
    </row>
    <row r="32" spans="1:11" x14ac:dyDescent="0.15">
      <c r="A32" s="172" t="str">
        <f>IF(連結実質赤字比率に係る赤字・黒字の構成分析!C$38="",NA(),連結実質赤字比率に係る赤字・黒字の構成分析!C$38)</f>
        <v>競輪事業特別会計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1.1599999999999999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1.0900000000000001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4.5599999999999996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7955</v>
      </c>
      <c r="E42" s="173"/>
      <c r="F42" s="173"/>
      <c r="G42" s="173">
        <f>'実質公債費比率（分子）の構造'!L$52</f>
        <v>7834</v>
      </c>
      <c r="H42" s="173"/>
      <c r="I42" s="173"/>
      <c r="J42" s="173">
        <f>'実質公債費比率（分子）の構造'!M$52</f>
        <v>7493</v>
      </c>
      <c r="K42" s="173"/>
      <c r="L42" s="173"/>
      <c r="M42" s="173">
        <f>'実質公債費比率（分子）の構造'!N$52</f>
        <v>7358</v>
      </c>
      <c r="N42" s="173"/>
      <c r="O42" s="173"/>
      <c r="P42" s="173">
        <f>'実質公債費比率（分子）の構造'!O$52</f>
        <v>6419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321</v>
      </c>
      <c r="C44" s="173"/>
      <c r="D44" s="173"/>
      <c r="E44" s="173">
        <f>'実質公債費比率（分子）の構造'!L$50</f>
        <v>183</v>
      </c>
      <c r="F44" s="173"/>
      <c r="G44" s="173"/>
      <c r="H44" s="173">
        <f>'実質公債費比率（分子）の構造'!M$50</f>
        <v>379</v>
      </c>
      <c r="I44" s="173"/>
      <c r="J44" s="173"/>
      <c r="K44" s="173">
        <f>'実質公債費比率（分子）の構造'!N$50</f>
        <v>787</v>
      </c>
      <c r="L44" s="173"/>
      <c r="M44" s="173"/>
      <c r="N44" s="173">
        <f>'実質公債費比率（分子）の構造'!O$50</f>
        <v>421</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3541</v>
      </c>
      <c r="C46" s="173"/>
      <c r="D46" s="173"/>
      <c r="E46" s="173">
        <f>'実質公債費比率（分子）の構造'!L$48</f>
        <v>3129</v>
      </c>
      <c r="F46" s="173"/>
      <c r="G46" s="173"/>
      <c r="H46" s="173">
        <f>'実質公債費比率（分子）の構造'!M$48</f>
        <v>2860</v>
      </c>
      <c r="I46" s="173"/>
      <c r="J46" s="173"/>
      <c r="K46" s="173">
        <f>'実質公債費比率（分子）の構造'!N$48</f>
        <v>2660</v>
      </c>
      <c r="L46" s="173"/>
      <c r="M46" s="173"/>
      <c r="N46" s="173">
        <f>'実質公債費比率（分子）の構造'!O$48</f>
        <v>2632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5446</v>
      </c>
      <c r="C49" s="173"/>
      <c r="D49" s="173"/>
      <c r="E49" s="173">
        <f>'実質公債費比率（分子）の構造'!L$45</f>
        <v>5301</v>
      </c>
      <c r="F49" s="173"/>
      <c r="G49" s="173"/>
      <c r="H49" s="173">
        <f>'実質公債費比率（分子）の構造'!M$45</f>
        <v>5333</v>
      </c>
      <c r="I49" s="173"/>
      <c r="J49" s="173"/>
      <c r="K49" s="173">
        <f>'実質公債費比率（分子）の構造'!N$45</f>
        <v>5488</v>
      </c>
      <c r="L49" s="173"/>
      <c r="M49" s="173"/>
      <c r="N49" s="173">
        <f>'実質公債費比率（分子）の構造'!O$45</f>
        <v>5811</v>
      </c>
      <c r="O49" s="173"/>
      <c r="P49" s="173"/>
    </row>
    <row r="50" spans="1:16" x14ac:dyDescent="0.15">
      <c r="A50" s="173" t="s">
        <v>71</v>
      </c>
      <c r="B50" s="173" t="e">
        <f>NA()</f>
        <v>#N/A</v>
      </c>
      <c r="C50" s="173">
        <f>IF(ISNUMBER('実質公債費比率（分子）の構造'!K$53),'実質公債費比率（分子）の構造'!K$53,NA())</f>
        <v>1353</v>
      </c>
      <c r="D50" s="173" t="e">
        <f>NA()</f>
        <v>#N/A</v>
      </c>
      <c r="E50" s="173" t="e">
        <f>NA()</f>
        <v>#N/A</v>
      </c>
      <c r="F50" s="173">
        <f>IF(ISNUMBER('実質公債費比率（分子）の構造'!L$53),'実質公債費比率（分子）の構造'!L$53,NA())</f>
        <v>779</v>
      </c>
      <c r="G50" s="173" t="e">
        <f>NA()</f>
        <v>#N/A</v>
      </c>
      <c r="H50" s="173" t="e">
        <f>NA()</f>
        <v>#N/A</v>
      </c>
      <c r="I50" s="173">
        <f>IF(ISNUMBER('実質公債費比率（分子）の構造'!M$53),'実質公債費比率（分子）の構造'!M$53,NA())</f>
        <v>1079</v>
      </c>
      <c r="J50" s="173" t="e">
        <f>NA()</f>
        <v>#N/A</v>
      </c>
      <c r="K50" s="173" t="e">
        <f>NA()</f>
        <v>#N/A</v>
      </c>
      <c r="L50" s="173">
        <f>IF(ISNUMBER('実質公債費比率（分子）の構造'!N$53),'実質公債費比率（分子）の構造'!N$53,NA())</f>
        <v>1577</v>
      </c>
      <c r="M50" s="173" t="e">
        <f>NA()</f>
        <v>#N/A</v>
      </c>
      <c r="N50" s="173" t="e">
        <f>NA()</f>
        <v>#N/A</v>
      </c>
      <c r="O50" s="173">
        <f>IF(ISNUMBER('実質公債費比率（分子）の構造'!O$53),'実質公債費比率（分子）の構造'!O$53,NA())</f>
        <v>2445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59280</v>
      </c>
      <c r="E56" s="172"/>
      <c r="F56" s="172"/>
      <c r="G56" s="172">
        <f>'将来負担比率（分子）の構造'!J$52</f>
        <v>56923</v>
      </c>
      <c r="H56" s="172"/>
      <c r="I56" s="172"/>
      <c r="J56" s="172">
        <f>'将来負担比率（分子）の構造'!K$52</f>
        <v>54965</v>
      </c>
      <c r="K56" s="172"/>
      <c r="L56" s="172"/>
      <c r="M56" s="172">
        <f>'将来負担比率（分子）の構造'!L$52</f>
        <v>53287</v>
      </c>
      <c r="N56" s="172"/>
      <c r="O56" s="172"/>
      <c r="P56" s="172">
        <f>'将来負担比率（分子）の構造'!M$52</f>
        <v>52188</v>
      </c>
    </row>
    <row r="57" spans="1:16" x14ac:dyDescent="0.15">
      <c r="A57" s="172" t="s">
        <v>42</v>
      </c>
      <c r="B57" s="172"/>
      <c r="C57" s="172"/>
      <c r="D57" s="172">
        <f>'将来負担比率（分子）の構造'!I$51</f>
        <v>18231</v>
      </c>
      <c r="E57" s="172"/>
      <c r="F57" s="172"/>
      <c r="G57" s="172">
        <f>'将来負担比率（分子）の構造'!J$51</f>
        <v>17534</v>
      </c>
      <c r="H57" s="172"/>
      <c r="I57" s="172"/>
      <c r="J57" s="172">
        <f>'将来負担比率（分子）の構造'!K$51</f>
        <v>17369</v>
      </c>
      <c r="K57" s="172"/>
      <c r="L57" s="172"/>
      <c r="M57" s="172">
        <f>'将来負担比率（分子）の構造'!L$51</f>
        <v>19342</v>
      </c>
      <c r="N57" s="172"/>
      <c r="O57" s="172"/>
      <c r="P57" s="172">
        <f>'将来負担比率（分子）の構造'!M$51</f>
        <v>17794</v>
      </c>
    </row>
    <row r="58" spans="1:16" x14ac:dyDescent="0.15">
      <c r="A58" s="172" t="s">
        <v>41</v>
      </c>
      <c r="B58" s="172"/>
      <c r="C58" s="172"/>
      <c r="D58" s="172">
        <f>'将来負担比率（分子）の構造'!I$50</f>
        <v>16029</v>
      </c>
      <c r="E58" s="172"/>
      <c r="F58" s="172"/>
      <c r="G58" s="172">
        <f>'将来負担比率（分子）の構造'!J$50</f>
        <v>17978</v>
      </c>
      <c r="H58" s="172"/>
      <c r="I58" s="172"/>
      <c r="J58" s="172">
        <f>'将来負担比率（分子）の構造'!K$50</f>
        <v>18355</v>
      </c>
      <c r="K58" s="172"/>
      <c r="L58" s="172"/>
      <c r="M58" s="172">
        <f>'将来負担比率（分子）の構造'!L$50</f>
        <v>17961</v>
      </c>
      <c r="N58" s="172"/>
      <c r="O58" s="172"/>
      <c r="P58" s="172">
        <f>'将来負担比率（分子）の構造'!M$50</f>
        <v>21080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12228</v>
      </c>
      <c r="C62" s="172"/>
      <c r="D62" s="172"/>
      <c r="E62" s="172">
        <f>'将来負担比率（分子）の構造'!J$45</f>
        <v>11861</v>
      </c>
      <c r="F62" s="172"/>
      <c r="G62" s="172"/>
      <c r="H62" s="172">
        <f>'将来負担比率（分子）の構造'!K$45</f>
        <v>12220</v>
      </c>
      <c r="I62" s="172"/>
      <c r="J62" s="172"/>
      <c r="K62" s="172">
        <f>'将来負担比率（分子）の構造'!L$45</f>
        <v>12549</v>
      </c>
      <c r="L62" s="172"/>
      <c r="M62" s="172"/>
      <c r="N62" s="172">
        <f>'将来負担比率（分子）の構造'!M$45</f>
        <v>12857</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34630</v>
      </c>
      <c r="C64" s="172"/>
      <c r="D64" s="172"/>
      <c r="E64" s="172">
        <f>'将来負担比率（分子）の構造'!J$43</f>
        <v>31936</v>
      </c>
      <c r="F64" s="172"/>
      <c r="G64" s="172"/>
      <c r="H64" s="172">
        <f>'将来負担比率（分子）の構造'!K$43</f>
        <v>30672</v>
      </c>
      <c r="I64" s="172"/>
      <c r="J64" s="172"/>
      <c r="K64" s="172">
        <f>'将来負担比率（分子）の構造'!L$43</f>
        <v>28657</v>
      </c>
      <c r="L64" s="172"/>
      <c r="M64" s="172"/>
      <c r="N64" s="172">
        <f>'将来負担比率（分子）の構造'!M$43</f>
        <v>28067</v>
      </c>
      <c r="O64" s="172"/>
      <c r="P64" s="172"/>
    </row>
    <row r="65" spans="1:16" x14ac:dyDescent="0.15">
      <c r="A65" s="172" t="s">
        <v>32</v>
      </c>
      <c r="B65" s="172">
        <f>'将来負担比率（分子）の構造'!I$42</f>
        <v>4423</v>
      </c>
      <c r="C65" s="172"/>
      <c r="D65" s="172"/>
      <c r="E65" s="172">
        <f>'将来負担比率（分子）の構造'!J$42</f>
        <v>4467</v>
      </c>
      <c r="F65" s="172"/>
      <c r="G65" s="172"/>
      <c r="H65" s="172">
        <f>'将来負担比率（分子）の構造'!K$42</f>
        <v>4037</v>
      </c>
      <c r="I65" s="172"/>
      <c r="J65" s="172"/>
      <c r="K65" s="172">
        <f>'将来負担比率（分子）の構造'!L$42</f>
        <v>3624</v>
      </c>
      <c r="L65" s="172"/>
      <c r="M65" s="172"/>
      <c r="N65" s="172">
        <f>'将来負担比率（分子）の構造'!M$42</f>
        <v>3422</v>
      </c>
      <c r="O65" s="172"/>
      <c r="P65" s="172"/>
    </row>
    <row r="66" spans="1:16" x14ac:dyDescent="0.15">
      <c r="A66" s="172" t="s">
        <v>31</v>
      </c>
      <c r="B66" s="172">
        <f>'将来負担比率（分子）の構造'!I$41</f>
        <v>54040</v>
      </c>
      <c r="C66" s="172"/>
      <c r="D66" s="172"/>
      <c r="E66" s="172">
        <f>'将来負担比率（分子）の構造'!J$41</f>
        <v>54243</v>
      </c>
      <c r="F66" s="172"/>
      <c r="G66" s="172"/>
      <c r="H66" s="172">
        <f>'将来負担比率（分子）の構造'!K$41</f>
        <v>54436</v>
      </c>
      <c r="I66" s="172"/>
      <c r="J66" s="172"/>
      <c r="K66" s="172">
        <f>'将来負担比率（分子）の構造'!L$41</f>
        <v>54928</v>
      </c>
      <c r="L66" s="172"/>
      <c r="M66" s="172"/>
      <c r="N66" s="172">
        <f>'将来負担比率（分子）の構造'!M$41</f>
        <v>58495</v>
      </c>
      <c r="O66" s="172"/>
      <c r="P66" s="172"/>
    </row>
    <row r="67" spans="1:16" x14ac:dyDescent="0.15">
      <c r="A67" s="172" t="s">
        <v>75</v>
      </c>
      <c r="B67" s="172" t="e">
        <f>NA()</f>
        <v>#N/A</v>
      </c>
      <c r="C67" s="172">
        <f>IF(ISNUMBER('将来負担比率（分子）の構造'!I$53), IF('将来負担比率（分子）の構造'!I$53 &lt; 0, 0, '将来負担比率（分子）の構造'!I$53), NA())</f>
        <v>11780</v>
      </c>
      <c r="D67" s="172" t="e">
        <f>NA()</f>
        <v>#N/A</v>
      </c>
      <c r="E67" s="172" t="e">
        <f>NA()</f>
        <v>#N/A</v>
      </c>
      <c r="F67" s="172">
        <f>IF(ISNUMBER('将来負担比率（分子）の構造'!J$53), IF('将来負担比率（分子）の構造'!J$53 &lt; 0, 0, '将来負担比率（分子）の構造'!J$53), NA())</f>
        <v>10071</v>
      </c>
      <c r="G67" s="172" t="e">
        <f>NA()</f>
        <v>#N/A</v>
      </c>
      <c r="H67" s="172" t="e">
        <f>NA()</f>
        <v>#N/A</v>
      </c>
      <c r="I67" s="172">
        <f>IF(ISNUMBER('将来負担比率（分子）の構造'!K$53), IF('将来負担比率（分子）の構造'!K$53 &lt; 0, 0, '将来負担比率（分子）の構造'!K$53), NA())</f>
        <v>10676</v>
      </c>
      <c r="J67" s="172" t="e">
        <f>NA()</f>
        <v>#N/A</v>
      </c>
      <c r="K67" s="172" t="e">
        <f>NA()</f>
        <v>#N/A</v>
      </c>
      <c r="L67" s="172">
        <f>IF(ISNUMBER('将来負担比率（分子）の構造'!L$53), IF('将来負担比率（分子）の構造'!L$53 &lt; 0, 0, '将来負担比率（分子）の構造'!L$53), NA())</f>
        <v>9168</v>
      </c>
      <c r="M67" s="172" t="e">
        <f>NA()</f>
        <v>#N/A</v>
      </c>
      <c r="N67" s="172" t="e">
        <f>NA()</f>
        <v>#N/A</v>
      </c>
      <c r="O67" s="172">
        <f>IF(ISNUMBER('将来負担比率（分子）の構造'!M$53), IF('将来負担比率（分子）の構造'!M$53 &lt; 0, 0, '将来負担比率（分子）の構造'!M$53), NA())</f>
        <v>11779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7713</v>
      </c>
      <c r="C72" s="176">
        <f>基金残高に係る経年分析!G55</f>
        <v>6739</v>
      </c>
      <c r="D72" s="176">
        <f>基金残高に係る経年分析!H55</f>
        <v>7742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6597</v>
      </c>
      <c r="C74" s="176">
        <f>基金残高に係る経年分析!G57</f>
        <v>6996</v>
      </c>
      <c r="D74" s="176">
        <f>基金残高に係る経年分析!H57</f>
        <v>8650</v>
      </c>
    </row>
  </sheetData>
  <sheetProtection algorithmName="SHA-512" hashValue="uOACZhlPszby1imcXPD0iUXllfr65ERYeYAKM9U4D5WxRZsUdYJFCvI6ZTo1UATHYtFZQkJSCdLeS85b8nSaIg==" saltValue="MMuRMqBcxOVnRNfUz02M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222</v>
      </c>
      <c r="DI1" s="642"/>
      <c r="DJ1" s="642"/>
      <c r="DK1" s="642"/>
      <c r="DL1" s="642"/>
      <c r="DM1" s="642"/>
      <c r="DN1" s="643"/>
      <c r="DO1" s="212"/>
      <c r="DP1" s="641" t="s">
        <v>223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228</v>
      </c>
      <c r="S4" s="645"/>
      <c r="T4" s="645"/>
      <c r="U4" s="645"/>
      <c r="V4" s="645"/>
      <c r="W4" s="645"/>
      <c r="X4" s="645"/>
      <c r="Y4" s="646"/>
      <c r="Z4" s="644" t="s">
        <v>229</v>
      </c>
      <c r="AA4" s="645"/>
      <c r="AB4" s="645"/>
      <c r="AC4" s="646"/>
      <c r="AD4" s="644" t="s">
        <v>230</v>
      </c>
      <c r="AE4" s="645"/>
      <c r="AF4" s="645"/>
      <c r="AG4" s="645"/>
      <c r="AH4" s="645"/>
      <c r="AI4" s="645"/>
      <c r="AJ4" s="645"/>
      <c r="AK4" s="646"/>
      <c r="AL4" s="644" t="s">
        <v>229</v>
      </c>
      <c r="AM4" s="645"/>
      <c r="AN4" s="645"/>
      <c r="AO4" s="646"/>
      <c r="AP4" s="650" t="s">
        <v>231</v>
      </c>
      <c r="AQ4" s="650"/>
      <c r="AR4" s="650"/>
      <c r="AS4" s="650"/>
      <c r="AT4" s="650"/>
      <c r="AU4" s="650"/>
      <c r="AV4" s="650"/>
      <c r="AW4" s="650"/>
      <c r="AX4" s="650"/>
      <c r="AY4" s="650"/>
      <c r="AZ4" s="650"/>
      <c r="BA4" s="650"/>
      <c r="BB4" s="650"/>
      <c r="BC4" s="650"/>
      <c r="BD4" s="650"/>
      <c r="BE4" s="650"/>
      <c r="BF4" s="650"/>
      <c r="BG4" s="650" t="s">
        <v>232</v>
      </c>
      <c r="BH4" s="650"/>
      <c r="BI4" s="650"/>
      <c r="BJ4" s="650"/>
      <c r="BK4" s="650"/>
      <c r="BL4" s="650"/>
      <c r="BM4" s="650"/>
      <c r="BN4" s="650"/>
      <c r="BO4" s="650" t="s">
        <v>229</v>
      </c>
      <c r="BP4" s="650"/>
      <c r="BQ4" s="650"/>
      <c r="BR4" s="650"/>
      <c r="BS4" s="650" t="s">
        <v>233</v>
      </c>
      <c r="BT4" s="650"/>
      <c r="BU4" s="650"/>
      <c r="BV4" s="650"/>
      <c r="BW4" s="650"/>
      <c r="BX4" s="650"/>
      <c r="BY4" s="650"/>
      <c r="BZ4" s="650"/>
      <c r="CA4" s="650"/>
      <c r="CB4" s="650"/>
      <c r="CD4" s="647" t="s">
        <v>234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235</v>
      </c>
      <c r="C5" s="652"/>
      <c r="D5" s="652"/>
      <c r="E5" s="652"/>
      <c r="F5" s="652"/>
      <c r="G5" s="652"/>
      <c r="H5" s="652"/>
      <c r="I5" s="652"/>
      <c r="J5" s="652"/>
      <c r="K5" s="652"/>
      <c r="L5" s="652"/>
      <c r="M5" s="652"/>
      <c r="N5" s="652"/>
      <c r="O5" s="652"/>
      <c r="P5" s="652"/>
      <c r="Q5" s="653"/>
      <c r="R5" s="654">
        <v>42692869</v>
      </c>
      <c r="S5" s="655"/>
      <c r="T5" s="655"/>
      <c r="U5" s="655"/>
      <c r="V5" s="655"/>
      <c r="W5" s="655"/>
      <c r="X5" s="655"/>
      <c r="Y5" s="656"/>
      <c r="Z5" s="657">
        <v>40.200000000000003</v>
      </c>
      <c r="AA5" s="657"/>
      <c r="AB5" s="657"/>
      <c r="AC5" s="657"/>
      <c r="AD5" s="658">
        <v>40076824</v>
      </c>
      <c r="AE5" s="658"/>
      <c r="AF5" s="658"/>
      <c r="AG5" s="658"/>
      <c r="AH5" s="658"/>
      <c r="AI5" s="658"/>
      <c r="AJ5" s="658"/>
      <c r="AK5" s="658"/>
      <c r="AL5" s="659">
        <v>78</v>
      </c>
      <c r="AM5" s="660"/>
      <c r="AN5" s="660"/>
      <c r="AO5" s="661"/>
      <c r="AP5" s="651" t="s">
        <v>236</v>
      </c>
      <c r="AQ5" s="652"/>
      <c r="AR5" s="652"/>
      <c r="AS5" s="652"/>
      <c r="AT5" s="652"/>
      <c r="AU5" s="652"/>
      <c r="AV5" s="652"/>
      <c r="AW5" s="652"/>
      <c r="AX5" s="652"/>
      <c r="AY5" s="652"/>
      <c r="AZ5" s="652"/>
      <c r="BA5" s="652"/>
      <c r="BB5" s="652"/>
      <c r="BC5" s="652"/>
      <c r="BD5" s="652"/>
      <c r="BE5" s="652"/>
      <c r="BF5" s="653"/>
      <c r="BG5" s="665">
        <v>40076824</v>
      </c>
      <c r="BH5" s="666"/>
      <c r="BI5" s="666"/>
      <c r="BJ5" s="666"/>
      <c r="BK5" s="666"/>
      <c r="BL5" s="666"/>
      <c r="BM5" s="666"/>
      <c r="BN5" s="667"/>
      <c r="BO5" s="668">
        <v>93.9</v>
      </c>
      <c r="BP5" s="668"/>
      <c r="BQ5" s="668"/>
      <c r="BR5" s="668"/>
      <c r="BS5" s="669">
        <v>409099</v>
      </c>
      <c r="BT5" s="669"/>
      <c r="BU5" s="669"/>
      <c r="BV5" s="669"/>
      <c r="BW5" s="669"/>
      <c r="BX5" s="669"/>
      <c r="BY5" s="669"/>
      <c r="BZ5" s="669"/>
      <c r="CA5" s="669"/>
      <c r="CB5" s="673"/>
      <c r="CD5" s="647" t="s">
        <v>231</v>
      </c>
      <c r="CE5" s="648"/>
      <c r="CF5" s="648"/>
      <c r="CG5" s="648"/>
      <c r="CH5" s="648"/>
      <c r="CI5" s="648"/>
      <c r="CJ5" s="648"/>
      <c r="CK5" s="648"/>
      <c r="CL5" s="648"/>
      <c r="CM5" s="648"/>
      <c r="CN5" s="648"/>
      <c r="CO5" s="648"/>
      <c r="CP5" s="648"/>
      <c r="CQ5" s="649"/>
      <c r="CR5" s="647" t="s">
        <v>237</v>
      </c>
      <c r="CS5" s="648"/>
      <c r="CT5" s="648"/>
      <c r="CU5" s="648"/>
      <c r="CV5" s="648"/>
      <c r="CW5" s="648"/>
      <c r="CX5" s="648"/>
      <c r="CY5" s="649"/>
      <c r="CZ5" s="647" t="s">
        <v>229</v>
      </c>
      <c r="DA5" s="648"/>
      <c r="DB5" s="648"/>
      <c r="DC5" s="649"/>
      <c r="DD5" s="647" t="s">
        <v>238</v>
      </c>
      <c r="DE5" s="648"/>
      <c r="DF5" s="648"/>
      <c r="DG5" s="648"/>
      <c r="DH5" s="648"/>
      <c r="DI5" s="648"/>
      <c r="DJ5" s="648"/>
      <c r="DK5" s="648"/>
      <c r="DL5" s="648"/>
      <c r="DM5" s="648"/>
      <c r="DN5" s="648"/>
      <c r="DO5" s="648"/>
      <c r="DP5" s="649"/>
      <c r="DQ5" s="647" t="s">
        <v>239</v>
      </c>
      <c r="DR5" s="648"/>
      <c r="DS5" s="648"/>
      <c r="DT5" s="648"/>
      <c r="DU5" s="648"/>
      <c r="DV5" s="648"/>
      <c r="DW5" s="648"/>
      <c r="DX5" s="648"/>
      <c r="DY5" s="648"/>
      <c r="DZ5" s="648"/>
      <c r="EA5" s="648"/>
      <c r="EB5" s="648"/>
      <c r="EC5" s="649"/>
    </row>
    <row r="6" spans="2:143" ht="11.25" customHeight="1" x14ac:dyDescent="0.15">
      <c r="B6" s="662" t="s">
        <v>240</v>
      </c>
      <c r="C6" s="663"/>
      <c r="D6" s="663"/>
      <c r="E6" s="663"/>
      <c r="F6" s="663"/>
      <c r="G6" s="663"/>
      <c r="H6" s="663"/>
      <c r="I6" s="663"/>
      <c r="J6" s="663"/>
      <c r="K6" s="663"/>
      <c r="L6" s="663"/>
      <c r="M6" s="663"/>
      <c r="N6" s="663"/>
      <c r="O6" s="663"/>
      <c r="P6" s="663"/>
      <c r="Q6" s="664"/>
      <c r="R6" s="665">
        <v>518715</v>
      </c>
      <c r="S6" s="666"/>
      <c r="T6" s="666"/>
      <c r="U6" s="666"/>
      <c r="V6" s="666"/>
      <c r="W6" s="666"/>
      <c r="X6" s="666"/>
      <c r="Y6" s="667"/>
      <c r="Z6" s="668">
        <v>0.5</v>
      </c>
      <c r="AA6" s="668"/>
      <c r="AB6" s="668"/>
      <c r="AC6" s="668"/>
      <c r="AD6" s="669">
        <v>518715</v>
      </c>
      <c r="AE6" s="669"/>
      <c r="AF6" s="669"/>
      <c r="AG6" s="669"/>
      <c r="AH6" s="669"/>
      <c r="AI6" s="669"/>
      <c r="AJ6" s="669"/>
      <c r="AK6" s="669"/>
      <c r="AL6" s="670">
        <v>1</v>
      </c>
      <c r="AM6" s="671"/>
      <c r="AN6" s="671"/>
      <c r="AO6" s="672"/>
      <c r="AP6" s="662" t="s">
        <v>241</v>
      </c>
      <c r="AQ6" s="663"/>
      <c r="AR6" s="663"/>
      <c r="AS6" s="663"/>
      <c r="AT6" s="663"/>
      <c r="AU6" s="663"/>
      <c r="AV6" s="663"/>
      <c r="AW6" s="663"/>
      <c r="AX6" s="663"/>
      <c r="AY6" s="663"/>
      <c r="AZ6" s="663"/>
      <c r="BA6" s="663"/>
      <c r="BB6" s="663"/>
      <c r="BC6" s="663"/>
      <c r="BD6" s="663"/>
      <c r="BE6" s="663"/>
      <c r="BF6" s="664"/>
      <c r="BG6" s="665">
        <v>40076824</v>
      </c>
      <c r="BH6" s="666"/>
      <c r="BI6" s="666"/>
      <c r="BJ6" s="666"/>
      <c r="BK6" s="666"/>
      <c r="BL6" s="666"/>
      <c r="BM6" s="666"/>
      <c r="BN6" s="667"/>
      <c r="BO6" s="668">
        <v>93.9</v>
      </c>
      <c r="BP6" s="668"/>
      <c r="BQ6" s="668"/>
      <c r="BR6" s="668"/>
      <c r="BS6" s="669">
        <v>409099</v>
      </c>
      <c r="BT6" s="669"/>
      <c r="BU6" s="669"/>
      <c r="BV6" s="669"/>
      <c r="BW6" s="669"/>
      <c r="BX6" s="669"/>
      <c r="BY6" s="669"/>
      <c r="BZ6" s="669"/>
      <c r="CA6" s="669"/>
      <c r="CB6" s="673"/>
      <c r="CD6" s="676" t="s">
        <v>242</v>
      </c>
      <c r="CE6" s="677"/>
      <c r="CF6" s="677"/>
      <c r="CG6" s="677"/>
      <c r="CH6" s="677"/>
      <c r="CI6" s="677"/>
      <c r="CJ6" s="677"/>
      <c r="CK6" s="677"/>
      <c r="CL6" s="677"/>
      <c r="CM6" s="677"/>
      <c r="CN6" s="677"/>
      <c r="CO6" s="677"/>
      <c r="CP6" s="677"/>
      <c r="CQ6" s="678"/>
      <c r="CR6" s="665">
        <v>399413</v>
      </c>
      <c r="CS6" s="666"/>
      <c r="CT6" s="666"/>
      <c r="CU6" s="666"/>
      <c r="CV6" s="666"/>
      <c r="CW6" s="666"/>
      <c r="CX6" s="666"/>
      <c r="CY6" s="667"/>
      <c r="CZ6" s="659">
        <v>0.4</v>
      </c>
      <c r="DA6" s="660"/>
      <c r="DB6" s="660"/>
      <c r="DC6" s="679"/>
      <c r="DD6" s="674" t="s">
        <v>131</v>
      </c>
      <c r="DE6" s="666"/>
      <c r="DF6" s="666"/>
      <c r="DG6" s="666"/>
      <c r="DH6" s="666"/>
      <c r="DI6" s="666"/>
      <c r="DJ6" s="666"/>
      <c r="DK6" s="666"/>
      <c r="DL6" s="666"/>
      <c r="DM6" s="666"/>
      <c r="DN6" s="666"/>
      <c r="DO6" s="666"/>
      <c r="DP6" s="667"/>
      <c r="DQ6" s="674">
        <v>399413</v>
      </c>
      <c r="DR6" s="666"/>
      <c r="DS6" s="666"/>
      <c r="DT6" s="666"/>
      <c r="DU6" s="666"/>
      <c r="DV6" s="666"/>
      <c r="DW6" s="666"/>
      <c r="DX6" s="666"/>
      <c r="DY6" s="666"/>
      <c r="DZ6" s="666"/>
      <c r="EA6" s="666"/>
      <c r="EB6" s="666"/>
      <c r="EC6" s="675"/>
    </row>
    <row r="7" spans="2:143" ht="11.25" customHeight="1" x14ac:dyDescent="0.15">
      <c r="B7" s="662" t="s">
        <v>243</v>
      </c>
      <c r="C7" s="663"/>
      <c r="D7" s="663"/>
      <c r="E7" s="663"/>
      <c r="F7" s="663"/>
      <c r="G7" s="663"/>
      <c r="H7" s="663"/>
      <c r="I7" s="663"/>
      <c r="J7" s="663"/>
      <c r="K7" s="663"/>
      <c r="L7" s="663"/>
      <c r="M7" s="663"/>
      <c r="N7" s="663"/>
      <c r="O7" s="663"/>
      <c r="P7" s="663"/>
      <c r="Q7" s="664"/>
      <c r="R7" s="665">
        <v>18893</v>
      </c>
      <c r="S7" s="666"/>
      <c r="T7" s="666"/>
      <c r="U7" s="666"/>
      <c r="V7" s="666"/>
      <c r="W7" s="666"/>
      <c r="X7" s="666"/>
      <c r="Y7" s="667"/>
      <c r="Z7" s="668">
        <v>0</v>
      </c>
      <c r="AA7" s="668"/>
      <c r="AB7" s="668"/>
      <c r="AC7" s="668"/>
      <c r="AD7" s="669">
        <v>18893</v>
      </c>
      <c r="AE7" s="669"/>
      <c r="AF7" s="669"/>
      <c r="AG7" s="669"/>
      <c r="AH7" s="669"/>
      <c r="AI7" s="669"/>
      <c r="AJ7" s="669"/>
      <c r="AK7" s="669"/>
      <c r="AL7" s="670">
        <v>0</v>
      </c>
      <c r="AM7" s="671"/>
      <c r="AN7" s="671"/>
      <c r="AO7" s="672"/>
      <c r="AP7" s="662" t="s">
        <v>244</v>
      </c>
      <c r="AQ7" s="663"/>
      <c r="AR7" s="663"/>
      <c r="AS7" s="663"/>
      <c r="AT7" s="663"/>
      <c r="AU7" s="663"/>
      <c r="AV7" s="663"/>
      <c r="AW7" s="663"/>
      <c r="AX7" s="663"/>
      <c r="AY7" s="663"/>
      <c r="AZ7" s="663"/>
      <c r="BA7" s="663"/>
      <c r="BB7" s="663"/>
      <c r="BC7" s="663"/>
      <c r="BD7" s="663"/>
      <c r="BE7" s="663"/>
      <c r="BF7" s="664"/>
      <c r="BG7" s="665">
        <v>18381654</v>
      </c>
      <c r="BH7" s="666"/>
      <c r="BI7" s="666"/>
      <c r="BJ7" s="666"/>
      <c r="BK7" s="666"/>
      <c r="BL7" s="666"/>
      <c r="BM7" s="666"/>
      <c r="BN7" s="667"/>
      <c r="BO7" s="668">
        <v>43.1</v>
      </c>
      <c r="BP7" s="668"/>
      <c r="BQ7" s="668"/>
      <c r="BR7" s="668"/>
      <c r="BS7" s="669">
        <v>409099</v>
      </c>
      <c r="BT7" s="669"/>
      <c r="BU7" s="669"/>
      <c r="BV7" s="669"/>
      <c r="BW7" s="669"/>
      <c r="BX7" s="669"/>
      <c r="BY7" s="669"/>
      <c r="BZ7" s="669"/>
      <c r="CA7" s="669"/>
      <c r="CB7" s="673"/>
      <c r="CD7" s="680" t="s">
        <v>245</v>
      </c>
      <c r="CE7" s="681"/>
      <c r="CF7" s="681"/>
      <c r="CG7" s="681"/>
      <c r="CH7" s="681"/>
      <c r="CI7" s="681"/>
      <c r="CJ7" s="681"/>
      <c r="CK7" s="681"/>
      <c r="CL7" s="681"/>
      <c r="CM7" s="681"/>
      <c r="CN7" s="681"/>
      <c r="CO7" s="681"/>
      <c r="CP7" s="681"/>
      <c r="CQ7" s="682"/>
      <c r="CR7" s="665">
        <v>8100010</v>
      </c>
      <c r="CS7" s="666"/>
      <c r="CT7" s="666"/>
      <c r="CU7" s="666"/>
      <c r="CV7" s="666"/>
      <c r="CW7" s="666"/>
      <c r="CX7" s="666"/>
      <c r="CY7" s="667"/>
      <c r="CZ7" s="668">
        <v>7.9</v>
      </c>
      <c r="DA7" s="668"/>
      <c r="DB7" s="668"/>
      <c r="DC7" s="668"/>
      <c r="DD7" s="674">
        <v>52156</v>
      </c>
      <c r="DE7" s="666"/>
      <c r="DF7" s="666"/>
      <c r="DG7" s="666"/>
      <c r="DH7" s="666"/>
      <c r="DI7" s="666"/>
      <c r="DJ7" s="666"/>
      <c r="DK7" s="666"/>
      <c r="DL7" s="666"/>
      <c r="DM7" s="666"/>
      <c r="DN7" s="666"/>
      <c r="DO7" s="666"/>
      <c r="DP7" s="667"/>
      <c r="DQ7" s="674">
        <v>6759243</v>
      </c>
      <c r="DR7" s="666"/>
      <c r="DS7" s="666"/>
      <c r="DT7" s="666"/>
      <c r="DU7" s="666"/>
      <c r="DV7" s="666"/>
      <c r="DW7" s="666"/>
      <c r="DX7" s="666"/>
      <c r="DY7" s="666"/>
      <c r="DZ7" s="666"/>
      <c r="EA7" s="666"/>
      <c r="EB7" s="666"/>
      <c r="EC7" s="675"/>
    </row>
    <row r="8" spans="2:143" ht="11.25" customHeight="1" x14ac:dyDescent="0.15">
      <c r="B8" s="662" t="s">
        <v>246</v>
      </c>
      <c r="C8" s="663"/>
      <c r="D8" s="663"/>
      <c r="E8" s="663"/>
      <c r="F8" s="663"/>
      <c r="G8" s="663"/>
      <c r="H8" s="663"/>
      <c r="I8" s="663"/>
      <c r="J8" s="663"/>
      <c r="K8" s="663"/>
      <c r="L8" s="663"/>
      <c r="M8" s="663"/>
      <c r="N8" s="663"/>
      <c r="O8" s="663"/>
      <c r="P8" s="663"/>
      <c r="Q8" s="664"/>
      <c r="R8" s="665">
        <v>281407</v>
      </c>
      <c r="S8" s="666"/>
      <c r="T8" s="666"/>
      <c r="U8" s="666"/>
      <c r="V8" s="666"/>
      <c r="W8" s="666"/>
      <c r="X8" s="666"/>
      <c r="Y8" s="667"/>
      <c r="Z8" s="668">
        <v>0.3</v>
      </c>
      <c r="AA8" s="668"/>
      <c r="AB8" s="668"/>
      <c r="AC8" s="668"/>
      <c r="AD8" s="669">
        <v>281407</v>
      </c>
      <c r="AE8" s="669"/>
      <c r="AF8" s="669"/>
      <c r="AG8" s="669"/>
      <c r="AH8" s="669"/>
      <c r="AI8" s="669"/>
      <c r="AJ8" s="669"/>
      <c r="AK8" s="669"/>
      <c r="AL8" s="670">
        <v>0.5</v>
      </c>
      <c r="AM8" s="671"/>
      <c r="AN8" s="671"/>
      <c r="AO8" s="672"/>
      <c r="AP8" s="662" t="s">
        <v>247</v>
      </c>
      <c r="AQ8" s="663"/>
      <c r="AR8" s="663"/>
      <c r="AS8" s="663"/>
      <c r="AT8" s="663"/>
      <c r="AU8" s="663"/>
      <c r="AV8" s="663"/>
      <c r="AW8" s="663"/>
      <c r="AX8" s="663"/>
      <c r="AY8" s="663"/>
      <c r="AZ8" s="663"/>
      <c r="BA8" s="663"/>
      <c r="BB8" s="663"/>
      <c r="BC8" s="663"/>
      <c r="BD8" s="663"/>
      <c r="BE8" s="663"/>
      <c r="BF8" s="664"/>
      <c r="BG8" s="665">
        <v>449339</v>
      </c>
      <c r="BH8" s="666"/>
      <c r="BI8" s="666"/>
      <c r="BJ8" s="666"/>
      <c r="BK8" s="666"/>
      <c r="BL8" s="666"/>
      <c r="BM8" s="666"/>
      <c r="BN8" s="667"/>
      <c r="BO8" s="668">
        <v>1.1000000000000001</v>
      </c>
      <c r="BP8" s="668"/>
      <c r="BQ8" s="668"/>
      <c r="BR8" s="668"/>
      <c r="BS8" s="669" t="s">
        <v>131</v>
      </c>
      <c r="BT8" s="669"/>
      <c r="BU8" s="669"/>
      <c r="BV8" s="669"/>
      <c r="BW8" s="669"/>
      <c r="BX8" s="669"/>
      <c r="BY8" s="669"/>
      <c r="BZ8" s="669"/>
      <c r="CA8" s="669"/>
      <c r="CB8" s="673"/>
      <c r="CD8" s="680" t="s">
        <v>249</v>
      </c>
      <c r="CE8" s="681"/>
      <c r="CF8" s="681"/>
      <c r="CG8" s="681"/>
      <c r="CH8" s="681"/>
      <c r="CI8" s="681"/>
      <c r="CJ8" s="681"/>
      <c r="CK8" s="681"/>
      <c r="CL8" s="681"/>
      <c r="CM8" s="681"/>
      <c r="CN8" s="681"/>
      <c r="CO8" s="681"/>
      <c r="CP8" s="681"/>
      <c r="CQ8" s="682"/>
      <c r="CR8" s="665">
        <v>44810522</v>
      </c>
      <c r="CS8" s="666"/>
      <c r="CT8" s="666"/>
      <c r="CU8" s="666"/>
      <c r="CV8" s="666"/>
      <c r="CW8" s="666"/>
      <c r="CX8" s="666"/>
      <c r="CY8" s="667"/>
      <c r="CZ8" s="668">
        <v>44</v>
      </c>
      <c r="DA8" s="668"/>
      <c r="DB8" s="668"/>
      <c r="DC8" s="668"/>
      <c r="DD8" s="674">
        <v>135508</v>
      </c>
      <c r="DE8" s="666"/>
      <c r="DF8" s="666"/>
      <c r="DG8" s="666"/>
      <c r="DH8" s="666"/>
      <c r="DI8" s="666"/>
      <c r="DJ8" s="666"/>
      <c r="DK8" s="666"/>
      <c r="DL8" s="666"/>
      <c r="DM8" s="666"/>
      <c r="DN8" s="666"/>
      <c r="DO8" s="666"/>
      <c r="DP8" s="667"/>
      <c r="DQ8" s="674">
        <v>19543061</v>
      </c>
      <c r="DR8" s="666"/>
      <c r="DS8" s="666"/>
      <c r="DT8" s="666"/>
      <c r="DU8" s="666"/>
      <c r="DV8" s="666"/>
      <c r="DW8" s="666"/>
      <c r="DX8" s="666"/>
      <c r="DY8" s="666"/>
      <c r="DZ8" s="666"/>
      <c r="EA8" s="666"/>
      <c r="EB8" s="666"/>
      <c r="EC8" s="675"/>
    </row>
    <row r="9" spans="2:143" ht="11.25" customHeight="1" x14ac:dyDescent="0.15">
      <c r="B9" s="662" t="s">
        <v>250</v>
      </c>
      <c r="C9" s="663"/>
      <c r="D9" s="663"/>
      <c r="E9" s="663"/>
      <c r="F9" s="663"/>
      <c r="G9" s="663"/>
      <c r="H9" s="663"/>
      <c r="I9" s="663"/>
      <c r="J9" s="663"/>
      <c r="K9" s="663"/>
      <c r="L9" s="663"/>
      <c r="M9" s="663"/>
      <c r="N9" s="663"/>
      <c r="O9" s="663"/>
      <c r="P9" s="663"/>
      <c r="Q9" s="664"/>
      <c r="R9" s="665">
        <v>358046</v>
      </c>
      <c r="S9" s="666"/>
      <c r="T9" s="666"/>
      <c r="U9" s="666"/>
      <c r="V9" s="666"/>
      <c r="W9" s="666"/>
      <c r="X9" s="666"/>
      <c r="Y9" s="667"/>
      <c r="Z9" s="668">
        <v>0.3</v>
      </c>
      <c r="AA9" s="668"/>
      <c r="AB9" s="668"/>
      <c r="AC9" s="668"/>
      <c r="AD9" s="669">
        <v>358046</v>
      </c>
      <c r="AE9" s="669"/>
      <c r="AF9" s="669"/>
      <c r="AG9" s="669"/>
      <c r="AH9" s="669"/>
      <c r="AI9" s="669"/>
      <c r="AJ9" s="669"/>
      <c r="AK9" s="669"/>
      <c r="AL9" s="670">
        <v>0.7</v>
      </c>
      <c r="AM9" s="671"/>
      <c r="AN9" s="671"/>
      <c r="AO9" s="672"/>
      <c r="AP9" s="662" t="s">
        <v>251</v>
      </c>
      <c r="AQ9" s="663"/>
      <c r="AR9" s="663"/>
      <c r="AS9" s="663"/>
      <c r="AT9" s="663"/>
      <c r="AU9" s="663"/>
      <c r="AV9" s="663"/>
      <c r="AW9" s="663"/>
      <c r="AX9" s="663"/>
      <c r="AY9" s="663"/>
      <c r="AZ9" s="663"/>
      <c r="BA9" s="663"/>
      <c r="BB9" s="663"/>
      <c r="BC9" s="663"/>
      <c r="BD9" s="663"/>
      <c r="BE9" s="663"/>
      <c r="BF9" s="664"/>
      <c r="BG9" s="665">
        <v>15051441</v>
      </c>
      <c r="BH9" s="666"/>
      <c r="BI9" s="666"/>
      <c r="BJ9" s="666"/>
      <c r="BK9" s="666"/>
      <c r="BL9" s="666"/>
      <c r="BM9" s="666"/>
      <c r="BN9" s="667"/>
      <c r="BO9" s="668">
        <v>35.299999999999997</v>
      </c>
      <c r="BP9" s="668"/>
      <c r="BQ9" s="668"/>
      <c r="BR9" s="668"/>
      <c r="BS9" s="669" t="s">
        <v>131</v>
      </c>
      <c r="BT9" s="669"/>
      <c r="BU9" s="669"/>
      <c r="BV9" s="669"/>
      <c r="BW9" s="669"/>
      <c r="BX9" s="669"/>
      <c r="BY9" s="669"/>
      <c r="BZ9" s="669"/>
      <c r="CA9" s="669"/>
      <c r="CB9" s="673"/>
      <c r="CD9" s="680" t="s">
        <v>252</v>
      </c>
      <c r="CE9" s="681"/>
      <c r="CF9" s="681"/>
      <c r="CG9" s="681"/>
      <c r="CH9" s="681"/>
      <c r="CI9" s="681"/>
      <c r="CJ9" s="681"/>
      <c r="CK9" s="681"/>
      <c r="CL9" s="681"/>
      <c r="CM9" s="681"/>
      <c r="CN9" s="681"/>
      <c r="CO9" s="681"/>
      <c r="CP9" s="681"/>
      <c r="CQ9" s="682"/>
      <c r="CR9" s="665">
        <v>8877887</v>
      </c>
      <c r="CS9" s="666"/>
      <c r="CT9" s="666"/>
      <c r="CU9" s="666"/>
      <c r="CV9" s="666"/>
      <c r="CW9" s="666"/>
      <c r="CX9" s="666"/>
      <c r="CY9" s="667"/>
      <c r="CZ9" s="668">
        <v>8.6999999999999993</v>
      </c>
      <c r="DA9" s="668"/>
      <c r="DB9" s="668"/>
      <c r="DC9" s="668"/>
      <c r="DD9" s="674">
        <v>120154</v>
      </c>
      <c r="DE9" s="666"/>
      <c r="DF9" s="666"/>
      <c r="DG9" s="666"/>
      <c r="DH9" s="666"/>
      <c r="DI9" s="666"/>
      <c r="DJ9" s="666"/>
      <c r="DK9" s="666"/>
      <c r="DL9" s="666"/>
      <c r="DM9" s="666"/>
      <c r="DN9" s="666"/>
      <c r="DO9" s="666"/>
      <c r="DP9" s="667"/>
      <c r="DQ9" s="674">
        <v>6011838</v>
      </c>
      <c r="DR9" s="666"/>
      <c r="DS9" s="666"/>
      <c r="DT9" s="666"/>
      <c r="DU9" s="666"/>
      <c r="DV9" s="666"/>
      <c r="DW9" s="666"/>
      <c r="DX9" s="666"/>
      <c r="DY9" s="666"/>
      <c r="DZ9" s="666"/>
      <c r="EA9" s="666"/>
      <c r="EB9" s="666"/>
      <c r="EC9" s="675"/>
    </row>
    <row r="10" spans="2:143" ht="11.25" customHeight="1" x14ac:dyDescent="0.15">
      <c r="B10" s="662" t="s">
        <v>253</v>
      </c>
      <c r="C10" s="663"/>
      <c r="D10" s="663"/>
      <c r="E10" s="663"/>
      <c r="F10" s="663"/>
      <c r="G10" s="663"/>
      <c r="H10" s="663"/>
      <c r="I10" s="663"/>
      <c r="J10" s="663"/>
      <c r="K10" s="663"/>
      <c r="L10" s="663"/>
      <c r="M10" s="663"/>
      <c r="N10" s="663"/>
      <c r="O10" s="663"/>
      <c r="P10" s="663"/>
      <c r="Q10" s="664"/>
      <c r="R10" s="665" t="s">
        <v>131</v>
      </c>
      <c r="S10" s="666"/>
      <c r="T10" s="666"/>
      <c r="U10" s="666"/>
      <c r="V10" s="666"/>
      <c r="W10" s="666"/>
      <c r="X10" s="666"/>
      <c r="Y10" s="667"/>
      <c r="Z10" s="668" t="s">
        <v>131</v>
      </c>
      <c r="AA10" s="668"/>
      <c r="AB10" s="668"/>
      <c r="AC10" s="668"/>
      <c r="AD10" s="669" t="s">
        <v>131</v>
      </c>
      <c r="AE10" s="669"/>
      <c r="AF10" s="669"/>
      <c r="AG10" s="669"/>
      <c r="AH10" s="669"/>
      <c r="AI10" s="669"/>
      <c r="AJ10" s="669"/>
      <c r="AK10" s="669"/>
      <c r="AL10" s="670" t="s">
        <v>131</v>
      </c>
      <c r="AM10" s="671"/>
      <c r="AN10" s="671"/>
      <c r="AO10" s="672"/>
      <c r="AP10" s="662" t="s">
        <v>254</v>
      </c>
      <c r="AQ10" s="663"/>
      <c r="AR10" s="663"/>
      <c r="AS10" s="663"/>
      <c r="AT10" s="663"/>
      <c r="AU10" s="663"/>
      <c r="AV10" s="663"/>
      <c r="AW10" s="663"/>
      <c r="AX10" s="663"/>
      <c r="AY10" s="663"/>
      <c r="AZ10" s="663"/>
      <c r="BA10" s="663"/>
      <c r="BB10" s="663"/>
      <c r="BC10" s="663"/>
      <c r="BD10" s="663"/>
      <c r="BE10" s="663"/>
      <c r="BF10" s="664"/>
      <c r="BG10" s="665">
        <v>756148</v>
      </c>
      <c r="BH10" s="666"/>
      <c r="BI10" s="666"/>
      <c r="BJ10" s="666"/>
      <c r="BK10" s="666"/>
      <c r="BL10" s="666"/>
      <c r="BM10" s="666"/>
      <c r="BN10" s="667"/>
      <c r="BO10" s="668">
        <v>1.8</v>
      </c>
      <c r="BP10" s="668"/>
      <c r="BQ10" s="668"/>
      <c r="BR10" s="668"/>
      <c r="BS10" s="669" t="s">
        <v>131</v>
      </c>
      <c r="BT10" s="669"/>
      <c r="BU10" s="669"/>
      <c r="BV10" s="669"/>
      <c r="BW10" s="669"/>
      <c r="BX10" s="669"/>
      <c r="BY10" s="669"/>
      <c r="BZ10" s="669"/>
      <c r="CA10" s="669"/>
      <c r="CB10" s="673"/>
      <c r="CD10" s="680" t="s">
        <v>255</v>
      </c>
      <c r="CE10" s="681"/>
      <c r="CF10" s="681"/>
      <c r="CG10" s="681"/>
      <c r="CH10" s="681"/>
      <c r="CI10" s="681"/>
      <c r="CJ10" s="681"/>
      <c r="CK10" s="681"/>
      <c r="CL10" s="681"/>
      <c r="CM10" s="681"/>
      <c r="CN10" s="681"/>
      <c r="CO10" s="681"/>
      <c r="CP10" s="681"/>
      <c r="CQ10" s="682"/>
      <c r="CR10" s="665">
        <v>328087</v>
      </c>
      <c r="CS10" s="666"/>
      <c r="CT10" s="666"/>
      <c r="CU10" s="666"/>
      <c r="CV10" s="666"/>
      <c r="CW10" s="666"/>
      <c r="CX10" s="666"/>
      <c r="CY10" s="667"/>
      <c r="CZ10" s="668">
        <v>0.3</v>
      </c>
      <c r="DA10" s="668"/>
      <c r="DB10" s="668"/>
      <c r="DC10" s="668"/>
      <c r="DD10" s="674" t="s">
        <v>131</v>
      </c>
      <c r="DE10" s="666"/>
      <c r="DF10" s="666"/>
      <c r="DG10" s="666"/>
      <c r="DH10" s="666"/>
      <c r="DI10" s="666"/>
      <c r="DJ10" s="666"/>
      <c r="DK10" s="666"/>
      <c r="DL10" s="666"/>
      <c r="DM10" s="666"/>
      <c r="DN10" s="666"/>
      <c r="DO10" s="666"/>
      <c r="DP10" s="667"/>
      <c r="DQ10" s="674">
        <v>47340</v>
      </c>
      <c r="DR10" s="666"/>
      <c r="DS10" s="666"/>
      <c r="DT10" s="666"/>
      <c r="DU10" s="666"/>
      <c r="DV10" s="666"/>
      <c r="DW10" s="666"/>
      <c r="DX10" s="666"/>
      <c r="DY10" s="666"/>
      <c r="DZ10" s="666"/>
      <c r="EA10" s="666"/>
      <c r="EB10" s="666"/>
      <c r="EC10" s="675"/>
    </row>
    <row r="11" spans="2:143" ht="11.25" customHeight="1" x14ac:dyDescent="0.15">
      <c r="B11" s="662" t="s">
        <v>256</v>
      </c>
      <c r="C11" s="663"/>
      <c r="D11" s="663"/>
      <c r="E11" s="663"/>
      <c r="F11" s="663"/>
      <c r="G11" s="663"/>
      <c r="H11" s="663"/>
      <c r="I11" s="663"/>
      <c r="J11" s="663"/>
      <c r="K11" s="663"/>
      <c r="L11" s="663"/>
      <c r="M11" s="663"/>
      <c r="N11" s="663"/>
      <c r="O11" s="663"/>
      <c r="P11" s="663"/>
      <c r="Q11" s="664"/>
      <c r="R11" s="665">
        <v>5862127</v>
      </c>
      <c r="S11" s="666"/>
      <c r="T11" s="666"/>
      <c r="U11" s="666"/>
      <c r="V11" s="666"/>
      <c r="W11" s="666"/>
      <c r="X11" s="666"/>
      <c r="Y11" s="667"/>
      <c r="Z11" s="670">
        <v>5.5</v>
      </c>
      <c r="AA11" s="671"/>
      <c r="AB11" s="671"/>
      <c r="AC11" s="683"/>
      <c r="AD11" s="674">
        <v>5862127</v>
      </c>
      <c r="AE11" s="666"/>
      <c r="AF11" s="666"/>
      <c r="AG11" s="666"/>
      <c r="AH11" s="666"/>
      <c r="AI11" s="666"/>
      <c r="AJ11" s="666"/>
      <c r="AK11" s="667"/>
      <c r="AL11" s="670">
        <v>11.4</v>
      </c>
      <c r="AM11" s="671"/>
      <c r="AN11" s="671"/>
      <c r="AO11" s="672"/>
      <c r="AP11" s="662" t="s">
        <v>257</v>
      </c>
      <c r="AQ11" s="663"/>
      <c r="AR11" s="663"/>
      <c r="AS11" s="663"/>
      <c r="AT11" s="663"/>
      <c r="AU11" s="663"/>
      <c r="AV11" s="663"/>
      <c r="AW11" s="663"/>
      <c r="AX11" s="663"/>
      <c r="AY11" s="663"/>
      <c r="AZ11" s="663"/>
      <c r="BA11" s="663"/>
      <c r="BB11" s="663"/>
      <c r="BC11" s="663"/>
      <c r="BD11" s="663"/>
      <c r="BE11" s="663"/>
      <c r="BF11" s="664"/>
      <c r="BG11" s="665">
        <v>2124726</v>
      </c>
      <c r="BH11" s="666"/>
      <c r="BI11" s="666"/>
      <c r="BJ11" s="666"/>
      <c r="BK11" s="666"/>
      <c r="BL11" s="666"/>
      <c r="BM11" s="666"/>
      <c r="BN11" s="667"/>
      <c r="BO11" s="668">
        <v>5</v>
      </c>
      <c r="BP11" s="668"/>
      <c r="BQ11" s="668"/>
      <c r="BR11" s="668"/>
      <c r="BS11" s="669">
        <v>409099</v>
      </c>
      <c r="BT11" s="669"/>
      <c r="BU11" s="669"/>
      <c r="BV11" s="669"/>
      <c r="BW11" s="669"/>
      <c r="BX11" s="669"/>
      <c r="BY11" s="669"/>
      <c r="BZ11" s="669"/>
      <c r="CA11" s="669"/>
      <c r="CB11" s="673"/>
      <c r="CD11" s="680" t="s">
        <v>258</v>
      </c>
      <c r="CE11" s="681"/>
      <c r="CF11" s="681"/>
      <c r="CG11" s="681"/>
      <c r="CH11" s="681"/>
      <c r="CI11" s="681"/>
      <c r="CJ11" s="681"/>
      <c r="CK11" s="681"/>
      <c r="CL11" s="681"/>
      <c r="CM11" s="681"/>
      <c r="CN11" s="681"/>
      <c r="CO11" s="681"/>
      <c r="CP11" s="681"/>
      <c r="CQ11" s="682"/>
      <c r="CR11" s="665">
        <v>846043</v>
      </c>
      <c r="CS11" s="666"/>
      <c r="CT11" s="666"/>
      <c r="CU11" s="666"/>
      <c r="CV11" s="666"/>
      <c r="CW11" s="666"/>
      <c r="CX11" s="666"/>
      <c r="CY11" s="667"/>
      <c r="CZ11" s="668">
        <v>0.8</v>
      </c>
      <c r="DA11" s="668"/>
      <c r="DB11" s="668"/>
      <c r="DC11" s="668"/>
      <c r="DD11" s="674">
        <v>272514</v>
      </c>
      <c r="DE11" s="666"/>
      <c r="DF11" s="666"/>
      <c r="DG11" s="666"/>
      <c r="DH11" s="666"/>
      <c r="DI11" s="666"/>
      <c r="DJ11" s="666"/>
      <c r="DK11" s="666"/>
      <c r="DL11" s="666"/>
      <c r="DM11" s="666"/>
      <c r="DN11" s="666"/>
      <c r="DO11" s="666"/>
      <c r="DP11" s="667"/>
      <c r="DQ11" s="674">
        <v>558470</v>
      </c>
      <c r="DR11" s="666"/>
      <c r="DS11" s="666"/>
      <c r="DT11" s="666"/>
      <c r="DU11" s="666"/>
      <c r="DV11" s="666"/>
      <c r="DW11" s="666"/>
      <c r="DX11" s="666"/>
      <c r="DY11" s="666"/>
      <c r="DZ11" s="666"/>
      <c r="EA11" s="666"/>
      <c r="EB11" s="666"/>
      <c r="EC11" s="675"/>
    </row>
    <row r="12" spans="2:143" ht="11.25" customHeight="1" x14ac:dyDescent="0.15">
      <c r="B12" s="662" t="s">
        <v>259</v>
      </c>
      <c r="C12" s="663"/>
      <c r="D12" s="663"/>
      <c r="E12" s="663"/>
      <c r="F12" s="663"/>
      <c r="G12" s="663"/>
      <c r="H12" s="663"/>
      <c r="I12" s="663"/>
      <c r="J12" s="663"/>
      <c r="K12" s="663"/>
      <c r="L12" s="663"/>
      <c r="M12" s="663"/>
      <c r="N12" s="663"/>
      <c r="O12" s="663"/>
      <c r="P12" s="663"/>
      <c r="Q12" s="664"/>
      <c r="R12" s="665">
        <v>40386</v>
      </c>
      <c r="S12" s="666"/>
      <c r="T12" s="666"/>
      <c r="U12" s="666"/>
      <c r="V12" s="666"/>
      <c r="W12" s="666"/>
      <c r="X12" s="666"/>
      <c r="Y12" s="667"/>
      <c r="Z12" s="668">
        <v>0</v>
      </c>
      <c r="AA12" s="668"/>
      <c r="AB12" s="668"/>
      <c r="AC12" s="668"/>
      <c r="AD12" s="669">
        <v>40386</v>
      </c>
      <c r="AE12" s="669"/>
      <c r="AF12" s="669"/>
      <c r="AG12" s="669"/>
      <c r="AH12" s="669"/>
      <c r="AI12" s="669"/>
      <c r="AJ12" s="669"/>
      <c r="AK12" s="669"/>
      <c r="AL12" s="670">
        <v>0.1</v>
      </c>
      <c r="AM12" s="671"/>
      <c r="AN12" s="671"/>
      <c r="AO12" s="672"/>
      <c r="AP12" s="662" t="s">
        <v>260</v>
      </c>
      <c r="AQ12" s="663"/>
      <c r="AR12" s="663"/>
      <c r="AS12" s="663"/>
      <c r="AT12" s="663"/>
      <c r="AU12" s="663"/>
      <c r="AV12" s="663"/>
      <c r="AW12" s="663"/>
      <c r="AX12" s="663"/>
      <c r="AY12" s="663"/>
      <c r="AZ12" s="663"/>
      <c r="BA12" s="663"/>
      <c r="BB12" s="663"/>
      <c r="BC12" s="663"/>
      <c r="BD12" s="663"/>
      <c r="BE12" s="663"/>
      <c r="BF12" s="664"/>
      <c r="BG12" s="665">
        <v>19385528</v>
      </c>
      <c r="BH12" s="666"/>
      <c r="BI12" s="666"/>
      <c r="BJ12" s="666"/>
      <c r="BK12" s="666"/>
      <c r="BL12" s="666"/>
      <c r="BM12" s="666"/>
      <c r="BN12" s="667"/>
      <c r="BO12" s="668">
        <v>45.4</v>
      </c>
      <c r="BP12" s="668"/>
      <c r="BQ12" s="668"/>
      <c r="BR12" s="668"/>
      <c r="BS12" s="669" t="s">
        <v>131</v>
      </c>
      <c r="BT12" s="669"/>
      <c r="BU12" s="669"/>
      <c r="BV12" s="669"/>
      <c r="BW12" s="669"/>
      <c r="BX12" s="669"/>
      <c r="BY12" s="669"/>
      <c r="BZ12" s="669"/>
      <c r="CA12" s="669"/>
      <c r="CB12" s="673"/>
      <c r="CD12" s="680" t="s">
        <v>261</v>
      </c>
      <c r="CE12" s="681"/>
      <c r="CF12" s="681"/>
      <c r="CG12" s="681"/>
      <c r="CH12" s="681"/>
      <c r="CI12" s="681"/>
      <c r="CJ12" s="681"/>
      <c r="CK12" s="681"/>
      <c r="CL12" s="681"/>
      <c r="CM12" s="681"/>
      <c r="CN12" s="681"/>
      <c r="CO12" s="681"/>
      <c r="CP12" s="681"/>
      <c r="CQ12" s="682"/>
      <c r="CR12" s="665">
        <v>2608473</v>
      </c>
      <c r="CS12" s="666"/>
      <c r="CT12" s="666"/>
      <c r="CU12" s="666"/>
      <c r="CV12" s="666"/>
      <c r="CW12" s="666"/>
      <c r="CX12" s="666"/>
      <c r="CY12" s="667"/>
      <c r="CZ12" s="668">
        <v>2.6</v>
      </c>
      <c r="DA12" s="668"/>
      <c r="DB12" s="668"/>
      <c r="DC12" s="668"/>
      <c r="DD12" s="674">
        <v>1746</v>
      </c>
      <c r="DE12" s="666"/>
      <c r="DF12" s="666"/>
      <c r="DG12" s="666"/>
      <c r="DH12" s="666"/>
      <c r="DI12" s="666"/>
      <c r="DJ12" s="666"/>
      <c r="DK12" s="666"/>
      <c r="DL12" s="666"/>
      <c r="DM12" s="666"/>
      <c r="DN12" s="666"/>
      <c r="DO12" s="666"/>
      <c r="DP12" s="667"/>
      <c r="DQ12" s="674">
        <v>573582</v>
      </c>
      <c r="DR12" s="666"/>
      <c r="DS12" s="666"/>
      <c r="DT12" s="666"/>
      <c r="DU12" s="666"/>
      <c r="DV12" s="666"/>
      <c r="DW12" s="666"/>
      <c r="DX12" s="666"/>
      <c r="DY12" s="666"/>
      <c r="DZ12" s="666"/>
      <c r="EA12" s="666"/>
      <c r="EB12" s="666"/>
      <c r="EC12" s="675"/>
    </row>
    <row r="13" spans="2:143" ht="11.25" customHeight="1" x14ac:dyDescent="0.15">
      <c r="B13" s="662" t="s">
        <v>262</v>
      </c>
      <c r="C13" s="663"/>
      <c r="D13" s="663"/>
      <c r="E13" s="663"/>
      <c r="F13" s="663"/>
      <c r="G13" s="663"/>
      <c r="H13" s="663"/>
      <c r="I13" s="663"/>
      <c r="J13" s="663"/>
      <c r="K13" s="663"/>
      <c r="L13" s="663"/>
      <c r="M13" s="663"/>
      <c r="N13" s="663"/>
      <c r="O13" s="663"/>
      <c r="P13" s="663"/>
      <c r="Q13" s="664"/>
      <c r="R13" s="665" t="s">
        <v>131</v>
      </c>
      <c r="S13" s="666"/>
      <c r="T13" s="666"/>
      <c r="U13" s="666"/>
      <c r="V13" s="666"/>
      <c r="W13" s="666"/>
      <c r="X13" s="666"/>
      <c r="Y13" s="667"/>
      <c r="Z13" s="668" t="s">
        <v>131</v>
      </c>
      <c r="AA13" s="668"/>
      <c r="AB13" s="668"/>
      <c r="AC13" s="668"/>
      <c r="AD13" s="669" t="s">
        <v>131</v>
      </c>
      <c r="AE13" s="669"/>
      <c r="AF13" s="669"/>
      <c r="AG13" s="669"/>
      <c r="AH13" s="669"/>
      <c r="AI13" s="669"/>
      <c r="AJ13" s="669"/>
      <c r="AK13" s="669"/>
      <c r="AL13" s="670" t="s">
        <v>131</v>
      </c>
      <c r="AM13" s="671"/>
      <c r="AN13" s="671"/>
      <c r="AO13" s="672"/>
      <c r="AP13" s="662" t="s">
        <v>263</v>
      </c>
      <c r="AQ13" s="663"/>
      <c r="AR13" s="663"/>
      <c r="AS13" s="663"/>
      <c r="AT13" s="663"/>
      <c r="AU13" s="663"/>
      <c r="AV13" s="663"/>
      <c r="AW13" s="663"/>
      <c r="AX13" s="663"/>
      <c r="AY13" s="663"/>
      <c r="AZ13" s="663"/>
      <c r="BA13" s="663"/>
      <c r="BB13" s="663"/>
      <c r="BC13" s="663"/>
      <c r="BD13" s="663"/>
      <c r="BE13" s="663"/>
      <c r="BF13" s="664"/>
      <c r="BG13" s="665">
        <v>19317094</v>
      </c>
      <c r="BH13" s="666"/>
      <c r="BI13" s="666"/>
      <c r="BJ13" s="666"/>
      <c r="BK13" s="666"/>
      <c r="BL13" s="666"/>
      <c r="BM13" s="666"/>
      <c r="BN13" s="667"/>
      <c r="BO13" s="668">
        <v>45.2</v>
      </c>
      <c r="BP13" s="668"/>
      <c r="BQ13" s="668"/>
      <c r="BR13" s="668"/>
      <c r="BS13" s="669" t="s">
        <v>131</v>
      </c>
      <c r="BT13" s="669"/>
      <c r="BU13" s="669"/>
      <c r="BV13" s="669"/>
      <c r="BW13" s="669"/>
      <c r="BX13" s="669"/>
      <c r="BY13" s="669"/>
      <c r="BZ13" s="669"/>
      <c r="CA13" s="669"/>
      <c r="CB13" s="673"/>
      <c r="CD13" s="680" t="s">
        <v>264</v>
      </c>
      <c r="CE13" s="681"/>
      <c r="CF13" s="681"/>
      <c r="CG13" s="681"/>
      <c r="CH13" s="681"/>
      <c r="CI13" s="681"/>
      <c r="CJ13" s="681"/>
      <c r="CK13" s="681"/>
      <c r="CL13" s="681"/>
      <c r="CM13" s="681"/>
      <c r="CN13" s="681"/>
      <c r="CO13" s="681"/>
      <c r="CP13" s="681"/>
      <c r="CQ13" s="682"/>
      <c r="CR13" s="665">
        <v>13238311</v>
      </c>
      <c r="CS13" s="666"/>
      <c r="CT13" s="666"/>
      <c r="CU13" s="666"/>
      <c r="CV13" s="666"/>
      <c r="CW13" s="666"/>
      <c r="CX13" s="666"/>
      <c r="CY13" s="667"/>
      <c r="CZ13" s="668">
        <v>13</v>
      </c>
      <c r="DA13" s="668"/>
      <c r="DB13" s="668"/>
      <c r="DC13" s="668"/>
      <c r="DD13" s="674">
        <v>6779821</v>
      </c>
      <c r="DE13" s="666"/>
      <c r="DF13" s="666"/>
      <c r="DG13" s="666"/>
      <c r="DH13" s="666"/>
      <c r="DI13" s="666"/>
      <c r="DJ13" s="666"/>
      <c r="DK13" s="666"/>
      <c r="DL13" s="666"/>
      <c r="DM13" s="666"/>
      <c r="DN13" s="666"/>
      <c r="DO13" s="666"/>
      <c r="DP13" s="667"/>
      <c r="DQ13" s="674">
        <v>8605758</v>
      </c>
      <c r="DR13" s="666"/>
      <c r="DS13" s="666"/>
      <c r="DT13" s="666"/>
      <c r="DU13" s="666"/>
      <c r="DV13" s="666"/>
      <c r="DW13" s="666"/>
      <c r="DX13" s="666"/>
      <c r="DY13" s="666"/>
      <c r="DZ13" s="666"/>
      <c r="EA13" s="666"/>
      <c r="EB13" s="666"/>
      <c r="EC13" s="675"/>
    </row>
    <row r="14" spans="2:143" ht="11.25" customHeight="1" x14ac:dyDescent="0.15">
      <c r="B14" s="662" t="s">
        <v>265</v>
      </c>
      <c r="C14" s="663"/>
      <c r="D14" s="663"/>
      <c r="E14" s="663"/>
      <c r="F14" s="663"/>
      <c r="G14" s="663"/>
      <c r="H14" s="663"/>
      <c r="I14" s="663"/>
      <c r="J14" s="663"/>
      <c r="K14" s="663"/>
      <c r="L14" s="663"/>
      <c r="M14" s="663"/>
      <c r="N14" s="663"/>
      <c r="O14" s="663"/>
      <c r="P14" s="663"/>
      <c r="Q14" s="664"/>
      <c r="R14" s="665" t="s">
        <v>131</v>
      </c>
      <c r="S14" s="666"/>
      <c r="T14" s="666"/>
      <c r="U14" s="666"/>
      <c r="V14" s="666"/>
      <c r="W14" s="666"/>
      <c r="X14" s="666"/>
      <c r="Y14" s="667"/>
      <c r="Z14" s="668" t="s">
        <v>131</v>
      </c>
      <c r="AA14" s="668"/>
      <c r="AB14" s="668"/>
      <c r="AC14" s="668"/>
      <c r="AD14" s="669" t="s">
        <v>131</v>
      </c>
      <c r="AE14" s="669"/>
      <c r="AF14" s="669"/>
      <c r="AG14" s="669"/>
      <c r="AH14" s="669"/>
      <c r="AI14" s="669"/>
      <c r="AJ14" s="669"/>
      <c r="AK14" s="669"/>
      <c r="AL14" s="670" t="s">
        <v>131</v>
      </c>
      <c r="AM14" s="671"/>
      <c r="AN14" s="671"/>
      <c r="AO14" s="672"/>
      <c r="AP14" s="662" t="s">
        <v>266</v>
      </c>
      <c r="AQ14" s="663"/>
      <c r="AR14" s="663"/>
      <c r="AS14" s="663"/>
      <c r="AT14" s="663"/>
      <c r="AU14" s="663"/>
      <c r="AV14" s="663"/>
      <c r="AW14" s="663"/>
      <c r="AX14" s="663"/>
      <c r="AY14" s="663"/>
      <c r="AZ14" s="663"/>
      <c r="BA14" s="663"/>
      <c r="BB14" s="663"/>
      <c r="BC14" s="663"/>
      <c r="BD14" s="663"/>
      <c r="BE14" s="663"/>
      <c r="BF14" s="664"/>
      <c r="BG14" s="665">
        <v>517167</v>
      </c>
      <c r="BH14" s="666"/>
      <c r="BI14" s="666"/>
      <c r="BJ14" s="666"/>
      <c r="BK14" s="666"/>
      <c r="BL14" s="666"/>
      <c r="BM14" s="666"/>
      <c r="BN14" s="667"/>
      <c r="BO14" s="668">
        <v>1.2</v>
      </c>
      <c r="BP14" s="668"/>
      <c r="BQ14" s="668"/>
      <c r="BR14" s="668"/>
      <c r="BS14" s="669" t="s">
        <v>131</v>
      </c>
      <c r="BT14" s="669"/>
      <c r="BU14" s="669"/>
      <c r="BV14" s="669"/>
      <c r="BW14" s="669"/>
      <c r="BX14" s="669"/>
      <c r="BY14" s="669"/>
      <c r="BZ14" s="669"/>
      <c r="CA14" s="669"/>
      <c r="CB14" s="673"/>
      <c r="CD14" s="680" t="s">
        <v>267</v>
      </c>
      <c r="CE14" s="681"/>
      <c r="CF14" s="681"/>
      <c r="CG14" s="681"/>
      <c r="CH14" s="681"/>
      <c r="CI14" s="681"/>
      <c r="CJ14" s="681"/>
      <c r="CK14" s="681"/>
      <c r="CL14" s="681"/>
      <c r="CM14" s="681"/>
      <c r="CN14" s="681"/>
      <c r="CO14" s="681"/>
      <c r="CP14" s="681"/>
      <c r="CQ14" s="682"/>
      <c r="CR14" s="665">
        <v>3512338</v>
      </c>
      <c r="CS14" s="666"/>
      <c r="CT14" s="666"/>
      <c r="CU14" s="666"/>
      <c r="CV14" s="666"/>
      <c r="CW14" s="666"/>
      <c r="CX14" s="666"/>
      <c r="CY14" s="667"/>
      <c r="CZ14" s="668">
        <v>3.4</v>
      </c>
      <c r="DA14" s="668"/>
      <c r="DB14" s="668"/>
      <c r="DC14" s="668"/>
      <c r="DD14" s="674">
        <v>511625</v>
      </c>
      <c r="DE14" s="666"/>
      <c r="DF14" s="666"/>
      <c r="DG14" s="666"/>
      <c r="DH14" s="666"/>
      <c r="DI14" s="666"/>
      <c r="DJ14" s="666"/>
      <c r="DK14" s="666"/>
      <c r="DL14" s="666"/>
      <c r="DM14" s="666"/>
      <c r="DN14" s="666"/>
      <c r="DO14" s="666"/>
      <c r="DP14" s="667"/>
      <c r="DQ14" s="674">
        <v>2961803</v>
      </c>
      <c r="DR14" s="666"/>
      <c r="DS14" s="666"/>
      <c r="DT14" s="666"/>
      <c r="DU14" s="666"/>
      <c r="DV14" s="666"/>
      <c r="DW14" s="666"/>
      <c r="DX14" s="666"/>
      <c r="DY14" s="666"/>
      <c r="DZ14" s="666"/>
      <c r="EA14" s="666"/>
      <c r="EB14" s="666"/>
      <c r="EC14" s="675"/>
    </row>
    <row r="15" spans="2:143" ht="11.25" customHeight="1" x14ac:dyDescent="0.15">
      <c r="B15" s="662" t="s">
        <v>268</v>
      </c>
      <c r="C15" s="663"/>
      <c r="D15" s="663"/>
      <c r="E15" s="663"/>
      <c r="F15" s="663"/>
      <c r="G15" s="663"/>
      <c r="H15" s="663"/>
      <c r="I15" s="663"/>
      <c r="J15" s="663"/>
      <c r="K15" s="663"/>
      <c r="L15" s="663"/>
      <c r="M15" s="663"/>
      <c r="N15" s="663"/>
      <c r="O15" s="663"/>
      <c r="P15" s="663"/>
      <c r="Q15" s="664"/>
      <c r="R15" s="665" t="s">
        <v>131</v>
      </c>
      <c r="S15" s="666"/>
      <c r="T15" s="666"/>
      <c r="U15" s="666"/>
      <c r="V15" s="666"/>
      <c r="W15" s="666"/>
      <c r="X15" s="666"/>
      <c r="Y15" s="667"/>
      <c r="Z15" s="668" t="s">
        <v>131</v>
      </c>
      <c r="AA15" s="668"/>
      <c r="AB15" s="668"/>
      <c r="AC15" s="668"/>
      <c r="AD15" s="669" t="s">
        <v>131</v>
      </c>
      <c r="AE15" s="669"/>
      <c r="AF15" s="669"/>
      <c r="AG15" s="669"/>
      <c r="AH15" s="669"/>
      <c r="AI15" s="669"/>
      <c r="AJ15" s="669"/>
      <c r="AK15" s="669"/>
      <c r="AL15" s="670" t="s">
        <v>131</v>
      </c>
      <c r="AM15" s="671"/>
      <c r="AN15" s="671"/>
      <c r="AO15" s="672"/>
      <c r="AP15" s="662" t="s">
        <v>269</v>
      </c>
      <c r="AQ15" s="663"/>
      <c r="AR15" s="663"/>
      <c r="AS15" s="663"/>
      <c r="AT15" s="663"/>
      <c r="AU15" s="663"/>
      <c r="AV15" s="663"/>
      <c r="AW15" s="663"/>
      <c r="AX15" s="663"/>
      <c r="AY15" s="663"/>
      <c r="AZ15" s="663"/>
      <c r="BA15" s="663"/>
      <c r="BB15" s="663"/>
      <c r="BC15" s="663"/>
      <c r="BD15" s="663"/>
      <c r="BE15" s="663"/>
      <c r="BF15" s="664"/>
      <c r="BG15" s="665">
        <v>1792475</v>
      </c>
      <c r="BH15" s="666"/>
      <c r="BI15" s="666"/>
      <c r="BJ15" s="666"/>
      <c r="BK15" s="666"/>
      <c r="BL15" s="666"/>
      <c r="BM15" s="666"/>
      <c r="BN15" s="667"/>
      <c r="BO15" s="668">
        <v>4.2</v>
      </c>
      <c r="BP15" s="668"/>
      <c r="BQ15" s="668"/>
      <c r="BR15" s="668"/>
      <c r="BS15" s="669" t="s">
        <v>131</v>
      </c>
      <c r="BT15" s="669"/>
      <c r="BU15" s="669"/>
      <c r="BV15" s="669"/>
      <c r="BW15" s="669"/>
      <c r="BX15" s="669"/>
      <c r="BY15" s="669"/>
      <c r="BZ15" s="669"/>
      <c r="CA15" s="669"/>
      <c r="CB15" s="673"/>
      <c r="CD15" s="680" t="s">
        <v>270</v>
      </c>
      <c r="CE15" s="681"/>
      <c r="CF15" s="681"/>
      <c r="CG15" s="681"/>
      <c r="CH15" s="681"/>
      <c r="CI15" s="681"/>
      <c r="CJ15" s="681"/>
      <c r="CK15" s="681"/>
      <c r="CL15" s="681"/>
      <c r="CM15" s="681"/>
      <c r="CN15" s="681"/>
      <c r="CO15" s="681"/>
      <c r="CP15" s="681"/>
      <c r="CQ15" s="682"/>
      <c r="CR15" s="665">
        <v>13409707</v>
      </c>
      <c r="CS15" s="666"/>
      <c r="CT15" s="666"/>
      <c r="CU15" s="666"/>
      <c r="CV15" s="666"/>
      <c r="CW15" s="666"/>
      <c r="CX15" s="666"/>
      <c r="CY15" s="667"/>
      <c r="CZ15" s="668">
        <v>13.2</v>
      </c>
      <c r="DA15" s="668"/>
      <c r="DB15" s="668"/>
      <c r="DC15" s="668"/>
      <c r="DD15" s="674">
        <v>4060259</v>
      </c>
      <c r="DE15" s="666"/>
      <c r="DF15" s="666"/>
      <c r="DG15" s="666"/>
      <c r="DH15" s="666"/>
      <c r="DI15" s="666"/>
      <c r="DJ15" s="666"/>
      <c r="DK15" s="666"/>
      <c r="DL15" s="666"/>
      <c r="DM15" s="666"/>
      <c r="DN15" s="666"/>
      <c r="DO15" s="666"/>
      <c r="DP15" s="667"/>
      <c r="DQ15" s="674">
        <v>7618132</v>
      </c>
      <c r="DR15" s="666"/>
      <c r="DS15" s="666"/>
      <c r="DT15" s="666"/>
      <c r="DU15" s="666"/>
      <c r="DV15" s="666"/>
      <c r="DW15" s="666"/>
      <c r="DX15" s="666"/>
      <c r="DY15" s="666"/>
      <c r="DZ15" s="666"/>
      <c r="EA15" s="666"/>
      <c r="EB15" s="666"/>
      <c r="EC15" s="675"/>
    </row>
    <row r="16" spans="2:143" ht="11.25" customHeight="1" x14ac:dyDescent="0.15">
      <c r="B16" s="662" t="s">
        <v>271</v>
      </c>
      <c r="C16" s="663"/>
      <c r="D16" s="663"/>
      <c r="E16" s="663"/>
      <c r="F16" s="663"/>
      <c r="G16" s="663"/>
      <c r="H16" s="663"/>
      <c r="I16" s="663"/>
      <c r="J16" s="663"/>
      <c r="K16" s="663"/>
      <c r="L16" s="663"/>
      <c r="M16" s="663"/>
      <c r="N16" s="663"/>
      <c r="O16" s="663"/>
      <c r="P16" s="663"/>
      <c r="Q16" s="664"/>
      <c r="R16" s="665">
        <v>96058</v>
      </c>
      <c r="S16" s="666"/>
      <c r="T16" s="666"/>
      <c r="U16" s="666"/>
      <c r="V16" s="666"/>
      <c r="W16" s="666"/>
      <c r="X16" s="666"/>
      <c r="Y16" s="667"/>
      <c r="Z16" s="668">
        <v>0.1</v>
      </c>
      <c r="AA16" s="668"/>
      <c r="AB16" s="668"/>
      <c r="AC16" s="668"/>
      <c r="AD16" s="669">
        <v>96058</v>
      </c>
      <c r="AE16" s="669"/>
      <c r="AF16" s="669"/>
      <c r="AG16" s="669"/>
      <c r="AH16" s="669"/>
      <c r="AI16" s="669"/>
      <c r="AJ16" s="669"/>
      <c r="AK16" s="669"/>
      <c r="AL16" s="670">
        <v>0.2</v>
      </c>
      <c r="AM16" s="671"/>
      <c r="AN16" s="671"/>
      <c r="AO16" s="672"/>
      <c r="AP16" s="662" t="s">
        <v>272</v>
      </c>
      <c r="AQ16" s="663"/>
      <c r="AR16" s="663"/>
      <c r="AS16" s="663"/>
      <c r="AT16" s="663"/>
      <c r="AU16" s="663"/>
      <c r="AV16" s="663"/>
      <c r="AW16" s="663"/>
      <c r="AX16" s="663"/>
      <c r="AY16" s="663"/>
      <c r="AZ16" s="663"/>
      <c r="BA16" s="663"/>
      <c r="BB16" s="663"/>
      <c r="BC16" s="663"/>
      <c r="BD16" s="663"/>
      <c r="BE16" s="663"/>
      <c r="BF16" s="664"/>
      <c r="BG16" s="665" t="s">
        <v>131</v>
      </c>
      <c r="BH16" s="666"/>
      <c r="BI16" s="666"/>
      <c r="BJ16" s="666"/>
      <c r="BK16" s="666"/>
      <c r="BL16" s="666"/>
      <c r="BM16" s="666"/>
      <c r="BN16" s="667"/>
      <c r="BO16" s="668" t="s">
        <v>131</v>
      </c>
      <c r="BP16" s="668"/>
      <c r="BQ16" s="668"/>
      <c r="BR16" s="668"/>
      <c r="BS16" s="669" t="s">
        <v>131</v>
      </c>
      <c r="BT16" s="669"/>
      <c r="BU16" s="669"/>
      <c r="BV16" s="669"/>
      <c r="BW16" s="669"/>
      <c r="BX16" s="669"/>
      <c r="BY16" s="669"/>
      <c r="BZ16" s="669"/>
      <c r="CA16" s="669"/>
      <c r="CB16" s="673"/>
      <c r="CD16" s="680" t="s">
        <v>273</v>
      </c>
      <c r="CE16" s="681"/>
      <c r="CF16" s="681"/>
      <c r="CG16" s="681"/>
      <c r="CH16" s="681"/>
      <c r="CI16" s="681"/>
      <c r="CJ16" s="681"/>
      <c r="CK16" s="681"/>
      <c r="CL16" s="681"/>
      <c r="CM16" s="681"/>
      <c r="CN16" s="681"/>
      <c r="CO16" s="681"/>
      <c r="CP16" s="681"/>
      <c r="CQ16" s="682"/>
      <c r="CR16" s="665" t="s">
        <v>131</v>
      </c>
      <c r="CS16" s="666"/>
      <c r="CT16" s="666"/>
      <c r="CU16" s="666"/>
      <c r="CV16" s="666"/>
      <c r="CW16" s="666"/>
      <c r="CX16" s="666"/>
      <c r="CY16" s="667"/>
      <c r="CZ16" s="668" t="s">
        <v>131</v>
      </c>
      <c r="DA16" s="668"/>
      <c r="DB16" s="668"/>
      <c r="DC16" s="668"/>
      <c r="DD16" s="674" t="s">
        <v>131</v>
      </c>
      <c r="DE16" s="666"/>
      <c r="DF16" s="666"/>
      <c r="DG16" s="666"/>
      <c r="DH16" s="666"/>
      <c r="DI16" s="666"/>
      <c r="DJ16" s="666"/>
      <c r="DK16" s="666"/>
      <c r="DL16" s="666"/>
      <c r="DM16" s="666"/>
      <c r="DN16" s="666"/>
      <c r="DO16" s="666"/>
      <c r="DP16" s="667"/>
      <c r="DQ16" s="674" t="s">
        <v>131</v>
      </c>
      <c r="DR16" s="666"/>
      <c r="DS16" s="666"/>
      <c r="DT16" s="666"/>
      <c r="DU16" s="666"/>
      <c r="DV16" s="666"/>
      <c r="DW16" s="666"/>
      <c r="DX16" s="666"/>
      <c r="DY16" s="666"/>
      <c r="DZ16" s="666"/>
      <c r="EA16" s="666"/>
      <c r="EB16" s="666"/>
      <c r="EC16" s="675"/>
    </row>
    <row r="17" spans="2:133" ht="11.25" customHeight="1" x14ac:dyDescent="0.15">
      <c r="B17" s="662" t="s">
        <v>274</v>
      </c>
      <c r="C17" s="663"/>
      <c r="D17" s="663"/>
      <c r="E17" s="663"/>
      <c r="F17" s="663"/>
      <c r="G17" s="663"/>
      <c r="H17" s="663"/>
      <c r="I17" s="663"/>
      <c r="J17" s="663"/>
      <c r="K17" s="663"/>
      <c r="L17" s="663"/>
      <c r="M17" s="663"/>
      <c r="N17" s="663"/>
      <c r="O17" s="663"/>
      <c r="P17" s="663"/>
      <c r="Q17" s="664"/>
      <c r="R17" s="665">
        <v>554804</v>
      </c>
      <c r="S17" s="666"/>
      <c r="T17" s="666"/>
      <c r="U17" s="666"/>
      <c r="V17" s="666"/>
      <c r="W17" s="666"/>
      <c r="X17" s="666"/>
      <c r="Y17" s="667"/>
      <c r="Z17" s="668">
        <v>0.5</v>
      </c>
      <c r="AA17" s="668"/>
      <c r="AB17" s="668"/>
      <c r="AC17" s="668"/>
      <c r="AD17" s="669">
        <v>554804</v>
      </c>
      <c r="AE17" s="669"/>
      <c r="AF17" s="669"/>
      <c r="AG17" s="669"/>
      <c r="AH17" s="669"/>
      <c r="AI17" s="669"/>
      <c r="AJ17" s="669"/>
      <c r="AK17" s="669"/>
      <c r="AL17" s="670">
        <v>1.1000000000000001</v>
      </c>
      <c r="AM17" s="671"/>
      <c r="AN17" s="671"/>
      <c r="AO17" s="672"/>
      <c r="AP17" s="662" t="s">
        <v>275</v>
      </c>
      <c r="AQ17" s="663"/>
      <c r="AR17" s="663"/>
      <c r="AS17" s="663"/>
      <c r="AT17" s="663"/>
      <c r="AU17" s="663"/>
      <c r="AV17" s="663"/>
      <c r="AW17" s="663"/>
      <c r="AX17" s="663"/>
      <c r="AY17" s="663"/>
      <c r="AZ17" s="663"/>
      <c r="BA17" s="663"/>
      <c r="BB17" s="663"/>
      <c r="BC17" s="663"/>
      <c r="BD17" s="663"/>
      <c r="BE17" s="663"/>
      <c r="BF17" s="664"/>
      <c r="BG17" s="665" t="s">
        <v>131</v>
      </c>
      <c r="BH17" s="666"/>
      <c r="BI17" s="666"/>
      <c r="BJ17" s="666"/>
      <c r="BK17" s="666"/>
      <c r="BL17" s="666"/>
      <c r="BM17" s="666"/>
      <c r="BN17" s="667"/>
      <c r="BO17" s="668" t="s">
        <v>131</v>
      </c>
      <c r="BP17" s="668"/>
      <c r="BQ17" s="668"/>
      <c r="BR17" s="668"/>
      <c r="BS17" s="669" t="s">
        <v>131</v>
      </c>
      <c r="BT17" s="669"/>
      <c r="BU17" s="669"/>
      <c r="BV17" s="669"/>
      <c r="BW17" s="669"/>
      <c r="BX17" s="669"/>
      <c r="BY17" s="669"/>
      <c r="BZ17" s="669"/>
      <c r="CA17" s="669"/>
      <c r="CB17" s="673"/>
      <c r="CD17" s="680" t="s">
        <v>276</v>
      </c>
      <c r="CE17" s="681"/>
      <c r="CF17" s="681"/>
      <c r="CG17" s="681"/>
      <c r="CH17" s="681"/>
      <c r="CI17" s="681"/>
      <c r="CJ17" s="681"/>
      <c r="CK17" s="681"/>
      <c r="CL17" s="681"/>
      <c r="CM17" s="681"/>
      <c r="CN17" s="681"/>
      <c r="CO17" s="681"/>
      <c r="CP17" s="681"/>
      <c r="CQ17" s="682"/>
      <c r="CR17" s="665">
        <v>5818564</v>
      </c>
      <c r="CS17" s="666"/>
      <c r="CT17" s="666"/>
      <c r="CU17" s="666"/>
      <c r="CV17" s="666"/>
      <c r="CW17" s="666"/>
      <c r="CX17" s="666"/>
      <c r="CY17" s="667"/>
      <c r="CZ17" s="668">
        <v>5.7</v>
      </c>
      <c r="DA17" s="668"/>
      <c r="DB17" s="668"/>
      <c r="DC17" s="668"/>
      <c r="DD17" s="674" t="s">
        <v>131</v>
      </c>
      <c r="DE17" s="666"/>
      <c r="DF17" s="666"/>
      <c r="DG17" s="666"/>
      <c r="DH17" s="666"/>
      <c r="DI17" s="666"/>
      <c r="DJ17" s="666"/>
      <c r="DK17" s="666"/>
      <c r="DL17" s="666"/>
      <c r="DM17" s="666"/>
      <c r="DN17" s="666"/>
      <c r="DO17" s="666"/>
      <c r="DP17" s="667"/>
      <c r="DQ17" s="674">
        <v>5700227</v>
      </c>
      <c r="DR17" s="666"/>
      <c r="DS17" s="666"/>
      <c r="DT17" s="666"/>
      <c r="DU17" s="666"/>
      <c r="DV17" s="666"/>
      <c r="DW17" s="666"/>
      <c r="DX17" s="666"/>
      <c r="DY17" s="666"/>
      <c r="DZ17" s="666"/>
      <c r="EA17" s="666"/>
      <c r="EB17" s="666"/>
      <c r="EC17" s="675"/>
    </row>
    <row r="18" spans="2:133" ht="11.25" customHeight="1" x14ac:dyDescent="0.15">
      <c r="B18" s="662" t="s">
        <v>277</v>
      </c>
      <c r="C18" s="663"/>
      <c r="D18" s="663"/>
      <c r="E18" s="663"/>
      <c r="F18" s="663"/>
      <c r="G18" s="663"/>
      <c r="H18" s="663"/>
      <c r="I18" s="663"/>
      <c r="J18" s="663"/>
      <c r="K18" s="663"/>
      <c r="L18" s="663"/>
      <c r="M18" s="663"/>
      <c r="N18" s="663"/>
      <c r="O18" s="663"/>
      <c r="P18" s="663"/>
      <c r="Q18" s="664"/>
      <c r="R18" s="665">
        <v>543501</v>
      </c>
      <c r="S18" s="666"/>
      <c r="T18" s="666"/>
      <c r="U18" s="666"/>
      <c r="V18" s="666"/>
      <c r="W18" s="666"/>
      <c r="X18" s="666"/>
      <c r="Y18" s="667"/>
      <c r="Z18" s="668">
        <v>0.5</v>
      </c>
      <c r="AA18" s="668"/>
      <c r="AB18" s="668"/>
      <c r="AC18" s="668"/>
      <c r="AD18" s="669">
        <v>525777</v>
      </c>
      <c r="AE18" s="669"/>
      <c r="AF18" s="669"/>
      <c r="AG18" s="669"/>
      <c r="AH18" s="669"/>
      <c r="AI18" s="669"/>
      <c r="AJ18" s="669"/>
      <c r="AK18" s="669"/>
      <c r="AL18" s="670">
        <v>1</v>
      </c>
      <c r="AM18" s="671"/>
      <c r="AN18" s="671"/>
      <c r="AO18" s="672"/>
      <c r="AP18" s="662" t="s">
        <v>278</v>
      </c>
      <c r="AQ18" s="663"/>
      <c r="AR18" s="663"/>
      <c r="AS18" s="663"/>
      <c r="AT18" s="663"/>
      <c r="AU18" s="663"/>
      <c r="AV18" s="663"/>
      <c r="AW18" s="663"/>
      <c r="AX18" s="663"/>
      <c r="AY18" s="663"/>
      <c r="AZ18" s="663"/>
      <c r="BA18" s="663"/>
      <c r="BB18" s="663"/>
      <c r="BC18" s="663"/>
      <c r="BD18" s="663"/>
      <c r="BE18" s="663"/>
      <c r="BF18" s="664"/>
      <c r="BG18" s="665" t="s">
        <v>131</v>
      </c>
      <c r="BH18" s="666"/>
      <c r="BI18" s="666"/>
      <c r="BJ18" s="666"/>
      <c r="BK18" s="666"/>
      <c r="BL18" s="666"/>
      <c r="BM18" s="666"/>
      <c r="BN18" s="667"/>
      <c r="BO18" s="668" t="s">
        <v>131</v>
      </c>
      <c r="BP18" s="668"/>
      <c r="BQ18" s="668"/>
      <c r="BR18" s="668"/>
      <c r="BS18" s="669" t="s">
        <v>131</v>
      </c>
      <c r="BT18" s="669"/>
      <c r="BU18" s="669"/>
      <c r="BV18" s="669"/>
      <c r="BW18" s="669"/>
      <c r="BX18" s="669"/>
      <c r="BY18" s="669"/>
      <c r="BZ18" s="669"/>
      <c r="CA18" s="669"/>
      <c r="CB18" s="673"/>
      <c r="CD18" s="680" t="s">
        <v>279</v>
      </c>
      <c r="CE18" s="681"/>
      <c r="CF18" s="681"/>
      <c r="CG18" s="681"/>
      <c r="CH18" s="681"/>
      <c r="CI18" s="681"/>
      <c r="CJ18" s="681"/>
      <c r="CK18" s="681"/>
      <c r="CL18" s="681"/>
      <c r="CM18" s="681"/>
      <c r="CN18" s="681"/>
      <c r="CO18" s="681"/>
      <c r="CP18" s="681"/>
      <c r="CQ18" s="682"/>
      <c r="CR18" s="665">
        <v>1570</v>
      </c>
      <c r="CS18" s="666"/>
      <c r="CT18" s="666"/>
      <c r="CU18" s="666"/>
      <c r="CV18" s="666"/>
      <c r="CW18" s="666"/>
      <c r="CX18" s="666"/>
      <c r="CY18" s="667"/>
      <c r="CZ18" s="668">
        <v>0</v>
      </c>
      <c r="DA18" s="668"/>
      <c r="DB18" s="668"/>
      <c r="DC18" s="668"/>
      <c r="DD18" s="674" t="s">
        <v>131</v>
      </c>
      <c r="DE18" s="666"/>
      <c r="DF18" s="666"/>
      <c r="DG18" s="666"/>
      <c r="DH18" s="666"/>
      <c r="DI18" s="666"/>
      <c r="DJ18" s="666"/>
      <c r="DK18" s="666"/>
      <c r="DL18" s="666"/>
      <c r="DM18" s="666"/>
      <c r="DN18" s="666"/>
      <c r="DO18" s="666"/>
      <c r="DP18" s="667"/>
      <c r="DQ18" s="674">
        <v>1570</v>
      </c>
      <c r="DR18" s="666"/>
      <c r="DS18" s="666"/>
      <c r="DT18" s="666"/>
      <c r="DU18" s="666"/>
      <c r="DV18" s="666"/>
      <c r="DW18" s="666"/>
      <c r="DX18" s="666"/>
      <c r="DY18" s="666"/>
      <c r="DZ18" s="666"/>
      <c r="EA18" s="666"/>
      <c r="EB18" s="666"/>
      <c r="EC18" s="675"/>
    </row>
    <row r="19" spans="2:133" ht="11.25" customHeight="1" x14ac:dyDescent="0.15">
      <c r="B19" s="662" t="s">
        <v>280</v>
      </c>
      <c r="C19" s="663"/>
      <c r="D19" s="663"/>
      <c r="E19" s="663"/>
      <c r="F19" s="663"/>
      <c r="G19" s="663"/>
      <c r="H19" s="663"/>
      <c r="I19" s="663"/>
      <c r="J19" s="663"/>
      <c r="K19" s="663"/>
      <c r="L19" s="663"/>
      <c r="M19" s="663"/>
      <c r="N19" s="663"/>
      <c r="O19" s="663"/>
      <c r="P19" s="663"/>
      <c r="Q19" s="664"/>
      <c r="R19" s="665">
        <v>253670</v>
      </c>
      <c r="S19" s="666"/>
      <c r="T19" s="666"/>
      <c r="U19" s="666"/>
      <c r="V19" s="666"/>
      <c r="W19" s="666"/>
      <c r="X19" s="666"/>
      <c r="Y19" s="667"/>
      <c r="Z19" s="668">
        <v>0.2</v>
      </c>
      <c r="AA19" s="668"/>
      <c r="AB19" s="668"/>
      <c r="AC19" s="668"/>
      <c r="AD19" s="669">
        <v>253670</v>
      </c>
      <c r="AE19" s="669"/>
      <c r="AF19" s="669"/>
      <c r="AG19" s="669"/>
      <c r="AH19" s="669"/>
      <c r="AI19" s="669"/>
      <c r="AJ19" s="669"/>
      <c r="AK19" s="669"/>
      <c r="AL19" s="670">
        <v>0.5</v>
      </c>
      <c r="AM19" s="671"/>
      <c r="AN19" s="671"/>
      <c r="AO19" s="672"/>
      <c r="AP19" s="662" t="s">
        <v>281</v>
      </c>
      <c r="AQ19" s="663"/>
      <c r="AR19" s="663"/>
      <c r="AS19" s="663"/>
      <c r="AT19" s="663"/>
      <c r="AU19" s="663"/>
      <c r="AV19" s="663"/>
      <c r="AW19" s="663"/>
      <c r="AX19" s="663"/>
      <c r="AY19" s="663"/>
      <c r="AZ19" s="663"/>
      <c r="BA19" s="663"/>
      <c r="BB19" s="663"/>
      <c r="BC19" s="663"/>
      <c r="BD19" s="663"/>
      <c r="BE19" s="663"/>
      <c r="BF19" s="664"/>
      <c r="BG19" s="665">
        <v>2616045</v>
      </c>
      <c r="BH19" s="666"/>
      <c r="BI19" s="666"/>
      <c r="BJ19" s="666"/>
      <c r="BK19" s="666"/>
      <c r="BL19" s="666"/>
      <c r="BM19" s="666"/>
      <c r="BN19" s="667"/>
      <c r="BO19" s="668">
        <v>6.1</v>
      </c>
      <c r="BP19" s="668"/>
      <c r="BQ19" s="668"/>
      <c r="BR19" s="668"/>
      <c r="BS19" s="669" t="s">
        <v>131</v>
      </c>
      <c r="BT19" s="669"/>
      <c r="BU19" s="669"/>
      <c r="BV19" s="669"/>
      <c r="BW19" s="669"/>
      <c r="BX19" s="669"/>
      <c r="BY19" s="669"/>
      <c r="BZ19" s="669"/>
      <c r="CA19" s="669"/>
      <c r="CB19" s="673"/>
      <c r="CD19" s="680" t="s">
        <v>282</v>
      </c>
      <c r="CE19" s="681"/>
      <c r="CF19" s="681"/>
      <c r="CG19" s="681"/>
      <c r="CH19" s="681"/>
      <c r="CI19" s="681"/>
      <c r="CJ19" s="681"/>
      <c r="CK19" s="681"/>
      <c r="CL19" s="681"/>
      <c r="CM19" s="681"/>
      <c r="CN19" s="681"/>
      <c r="CO19" s="681"/>
      <c r="CP19" s="681"/>
      <c r="CQ19" s="682"/>
      <c r="CR19" s="665" t="s">
        <v>131</v>
      </c>
      <c r="CS19" s="666"/>
      <c r="CT19" s="666"/>
      <c r="CU19" s="666"/>
      <c r="CV19" s="666"/>
      <c r="CW19" s="666"/>
      <c r="CX19" s="666"/>
      <c r="CY19" s="667"/>
      <c r="CZ19" s="668" t="s">
        <v>131</v>
      </c>
      <c r="DA19" s="668"/>
      <c r="DB19" s="668"/>
      <c r="DC19" s="668"/>
      <c r="DD19" s="674" t="s">
        <v>131</v>
      </c>
      <c r="DE19" s="666"/>
      <c r="DF19" s="666"/>
      <c r="DG19" s="666"/>
      <c r="DH19" s="666"/>
      <c r="DI19" s="666"/>
      <c r="DJ19" s="666"/>
      <c r="DK19" s="666"/>
      <c r="DL19" s="666"/>
      <c r="DM19" s="666"/>
      <c r="DN19" s="666"/>
      <c r="DO19" s="666"/>
      <c r="DP19" s="667"/>
      <c r="DQ19" s="674" t="s">
        <v>131</v>
      </c>
      <c r="DR19" s="666"/>
      <c r="DS19" s="666"/>
      <c r="DT19" s="666"/>
      <c r="DU19" s="666"/>
      <c r="DV19" s="666"/>
      <c r="DW19" s="666"/>
      <c r="DX19" s="666"/>
      <c r="DY19" s="666"/>
      <c r="DZ19" s="666"/>
      <c r="EA19" s="666"/>
      <c r="EB19" s="666"/>
      <c r="EC19" s="675"/>
    </row>
    <row r="20" spans="2:133" ht="11.25" customHeight="1" x14ac:dyDescent="0.15">
      <c r="B20" s="662" t="s">
        <v>283</v>
      </c>
      <c r="C20" s="663"/>
      <c r="D20" s="663"/>
      <c r="E20" s="663"/>
      <c r="F20" s="663"/>
      <c r="G20" s="663"/>
      <c r="H20" s="663"/>
      <c r="I20" s="663"/>
      <c r="J20" s="663"/>
      <c r="K20" s="663"/>
      <c r="L20" s="663"/>
      <c r="M20" s="663"/>
      <c r="N20" s="663"/>
      <c r="O20" s="663"/>
      <c r="P20" s="663"/>
      <c r="Q20" s="664"/>
      <c r="R20" s="665">
        <v>30228</v>
      </c>
      <c r="S20" s="666"/>
      <c r="T20" s="666"/>
      <c r="U20" s="666"/>
      <c r="V20" s="666"/>
      <c r="W20" s="666"/>
      <c r="X20" s="666"/>
      <c r="Y20" s="667"/>
      <c r="Z20" s="668">
        <v>0</v>
      </c>
      <c r="AA20" s="668"/>
      <c r="AB20" s="668"/>
      <c r="AC20" s="668"/>
      <c r="AD20" s="669">
        <v>30228</v>
      </c>
      <c r="AE20" s="669"/>
      <c r="AF20" s="669"/>
      <c r="AG20" s="669"/>
      <c r="AH20" s="669"/>
      <c r="AI20" s="669"/>
      <c r="AJ20" s="669"/>
      <c r="AK20" s="669"/>
      <c r="AL20" s="670">
        <v>0.1</v>
      </c>
      <c r="AM20" s="671"/>
      <c r="AN20" s="671"/>
      <c r="AO20" s="672"/>
      <c r="AP20" s="662" t="s">
        <v>284</v>
      </c>
      <c r="AQ20" s="663"/>
      <c r="AR20" s="663"/>
      <c r="AS20" s="663"/>
      <c r="AT20" s="663"/>
      <c r="AU20" s="663"/>
      <c r="AV20" s="663"/>
      <c r="AW20" s="663"/>
      <c r="AX20" s="663"/>
      <c r="AY20" s="663"/>
      <c r="AZ20" s="663"/>
      <c r="BA20" s="663"/>
      <c r="BB20" s="663"/>
      <c r="BC20" s="663"/>
      <c r="BD20" s="663"/>
      <c r="BE20" s="663"/>
      <c r="BF20" s="664"/>
      <c r="BG20" s="665">
        <v>2616045</v>
      </c>
      <c r="BH20" s="666"/>
      <c r="BI20" s="666"/>
      <c r="BJ20" s="666"/>
      <c r="BK20" s="666"/>
      <c r="BL20" s="666"/>
      <c r="BM20" s="666"/>
      <c r="BN20" s="667"/>
      <c r="BO20" s="668">
        <v>6.1</v>
      </c>
      <c r="BP20" s="668"/>
      <c r="BQ20" s="668"/>
      <c r="BR20" s="668"/>
      <c r="BS20" s="669" t="s">
        <v>131</v>
      </c>
      <c r="BT20" s="669"/>
      <c r="BU20" s="669"/>
      <c r="BV20" s="669"/>
      <c r="BW20" s="669"/>
      <c r="BX20" s="669"/>
      <c r="BY20" s="669"/>
      <c r="BZ20" s="669"/>
      <c r="CA20" s="669"/>
      <c r="CB20" s="673"/>
      <c r="CD20" s="680" t="s">
        <v>285</v>
      </c>
      <c r="CE20" s="681"/>
      <c r="CF20" s="681"/>
      <c r="CG20" s="681"/>
      <c r="CH20" s="681"/>
      <c r="CI20" s="681"/>
      <c r="CJ20" s="681"/>
      <c r="CK20" s="681"/>
      <c r="CL20" s="681"/>
      <c r="CM20" s="681"/>
      <c r="CN20" s="681"/>
      <c r="CO20" s="681"/>
      <c r="CP20" s="681"/>
      <c r="CQ20" s="682"/>
      <c r="CR20" s="665">
        <v>101950925</v>
      </c>
      <c r="CS20" s="666"/>
      <c r="CT20" s="666"/>
      <c r="CU20" s="666"/>
      <c r="CV20" s="666"/>
      <c r="CW20" s="666"/>
      <c r="CX20" s="666"/>
      <c r="CY20" s="667"/>
      <c r="CZ20" s="668">
        <v>100</v>
      </c>
      <c r="DA20" s="668"/>
      <c r="DB20" s="668"/>
      <c r="DC20" s="668"/>
      <c r="DD20" s="674">
        <v>11933783</v>
      </c>
      <c r="DE20" s="666"/>
      <c r="DF20" s="666"/>
      <c r="DG20" s="666"/>
      <c r="DH20" s="666"/>
      <c r="DI20" s="666"/>
      <c r="DJ20" s="666"/>
      <c r="DK20" s="666"/>
      <c r="DL20" s="666"/>
      <c r="DM20" s="666"/>
      <c r="DN20" s="666"/>
      <c r="DO20" s="666"/>
      <c r="DP20" s="667"/>
      <c r="DQ20" s="674">
        <v>58780437</v>
      </c>
      <c r="DR20" s="666"/>
      <c r="DS20" s="666"/>
      <c r="DT20" s="666"/>
      <c r="DU20" s="666"/>
      <c r="DV20" s="666"/>
      <c r="DW20" s="666"/>
      <c r="DX20" s="666"/>
      <c r="DY20" s="666"/>
      <c r="DZ20" s="666"/>
      <c r="EA20" s="666"/>
      <c r="EB20" s="666"/>
      <c r="EC20" s="675"/>
    </row>
    <row r="21" spans="2:133" ht="11.25" customHeight="1" x14ac:dyDescent="0.15">
      <c r="B21" s="662" t="s">
        <v>286</v>
      </c>
      <c r="C21" s="663"/>
      <c r="D21" s="663"/>
      <c r="E21" s="663"/>
      <c r="F21" s="663"/>
      <c r="G21" s="663"/>
      <c r="H21" s="663"/>
      <c r="I21" s="663"/>
      <c r="J21" s="663"/>
      <c r="K21" s="663"/>
      <c r="L21" s="663"/>
      <c r="M21" s="663"/>
      <c r="N21" s="663"/>
      <c r="O21" s="663"/>
      <c r="P21" s="663"/>
      <c r="Q21" s="664"/>
      <c r="R21" s="665">
        <v>11925</v>
      </c>
      <c r="S21" s="666"/>
      <c r="T21" s="666"/>
      <c r="U21" s="666"/>
      <c r="V21" s="666"/>
      <c r="W21" s="666"/>
      <c r="X21" s="666"/>
      <c r="Y21" s="667"/>
      <c r="Z21" s="668">
        <v>0</v>
      </c>
      <c r="AA21" s="668"/>
      <c r="AB21" s="668"/>
      <c r="AC21" s="668"/>
      <c r="AD21" s="669">
        <v>11925</v>
      </c>
      <c r="AE21" s="669"/>
      <c r="AF21" s="669"/>
      <c r="AG21" s="669"/>
      <c r="AH21" s="669"/>
      <c r="AI21" s="669"/>
      <c r="AJ21" s="669"/>
      <c r="AK21" s="669"/>
      <c r="AL21" s="670">
        <v>0</v>
      </c>
      <c r="AM21" s="671"/>
      <c r="AN21" s="671"/>
      <c r="AO21" s="672"/>
      <c r="AP21" s="684" t="s">
        <v>287</v>
      </c>
      <c r="AQ21" s="685"/>
      <c r="AR21" s="685"/>
      <c r="AS21" s="685"/>
      <c r="AT21" s="685"/>
      <c r="AU21" s="685"/>
      <c r="AV21" s="685"/>
      <c r="AW21" s="685"/>
      <c r="AX21" s="685"/>
      <c r="AY21" s="685"/>
      <c r="AZ21" s="685"/>
      <c r="BA21" s="685"/>
      <c r="BB21" s="685"/>
      <c r="BC21" s="685"/>
      <c r="BD21" s="685"/>
      <c r="BE21" s="685"/>
      <c r="BF21" s="686"/>
      <c r="BG21" s="665" t="s">
        <v>131</v>
      </c>
      <c r="BH21" s="666"/>
      <c r="BI21" s="666"/>
      <c r="BJ21" s="666"/>
      <c r="BK21" s="666"/>
      <c r="BL21" s="666"/>
      <c r="BM21" s="666"/>
      <c r="BN21" s="667"/>
      <c r="BO21" s="668" t="s">
        <v>131</v>
      </c>
      <c r="BP21" s="668"/>
      <c r="BQ21" s="668"/>
      <c r="BR21" s="668"/>
      <c r="BS21" s="669" t="s">
        <v>131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288</v>
      </c>
      <c r="C22" s="700"/>
      <c r="D22" s="700"/>
      <c r="E22" s="700"/>
      <c r="F22" s="700"/>
      <c r="G22" s="700"/>
      <c r="H22" s="700"/>
      <c r="I22" s="700"/>
      <c r="J22" s="700"/>
      <c r="K22" s="700"/>
      <c r="L22" s="700"/>
      <c r="M22" s="700"/>
      <c r="N22" s="700"/>
      <c r="O22" s="700"/>
      <c r="P22" s="700"/>
      <c r="Q22" s="701"/>
      <c r="R22" s="665">
        <v>247678</v>
      </c>
      <c r="S22" s="666"/>
      <c r="T22" s="666"/>
      <c r="U22" s="666"/>
      <c r="V22" s="666"/>
      <c r="W22" s="666"/>
      <c r="X22" s="666"/>
      <c r="Y22" s="667"/>
      <c r="Z22" s="668">
        <v>0.2</v>
      </c>
      <c r="AA22" s="668"/>
      <c r="AB22" s="668"/>
      <c r="AC22" s="668"/>
      <c r="AD22" s="669">
        <v>229954</v>
      </c>
      <c r="AE22" s="669"/>
      <c r="AF22" s="669"/>
      <c r="AG22" s="669"/>
      <c r="AH22" s="669"/>
      <c r="AI22" s="669"/>
      <c r="AJ22" s="669"/>
      <c r="AK22" s="669"/>
      <c r="AL22" s="670">
        <v>0.40000000596046448</v>
      </c>
      <c r="AM22" s="671"/>
      <c r="AN22" s="671"/>
      <c r="AO22" s="672"/>
      <c r="AP22" s="684" t="s">
        <v>289</v>
      </c>
      <c r="AQ22" s="685"/>
      <c r="AR22" s="685"/>
      <c r="AS22" s="685"/>
      <c r="AT22" s="685"/>
      <c r="AU22" s="685"/>
      <c r="AV22" s="685"/>
      <c r="AW22" s="685"/>
      <c r="AX22" s="685"/>
      <c r="AY22" s="685"/>
      <c r="AZ22" s="685"/>
      <c r="BA22" s="685"/>
      <c r="BB22" s="685"/>
      <c r="BC22" s="685"/>
      <c r="BD22" s="685"/>
      <c r="BE22" s="685"/>
      <c r="BF22" s="686"/>
      <c r="BG22" s="665" t="s">
        <v>131</v>
      </c>
      <c r="BH22" s="666"/>
      <c r="BI22" s="666"/>
      <c r="BJ22" s="666"/>
      <c r="BK22" s="666"/>
      <c r="BL22" s="666"/>
      <c r="BM22" s="666"/>
      <c r="BN22" s="667"/>
      <c r="BO22" s="668" t="s">
        <v>131</v>
      </c>
      <c r="BP22" s="668"/>
      <c r="BQ22" s="668"/>
      <c r="BR22" s="668"/>
      <c r="BS22" s="669" t="s">
        <v>131</v>
      </c>
      <c r="BT22" s="669"/>
      <c r="BU22" s="669"/>
      <c r="BV22" s="669"/>
      <c r="BW22" s="669"/>
      <c r="BX22" s="669"/>
      <c r="BY22" s="669"/>
      <c r="BZ22" s="669"/>
      <c r="CA22" s="669"/>
      <c r="CB22" s="673"/>
      <c r="CD22" s="647" t="s">
        <v>290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291</v>
      </c>
      <c r="C23" s="663"/>
      <c r="D23" s="663"/>
      <c r="E23" s="663"/>
      <c r="F23" s="663"/>
      <c r="G23" s="663"/>
      <c r="H23" s="663"/>
      <c r="I23" s="663"/>
      <c r="J23" s="663"/>
      <c r="K23" s="663"/>
      <c r="L23" s="663"/>
      <c r="M23" s="663"/>
      <c r="N23" s="663"/>
      <c r="O23" s="663"/>
      <c r="P23" s="663"/>
      <c r="Q23" s="664"/>
      <c r="R23" s="665">
        <v>2840935</v>
      </c>
      <c r="S23" s="666"/>
      <c r="T23" s="666"/>
      <c r="U23" s="666"/>
      <c r="V23" s="666"/>
      <c r="W23" s="666"/>
      <c r="X23" s="666"/>
      <c r="Y23" s="667"/>
      <c r="Z23" s="668">
        <v>2.7</v>
      </c>
      <c r="AA23" s="668"/>
      <c r="AB23" s="668"/>
      <c r="AC23" s="668"/>
      <c r="AD23" s="669">
        <v>2552641</v>
      </c>
      <c r="AE23" s="669"/>
      <c r="AF23" s="669"/>
      <c r="AG23" s="669"/>
      <c r="AH23" s="669"/>
      <c r="AI23" s="669"/>
      <c r="AJ23" s="669"/>
      <c r="AK23" s="669"/>
      <c r="AL23" s="670">
        <v>5</v>
      </c>
      <c r="AM23" s="671"/>
      <c r="AN23" s="671"/>
      <c r="AO23" s="672"/>
      <c r="AP23" s="684" t="s">
        <v>292</v>
      </c>
      <c r="AQ23" s="685"/>
      <c r="AR23" s="685"/>
      <c r="AS23" s="685"/>
      <c r="AT23" s="685"/>
      <c r="AU23" s="685"/>
      <c r="AV23" s="685"/>
      <c r="AW23" s="685"/>
      <c r="AX23" s="685"/>
      <c r="AY23" s="685"/>
      <c r="AZ23" s="685"/>
      <c r="BA23" s="685"/>
      <c r="BB23" s="685"/>
      <c r="BC23" s="685"/>
      <c r="BD23" s="685"/>
      <c r="BE23" s="685"/>
      <c r="BF23" s="686"/>
      <c r="BG23" s="665">
        <v>2616045</v>
      </c>
      <c r="BH23" s="666"/>
      <c r="BI23" s="666"/>
      <c r="BJ23" s="666"/>
      <c r="BK23" s="666"/>
      <c r="BL23" s="666"/>
      <c r="BM23" s="666"/>
      <c r="BN23" s="667"/>
      <c r="BO23" s="668">
        <v>6.1</v>
      </c>
      <c r="BP23" s="668"/>
      <c r="BQ23" s="668"/>
      <c r="BR23" s="668"/>
      <c r="BS23" s="669" t="s">
        <v>131</v>
      </c>
      <c r="BT23" s="669"/>
      <c r="BU23" s="669"/>
      <c r="BV23" s="669"/>
      <c r="BW23" s="669"/>
      <c r="BX23" s="669"/>
      <c r="BY23" s="669"/>
      <c r="BZ23" s="669"/>
      <c r="CA23" s="669"/>
      <c r="CB23" s="673"/>
      <c r="CD23" s="647" t="s">
        <v>231</v>
      </c>
      <c r="CE23" s="648"/>
      <c r="CF23" s="648"/>
      <c r="CG23" s="648"/>
      <c r="CH23" s="648"/>
      <c r="CI23" s="648"/>
      <c r="CJ23" s="648"/>
      <c r="CK23" s="648"/>
      <c r="CL23" s="648"/>
      <c r="CM23" s="648"/>
      <c r="CN23" s="648"/>
      <c r="CO23" s="648"/>
      <c r="CP23" s="648"/>
      <c r="CQ23" s="649"/>
      <c r="CR23" s="647" t="s">
        <v>293</v>
      </c>
      <c r="CS23" s="648"/>
      <c r="CT23" s="648"/>
      <c r="CU23" s="648"/>
      <c r="CV23" s="648"/>
      <c r="CW23" s="648"/>
      <c r="CX23" s="648"/>
      <c r="CY23" s="649"/>
      <c r="CZ23" s="647" t="s">
        <v>294</v>
      </c>
      <c r="DA23" s="648"/>
      <c r="DB23" s="648"/>
      <c r="DC23" s="649"/>
      <c r="DD23" s="647" t="s">
        <v>295</v>
      </c>
      <c r="DE23" s="648"/>
      <c r="DF23" s="648"/>
      <c r="DG23" s="648"/>
      <c r="DH23" s="648"/>
      <c r="DI23" s="648"/>
      <c r="DJ23" s="648"/>
      <c r="DK23" s="649"/>
      <c r="DL23" s="696" t="s">
        <v>296</v>
      </c>
      <c r="DM23" s="697"/>
      <c r="DN23" s="697"/>
      <c r="DO23" s="697"/>
      <c r="DP23" s="697"/>
      <c r="DQ23" s="697"/>
      <c r="DR23" s="697"/>
      <c r="DS23" s="697"/>
      <c r="DT23" s="697"/>
      <c r="DU23" s="697"/>
      <c r="DV23" s="698"/>
      <c r="DW23" s="647" t="s">
        <v>297</v>
      </c>
      <c r="DX23" s="648"/>
      <c r="DY23" s="648"/>
      <c r="DZ23" s="648"/>
      <c r="EA23" s="648"/>
      <c r="EB23" s="648"/>
      <c r="EC23" s="649"/>
    </row>
    <row r="24" spans="2:133" ht="11.25" customHeight="1" x14ac:dyDescent="0.15">
      <c r="B24" s="662" t="s">
        <v>298</v>
      </c>
      <c r="C24" s="663"/>
      <c r="D24" s="663"/>
      <c r="E24" s="663"/>
      <c r="F24" s="663"/>
      <c r="G24" s="663"/>
      <c r="H24" s="663"/>
      <c r="I24" s="663"/>
      <c r="J24" s="663"/>
      <c r="K24" s="663"/>
      <c r="L24" s="663"/>
      <c r="M24" s="663"/>
      <c r="N24" s="663"/>
      <c r="O24" s="663"/>
      <c r="P24" s="663"/>
      <c r="Q24" s="664"/>
      <c r="R24" s="665">
        <v>2552641</v>
      </c>
      <c r="S24" s="666"/>
      <c r="T24" s="666"/>
      <c r="U24" s="666"/>
      <c r="V24" s="666"/>
      <c r="W24" s="666"/>
      <c r="X24" s="666"/>
      <c r="Y24" s="667"/>
      <c r="Z24" s="668">
        <v>2.4</v>
      </c>
      <c r="AA24" s="668"/>
      <c r="AB24" s="668"/>
      <c r="AC24" s="668"/>
      <c r="AD24" s="669">
        <v>2552641</v>
      </c>
      <c r="AE24" s="669"/>
      <c r="AF24" s="669"/>
      <c r="AG24" s="669"/>
      <c r="AH24" s="669"/>
      <c r="AI24" s="669"/>
      <c r="AJ24" s="669"/>
      <c r="AK24" s="669"/>
      <c r="AL24" s="670">
        <v>5</v>
      </c>
      <c r="AM24" s="671"/>
      <c r="AN24" s="671"/>
      <c r="AO24" s="672"/>
      <c r="AP24" s="684" t="s">
        <v>299</v>
      </c>
      <c r="AQ24" s="685"/>
      <c r="AR24" s="685"/>
      <c r="AS24" s="685"/>
      <c r="AT24" s="685"/>
      <c r="AU24" s="685"/>
      <c r="AV24" s="685"/>
      <c r="AW24" s="685"/>
      <c r="AX24" s="685"/>
      <c r="AY24" s="685"/>
      <c r="AZ24" s="685"/>
      <c r="BA24" s="685"/>
      <c r="BB24" s="685"/>
      <c r="BC24" s="685"/>
      <c r="BD24" s="685"/>
      <c r="BE24" s="685"/>
      <c r="BF24" s="686"/>
      <c r="BG24" s="665" t="s">
        <v>131</v>
      </c>
      <c r="BH24" s="666"/>
      <c r="BI24" s="666"/>
      <c r="BJ24" s="666"/>
      <c r="BK24" s="666"/>
      <c r="BL24" s="666"/>
      <c r="BM24" s="666"/>
      <c r="BN24" s="667"/>
      <c r="BO24" s="668" t="s">
        <v>131</v>
      </c>
      <c r="BP24" s="668"/>
      <c r="BQ24" s="668"/>
      <c r="BR24" s="668"/>
      <c r="BS24" s="669" t="s">
        <v>131</v>
      </c>
      <c r="BT24" s="669"/>
      <c r="BU24" s="669"/>
      <c r="BV24" s="669"/>
      <c r="BW24" s="669"/>
      <c r="BX24" s="669"/>
      <c r="BY24" s="669"/>
      <c r="BZ24" s="669"/>
      <c r="CA24" s="669"/>
      <c r="CB24" s="673"/>
      <c r="CD24" s="676" t="s">
        <v>300</v>
      </c>
      <c r="CE24" s="677"/>
      <c r="CF24" s="677"/>
      <c r="CG24" s="677"/>
      <c r="CH24" s="677"/>
      <c r="CI24" s="677"/>
      <c r="CJ24" s="677"/>
      <c r="CK24" s="677"/>
      <c r="CL24" s="677"/>
      <c r="CM24" s="677"/>
      <c r="CN24" s="677"/>
      <c r="CO24" s="677"/>
      <c r="CP24" s="677"/>
      <c r="CQ24" s="678"/>
      <c r="CR24" s="654">
        <v>53304491</v>
      </c>
      <c r="CS24" s="655"/>
      <c r="CT24" s="655"/>
      <c r="CU24" s="655"/>
      <c r="CV24" s="655"/>
      <c r="CW24" s="655"/>
      <c r="CX24" s="655"/>
      <c r="CY24" s="656"/>
      <c r="CZ24" s="659">
        <v>52.3</v>
      </c>
      <c r="DA24" s="660"/>
      <c r="DB24" s="660"/>
      <c r="DC24" s="679"/>
      <c r="DD24" s="702">
        <v>28811453</v>
      </c>
      <c r="DE24" s="655"/>
      <c r="DF24" s="655"/>
      <c r="DG24" s="655"/>
      <c r="DH24" s="655"/>
      <c r="DI24" s="655"/>
      <c r="DJ24" s="655"/>
      <c r="DK24" s="656"/>
      <c r="DL24" s="702">
        <v>28554979</v>
      </c>
      <c r="DM24" s="655"/>
      <c r="DN24" s="655"/>
      <c r="DO24" s="655"/>
      <c r="DP24" s="655"/>
      <c r="DQ24" s="655"/>
      <c r="DR24" s="655"/>
      <c r="DS24" s="655"/>
      <c r="DT24" s="655"/>
      <c r="DU24" s="655"/>
      <c r="DV24" s="656"/>
      <c r="DW24" s="659">
        <v>52.9</v>
      </c>
      <c r="DX24" s="660"/>
      <c r="DY24" s="660"/>
      <c r="DZ24" s="660"/>
      <c r="EA24" s="660"/>
      <c r="EB24" s="660"/>
      <c r="EC24" s="661"/>
    </row>
    <row r="25" spans="2:133" ht="11.25" customHeight="1" x14ac:dyDescent="0.15">
      <c r="B25" s="662" t="s">
        <v>301</v>
      </c>
      <c r="C25" s="663"/>
      <c r="D25" s="663"/>
      <c r="E25" s="663"/>
      <c r="F25" s="663"/>
      <c r="G25" s="663"/>
      <c r="H25" s="663"/>
      <c r="I25" s="663"/>
      <c r="J25" s="663"/>
      <c r="K25" s="663"/>
      <c r="L25" s="663"/>
      <c r="M25" s="663"/>
      <c r="N25" s="663"/>
      <c r="O25" s="663"/>
      <c r="P25" s="663"/>
      <c r="Q25" s="664"/>
      <c r="R25" s="665">
        <v>288256</v>
      </c>
      <c r="S25" s="666"/>
      <c r="T25" s="666"/>
      <c r="U25" s="666"/>
      <c r="V25" s="666"/>
      <c r="W25" s="666"/>
      <c r="X25" s="666"/>
      <c r="Y25" s="667"/>
      <c r="Z25" s="668">
        <v>0.3</v>
      </c>
      <c r="AA25" s="668"/>
      <c r="AB25" s="668"/>
      <c r="AC25" s="668"/>
      <c r="AD25" s="669" t="s">
        <v>131</v>
      </c>
      <c r="AE25" s="669"/>
      <c r="AF25" s="669"/>
      <c r="AG25" s="669"/>
      <c r="AH25" s="669"/>
      <c r="AI25" s="669"/>
      <c r="AJ25" s="669"/>
      <c r="AK25" s="669"/>
      <c r="AL25" s="670" t="s">
        <v>131</v>
      </c>
      <c r="AM25" s="671"/>
      <c r="AN25" s="671"/>
      <c r="AO25" s="672"/>
      <c r="AP25" s="684" t="s">
        <v>302</v>
      </c>
      <c r="AQ25" s="685"/>
      <c r="AR25" s="685"/>
      <c r="AS25" s="685"/>
      <c r="AT25" s="685"/>
      <c r="AU25" s="685"/>
      <c r="AV25" s="685"/>
      <c r="AW25" s="685"/>
      <c r="AX25" s="685"/>
      <c r="AY25" s="685"/>
      <c r="AZ25" s="685"/>
      <c r="BA25" s="685"/>
      <c r="BB25" s="685"/>
      <c r="BC25" s="685"/>
      <c r="BD25" s="685"/>
      <c r="BE25" s="685"/>
      <c r="BF25" s="686"/>
      <c r="BG25" s="665" t="s">
        <v>131</v>
      </c>
      <c r="BH25" s="666"/>
      <c r="BI25" s="666"/>
      <c r="BJ25" s="666"/>
      <c r="BK25" s="666"/>
      <c r="BL25" s="666"/>
      <c r="BM25" s="666"/>
      <c r="BN25" s="667"/>
      <c r="BO25" s="668" t="s">
        <v>131</v>
      </c>
      <c r="BP25" s="668"/>
      <c r="BQ25" s="668"/>
      <c r="BR25" s="668"/>
      <c r="BS25" s="669" t="s">
        <v>131</v>
      </c>
      <c r="BT25" s="669"/>
      <c r="BU25" s="669"/>
      <c r="BV25" s="669"/>
      <c r="BW25" s="669"/>
      <c r="BX25" s="669"/>
      <c r="BY25" s="669"/>
      <c r="BZ25" s="669"/>
      <c r="CA25" s="669"/>
      <c r="CB25" s="673"/>
      <c r="CD25" s="680" t="s">
        <v>303</v>
      </c>
      <c r="CE25" s="681"/>
      <c r="CF25" s="681"/>
      <c r="CG25" s="681"/>
      <c r="CH25" s="681"/>
      <c r="CI25" s="681"/>
      <c r="CJ25" s="681"/>
      <c r="CK25" s="681"/>
      <c r="CL25" s="681"/>
      <c r="CM25" s="681"/>
      <c r="CN25" s="681"/>
      <c r="CO25" s="681"/>
      <c r="CP25" s="681"/>
      <c r="CQ25" s="682"/>
      <c r="CR25" s="665">
        <v>16141801</v>
      </c>
      <c r="CS25" s="705"/>
      <c r="CT25" s="705"/>
      <c r="CU25" s="705"/>
      <c r="CV25" s="705"/>
      <c r="CW25" s="705"/>
      <c r="CX25" s="705"/>
      <c r="CY25" s="706"/>
      <c r="CZ25" s="670">
        <v>15.8</v>
      </c>
      <c r="DA25" s="703"/>
      <c r="DB25" s="703"/>
      <c r="DC25" s="707"/>
      <c r="DD25" s="674">
        <v>15203241</v>
      </c>
      <c r="DE25" s="705"/>
      <c r="DF25" s="705"/>
      <c r="DG25" s="705"/>
      <c r="DH25" s="705"/>
      <c r="DI25" s="705"/>
      <c r="DJ25" s="705"/>
      <c r="DK25" s="706"/>
      <c r="DL25" s="674">
        <v>15002967</v>
      </c>
      <c r="DM25" s="705"/>
      <c r="DN25" s="705"/>
      <c r="DO25" s="705"/>
      <c r="DP25" s="705"/>
      <c r="DQ25" s="705"/>
      <c r="DR25" s="705"/>
      <c r="DS25" s="705"/>
      <c r="DT25" s="705"/>
      <c r="DU25" s="705"/>
      <c r="DV25" s="706"/>
      <c r="DW25" s="670">
        <v>27.8</v>
      </c>
      <c r="DX25" s="703"/>
      <c r="DY25" s="703"/>
      <c r="DZ25" s="703"/>
      <c r="EA25" s="703"/>
      <c r="EB25" s="703"/>
      <c r="EC25" s="704"/>
    </row>
    <row r="26" spans="2:133" ht="11.25" customHeight="1" x14ac:dyDescent="0.15">
      <c r="B26" s="662" t="s">
        <v>304</v>
      </c>
      <c r="C26" s="663"/>
      <c r="D26" s="663"/>
      <c r="E26" s="663"/>
      <c r="F26" s="663"/>
      <c r="G26" s="663"/>
      <c r="H26" s="663"/>
      <c r="I26" s="663"/>
      <c r="J26" s="663"/>
      <c r="K26" s="663"/>
      <c r="L26" s="663"/>
      <c r="M26" s="663"/>
      <c r="N26" s="663"/>
      <c r="O26" s="663"/>
      <c r="P26" s="663"/>
      <c r="Q26" s="664"/>
      <c r="R26" s="665">
        <v>38</v>
      </c>
      <c r="S26" s="666"/>
      <c r="T26" s="666"/>
      <c r="U26" s="666"/>
      <c r="V26" s="666"/>
      <c r="W26" s="666"/>
      <c r="X26" s="666"/>
      <c r="Y26" s="667"/>
      <c r="Z26" s="668">
        <v>0</v>
      </c>
      <c r="AA26" s="668"/>
      <c r="AB26" s="668"/>
      <c r="AC26" s="668"/>
      <c r="AD26" s="669" t="s">
        <v>131</v>
      </c>
      <c r="AE26" s="669"/>
      <c r="AF26" s="669"/>
      <c r="AG26" s="669"/>
      <c r="AH26" s="669"/>
      <c r="AI26" s="669"/>
      <c r="AJ26" s="669"/>
      <c r="AK26" s="669"/>
      <c r="AL26" s="670" t="s">
        <v>131</v>
      </c>
      <c r="AM26" s="671"/>
      <c r="AN26" s="671"/>
      <c r="AO26" s="672"/>
      <c r="AP26" s="684" t="s">
        <v>305</v>
      </c>
      <c r="AQ26" s="714"/>
      <c r="AR26" s="714"/>
      <c r="AS26" s="714"/>
      <c r="AT26" s="714"/>
      <c r="AU26" s="714"/>
      <c r="AV26" s="714"/>
      <c r="AW26" s="714"/>
      <c r="AX26" s="714"/>
      <c r="AY26" s="714"/>
      <c r="AZ26" s="714"/>
      <c r="BA26" s="714"/>
      <c r="BB26" s="714"/>
      <c r="BC26" s="714"/>
      <c r="BD26" s="714"/>
      <c r="BE26" s="714"/>
      <c r="BF26" s="686"/>
      <c r="BG26" s="665" t="s">
        <v>131</v>
      </c>
      <c r="BH26" s="666"/>
      <c r="BI26" s="666"/>
      <c r="BJ26" s="666"/>
      <c r="BK26" s="666"/>
      <c r="BL26" s="666"/>
      <c r="BM26" s="666"/>
      <c r="BN26" s="667"/>
      <c r="BO26" s="668" t="s">
        <v>131</v>
      </c>
      <c r="BP26" s="668"/>
      <c r="BQ26" s="668"/>
      <c r="BR26" s="668"/>
      <c r="BS26" s="669" t="s">
        <v>131</v>
      </c>
      <c r="BT26" s="669"/>
      <c r="BU26" s="669"/>
      <c r="BV26" s="669"/>
      <c r="BW26" s="669"/>
      <c r="BX26" s="669"/>
      <c r="BY26" s="669"/>
      <c r="BZ26" s="669"/>
      <c r="CA26" s="669"/>
      <c r="CB26" s="673"/>
      <c r="CD26" s="680" t="s">
        <v>306</v>
      </c>
      <c r="CE26" s="681"/>
      <c r="CF26" s="681"/>
      <c r="CG26" s="681"/>
      <c r="CH26" s="681"/>
      <c r="CI26" s="681"/>
      <c r="CJ26" s="681"/>
      <c r="CK26" s="681"/>
      <c r="CL26" s="681"/>
      <c r="CM26" s="681"/>
      <c r="CN26" s="681"/>
      <c r="CO26" s="681"/>
      <c r="CP26" s="681"/>
      <c r="CQ26" s="682"/>
      <c r="CR26" s="665">
        <v>11237622</v>
      </c>
      <c r="CS26" s="666"/>
      <c r="CT26" s="666"/>
      <c r="CU26" s="666"/>
      <c r="CV26" s="666"/>
      <c r="CW26" s="666"/>
      <c r="CX26" s="666"/>
      <c r="CY26" s="667"/>
      <c r="CZ26" s="670">
        <v>11</v>
      </c>
      <c r="DA26" s="703"/>
      <c r="DB26" s="703"/>
      <c r="DC26" s="707"/>
      <c r="DD26" s="674">
        <v>10553503</v>
      </c>
      <c r="DE26" s="666"/>
      <c r="DF26" s="666"/>
      <c r="DG26" s="666"/>
      <c r="DH26" s="666"/>
      <c r="DI26" s="666"/>
      <c r="DJ26" s="666"/>
      <c r="DK26" s="667"/>
      <c r="DL26" s="674" t="s">
        <v>131</v>
      </c>
      <c r="DM26" s="666"/>
      <c r="DN26" s="666"/>
      <c r="DO26" s="666"/>
      <c r="DP26" s="666"/>
      <c r="DQ26" s="666"/>
      <c r="DR26" s="666"/>
      <c r="DS26" s="666"/>
      <c r="DT26" s="666"/>
      <c r="DU26" s="666"/>
      <c r="DV26" s="667"/>
      <c r="DW26" s="670" t="s">
        <v>131</v>
      </c>
      <c r="DX26" s="703"/>
      <c r="DY26" s="703"/>
      <c r="DZ26" s="703"/>
      <c r="EA26" s="703"/>
      <c r="EB26" s="703"/>
      <c r="EC26" s="704"/>
    </row>
    <row r="27" spans="2:133" ht="11.25" customHeight="1" x14ac:dyDescent="0.15">
      <c r="B27" s="662" t="s">
        <v>307</v>
      </c>
      <c r="C27" s="663"/>
      <c r="D27" s="663"/>
      <c r="E27" s="663"/>
      <c r="F27" s="663"/>
      <c r="G27" s="663"/>
      <c r="H27" s="663"/>
      <c r="I27" s="663"/>
      <c r="J27" s="663"/>
      <c r="K27" s="663"/>
      <c r="L27" s="663"/>
      <c r="M27" s="663"/>
      <c r="N27" s="663"/>
      <c r="O27" s="663"/>
      <c r="P27" s="663"/>
      <c r="Q27" s="664"/>
      <c r="R27" s="665">
        <v>53807741</v>
      </c>
      <c r="S27" s="666"/>
      <c r="T27" s="666"/>
      <c r="U27" s="666"/>
      <c r="V27" s="666"/>
      <c r="W27" s="666"/>
      <c r="X27" s="666"/>
      <c r="Y27" s="667"/>
      <c r="Z27" s="668">
        <v>50.6</v>
      </c>
      <c r="AA27" s="668"/>
      <c r="AB27" s="668"/>
      <c r="AC27" s="668"/>
      <c r="AD27" s="669">
        <v>50885678</v>
      </c>
      <c r="AE27" s="669"/>
      <c r="AF27" s="669"/>
      <c r="AG27" s="669"/>
      <c r="AH27" s="669"/>
      <c r="AI27" s="669"/>
      <c r="AJ27" s="669"/>
      <c r="AK27" s="669"/>
      <c r="AL27" s="670">
        <v>99</v>
      </c>
      <c r="AM27" s="671"/>
      <c r="AN27" s="671"/>
      <c r="AO27" s="672"/>
      <c r="AP27" s="662" t="s">
        <v>308</v>
      </c>
      <c r="AQ27" s="663"/>
      <c r="AR27" s="663"/>
      <c r="AS27" s="663"/>
      <c r="AT27" s="663"/>
      <c r="AU27" s="663"/>
      <c r="AV27" s="663"/>
      <c r="AW27" s="663"/>
      <c r="AX27" s="663"/>
      <c r="AY27" s="663"/>
      <c r="AZ27" s="663"/>
      <c r="BA27" s="663"/>
      <c r="BB27" s="663"/>
      <c r="BC27" s="663"/>
      <c r="BD27" s="663"/>
      <c r="BE27" s="663"/>
      <c r="BF27" s="664"/>
      <c r="BG27" s="665">
        <v>42692869</v>
      </c>
      <c r="BH27" s="666"/>
      <c r="BI27" s="666"/>
      <c r="BJ27" s="666"/>
      <c r="BK27" s="666"/>
      <c r="BL27" s="666"/>
      <c r="BM27" s="666"/>
      <c r="BN27" s="667"/>
      <c r="BO27" s="668">
        <v>100</v>
      </c>
      <c r="BP27" s="668"/>
      <c r="BQ27" s="668"/>
      <c r="BR27" s="668"/>
      <c r="BS27" s="669">
        <v>409099</v>
      </c>
      <c r="BT27" s="669"/>
      <c r="BU27" s="669"/>
      <c r="BV27" s="669"/>
      <c r="BW27" s="669"/>
      <c r="BX27" s="669"/>
      <c r="BY27" s="669"/>
      <c r="BZ27" s="669"/>
      <c r="CA27" s="669"/>
      <c r="CB27" s="673"/>
      <c r="CD27" s="680" t="s">
        <v>309</v>
      </c>
      <c r="CE27" s="681"/>
      <c r="CF27" s="681"/>
      <c r="CG27" s="681"/>
      <c r="CH27" s="681"/>
      <c r="CI27" s="681"/>
      <c r="CJ27" s="681"/>
      <c r="CK27" s="681"/>
      <c r="CL27" s="681"/>
      <c r="CM27" s="681"/>
      <c r="CN27" s="681"/>
      <c r="CO27" s="681"/>
      <c r="CP27" s="681"/>
      <c r="CQ27" s="682"/>
      <c r="CR27" s="665">
        <v>31344126</v>
      </c>
      <c r="CS27" s="705"/>
      <c r="CT27" s="705"/>
      <c r="CU27" s="705"/>
      <c r="CV27" s="705"/>
      <c r="CW27" s="705"/>
      <c r="CX27" s="705"/>
      <c r="CY27" s="706"/>
      <c r="CZ27" s="670">
        <v>30.7</v>
      </c>
      <c r="DA27" s="703"/>
      <c r="DB27" s="703"/>
      <c r="DC27" s="707"/>
      <c r="DD27" s="674">
        <v>7907985</v>
      </c>
      <c r="DE27" s="705"/>
      <c r="DF27" s="705"/>
      <c r="DG27" s="705"/>
      <c r="DH27" s="705"/>
      <c r="DI27" s="705"/>
      <c r="DJ27" s="705"/>
      <c r="DK27" s="706"/>
      <c r="DL27" s="674">
        <v>7859285</v>
      </c>
      <c r="DM27" s="705"/>
      <c r="DN27" s="705"/>
      <c r="DO27" s="705"/>
      <c r="DP27" s="705"/>
      <c r="DQ27" s="705"/>
      <c r="DR27" s="705"/>
      <c r="DS27" s="705"/>
      <c r="DT27" s="705"/>
      <c r="DU27" s="705"/>
      <c r="DV27" s="706"/>
      <c r="DW27" s="670">
        <v>14.6</v>
      </c>
      <c r="DX27" s="703"/>
      <c r="DY27" s="703"/>
      <c r="DZ27" s="703"/>
      <c r="EA27" s="703"/>
      <c r="EB27" s="703"/>
      <c r="EC27" s="704"/>
    </row>
    <row r="28" spans="2:133" ht="11.25" customHeight="1" x14ac:dyDescent="0.15">
      <c r="B28" s="662" t="s">
        <v>310</v>
      </c>
      <c r="C28" s="663"/>
      <c r="D28" s="663"/>
      <c r="E28" s="663"/>
      <c r="F28" s="663"/>
      <c r="G28" s="663"/>
      <c r="H28" s="663"/>
      <c r="I28" s="663"/>
      <c r="J28" s="663"/>
      <c r="K28" s="663"/>
      <c r="L28" s="663"/>
      <c r="M28" s="663"/>
      <c r="N28" s="663"/>
      <c r="O28" s="663"/>
      <c r="P28" s="663"/>
      <c r="Q28" s="664"/>
      <c r="R28" s="665">
        <v>36162</v>
      </c>
      <c r="S28" s="666"/>
      <c r="T28" s="666"/>
      <c r="U28" s="666"/>
      <c r="V28" s="666"/>
      <c r="W28" s="666"/>
      <c r="X28" s="666"/>
      <c r="Y28" s="667"/>
      <c r="Z28" s="668">
        <v>0</v>
      </c>
      <c r="AA28" s="668"/>
      <c r="AB28" s="668"/>
      <c r="AC28" s="668"/>
      <c r="AD28" s="669">
        <v>36162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311</v>
      </c>
      <c r="CE28" s="681"/>
      <c r="CF28" s="681"/>
      <c r="CG28" s="681"/>
      <c r="CH28" s="681"/>
      <c r="CI28" s="681"/>
      <c r="CJ28" s="681"/>
      <c r="CK28" s="681"/>
      <c r="CL28" s="681"/>
      <c r="CM28" s="681"/>
      <c r="CN28" s="681"/>
      <c r="CO28" s="681"/>
      <c r="CP28" s="681"/>
      <c r="CQ28" s="682"/>
      <c r="CR28" s="665">
        <v>5818564</v>
      </c>
      <c r="CS28" s="666"/>
      <c r="CT28" s="666"/>
      <c r="CU28" s="666"/>
      <c r="CV28" s="666"/>
      <c r="CW28" s="666"/>
      <c r="CX28" s="666"/>
      <c r="CY28" s="667"/>
      <c r="CZ28" s="670">
        <v>5.7</v>
      </c>
      <c r="DA28" s="703"/>
      <c r="DB28" s="703"/>
      <c r="DC28" s="707"/>
      <c r="DD28" s="674">
        <v>5700227</v>
      </c>
      <c r="DE28" s="666"/>
      <c r="DF28" s="666"/>
      <c r="DG28" s="666"/>
      <c r="DH28" s="666"/>
      <c r="DI28" s="666"/>
      <c r="DJ28" s="666"/>
      <c r="DK28" s="667"/>
      <c r="DL28" s="674">
        <v>5692727</v>
      </c>
      <c r="DM28" s="666"/>
      <c r="DN28" s="666"/>
      <c r="DO28" s="666"/>
      <c r="DP28" s="666"/>
      <c r="DQ28" s="666"/>
      <c r="DR28" s="666"/>
      <c r="DS28" s="666"/>
      <c r="DT28" s="666"/>
      <c r="DU28" s="666"/>
      <c r="DV28" s="667"/>
      <c r="DW28" s="670">
        <v>10.5</v>
      </c>
      <c r="DX28" s="703"/>
      <c r="DY28" s="703"/>
      <c r="DZ28" s="703"/>
      <c r="EA28" s="703"/>
      <c r="EB28" s="703"/>
      <c r="EC28" s="704"/>
    </row>
    <row r="29" spans="2:133" ht="11.25" customHeight="1" x14ac:dyDescent="0.15">
      <c r="B29" s="662" t="s">
        <v>312</v>
      </c>
      <c r="C29" s="663"/>
      <c r="D29" s="663"/>
      <c r="E29" s="663"/>
      <c r="F29" s="663"/>
      <c r="G29" s="663"/>
      <c r="H29" s="663"/>
      <c r="I29" s="663"/>
      <c r="J29" s="663"/>
      <c r="K29" s="663"/>
      <c r="L29" s="663"/>
      <c r="M29" s="663"/>
      <c r="N29" s="663"/>
      <c r="O29" s="663"/>
      <c r="P29" s="663"/>
      <c r="Q29" s="664"/>
      <c r="R29" s="665">
        <v>684636</v>
      </c>
      <c r="S29" s="666"/>
      <c r="T29" s="666"/>
      <c r="U29" s="666"/>
      <c r="V29" s="666"/>
      <c r="W29" s="666"/>
      <c r="X29" s="666"/>
      <c r="Y29" s="667"/>
      <c r="Z29" s="668">
        <v>0.6</v>
      </c>
      <c r="AA29" s="668"/>
      <c r="AB29" s="668"/>
      <c r="AC29" s="668"/>
      <c r="AD29" s="669">
        <v>1092</v>
      </c>
      <c r="AE29" s="669"/>
      <c r="AF29" s="669"/>
      <c r="AG29" s="669"/>
      <c r="AH29" s="669"/>
      <c r="AI29" s="669"/>
      <c r="AJ29" s="669"/>
      <c r="AK29" s="669"/>
      <c r="AL29" s="670">
        <v>0</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313</v>
      </c>
      <c r="CE29" s="709"/>
      <c r="CF29" s="680" t="s">
        <v>70</v>
      </c>
      <c r="CG29" s="681"/>
      <c r="CH29" s="681"/>
      <c r="CI29" s="681"/>
      <c r="CJ29" s="681"/>
      <c r="CK29" s="681"/>
      <c r="CL29" s="681"/>
      <c r="CM29" s="681"/>
      <c r="CN29" s="681"/>
      <c r="CO29" s="681"/>
      <c r="CP29" s="681"/>
      <c r="CQ29" s="682"/>
      <c r="CR29" s="665">
        <v>5818435</v>
      </c>
      <c r="CS29" s="705"/>
      <c r="CT29" s="705"/>
      <c r="CU29" s="705"/>
      <c r="CV29" s="705"/>
      <c r="CW29" s="705"/>
      <c r="CX29" s="705"/>
      <c r="CY29" s="706"/>
      <c r="CZ29" s="670">
        <v>5.7</v>
      </c>
      <c r="DA29" s="703"/>
      <c r="DB29" s="703"/>
      <c r="DC29" s="707"/>
      <c r="DD29" s="674">
        <v>5700098</v>
      </c>
      <c r="DE29" s="705"/>
      <c r="DF29" s="705"/>
      <c r="DG29" s="705"/>
      <c r="DH29" s="705"/>
      <c r="DI29" s="705"/>
      <c r="DJ29" s="705"/>
      <c r="DK29" s="706"/>
      <c r="DL29" s="674">
        <v>5692598</v>
      </c>
      <c r="DM29" s="705"/>
      <c r="DN29" s="705"/>
      <c r="DO29" s="705"/>
      <c r="DP29" s="705"/>
      <c r="DQ29" s="705"/>
      <c r="DR29" s="705"/>
      <c r="DS29" s="705"/>
      <c r="DT29" s="705"/>
      <c r="DU29" s="705"/>
      <c r="DV29" s="706"/>
      <c r="DW29" s="670">
        <v>10.5</v>
      </c>
      <c r="DX29" s="703"/>
      <c r="DY29" s="703"/>
      <c r="DZ29" s="703"/>
      <c r="EA29" s="703"/>
      <c r="EB29" s="703"/>
      <c r="EC29" s="704"/>
    </row>
    <row r="30" spans="2:133" ht="11.25" customHeight="1" x14ac:dyDescent="0.15">
      <c r="B30" s="662" t="s">
        <v>314</v>
      </c>
      <c r="C30" s="663"/>
      <c r="D30" s="663"/>
      <c r="E30" s="663"/>
      <c r="F30" s="663"/>
      <c r="G30" s="663"/>
      <c r="H30" s="663"/>
      <c r="I30" s="663"/>
      <c r="J30" s="663"/>
      <c r="K30" s="663"/>
      <c r="L30" s="663"/>
      <c r="M30" s="663"/>
      <c r="N30" s="663"/>
      <c r="O30" s="663"/>
      <c r="P30" s="663"/>
      <c r="Q30" s="664"/>
      <c r="R30" s="665">
        <v>931977</v>
      </c>
      <c r="S30" s="666"/>
      <c r="T30" s="666"/>
      <c r="U30" s="666"/>
      <c r="V30" s="666"/>
      <c r="W30" s="666"/>
      <c r="X30" s="666"/>
      <c r="Y30" s="667"/>
      <c r="Z30" s="668">
        <v>0.9</v>
      </c>
      <c r="AA30" s="668"/>
      <c r="AB30" s="668"/>
      <c r="AC30" s="668"/>
      <c r="AD30" s="669">
        <v>201498</v>
      </c>
      <c r="AE30" s="669"/>
      <c r="AF30" s="669"/>
      <c r="AG30" s="669"/>
      <c r="AH30" s="669"/>
      <c r="AI30" s="669"/>
      <c r="AJ30" s="669"/>
      <c r="AK30" s="669"/>
      <c r="AL30" s="670">
        <v>0.4</v>
      </c>
      <c r="AM30" s="671"/>
      <c r="AN30" s="671"/>
      <c r="AO30" s="672"/>
      <c r="AP30" s="644" t="s">
        <v>231</v>
      </c>
      <c r="AQ30" s="645"/>
      <c r="AR30" s="645"/>
      <c r="AS30" s="645"/>
      <c r="AT30" s="645"/>
      <c r="AU30" s="645"/>
      <c r="AV30" s="645"/>
      <c r="AW30" s="645"/>
      <c r="AX30" s="645"/>
      <c r="AY30" s="645"/>
      <c r="AZ30" s="645"/>
      <c r="BA30" s="645"/>
      <c r="BB30" s="645"/>
      <c r="BC30" s="645"/>
      <c r="BD30" s="645"/>
      <c r="BE30" s="645"/>
      <c r="BF30" s="646"/>
      <c r="BG30" s="644" t="s">
        <v>315</v>
      </c>
      <c r="BH30" s="715"/>
      <c r="BI30" s="715"/>
      <c r="BJ30" s="715"/>
      <c r="BK30" s="715"/>
      <c r="BL30" s="715"/>
      <c r="BM30" s="715"/>
      <c r="BN30" s="715"/>
      <c r="BO30" s="715"/>
      <c r="BP30" s="715"/>
      <c r="BQ30" s="716"/>
      <c r="BR30" s="644" t="s">
        <v>316</v>
      </c>
      <c r="BS30" s="715"/>
      <c r="BT30" s="715"/>
      <c r="BU30" s="715"/>
      <c r="BV30" s="715"/>
      <c r="BW30" s="715"/>
      <c r="BX30" s="715"/>
      <c r="BY30" s="715"/>
      <c r="BZ30" s="715"/>
      <c r="CA30" s="715"/>
      <c r="CB30" s="716"/>
      <c r="CD30" s="710"/>
      <c r="CE30" s="711"/>
      <c r="CF30" s="680" t="s">
        <v>317</v>
      </c>
      <c r="CG30" s="681"/>
      <c r="CH30" s="681"/>
      <c r="CI30" s="681"/>
      <c r="CJ30" s="681"/>
      <c r="CK30" s="681"/>
      <c r="CL30" s="681"/>
      <c r="CM30" s="681"/>
      <c r="CN30" s="681"/>
      <c r="CO30" s="681"/>
      <c r="CP30" s="681"/>
      <c r="CQ30" s="682"/>
      <c r="CR30" s="665">
        <v>5592752</v>
      </c>
      <c r="CS30" s="666"/>
      <c r="CT30" s="666"/>
      <c r="CU30" s="666"/>
      <c r="CV30" s="666"/>
      <c r="CW30" s="666"/>
      <c r="CX30" s="666"/>
      <c r="CY30" s="667"/>
      <c r="CZ30" s="670">
        <v>5.5</v>
      </c>
      <c r="DA30" s="703"/>
      <c r="DB30" s="703"/>
      <c r="DC30" s="707"/>
      <c r="DD30" s="674">
        <v>5474921</v>
      </c>
      <c r="DE30" s="666"/>
      <c r="DF30" s="666"/>
      <c r="DG30" s="666"/>
      <c r="DH30" s="666"/>
      <c r="DI30" s="666"/>
      <c r="DJ30" s="666"/>
      <c r="DK30" s="667"/>
      <c r="DL30" s="674">
        <v>5467421</v>
      </c>
      <c r="DM30" s="666"/>
      <c r="DN30" s="666"/>
      <c r="DO30" s="666"/>
      <c r="DP30" s="666"/>
      <c r="DQ30" s="666"/>
      <c r="DR30" s="666"/>
      <c r="DS30" s="666"/>
      <c r="DT30" s="666"/>
      <c r="DU30" s="666"/>
      <c r="DV30" s="667"/>
      <c r="DW30" s="670">
        <v>10.1</v>
      </c>
      <c r="DX30" s="703"/>
      <c r="DY30" s="703"/>
      <c r="DZ30" s="703"/>
      <c r="EA30" s="703"/>
      <c r="EB30" s="703"/>
      <c r="EC30" s="704"/>
    </row>
    <row r="31" spans="2:133" ht="11.25" customHeight="1" x14ac:dyDescent="0.15">
      <c r="B31" s="662" t="s">
        <v>318</v>
      </c>
      <c r="C31" s="663"/>
      <c r="D31" s="663"/>
      <c r="E31" s="663"/>
      <c r="F31" s="663"/>
      <c r="G31" s="663"/>
      <c r="H31" s="663"/>
      <c r="I31" s="663"/>
      <c r="J31" s="663"/>
      <c r="K31" s="663"/>
      <c r="L31" s="663"/>
      <c r="M31" s="663"/>
      <c r="N31" s="663"/>
      <c r="O31" s="663"/>
      <c r="P31" s="663"/>
      <c r="Q31" s="664"/>
      <c r="R31" s="665">
        <v>660040</v>
      </c>
      <c r="S31" s="666"/>
      <c r="T31" s="666"/>
      <c r="U31" s="666"/>
      <c r="V31" s="666"/>
      <c r="W31" s="666"/>
      <c r="X31" s="666"/>
      <c r="Y31" s="667"/>
      <c r="Z31" s="668">
        <v>0.6</v>
      </c>
      <c r="AA31" s="668"/>
      <c r="AB31" s="668"/>
      <c r="AC31" s="668"/>
      <c r="AD31" s="669" t="s">
        <v>131</v>
      </c>
      <c r="AE31" s="669"/>
      <c r="AF31" s="669"/>
      <c r="AG31" s="669"/>
      <c r="AH31" s="669"/>
      <c r="AI31" s="669"/>
      <c r="AJ31" s="669"/>
      <c r="AK31" s="669"/>
      <c r="AL31" s="670" t="s">
        <v>131</v>
      </c>
      <c r="AM31" s="671"/>
      <c r="AN31" s="671"/>
      <c r="AO31" s="672"/>
      <c r="AP31" s="722" t="s">
        <v>319</v>
      </c>
      <c r="AQ31" s="723"/>
      <c r="AR31" s="723"/>
      <c r="AS31" s="723"/>
      <c r="AT31" s="728" t="s">
        <v>320</v>
      </c>
      <c r="AU31" s="366"/>
      <c r="AV31" s="366"/>
      <c r="AW31" s="366"/>
      <c r="AX31" s="651" t="s">
        <v>193</v>
      </c>
      <c r="AY31" s="652"/>
      <c r="AZ31" s="652"/>
      <c r="BA31" s="652"/>
      <c r="BB31" s="652"/>
      <c r="BC31" s="652"/>
      <c r="BD31" s="652"/>
      <c r="BE31" s="652"/>
      <c r="BF31" s="653"/>
      <c r="BG31" s="733">
        <v>99.3</v>
      </c>
      <c r="BH31" s="720"/>
      <c r="BI31" s="720"/>
      <c r="BJ31" s="720"/>
      <c r="BK31" s="720"/>
      <c r="BL31" s="720"/>
      <c r="BM31" s="660">
        <v>97.8</v>
      </c>
      <c r="BN31" s="720"/>
      <c r="BO31" s="720"/>
      <c r="BP31" s="720"/>
      <c r="BQ31" s="721"/>
      <c r="BR31" s="733">
        <v>99.2</v>
      </c>
      <c r="BS31" s="720"/>
      <c r="BT31" s="720"/>
      <c r="BU31" s="720"/>
      <c r="BV31" s="720"/>
      <c r="BW31" s="720"/>
      <c r="BX31" s="660">
        <v>97.4</v>
      </c>
      <c r="BY31" s="720"/>
      <c r="BZ31" s="720"/>
      <c r="CA31" s="720"/>
      <c r="CB31" s="721"/>
      <c r="CD31" s="710"/>
      <c r="CE31" s="711"/>
      <c r="CF31" s="680" t="s">
        <v>321</v>
      </c>
      <c r="CG31" s="681"/>
      <c r="CH31" s="681"/>
      <c r="CI31" s="681"/>
      <c r="CJ31" s="681"/>
      <c r="CK31" s="681"/>
      <c r="CL31" s="681"/>
      <c r="CM31" s="681"/>
      <c r="CN31" s="681"/>
      <c r="CO31" s="681"/>
      <c r="CP31" s="681"/>
      <c r="CQ31" s="682"/>
      <c r="CR31" s="665">
        <v>225683</v>
      </c>
      <c r="CS31" s="705"/>
      <c r="CT31" s="705"/>
      <c r="CU31" s="705"/>
      <c r="CV31" s="705"/>
      <c r="CW31" s="705"/>
      <c r="CX31" s="705"/>
      <c r="CY31" s="706"/>
      <c r="CZ31" s="670">
        <v>0.2</v>
      </c>
      <c r="DA31" s="703"/>
      <c r="DB31" s="703"/>
      <c r="DC31" s="707"/>
      <c r="DD31" s="674">
        <v>225177</v>
      </c>
      <c r="DE31" s="705"/>
      <c r="DF31" s="705"/>
      <c r="DG31" s="705"/>
      <c r="DH31" s="705"/>
      <c r="DI31" s="705"/>
      <c r="DJ31" s="705"/>
      <c r="DK31" s="706"/>
      <c r="DL31" s="674">
        <v>225177</v>
      </c>
      <c r="DM31" s="705"/>
      <c r="DN31" s="705"/>
      <c r="DO31" s="705"/>
      <c r="DP31" s="705"/>
      <c r="DQ31" s="705"/>
      <c r="DR31" s="705"/>
      <c r="DS31" s="705"/>
      <c r="DT31" s="705"/>
      <c r="DU31" s="705"/>
      <c r="DV31" s="706"/>
      <c r="DW31" s="670">
        <v>0.4</v>
      </c>
      <c r="DX31" s="703"/>
      <c r="DY31" s="703"/>
      <c r="DZ31" s="703"/>
      <c r="EA31" s="703"/>
      <c r="EB31" s="703"/>
      <c r="EC31" s="704"/>
    </row>
    <row r="32" spans="2:133" ht="11.25" customHeight="1" x14ac:dyDescent="0.15">
      <c r="B32" s="662" t="s">
        <v>322</v>
      </c>
      <c r="C32" s="663"/>
      <c r="D32" s="663"/>
      <c r="E32" s="663"/>
      <c r="F32" s="663"/>
      <c r="G32" s="663"/>
      <c r="H32" s="663"/>
      <c r="I32" s="663"/>
      <c r="J32" s="663"/>
      <c r="K32" s="663"/>
      <c r="L32" s="663"/>
      <c r="M32" s="663"/>
      <c r="N32" s="663"/>
      <c r="O32" s="663"/>
      <c r="P32" s="663"/>
      <c r="Q32" s="664"/>
      <c r="R32" s="665">
        <v>24954672</v>
      </c>
      <c r="S32" s="666"/>
      <c r="T32" s="666"/>
      <c r="U32" s="666"/>
      <c r="V32" s="666"/>
      <c r="W32" s="666"/>
      <c r="X32" s="666"/>
      <c r="Y32" s="667"/>
      <c r="Z32" s="668">
        <v>23.5</v>
      </c>
      <c r="AA32" s="668"/>
      <c r="AB32" s="668"/>
      <c r="AC32" s="668"/>
      <c r="AD32" s="669" t="s">
        <v>131</v>
      </c>
      <c r="AE32" s="669"/>
      <c r="AF32" s="669"/>
      <c r="AG32" s="669"/>
      <c r="AH32" s="669"/>
      <c r="AI32" s="669"/>
      <c r="AJ32" s="669"/>
      <c r="AK32" s="669"/>
      <c r="AL32" s="670" t="s">
        <v>131</v>
      </c>
      <c r="AM32" s="671"/>
      <c r="AN32" s="671"/>
      <c r="AO32" s="672"/>
      <c r="AP32" s="724"/>
      <c r="AQ32" s="725"/>
      <c r="AR32" s="725"/>
      <c r="AS32" s="725"/>
      <c r="AT32" s="729"/>
      <c r="AU32" s="362" t="s">
        <v>323</v>
      </c>
      <c r="AV32" s="362"/>
      <c r="AW32" s="362"/>
      <c r="AX32" s="662" t="s">
        <v>324</v>
      </c>
      <c r="AY32" s="663"/>
      <c r="AZ32" s="663"/>
      <c r="BA32" s="663"/>
      <c r="BB32" s="663"/>
      <c r="BC32" s="663"/>
      <c r="BD32" s="663"/>
      <c r="BE32" s="663"/>
      <c r="BF32" s="664"/>
      <c r="BG32" s="734">
        <v>98.8</v>
      </c>
      <c r="BH32" s="705"/>
      <c r="BI32" s="705"/>
      <c r="BJ32" s="705"/>
      <c r="BK32" s="705"/>
      <c r="BL32" s="705"/>
      <c r="BM32" s="671">
        <v>96.5</v>
      </c>
      <c r="BN32" s="731"/>
      <c r="BO32" s="731"/>
      <c r="BP32" s="731"/>
      <c r="BQ32" s="732"/>
      <c r="BR32" s="734">
        <v>98.9</v>
      </c>
      <c r="BS32" s="705"/>
      <c r="BT32" s="705"/>
      <c r="BU32" s="705"/>
      <c r="BV32" s="705"/>
      <c r="BW32" s="705"/>
      <c r="BX32" s="671">
        <v>96.2</v>
      </c>
      <c r="BY32" s="731"/>
      <c r="BZ32" s="731"/>
      <c r="CA32" s="731"/>
      <c r="CB32" s="732"/>
      <c r="CD32" s="712"/>
      <c r="CE32" s="713"/>
      <c r="CF32" s="680" t="s">
        <v>325</v>
      </c>
      <c r="CG32" s="681"/>
      <c r="CH32" s="681"/>
      <c r="CI32" s="681"/>
      <c r="CJ32" s="681"/>
      <c r="CK32" s="681"/>
      <c r="CL32" s="681"/>
      <c r="CM32" s="681"/>
      <c r="CN32" s="681"/>
      <c r="CO32" s="681"/>
      <c r="CP32" s="681"/>
      <c r="CQ32" s="682"/>
      <c r="CR32" s="665">
        <v>129</v>
      </c>
      <c r="CS32" s="666"/>
      <c r="CT32" s="666"/>
      <c r="CU32" s="666"/>
      <c r="CV32" s="666"/>
      <c r="CW32" s="666"/>
      <c r="CX32" s="666"/>
      <c r="CY32" s="667"/>
      <c r="CZ32" s="670">
        <v>0</v>
      </c>
      <c r="DA32" s="703"/>
      <c r="DB32" s="703"/>
      <c r="DC32" s="707"/>
      <c r="DD32" s="674">
        <v>129</v>
      </c>
      <c r="DE32" s="666"/>
      <c r="DF32" s="666"/>
      <c r="DG32" s="666"/>
      <c r="DH32" s="666"/>
      <c r="DI32" s="666"/>
      <c r="DJ32" s="666"/>
      <c r="DK32" s="667"/>
      <c r="DL32" s="674">
        <v>129</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326</v>
      </c>
      <c r="C33" s="700"/>
      <c r="D33" s="700"/>
      <c r="E33" s="700"/>
      <c r="F33" s="700"/>
      <c r="G33" s="700"/>
      <c r="H33" s="700"/>
      <c r="I33" s="700"/>
      <c r="J33" s="700"/>
      <c r="K33" s="700"/>
      <c r="L33" s="700"/>
      <c r="M33" s="700"/>
      <c r="N33" s="700"/>
      <c r="O33" s="700"/>
      <c r="P33" s="700"/>
      <c r="Q33" s="701"/>
      <c r="R33" s="665" t="s">
        <v>131</v>
      </c>
      <c r="S33" s="666"/>
      <c r="T33" s="666"/>
      <c r="U33" s="666"/>
      <c r="V33" s="666"/>
      <c r="W33" s="666"/>
      <c r="X33" s="666"/>
      <c r="Y33" s="667"/>
      <c r="Z33" s="668" t="s">
        <v>131</v>
      </c>
      <c r="AA33" s="668"/>
      <c r="AB33" s="668"/>
      <c r="AC33" s="668"/>
      <c r="AD33" s="669" t="s">
        <v>131</v>
      </c>
      <c r="AE33" s="669"/>
      <c r="AF33" s="669"/>
      <c r="AG33" s="669"/>
      <c r="AH33" s="669"/>
      <c r="AI33" s="669"/>
      <c r="AJ33" s="669"/>
      <c r="AK33" s="669"/>
      <c r="AL33" s="670" t="s">
        <v>131</v>
      </c>
      <c r="AM33" s="671"/>
      <c r="AN33" s="671"/>
      <c r="AO33" s="672"/>
      <c r="AP33" s="726"/>
      <c r="AQ33" s="727"/>
      <c r="AR33" s="727"/>
      <c r="AS33" s="727"/>
      <c r="AT33" s="730"/>
      <c r="AU33" s="360"/>
      <c r="AV33" s="360"/>
      <c r="AW33" s="360"/>
      <c r="AX33" s="717" t="s">
        <v>327</v>
      </c>
      <c r="AY33" s="718"/>
      <c r="AZ33" s="718"/>
      <c r="BA33" s="718"/>
      <c r="BB33" s="718"/>
      <c r="BC33" s="718"/>
      <c r="BD33" s="718"/>
      <c r="BE33" s="718"/>
      <c r="BF33" s="719"/>
      <c r="BG33" s="735">
        <v>99.7</v>
      </c>
      <c r="BH33" s="736"/>
      <c r="BI33" s="736"/>
      <c r="BJ33" s="736"/>
      <c r="BK33" s="736"/>
      <c r="BL33" s="736"/>
      <c r="BM33" s="737">
        <v>98.8</v>
      </c>
      <c r="BN33" s="736"/>
      <c r="BO33" s="736"/>
      <c r="BP33" s="736"/>
      <c r="BQ33" s="738"/>
      <c r="BR33" s="735">
        <v>99.5</v>
      </c>
      <c r="BS33" s="736"/>
      <c r="BT33" s="736"/>
      <c r="BU33" s="736"/>
      <c r="BV33" s="736"/>
      <c r="BW33" s="736"/>
      <c r="BX33" s="737">
        <v>98.3</v>
      </c>
      <c r="BY33" s="736"/>
      <c r="BZ33" s="736"/>
      <c r="CA33" s="736"/>
      <c r="CB33" s="738"/>
      <c r="CD33" s="680" t="s">
        <v>328</v>
      </c>
      <c r="CE33" s="681"/>
      <c r="CF33" s="681"/>
      <c r="CG33" s="681"/>
      <c r="CH33" s="681"/>
      <c r="CI33" s="681"/>
      <c r="CJ33" s="681"/>
      <c r="CK33" s="681"/>
      <c r="CL33" s="681"/>
      <c r="CM33" s="681"/>
      <c r="CN33" s="681"/>
      <c r="CO33" s="681"/>
      <c r="CP33" s="681"/>
      <c r="CQ33" s="682"/>
      <c r="CR33" s="665">
        <v>36712651</v>
      </c>
      <c r="CS33" s="705"/>
      <c r="CT33" s="705"/>
      <c r="CU33" s="705"/>
      <c r="CV33" s="705"/>
      <c r="CW33" s="705"/>
      <c r="CX33" s="705"/>
      <c r="CY33" s="706"/>
      <c r="CZ33" s="670">
        <v>36</v>
      </c>
      <c r="DA33" s="703"/>
      <c r="DB33" s="703"/>
      <c r="DC33" s="707"/>
      <c r="DD33" s="674">
        <v>26371277</v>
      </c>
      <c r="DE33" s="705"/>
      <c r="DF33" s="705"/>
      <c r="DG33" s="705"/>
      <c r="DH33" s="705"/>
      <c r="DI33" s="705"/>
      <c r="DJ33" s="705"/>
      <c r="DK33" s="706"/>
      <c r="DL33" s="674">
        <v>20161538</v>
      </c>
      <c r="DM33" s="705"/>
      <c r="DN33" s="705"/>
      <c r="DO33" s="705"/>
      <c r="DP33" s="705"/>
      <c r="DQ33" s="705"/>
      <c r="DR33" s="705"/>
      <c r="DS33" s="705"/>
      <c r="DT33" s="705"/>
      <c r="DU33" s="705"/>
      <c r="DV33" s="706"/>
      <c r="DW33" s="670">
        <v>37.299999999999997</v>
      </c>
      <c r="DX33" s="703"/>
      <c r="DY33" s="703"/>
      <c r="DZ33" s="703"/>
      <c r="EA33" s="703"/>
      <c r="EB33" s="703"/>
      <c r="EC33" s="704"/>
    </row>
    <row r="34" spans="2:133" ht="11.25" customHeight="1" x14ac:dyDescent="0.15">
      <c r="B34" s="662" t="s">
        <v>329</v>
      </c>
      <c r="C34" s="663"/>
      <c r="D34" s="663"/>
      <c r="E34" s="663"/>
      <c r="F34" s="663"/>
      <c r="G34" s="663"/>
      <c r="H34" s="663"/>
      <c r="I34" s="663"/>
      <c r="J34" s="663"/>
      <c r="K34" s="663"/>
      <c r="L34" s="663"/>
      <c r="M34" s="663"/>
      <c r="N34" s="663"/>
      <c r="O34" s="663"/>
      <c r="P34" s="663"/>
      <c r="Q34" s="664"/>
      <c r="R34" s="665">
        <v>6268902</v>
      </c>
      <c r="S34" s="666"/>
      <c r="T34" s="666"/>
      <c r="U34" s="666"/>
      <c r="V34" s="666"/>
      <c r="W34" s="666"/>
      <c r="X34" s="666"/>
      <c r="Y34" s="667"/>
      <c r="Z34" s="668">
        <v>5.9</v>
      </c>
      <c r="AA34" s="668"/>
      <c r="AB34" s="668"/>
      <c r="AC34" s="668"/>
      <c r="AD34" s="669" t="s">
        <v>131</v>
      </c>
      <c r="AE34" s="669"/>
      <c r="AF34" s="669"/>
      <c r="AG34" s="669"/>
      <c r="AH34" s="669"/>
      <c r="AI34" s="669"/>
      <c r="AJ34" s="669"/>
      <c r="AK34" s="669"/>
      <c r="AL34" s="670" t="s">
        <v>131</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330</v>
      </c>
      <c r="CE34" s="681"/>
      <c r="CF34" s="681"/>
      <c r="CG34" s="681"/>
      <c r="CH34" s="681"/>
      <c r="CI34" s="681"/>
      <c r="CJ34" s="681"/>
      <c r="CK34" s="681"/>
      <c r="CL34" s="681"/>
      <c r="CM34" s="681"/>
      <c r="CN34" s="681"/>
      <c r="CO34" s="681"/>
      <c r="CP34" s="681"/>
      <c r="CQ34" s="682"/>
      <c r="CR34" s="665">
        <v>14311585</v>
      </c>
      <c r="CS34" s="666"/>
      <c r="CT34" s="666"/>
      <c r="CU34" s="666"/>
      <c r="CV34" s="666"/>
      <c r="CW34" s="666"/>
      <c r="CX34" s="666"/>
      <c r="CY34" s="667"/>
      <c r="CZ34" s="670">
        <v>14</v>
      </c>
      <c r="DA34" s="703"/>
      <c r="DB34" s="703"/>
      <c r="DC34" s="707"/>
      <c r="DD34" s="674">
        <v>8726138</v>
      </c>
      <c r="DE34" s="666"/>
      <c r="DF34" s="666"/>
      <c r="DG34" s="666"/>
      <c r="DH34" s="666"/>
      <c r="DI34" s="666"/>
      <c r="DJ34" s="666"/>
      <c r="DK34" s="667"/>
      <c r="DL34" s="674">
        <v>7914591</v>
      </c>
      <c r="DM34" s="666"/>
      <c r="DN34" s="666"/>
      <c r="DO34" s="666"/>
      <c r="DP34" s="666"/>
      <c r="DQ34" s="666"/>
      <c r="DR34" s="666"/>
      <c r="DS34" s="666"/>
      <c r="DT34" s="666"/>
      <c r="DU34" s="666"/>
      <c r="DV34" s="667"/>
      <c r="DW34" s="670">
        <v>14.7</v>
      </c>
      <c r="DX34" s="703"/>
      <c r="DY34" s="703"/>
      <c r="DZ34" s="703"/>
      <c r="EA34" s="703"/>
      <c r="EB34" s="703"/>
      <c r="EC34" s="704"/>
    </row>
    <row r="35" spans="2:133" ht="11.25" customHeight="1" x14ac:dyDescent="0.15">
      <c r="B35" s="662" t="s">
        <v>331</v>
      </c>
      <c r="C35" s="663"/>
      <c r="D35" s="663"/>
      <c r="E35" s="663"/>
      <c r="F35" s="663"/>
      <c r="G35" s="663"/>
      <c r="H35" s="663"/>
      <c r="I35" s="663"/>
      <c r="J35" s="663"/>
      <c r="K35" s="663"/>
      <c r="L35" s="663"/>
      <c r="M35" s="663"/>
      <c r="N35" s="663"/>
      <c r="O35" s="663"/>
      <c r="P35" s="663"/>
      <c r="Q35" s="664"/>
      <c r="R35" s="665">
        <v>297111</v>
      </c>
      <c r="S35" s="666"/>
      <c r="T35" s="666"/>
      <c r="U35" s="666"/>
      <c r="V35" s="666"/>
      <c r="W35" s="666"/>
      <c r="X35" s="666"/>
      <c r="Y35" s="667"/>
      <c r="Z35" s="668">
        <v>0.3</v>
      </c>
      <c r="AA35" s="668"/>
      <c r="AB35" s="668"/>
      <c r="AC35" s="668"/>
      <c r="AD35" s="669">
        <v>93343</v>
      </c>
      <c r="AE35" s="669"/>
      <c r="AF35" s="669"/>
      <c r="AG35" s="669"/>
      <c r="AH35" s="669"/>
      <c r="AI35" s="669"/>
      <c r="AJ35" s="669"/>
      <c r="AK35" s="669"/>
      <c r="AL35" s="670">
        <v>0.2</v>
      </c>
      <c r="AM35" s="671"/>
      <c r="AN35" s="671"/>
      <c r="AO35" s="672"/>
      <c r="AP35" s="218"/>
      <c r="AQ35" s="644" t="s">
        <v>332</v>
      </c>
      <c r="AR35" s="645"/>
      <c r="AS35" s="645"/>
      <c r="AT35" s="645"/>
      <c r="AU35" s="645"/>
      <c r="AV35" s="645"/>
      <c r="AW35" s="645"/>
      <c r="AX35" s="645"/>
      <c r="AY35" s="645"/>
      <c r="AZ35" s="645"/>
      <c r="BA35" s="645"/>
      <c r="BB35" s="645"/>
      <c r="BC35" s="645"/>
      <c r="BD35" s="645"/>
      <c r="BE35" s="645"/>
      <c r="BF35" s="646"/>
      <c r="BG35" s="644" t="s">
        <v>333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334</v>
      </c>
      <c r="CE35" s="681"/>
      <c r="CF35" s="681"/>
      <c r="CG35" s="681"/>
      <c r="CH35" s="681"/>
      <c r="CI35" s="681"/>
      <c r="CJ35" s="681"/>
      <c r="CK35" s="681"/>
      <c r="CL35" s="681"/>
      <c r="CM35" s="681"/>
      <c r="CN35" s="681"/>
      <c r="CO35" s="681"/>
      <c r="CP35" s="681"/>
      <c r="CQ35" s="682"/>
      <c r="CR35" s="665">
        <v>992353</v>
      </c>
      <c r="CS35" s="705"/>
      <c r="CT35" s="705"/>
      <c r="CU35" s="705"/>
      <c r="CV35" s="705"/>
      <c r="CW35" s="705"/>
      <c r="CX35" s="705"/>
      <c r="CY35" s="706"/>
      <c r="CZ35" s="670">
        <v>1</v>
      </c>
      <c r="DA35" s="703"/>
      <c r="DB35" s="703"/>
      <c r="DC35" s="707"/>
      <c r="DD35" s="674">
        <v>793995</v>
      </c>
      <c r="DE35" s="705"/>
      <c r="DF35" s="705"/>
      <c r="DG35" s="705"/>
      <c r="DH35" s="705"/>
      <c r="DI35" s="705"/>
      <c r="DJ35" s="705"/>
      <c r="DK35" s="706"/>
      <c r="DL35" s="674">
        <v>720670</v>
      </c>
      <c r="DM35" s="705"/>
      <c r="DN35" s="705"/>
      <c r="DO35" s="705"/>
      <c r="DP35" s="705"/>
      <c r="DQ35" s="705"/>
      <c r="DR35" s="705"/>
      <c r="DS35" s="705"/>
      <c r="DT35" s="705"/>
      <c r="DU35" s="705"/>
      <c r="DV35" s="706"/>
      <c r="DW35" s="670">
        <v>1.3</v>
      </c>
      <c r="DX35" s="703"/>
      <c r="DY35" s="703"/>
      <c r="DZ35" s="703"/>
      <c r="EA35" s="703"/>
      <c r="EB35" s="703"/>
      <c r="EC35" s="704"/>
    </row>
    <row r="36" spans="2:133" ht="11.25" customHeight="1" x14ac:dyDescent="0.15">
      <c r="B36" s="662" t="s">
        <v>335</v>
      </c>
      <c r="C36" s="663"/>
      <c r="D36" s="663"/>
      <c r="E36" s="663"/>
      <c r="F36" s="663"/>
      <c r="G36" s="663"/>
      <c r="H36" s="663"/>
      <c r="I36" s="663"/>
      <c r="J36" s="663"/>
      <c r="K36" s="663"/>
      <c r="L36" s="663"/>
      <c r="M36" s="663"/>
      <c r="N36" s="663"/>
      <c r="O36" s="663"/>
      <c r="P36" s="663"/>
      <c r="Q36" s="664"/>
      <c r="R36" s="665">
        <v>107921</v>
      </c>
      <c r="S36" s="666"/>
      <c r="T36" s="666"/>
      <c r="U36" s="666"/>
      <c r="V36" s="666"/>
      <c r="W36" s="666"/>
      <c r="X36" s="666"/>
      <c r="Y36" s="667"/>
      <c r="Z36" s="668">
        <v>0.1</v>
      </c>
      <c r="AA36" s="668"/>
      <c r="AB36" s="668"/>
      <c r="AC36" s="668"/>
      <c r="AD36" s="669" t="s">
        <v>131</v>
      </c>
      <c r="AE36" s="669"/>
      <c r="AF36" s="669"/>
      <c r="AG36" s="669"/>
      <c r="AH36" s="669"/>
      <c r="AI36" s="669"/>
      <c r="AJ36" s="669"/>
      <c r="AK36" s="669"/>
      <c r="AL36" s="670" t="s">
        <v>131</v>
      </c>
      <c r="AM36" s="671"/>
      <c r="AN36" s="671"/>
      <c r="AO36" s="672"/>
      <c r="AP36" s="218"/>
      <c r="AQ36" s="739" t="s">
        <v>336</v>
      </c>
      <c r="AR36" s="740"/>
      <c r="AS36" s="740"/>
      <c r="AT36" s="740"/>
      <c r="AU36" s="740"/>
      <c r="AV36" s="740"/>
      <c r="AW36" s="740"/>
      <c r="AX36" s="740"/>
      <c r="AY36" s="741"/>
      <c r="AZ36" s="654">
        <v>12834229</v>
      </c>
      <c r="BA36" s="655"/>
      <c r="BB36" s="655"/>
      <c r="BC36" s="655"/>
      <c r="BD36" s="655"/>
      <c r="BE36" s="655"/>
      <c r="BF36" s="742"/>
      <c r="BG36" s="676" t="s">
        <v>337</v>
      </c>
      <c r="BH36" s="677"/>
      <c r="BI36" s="677"/>
      <c r="BJ36" s="677"/>
      <c r="BK36" s="677"/>
      <c r="BL36" s="677"/>
      <c r="BM36" s="677"/>
      <c r="BN36" s="677"/>
      <c r="BO36" s="677"/>
      <c r="BP36" s="677"/>
      <c r="BQ36" s="677"/>
      <c r="BR36" s="677"/>
      <c r="BS36" s="677"/>
      <c r="BT36" s="677"/>
      <c r="BU36" s="678"/>
      <c r="BV36" s="654">
        <v>229436</v>
      </c>
      <c r="BW36" s="655"/>
      <c r="BX36" s="655"/>
      <c r="BY36" s="655"/>
      <c r="BZ36" s="655"/>
      <c r="CA36" s="655"/>
      <c r="CB36" s="742"/>
      <c r="CD36" s="680" t="s">
        <v>338</v>
      </c>
      <c r="CE36" s="681"/>
      <c r="CF36" s="681"/>
      <c r="CG36" s="681"/>
      <c r="CH36" s="681"/>
      <c r="CI36" s="681"/>
      <c r="CJ36" s="681"/>
      <c r="CK36" s="681"/>
      <c r="CL36" s="681"/>
      <c r="CM36" s="681"/>
      <c r="CN36" s="681"/>
      <c r="CO36" s="681"/>
      <c r="CP36" s="681"/>
      <c r="CQ36" s="682"/>
      <c r="CR36" s="665">
        <v>7366676</v>
      </c>
      <c r="CS36" s="666"/>
      <c r="CT36" s="666"/>
      <c r="CU36" s="666"/>
      <c r="CV36" s="666"/>
      <c r="CW36" s="666"/>
      <c r="CX36" s="666"/>
      <c r="CY36" s="667"/>
      <c r="CZ36" s="670">
        <v>7.2</v>
      </c>
      <c r="DA36" s="703"/>
      <c r="DB36" s="703"/>
      <c r="DC36" s="707"/>
      <c r="DD36" s="674">
        <v>6366530</v>
      </c>
      <c r="DE36" s="666"/>
      <c r="DF36" s="666"/>
      <c r="DG36" s="666"/>
      <c r="DH36" s="666"/>
      <c r="DI36" s="666"/>
      <c r="DJ36" s="666"/>
      <c r="DK36" s="667"/>
      <c r="DL36" s="674">
        <v>4681718</v>
      </c>
      <c r="DM36" s="666"/>
      <c r="DN36" s="666"/>
      <c r="DO36" s="666"/>
      <c r="DP36" s="666"/>
      <c r="DQ36" s="666"/>
      <c r="DR36" s="666"/>
      <c r="DS36" s="666"/>
      <c r="DT36" s="666"/>
      <c r="DU36" s="666"/>
      <c r="DV36" s="667"/>
      <c r="DW36" s="670">
        <v>8.6999999999999993</v>
      </c>
      <c r="DX36" s="703"/>
      <c r="DY36" s="703"/>
      <c r="DZ36" s="703"/>
      <c r="EA36" s="703"/>
      <c r="EB36" s="703"/>
      <c r="EC36" s="704"/>
    </row>
    <row r="37" spans="2:133" ht="11.25" customHeight="1" x14ac:dyDescent="0.15">
      <c r="B37" s="662" t="s">
        <v>339</v>
      </c>
      <c r="C37" s="663"/>
      <c r="D37" s="663"/>
      <c r="E37" s="663"/>
      <c r="F37" s="663"/>
      <c r="G37" s="663"/>
      <c r="H37" s="663"/>
      <c r="I37" s="663"/>
      <c r="J37" s="663"/>
      <c r="K37" s="663"/>
      <c r="L37" s="663"/>
      <c r="M37" s="663"/>
      <c r="N37" s="663"/>
      <c r="O37" s="663"/>
      <c r="P37" s="663"/>
      <c r="Q37" s="664"/>
      <c r="R37" s="665">
        <v>846425</v>
      </c>
      <c r="S37" s="666"/>
      <c r="T37" s="666"/>
      <c r="U37" s="666"/>
      <c r="V37" s="666"/>
      <c r="W37" s="666"/>
      <c r="X37" s="666"/>
      <c r="Y37" s="667"/>
      <c r="Z37" s="668">
        <v>0.8</v>
      </c>
      <c r="AA37" s="668"/>
      <c r="AB37" s="668"/>
      <c r="AC37" s="668"/>
      <c r="AD37" s="669" t="s">
        <v>131</v>
      </c>
      <c r="AE37" s="669"/>
      <c r="AF37" s="669"/>
      <c r="AG37" s="669"/>
      <c r="AH37" s="669"/>
      <c r="AI37" s="669"/>
      <c r="AJ37" s="669"/>
      <c r="AK37" s="669"/>
      <c r="AL37" s="670" t="s">
        <v>131</v>
      </c>
      <c r="AM37" s="671"/>
      <c r="AN37" s="671"/>
      <c r="AO37" s="672"/>
      <c r="AQ37" s="743" t="s">
        <v>340</v>
      </c>
      <c r="AR37" s="744"/>
      <c r="AS37" s="744"/>
      <c r="AT37" s="744"/>
      <c r="AU37" s="744"/>
      <c r="AV37" s="744"/>
      <c r="AW37" s="744"/>
      <c r="AX37" s="744"/>
      <c r="AY37" s="745"/>
      <c r="AZ37" s="665">
        <v>2984082</v>
      </c>
      <c r="BA37" s="666"/>
      <c r="BB37" s="666"/>
      <c r="BC37" s="666"/>
      <c r="BD37" s="705"/>
      <c r="BE37" s="705"/>
      <c r="BF37" s="732"/>
      <c r="BG37" s="680" t="s">
        <v>341</v>
      </c>
      <c r="BH37" s="681"/>
      <c r="BI37" s="681"/>
      <c r="BJ37" s="681"/>
      <c r="BK37" s="681"/>
      <c r="BL37" s="681"/>
      <c r="BM37" s="681"/>
      <c r="BN37" s="681"/>
      <c r="BO37" s="681"/>
      <c r="BP37" s="681"/>
      <c r="BQ37" s="681"/>
      <c r="BR37" s="681"/>
      <c r="BS37" s="681"/>
      <c r="BT37" s="681"/>
      <c r="BU37" s="682"/>
      <c r="BV37" s="665">
        <v>-37194</v>
      </c>
      <c r="BW37" s="666"/>
      <c r="BX37" s="666"/>
      <c r="BY37" s="666"/>
      <c r="BZ37" s="666"/>
      <c r="CA37" s="666"/>
      <c r="CB37" s="675"/>
      <c r="CD37" s="680" t="s">
        <v>342</v>
      </c>
      <c r="CE37" s="681"/>
      <c r="CF37" s="681"/>
      <c r="CG37" s="681"/>
      <c r="CH37" s="681"/>
      <c r="CI37" s="681"/>
      <c r="CJ37" s="681"/>
      <c r="CK37" s="681"/>
      <c r="CL37" s="681"/>
      <c r="CM37" s="681"/>
      <c r="CN37" s="681"/>
      <c r="CO37" s="681"/>
      <c r="CP37" s="681"/>
      <c r="CQ37" s="682"/>
      <c r="CR37" s="665">
        <v>18537</v>
      </c>
      <c r="CS37" s="705"/>
      <c r="CT37" s="705"/>
      <c r="CU37" s="705"/>
      <c r="CV37" s="705"/>
      <c r="CW37" s="705"/>
      <c r="CX37" s="705"/>
      <c r="CY37" s="706"/>
      <c r="CZ37" s="670">
        <v>0</v>
      </c>
      <c r="DA37" s="703"/>
      <c r="DB37" s="703"/>
      <c r="DC37" s="707"/>
      <c r="DD37" s="674">
        <v>18537</v>
      </c>
      <c r="DE37" s="705"/>
      <c r="DF37" s="705"/>
      <c r="DG37" s="705"/>
      <c r="DH37" s="705"/>
      <c r="DI37" s="705"/>
      <c r="DJ37" s="705"/>
      <c r="DK37" s="706"/>
      <c r="DL37" s="674">
        <v>18537</v>
      </c>
      <c r="DM37" s="705"/>
      <c r="DN37" s="705"/>
      <c r="DO37" s="705"/>
      <c r="DP37" s="705"/>
      <c r="DQ37" s="705"/>
      <c r="DR37" s="705"/>
      <c r="DS37" s="705"/>
      <c r="DT37" s="705"/>
      <c r="DU37" s="705"/>
      <c r="DV37" s="706"/>
      <c r="DW37" s="670">
        <v>0</v>
      </c>
      <c r="DX37" s="703"/>
      <c r="DY37" s="703"/>
      <c r="DZ37" s="703"/>
      <c r="EA37" s="703"/>
      <c r="EB37" s="703"/>
      <c r="EC37" s="704"/>
    </row>
    <row r="38" spans="2:133" ht="11.25" customHeight="1" x14ac:dyDescent="0.15">
      <c r="B38" s="662" t="s">
        <v>343</v>
      </c>
      <c r="C38" s="663"/>
      <c r="D38" s="663"/>
      <c r="E38" s="663"/>
      <c r="F38" s="663"/>
      <c r="G38" s="663"/>
      <c r="H38" s="663"/>
      <c r="I38" s="663"/>
      <c r="J38" s="663"/>
      <c r="K38" s="663"/>
      <c r="L38" s="663"/>
      <c r="M38" s="663"/>
      <c r="N38" s="663"/>
      <c r="O38" s="663"/>
      <c r="P38" s="663"/>
      <c r="Q38" s="664"/>
      <c r="R38" s="665">
        <v>5294966</v>
      </c>
      <c r="S38" s="666"/>
      <c r="T38" s="666"/>
      <c r="U38" s="666"/>
      <c r="V38" s="666"/>
      <c r="W38" s="666"/>
      <c r="X38" s="666"/>
      <c r="Y38" s="667"/>
      <c r="Z38" s="668">
        <v>5</v>
      </c>
      <c r="AA38" s="668"/>
      <c r="AB38" s="668"/>
      <c r="AC38" s="668"/>
      <c r="AD38" s="669" t="s">
        <v>131</v>
      </c>
      <c r="AE38" s="669"/>
      <c r="AF38" s="669"/>
      <c r="AG38" s="669"/>
      <c r="AH38" s="669"/>
      <c r="AI38" s="669"/>
      <c r="AJ38" s="669"/>
      <c r="AK38" s="669"/>
      <c r="AL38" s="670" t="s">
        <v>131</v>
      </c>
      <c r="AM38" s="671"/>
      <c r="AN38" s="671"/>
      <c r="AO38" s="672"/>
      <c r="AQ38" s="743" t="s">
        <v>344</v>
      </c>
      <c r="AR38" s="744"/>
      <c r="AS38" s="744"/>
      <c r="AT38" s="744"/>
      <c r="AU38" s="744"/>
      <c r="AV38" s="744"/>
      <c r="AW38" s="744"/>
      <c r="AX38" s="744"/>
      <c r="AY38" s="745"/>
      <c r="AZ38" s="665">
        <v>1740811</v>
      </c>
      <c r="BA38" s="666"/>
      <c r="BB38" s="666"/>
      <c r="BC38" s="666"/>
      <c r="BD38" s="705"/>
      <c r="BE38" s="705"/>
      <c r="BF38" s="732"/>
      <c r="BG38" s="680" t="s">
        <v>345</v>
      </c>
      <c r="BH38" s="681"/>
      <c r="BI38" s="681"/>
      <c r="BJ38" s="681"/>
      <c r="BK38" s="681"/>
      <c r="BL38" s="681"/>
      <c r="BM38" s="681"/>
      <c r="BN38" s="681"/>
      <c r="BO38" s="681"/>
      <c r="BP38" s="681"/>
      <c r="BQ38" s="681"/>
      <c r="BR38" s="681"/>
      <c r="BS38" s="681"/>
      <c r="BT38" s="681"/>
      <c r="BU38" s="682"/>
      <c r="BV38" s="665">
        <v>35583</v>
      </c>
      <c r="BW38" s="666"/>
      <c r="BX38" s="666"/>
      <c r="BY38" s="666"/>
      <c r="BZ38" s="666"/>
      <c r="CA38" s="666"/>
      <c r="CB38" s="675"/>
      <c r="CD38" s="680" t="s">
        <v>346</v>
      </c>
      <c r="CE38" s="681"/>
      <c r="CF38" s="681"/>
      <c r="CG38" s="681"/>
      <c r="CH38" s="681"/>
      <c r="CI38" s="681"/>
      <c r="CJ38" s="681"/>
      <c r="CK38" s="681"/>
      <c r="CL38" s="681"/>
      <c r="CM38" s="681"/>
      <c r="CN38" s="681"/>
      <c r="CO38" s="681"/>
      <c r="CP38" s="681"/>
      <c r="CQ38" s="682"/>
      <c r="CR38" s="665">
        <v>8109336</v>
      </c>
      <c r="CS38" s="666"/>
      <c r="CT38" s="666"/>
      <c r="CU38" s="666"/>
      <c r="CV38" s="666"/>
      <c r="CW38" s="666"/>
      <c r="CX38" s="666"/>
      <c r="CY38" s="667"/>
      <c r="CZ38" s="670">
        <v>8</v>
      </c>
      <c r="DA38" s="703"/>
      <c r="DB38" s="703"/>
      <c r="DC38" s="707"/>
      <c r="DD38" s="674">
        <v>6569954</v>
      </c>
      <c r="DE38" s="666"/>
      <c r="DF38" s="666"/>
      <c r="DG38" s="666"/>
      <c r="DH38" s="666"/>
      <c r="DI38" s="666"/>
      <c r="DJ38" s="666"/>
      <c r="DK38" s="667"/>
      <c r="DL38" s="674">
        <v>6235257</v>
      </c>
      <c r="DM38" s="666"/>
      <c r="DN38" s="666"/>
      <c r="DO38" s="666"/>
      <c r="DP38" s="666"/>
      <c r="DQ38" s="666"/>
      <c r="DR38" s="666"/>
      <c r="DS38" s="666"/>
      <c r="DT38" s="666"/>
      <c r="DU38" s="666"/>
      <c r="DV38" s="667"/>
      <c r="DW38" s="670">
        <v>11.5</v>
      </c>
      <c r="DX38" s="703"/>
      <c r="DY38" s="703"/>
      <c r="DZ38" s="703"/>
      <c r="EA38" s="703"/>
      <c r="EB38" s="703"/>
      <c r="EC38" s="704"/>
    </row>
    <row r="39" spans="2:133" ht="11.25" customHeight="1" x14ac:dyDescent="0.15">
      <c r="B39" s="662" t="s">
        <v>347</v>
      </c>
      <c r="C39" s="663"/>
      <c r="D39" s="663"/>
      <c r="E39" s="663"/>
      <c r="F39" s="663"/>
      <c r="G39" s="663"/>
      <c r="H39" s="663"/>
      <c r="I39" s="663"/>
      <c r="J39" s="663"/>
      <c r="K39" s="663"/>
      <c r="L39" s="663"/>
      <c r="M39" s="663"/>
      <c r="N39" s="663"/>
      <c r="O39" s="663"/>
      <c r="P39" s="663"/>
      <c r="Q39" s="664"/>
      <c r="R39" s="665">
        <v>3240809</v>
      </c>
      <c r="S39" s="666"/>
      <c r="T39" s="666"/>
      <c r="U39" s="666"/>
      <c r="V39" s="666"/>
      <c r="W39" s="666"/>
      <c r="X39" s="666"/>
      <c r="Y39" s="667"/>
      <c r="Z39" s="668">
        <v>3</v>
      </c>
      <c r="AA39" s="668"/>
      <c r="AB39" s="668"/>
      <c r="AC39" s="668"/>
      <c r="AD39" s="669">
        <v>167067</v>
      </c>
      <c r="AE39" s="669"/>
      <c r="AF39" s="669"/>
      <c r="AG39" s="669"/>
      <c r="AH39" s="669"/>
      <c r="AI39" s="669"/>
      <c r="AJ39" s="669"/>
      <c r="AK39" s="669"/>
      <c r="AL39" s="670">
        <v>0.3</v>
      </c>
      <c r="AM39" s="671"/>
      <c r="AN39" s="671"/>
      <c r="AO39" s="672"/>
      <c r="AQ39" s="743" t="s">
        <v>348</v>
      </c>
      <c r="AR39" s="744"/>
      <c r="AS39" s="744"/>
      <c r="AT39" s="744"/>
      <c r="AU39" s="744"/>
      <c r="AV39" s="744"/>
      <c r="AW39" s="744"/>
      <c r="AX39" s="744"/>
      <c r="AY39" s="745"/>
      <c r="AZ39" s="665">
        <v>45307</v>
      </c>
      <c r="BA39" s="666"/>
      <c r="BB39" s="666"/>
      <c r="BC39" s="666"/>
      <c r="BD39" s="705"/>
      <c r="BE39" s="705"/>
      <c r="BF39" s="732"/>
      <c r="BG39" s="680" t="s">
        <v>349</v>
      </c>
      <c r="BH39" s="681"/>
      <c r="BI39" s="681"/>
      <c r="BJ39" s="681"/>
      <c r="BK39" s="681"/>
      <c r="BL39" s="681"/>
      <c r="BM39" s="681"/>
      <c r="BN39" s="681"/>
      <c r="BO39" s="681"/>
      <c r="BP39" s="681"/>
      <c r="BQ39" s="681"/>
      <c r="BR39" s="681"/>
      <c r="BS39" s="681"/>
      <c r="BT39" s="681"/>
      <c r="BU39" s="682"/>
      <c r="BV39" s="665">
        <v>53625</v>
      </c>
      <c r="BW39" s="666"/>
      <c r="BX39" s="666"/>
      <c r="BY39" s="666"/>
      <c r="BZ39" s="666"/>
      <c r="CA39" s="666"/>
      <c r="CB39" s="675"/>
      <c r="CD39" s="680" t="s">
        <v>350</v>
      </c>
      <c r="CE39" s="681"/>
      <c r="CF39" s="681"/>
      <c r="CG39" s="681"/>
      <c r="CH39" s="681"/>
      <c r="CI39" s="681"/>
      <c r="CJ39" s="681"/>
      <c r="CK39" s="681"/>
      <c r="CL39" s="681"/>
      <c r="CM39" s="681"/>
      <c r="CN39" s="681"/>
      <c r="CO39" s="681"/>
      <c r="CP39" s="681"/>
      <c r="CQ39" s="682"/>
      <c r="CR39" s="665">
        <v>3481207</v>
      </c>
      <c r="CS39" s="705"/>
      <c r="CT39" s="705"/>
      <c r="CU39" s="705"/>
      <c r="CV39" s="705"/>
      <c r="CW39" s="705"/>
      <c r="CX39" s="705"/>
      <c r="CY39" s="706"/>
      <c r="CZ39" s="670">
        <v>3.4</v>
      </c>
      <c r="DA39" s="703"/>
      <c r="DB39" s="703"/>
      <c r="DC39" s="707"/>
      <c r="DD39" s="674">
        <v>3273856</v>
      </c>
      <c r="DE39" s="705"/>
      <c r="DF39" s="705"/>
      <c r="DG39" s="705"/>
      <c r="DH39" s="705"/>
      <c r="DI39" s="705"/>
      <c r="DJ39" s="705"/>
      <c r="DK39" s="706"/>
      <c r="DL39" s="674" t="s">
        <v>131</v>
      </c>
      <c r="DM39" s="705"/>
      <c r="DN39" s="705"/>
      <c r="DO39" s="705"/>
      <c r="DP39" s="705"/>
      <c r="DQ39" s="705"/>
      <c r="DR39" s="705"/>
      <c r="DS39" s="705"/>
      <c r="DT39" s="705"/>
      <c r="DU39" s="705"/>
      <c r="DV39" s="706"/>
      <c r="DW39" s="670" t="s">
        <v>131</v>
      </c>
      <c r="DX39" s="703"/>
      <c r="DY39" s="703"/>
      <c r="DZ39" s="703"/>
      <c r="EA39" s="703"/>
      <c r="EB39" s="703"/>
      <c r="EC39" s="704"/>
    </row>
    <row r="40" spans="2:133" ht="11.25" customHeight="1" x14ac:dyDescent="0.15">
      <c r="B40" s="662" t="s">
        <v>351</v>
      </c>
      <c r="C40" s="663"/>
      <c r="D40" s="663"/>
      <c r="E40" s="663"/>
      <c r="F40" s="663"/>
      <c r="G40" s="663"/>
      <c r="H40" s="663"/>
      <c r="I40" s="663"/>
      <c r="J40" s="663"/>
      <c r="K40" s="663"/>
      <c r="L40" s="663"/>
      <c r="M40" s="663"/>
      <c r="N40" s="663"/>
      <c r="O40" s="663"/>
      <c r="P40" s="663"/>
      <c r="Q40" s="664"/>
      <c r="R40" s="665">
        <v>9159469</v>
      </c>
      <c r="S40" s="666"/>
      <c r="T40" s="666"/>
      <c r="U40" s="666"/>
      <c r="V40" s="666"/>
      <c r="W40" s="666"/>
      <c r="X40" s="666"/>
      <c r="Y40" s="667"/>
      <c r="Z40" s="668">
        <v>8.6</v>
      </c>
      <c r="AA40" s="668"/>
      <c r="AB40" s="668"/>
      <c r="AC40" s="668"/>
      <c r="AD40" s="669" t="s">
        <v>131</v>
      </c>
      <c r="AE40" s="669"/>
      <c r="AF40" s="669"/>
      <c r="AG40" s="669"/>
      <c r="AH40" s="669"/>
      <c r="AI40" s="669"/>
      <c r="AJ40" s="669"/>
      <c r="AK40" s="669"/>
      <c r="AL40" s="670" t="s">
        <v>131</v>
      </c>
      <c r="AM40" s="671"/>
      <c r="AN40" s="671"/>
      <c r="AO40" s="672"/>
      <c r="AQ40" s="743" t="s">
        <v>352</v>
      </c>
      <c r="AR40" s="744"/>
      <c r="AS40" s="744"/>
      <c r="AT40" s="744"/>
      <c r="AU40" s="744"/>
      <c r="AV40" s="744"/>
      <c r="AW40" s="744"/>
      <c r="AX40" s="744"/>
      <c r="AY40" s="745"/>
      <c r="AZ40" s="665">
        <v>1</v>
      </c>
      <c r="BA40" s="666"/>
      <c r="BB40" s="666"/>
      <c r="BC40" s="666"/>
      <c r="BD40" s="705"/>
      <c r="BE40" s="705"/>
      <c r="BF40" s="732"/>
      <c r="BG40" s="746" t="s">
        <v>353</v>
      </c>
      <c r="BH40" s="747"/>
      <c r="BI40" s="747"/>
      <c r="BJ40" s="747"/>
      <c r="BK40" s="747"/>
      <c r="BL40" s="364"/>
      <c r="BM40" s="681" t="s">
        <v>354</v>
      </c>
      <c r="BN40" s="681"/>
      <c r="BO40" s="681"/>
      <c r="BP40" s="681"/>
      <c r="BQ40" s="681"/>
      <c r="BR40" s="681"/>
      <c r="BS40" s="681"/>
      <c r="BT40" s="681"/>
      <c r="BU40" s="682"/>
      <c r="BV40" s="665">
        <v>103</v>
      </c>
      <c r="BW40" s="666"/>
      <c r="BX40" s="666"/>
      <c r="BY40" s="666"/>
      <c r="BZ40" s="666"/>
      <c r="CA40" s="666"/>
      <c r="CB40" s="675"/>
      <c r="CD40" s="680" t="s">
        <v>355</v>
      </c>
      <c r="CE40" s="681"/>
      <c r="CF40" s="681"/>
      <c r="CG40" s="681"/>
      <c r="CH40" s="681"/>
      <c r="CI40" s="681"/>
      <c r="CJ40" s="681"/>
      <c r="CK40" s="681"/>
      <c r="CL40" s="681"/>
      <c r="CM40" s="681"/>
      <c r="CN40" s="681"/>
      <c r="CO40" s="681"/>
      <c r="CP40" s="681"/>
      <c r="CQ40" s="682"/>
      <c r="CR40" s="665">
        <v>2451494</v>
      </c>
      <c r="CS40" s="666"/>
      <c r="CT40" s="666"/>
      <c r="CU40" s="666"/>
      <c r="CV40" s="666"/>
      <c r="CW40" s="666"/>
      <c r="CX40" s="666"/>
      <c r="CY40" s="667"/>
      <c r="CZ40" s="670">
        <v>2.4</v>
      </c>
      <c r="DA40" s="703"/>
      <c r="DB40" s="703"/>
      <c r="DC40" s="707"/>
      <c r="DD40" s="674">
        <v>640804</v>
      </c>
      <c r="DE40" s="666"/>
      <c r="DF40" s="666"/>
      <c r="DG40" s="666"/>
      <c r="DH40" s="666"/>
      <c r="DI40" s="666"/>
      <c r="DJ40" s="666"/>
      <c r="DK40" s="667"/>
      <c r="DL40" s="674">
        <v>609302</v>
      </c>
      <c r="DM40" s="666"/>
      <c r="DN40" s="666"/>
      <c r="DO40" s="666"/>
      <c r="DP40" s="666"/>
      <c r="DQ40" s="666"/>
      <c r="DR40" s="666"/>
      <c r="DS40" s="666"/>
      <c r="DT40" s="666"/>
      <c r="DU40" s="666"/>
      <c r="DV40" s="667"/>
      <c r="DW40" s="670">
        <v>1.1000000000000001</v>
      </c>
      <c r="DX40" s="703"/>
      <c r="DY40" s="703"/>
      <c r="DZ40" s="703"/>
      <c r="EA40" s="703"/>
      <c r="EB40" s="703"/>
      <c r="EC40" s="704"/>
    </row>
    <row r="41" spans="2:133" ht="11.25" customHeight="1" x14ac:dyDescent="0.15">
      <c r="B41" s="662" t="s">
        <v>356</v>
      </c>
      <c r="C41" s="663"/>
      <c r="D41" s="663"/>
      <c r="E41" s="663"/>
      <c r="F41" s="663"/>
      <c r="G41" s="663"/>
      <c r="H41" s="663"/>
      <c r="I41" s="663"/>
      <c r="J41" s="663"/>
      <c r="K41" s="663"/>
      <c r="L41" s="663"/>
      <c r="M41" s="663"/>
      <c r="N41" s="663"/>
      <c r="O41" s="663"/>
      <c r="P41" s="663"/>
      <c r="Q41" s="664"/>
      <c r="R41" s="665" t="s">
        <v>131</v>
      </c>
      <c r="S41" s="666"/>
      <c r="T41" s="666"/>
      <c r="U41" s="666"/>
      <c r="V41" s="666"/>
      <c r="W41" s="666"/>
      <c r="X41" s="666"/>
      <c r="Y41" s="667"/>
      <c r="Z41" s="668" t="s">
        <v>131</v>
      </c>
      <c r="AA41" s="668"/>
      <c r="AB41" s="668"/>
      <c r="AC41" s="668"/>
      <c r="AD41" s="669" t="s">
        <v>131</v>
      </c>
      <c r="AE41" s="669"/>
      <c r="AF41" s="669"/>
      <c r="AG41" s="669"/>
      <c r="AH41" s="669"/>
      <c r="AI41" s="669"/>
      <c r="AJ41" s="669"/>
      <c r="AK41" s="669"/>
      <c r="AL41" s="670" t="s">
        <v>131</v>
      </c>
      <c r="AM41" s="671"/>
      <c r="AN41" s="671"/>
      <c r="AO41" s="672"/>
      <c r="AQ41" s="743" t="s">
        <v>357</v>
      </c>
      <c r="AR41" s="744"/>
      <c r="AS41" s="744"/>
      <c r="AT41" s="744"/>
      <c r="AU41" s="744"/>
      <c r="AV41" s="744"/>
      <c r="AW41" s="744"/>
      <c r="AX41" s="744"/>
      <c r="AY41" s="745"/>
      <c r="AZ41" s="665">
        <v>1989599</v>
      </c>
      <c r="BA41" s="666"/>
      <c r="BB41" s="666"/>
      <c r="BC41" s="666"/>
      <c r="BD41" s="705"/>
      <c r="BE41" s="705"/>
      <c r="BF41" s="732"/>
      <c r="BG41" s="746"/>
      <c r="BH41" s="747"/>
      <c r="BI41" s="747"/>
      <c r="BJ41" s="747"/>
      <c r="BK41" s="747"/>
      <c r="BL41" s="364"/>
      <c r="BM41" s="681" t="s">
        <v>358</v>
      </c>
      <c r="BN41" s="681"/>
      <c r="BO41" s="681"/>
      <c r="BP41" s="681"/>
      <c r="BQ41" s="681"/>
      <c r="BR41" s="681"/>
      <c r="BS41" s="681"/>
      <c r="BT41" s="681"/>
      <c r="BU41" s="682"/>
      <c r="BV41" s="665" t="s">
        <v>131</v>
      </c>
      <c r="BW41" s="666"/>
      <c r="BX41" s="666"/>
      <c r="BY41" s="666"/>
      <c r="BZ41" s="666"/>
      <c r="CA41" s="666"/>
      <c r="CB41" s="675"/>
      <c r="CD41" s="680" t="s">
        <v>359</v>
      </c>
      <c r="CE41" s="681"/>
      <c r="CF41" s="681"/>
      <c r="CG41" s="681"/>
      <c r="CH41" s="681"/>
      <c r="CI41" s="681"/>
      <c r="CJ41" s="681"/>
      <c r="CK41" s="681"/>
      <c r="CL41" s="681"/>
      <c r="CM41" s="681"/>
      <c r="CN41" s="681"/>
      <c r="CO41" s="681"/>
      <c r="CP41" s="681"/>
      <c r="CQ41" s="682"/>
      <c r="CR41" s="665" t="s">
        <v>131</v>
      </c>
      <c r="CS41" s="705"/>
      <c r="CT41" s="705"/>
      <c r="CU41" s="705"/>
      <c r="CV41" s="705"/>
      <c r="CW41" s="705"/>
      <c r="CX41" s="705"/>
      <c r="CY41" s="706"/>
      <c r="CZ41" s="670" t="s">
        <v>131</v>
      </c>
      <c r="DA41" s="703"/>
      <c r="DB41" s="703"/>
      <c r="DC41" s="707"/>
      <c r="DD41" s="674" t="s">
        <v>131</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360</v>
      </c>
      <c r="C42" s="663"/>
      <c r="D42" s="663"/>
      <c r="E42" s="663"/>
      <c r="F42" s="663"/>
      <c r="G42" s="663"/>
      <c r="H42" s="663"/>
      <c r="I42" s="663"/>
      <c r="J42" s="663"/>
      <c r="K42" s="663"/>
      <c r="L42" s="663"/>
      <c r="M42" s="663"/>
      <c r="N42" s="663"/>
      <c r="O42" s="663"/>
      <c r="P42" s="663"/>
      <c r="Q42" s="664"/>
      <c r="R42" s="665" t="s">
        <v>131</v>
      </c>
      <c r="S42" s="666"/>
      <c r="T42" s="666"/>
      <c r="U42" s="666"/>
      <c r="V42" s="666"/>
      <c r="W42" s="666"/>
      <c r="X42" s="666"/>
      <c r="Y42" s="667"/>
      <c r="Z42" s="668" t="s">
        <v>131</v>
      </c>
      <c r="AA42" s="668"/>
      <c r="AB42" s="668"/>
      <c r="AC42" s="668"/>
      <c r="AD42" s="669" t="s">
        <v>131</v>
      </c>
      <c r="AE42" s="669"/>
      <c r="AF42" s="669"/>
      <c r="AG42" s="669"/>
      <c r="AH42" s="669"/>
      <c r="AI42" s="669"/>
      <c r="AJ42" s="669"/>
      <c r="AK42" s="669"/>
      <c r="AL42" s="670" t="s">
        <v>131</v>
      </c>
      <c r="AM42" s="671"/>
      <c r="AN42" s="671"/>
      <c r="AO42" s="672"/>
      <c r="AQ42" s="750" t="s">
        <v>361</v>
      </c>
      <c r="AR42" s="751"/>
      <c r="AS42" s="751"/>
      <c r="AT42" s="751"/>
      <c r="AU42" s="751"/>
      <c r="AV42" s="751"/>
      <c r="AW42" s="751"/>
      <c r="AX42" s="751"/>
      <c r="AY42" s="752"/>
      <c r="AZ42" s="759">
        <v>6074429</v>
      </c>
      <c r="BA42" s="760"/>
      <c r="BB42" s="760"/>
      <c r="BC42" s="760"/>
      <c r="BD42" s="736"/>
      <c r="BE42" s="736"/>
      <c r="BF42" s="738"/>
      <c r="BG42" s="748"/>
      <c r="BH42" s="749"/>
      <c r="BI42" s="749"/>
      <c r="BJ42" s="749"/>
      <c r="BK42" s="749"/>
      <c r="BL42" s="365"/>
      <c r="BM42" s="691" t="s">
        <v>362</v>
      </c>
      <c r="BN42" s="691"/>
      <c r="BO42" s="691"/>
      <c r="BP42" s="691"/>
      <c r="BQ42" s="691"/>
      <c r="BR42" s="691"/>
      <c r="BS42" s="691"/>
      <c r="BT42" s="691"/>
      <c r="BU42" s="692"/>
      <c r="BV42" s="759">
        <v>337</v>
      </c>
      <c r="BW42" s="760"/>
      <c r="BX42" s="760"/>
      <c r="BY42" s="760"/>
      <c r="BZ42" s="760"/>
      <c r="CA42" s="760"/>
      <c r="CB42" s="772"/>
      <c r="CD42" s="662" t="s">
        <v>363</v>
      </c>
      <c r="CE42" s="663"/>
      <c r="CF42" s="663"/>
      <c r="CG42" s="663"/>
      <c r="CH42" s="663"/>
      <c r="CI42" s="663"/>
      <c r="CJ42" s="663"/>
      <c r="CK42" s="663"/>
      <c r="CL42" s="663"/>
      <c r="CM42" s="663"/>
      <c r="CN42" s="663"/>
      <c r="CO42" s="663"/>
      <c r="CP42" s="663"/>
      <c r="CQ42" s="664"/>
      <c r="CR42" s="665">
        <v>11933783</v>
      </c>
      <c r="CS42" s="705"/>
      <c r="CT42" s="705"/>
      <c r="CU42" s="705"/>
      <c r="CV42" s="705"/>
      <c r="CW42" s="705"/>
      <c r="CX42" s="705"/>
      <c r="CY42" s="706"/>
      <c r="CZ42" s="670">
        <v>11.7</v>
      </c>
      <c r="DA42" s="703"/>
      <c r="DB42" s="703"/>
      <c r="DC42" s="707"/>
      <c r="DD42" s="674">
        <v>3597707</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364</v>
      </c>
      <c r="C43" s="663"/>
      <c r="D43" s="663"/>
      <c r="E43" s="663"/>
      <c r="F43" s="663"/>
      <c r="G43" s="663"/>
      <c r="H43" s="663"/>
      <c r="I43" s="663"/>
      <c r="J43" s="663"/>
      <c r="K43" s="663"/>
      <c r="L43" s="663"/>
      <c r="M43" s="663"/>
      <c r="N43" s="663"/>
      <c r="O43" s="663"/>
      <c r="P43" s="663"/>
      <c r="Q43" s="664"/>
      <c r="R43" s="665">
        <v>2606069</v>
      </c>
      <c r="S43" s="666"/>
      <c r="T43" s="666"/>
      <c r="U43" s="666"/>
      <c r="V43" s="666"/>
      <c r="W43" s="666"/>
      <c r="X43" s="666"/>
      <c r="Y43" s="667"/>
      <c r="Z43" s="668">
        <v>2.5</v>
      </c>
      <c r="AA43" s="668"/>
      <c r="AB43" s="668"/>
      <c r="AC43" s="668"/>
      <c r="AD43" s="669" t="s">
        <v>131</v>
      </c>
      <c r="AE43" s="669"/>
      <c r="AF43" s="669"/>
      <c r="AG43" s="669"/>
      <c r="AH43" s="669"/>
      <c r="AI43" s="669"/>
      <c r="AJ43" s="669"/>
      <c r="AK43" s="669"/>
      <c r="AL43" s="670" t="s">
        <v>131</v>
      </c>
      <c r="AM43" s="671"/>
      <c r="AN43" s="671"/>
      <c r="AO43" s="672"/>
      <c r="BV43" s="219"/>
      <c r="BW43" s="219"/>
      <c r="BX43" s="219"/>
      <c r="BY43" s="219"/>
      <c r="BZ43" s="219"/>
      <c r="CA43" s="219"/>
      <c r="CB43" s="219"/>
      <c r="CD43" s="662" t="s">
        <v>365</v>
      </c>
      <c r="CE43" s="663"/>
      <c r="CF43" s="663"/>
      <c r="CG43" s="663"/>
      <c r="CH43" s="663"/>
      <c r="CI43" s="663"/>
      <c r="CJ43" s="663"/>
      <c r="CK43" s="663"/>
      <c r="CL43" s="663"/>
      <c r="CM43" s="663"/>
      <c r="CN43" s="663"/>
      <c r="CO43" s="663"/>
      <c r="CP43" s="663"/>
      <c r="CQ43" s="664"/>
      <c r="CR43" s="665">
        <v>370763</v>
      </c>
      <c r="CS43" s="705"/>
      <c r="CT43" s="705"/>
      <c r="CU43" s="705"/>
      <c r="CV43" s="705"/>
      <c r="CW43" s="705"/>
      <c r="CX43" s="705"/>
      <c r="CY43" s="706"/>
      <c r="CZ43" s="670">
        <v>0.4</v>
      </c>
      <c r="DA43" s="703"/>
      <c r="DB43" s="703"/>
      <c r="DC43" s="707"/>
      <c r="DD43" s="674">
        <v>370763</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366</v>
      </c>
      <c r="C44" s="718"/>
      <c r="D44" s="718"/>
      <c r="E44" s="718"/>
      <c r="F44" s="718"/>
      <c r="G44" s="718"/>
      <c r="H44" s="718"/>
      <c r="I44" s="718"/>
      <c r="J44" s="718"/>
      <c r="K44" s="718"/>
      <c r="L44" s="718"/>
      <c r="M44" s="718"/>
      <c r="N44" s="718"/>
      <c r="O44" s="718"/>
      <c r="P44" s="718"/>
      <c r="Q44" s="719"/>
      <c r="R44" s="759">
        <v>106290831</v>
      </c>
      <c r="S44" s="760"/>
      <c r="T44" s="760"/>
      <c r="U44" s="760"/>
      <c r="V44" s="760"/>
      <c r="W44" s="760"/>
      <c r="X44" s="760"/>
      <c r="Y44" s="761"/>
      <c r="Z44" s="762">
        <v>100</v>
      </c>
      <c r="AA44" s="762"/>
      <c r="AB44" s="762"/>
      <c r="AC44" s="762"/>
      <c r="AD44" s="763">
        <v>51384840</v>
      </c>
      <c r="AE44" s="763"/>
      <c r="AF44" s="763"/>
      <c r="AG44" s="763"/>
      <c r="AH44" s="763"/>
      <c r="AI44" s="763"/>
      <c r="AJ44" s="763"/>
      <c r="AK44" s="763"/>
      <c r="AL44" s="764">
        <v>100</v>
      </c>
      <c r="AM44" s="737"/>
      <c r="AN44" s="737"/>
      <c r="AO44" s="765"/>
      <c r="CD44" s="766" t="s">
        <v>313</v>
      </c>
      <c r="CE44" s="767"/>
      <c r="CF44" s="662" t="s">
        <v>367</v>
      </c>
      <c r="CG44" s="663"/>
      <c r="CH44" s="663"/>
      <c r="CI44" s="663"/>
      <c r="CJ44" s="663"/>
      <c r="CK44" s="663"/>
      <c r="CL44" s="663"/>
      <c r="CM44" s="663"/>
      <c r="CN44" s="663"/>
      <c r="CO44" s="663"/>
      <c r="CP44" s="663"/>
      <c r="CQ44" s="664"/>
      <c r="CR44" s="665">
        <v>11933783</v>
      </c>
      <c r="CS44" s="666"/>
      <c r="CT44" s="666"/>
      <c r="CU44" s="666"/>
      <c r="CV44" s="666"/>
      <c r="CW44" s="666"/>
      <c r="CX44" s="666"/>
      <c r="CY44" s="667"/>
      <c r="CZ44" s="670">
        <v>11.7</v>
      </c>
      <c r="DA44" s="671"/>
      <c r="DB44" s="671"/>
      <c r="DC44" s="683"/>
      <c r="DD44" s="674">
        <v>3597707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368</v>
      </c>
      <c r="CG45" s="663"/>
      <c r="CH45" s="663"/>
      <c r="CI45" s="663"/>
      <c r="CJ45" s="663"/>
      <c r="CK45" s="663"/>
      <c r="CL45" s="663"/>
      <c r="CM45" s="663"/>
      <c r="CN45" s="663"/>
      <c r="CO45" s="663"/>
      <c r="CP45" s="663"/>
      <c r="CQ45" s="664"/>
      <c r="CR45" s="665">
        <v>1797257</v>
      </c>
      <c r="CS45" s="705"/>
      <c r="CT45" s="705"/>
      <c r="CU45" s="705"/>
      <c r="CV45" s="705"/>
      <c r="CW45" s="705"/>
      <c r="CX45" s="705"/>
      <c r="CY45" s="706"/>
      <c r="CZ45" s="670">
        <v>1.8</v>
      </c>
      <c r="DA45" s="703"/>
      <c r="DB45" s="703"/>
      <c r="DC45" s="707"/>
      <c r="DD45" s="674">
        <v>169401</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370</v>
      </c>
      <c r="CG46" s="663"/>
      <c r="CH46" s="663"/>
      <c r="CI46" s="663"/>
      <c r="CJ46" s="663"/>
      <c r="CK46" s="663"/>
      <c r="CL46" s="663"/>
      <c r="CM46" s="663"/>
      <c r="CN46" s="663"/>
      <c r="CO46" s="663"/>
      <c r="CP46" s="663"/>
      <c r="CQ46" s="664"/>
      <c r="CR46" s="665">
        <v>10072530</v>
      </c>
      <c r="CS46" s="666"/>
      <c r="CT46" s="666"/>
      <c r="CU46" s="666"/>
      <c r="CV46" s="666"/>
      <c r="CW46" s="666"/>
      <c r="CX46" s="666"/>
      <c r="CY46" s="667"/>
      <c r="CZ46" s="670">
        <v>9.9</v>
      </c>
      <c r="DA46" s="671"/>
      <c r="DB46" s="671"/>
      <c r="DC46" s="683"/>
      <c r="DD46" s="674">
        <v>3423914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371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372</v>
      </c>
      <c r="CG47" s="663"/>
      <c r="CH47" s="663"/>
      <c r="CI47" s="663"/>
      <c r="CJ47" s="663"/>
      <c r="CK47" s="663"/>
      <c r="CL47" s="663"/>
      <c r="CM47" s="663"/>
      <c r="CN47" s="663"/>
      <c r="CO47" s="663"/>
      <c r="CP47" s="663"/>
      <c r="CQ47" s="664"/>
      <c r="CR47" s="665" t="s">
        <v>131</v>
      </c>
      <c r="CS47" s="705"/>
      <c r="CT47" s="705"/>
      <c r="CU47" s="705"/>
      <c r="CV47" s="705"/>
      <c r="CW47" s="705"/>
      <c r="CX47" s="705"/>
      <c r="CY47" s="706"/>
      <c r="CZ47" s="670" t="s">
        <v>131</v>
      </c>
      <c r="DA47" s="703"/>
      <c r="DB47" s="703"/>
      <c r="DC47" s="707"/>
      <c r="DD47" s="674" t="s">
        <v>131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374</v>
      </c>
      <c r="CG48" s="663"/>
      <c r="CH48" s="663"/>
      <c r="CI48" s="663"/>
      <c r="CJ48" s="663"/>
      <c r="CK48" s="663"/>
      <c r="CL48" s="663"/>
      <c r="CM48" s="663"/>
      <c r="CN48" s="663"/>
      <c r="CO48" s="663"/>
      <c r="CP48" s="663"/>
      <c r="CQ48" s="664"/>
      <c r="CR48" s="665" t="s">
        <v>131</v>
      </c>
      <c r="CS48" s="666"/>
      <c r="CT48" s="666"/>
      <c r="CU48" s="666"/>
      <c r="CV48" s="666"/>
      <c r="CW48" s="666"/>
      <c r="CX48" s="666"/>
      <c r="CY48" s="667"/>
      <c r="CZ48" s="670" t="s">
        <v>131</v>
      </c>
      <c r="DA48" s="671"/>
      <c r="DB48" s="671"/>
      <c r="DC48" s="683"/>
      <c r="DD48" s="674" t="s">
        <v>131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7" t="s">
        <v>375</v>
      </c>
      <c r="CE49" s="718"/>
      <c r="CF49" s="718"/>
      <c r="CG49" s="718"/>
      <c r="CH49" s="718"/>
      <c r="CI49" s="718"/>
      <c r="CJ49" s="718"/>
      <c r="CK49" s="718"/>
      <c r="CL49" s="718"/>
      <c r="CM49" s="718"/>
      <c r="CN49" s="718"/>
      <c r="CO49" s="718"/>
      <c r="CP49" s="718"/>
      <c r="CQ49" s="719"/>
      <c r="CR49" s="759">
        <v>101950925</v>
      </c>
      <c r="CS49" s="736"/>
      <c r="CT49" s="736"/>
      <c r="CU49" s="736"/>
      <c r="CV49" s="736"/>
      <c r="CW49" s="736"/>
      <c r="CX49" s="736"/>
      <c r="CY49" s="773"/>
      <c r="CZ49" s="764">
        <v>100</v>
      </c>
      <c r="DA49" s="774"/>
      <c r="DB49" s="774"/>
      <c r="DC49" s="775"/>
      <c r="DD49" s="776">
        <v>58780437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nDKl3k4RfJzPl3pWkcr87Bgl3QOP1QetSz5K8F/i2hu5hhJd9DpGWyOv305v82i0k89BjHwHX8h4TJlr828g==" saltValue="FOu1+sdVJPZEoTRZrke9b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30" sqref="A3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377</v>
      </c>
      <c r="DK2" s="787"/>
      <c r="DL2" s="787"/>
      <c r="DM2" s="787"/>
      <c r="DN2" s="787"/>
      <c r="DO2" s="788"/>
      <c r="DP2" s="224"/>
      <c r="DQ2" s="786" t="s">
        <v>378</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380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381</v>
      </c>
      <c r="B5" s="792"/>
      <c r="C5" s="792"/>
      <c r="D5" s="792"/>
      <c r="E5" s="792"/>
      <c r="F5" s="792"/>
      <c r="G5" s="792"/>
      <c r="H5" s="792"/>
      <c r="I5" s="792"/>
      <c r="J5" s="792"/>
      <c r="K5" s="792"/>
      <c r="L5" s="792"/>
      <c r="M5" s="792"/>
      <c r="N5" s="792"/>
      <c r="O5" s="792"/>
      <c r="P5" s="793"/>
      <c r="Q5" s="797" t="s">
        <v>382</v>
      </c>
      <c r="R5" s="798"/>
      <c r="S5" s="798"/>
      <c r="T5" s="798"/>
      <c r="U5" s="799"/>
      <c r="V5" s="797" t="s">
        <v>383</v>
      </c>
      <c r="W5" s="798"/>
      <c r="X5" s="798"/>
      <c r="Y5" s="798"/>
      <c r="Z5" s="799"/>
      <c r="AA5" s="797" t="s">
        <v>384</v>
      </c>
      <c r="AB5" s="798"/>
      <c r="AC5" s="798"/>
      <c r="AD5" s="798"/>
      <c r="AE5" s="798"/>
      <c r="AF5" s="803" t="s">
        <v>385</v>
      </c>
      <c r="AG5" s="798"/>
      <c r="AH5" s="798"/>
      <c r="AI5" s="798"/>
      <c r="AJ5" s="804"/>
      <c r="AK5" s="798" t="s">
        <v>386</v>
      </c>
      <c r="AL5" s="798"/>
      <c r="AM5" s="798"/>
      <c r="AN5" s="798"/>
      <c r="AO5" s="799"/>
      <c r="AP5" s="797" t="s">
        <v>387</v>
      </c>
      <c r="AQ5" s="798"/>
      <c r="AR5" s="798"/>
      <c r="AS5" s="798"/>
      <c r="AT5" s="799"/>
      <c r="AU5" s="797" t="s">
        <v>388</v>
      </c>
      <c r="AV5" s="798"/>
      <c r="AW5" s="798"/>
      <c r="AX5" s="798"/>
      <c r="AY5" s="804"/>
      <c r="AZ5" s="228"/>
      <c r="BA5" s="228"/>
      <c r="BB5" s="228"/>
      <c r="BC5" s="228"/>
      <c r="BD5" s="228"/>
      <c r="BE5" s="229"/>
      <c r="BF5" s="229"/>
      <c r="BG5" s="229"/>
      <c r="BH5" s="229"/>
      <c r="BI5" s="229"/>
      <c r="BJ5" s="229"/>
      <c r="BK5" s="229"/>
      <c r="BL5" s="229"/>
      <c r="BM5" s="229"/>
      <c r="BN5" s="229"/>
      <c r="BO5" s="229"/>
      <c r="BP5" s="229"/>
      <c r="BQ5" s="791" t="s">
        <v>389</v>
      </c>
      <c r="BR5" s="792"/>
      <c r="BS5" s="792"/>
      <c r="BT5" s="792"/>
      <c r="BU5" s="792"/>
      <c r="BV5" s="792"/>
      <c r="BW5" s="792"/>
      <c r="BX5" s="792"/>
      <c r="BY5" s="792"/>
      <c r="BZ5" s="792"/>
      <c r="CA5" s="792"/>
      <c r="CB5" s="792"/>
      <c r="CC5" s="792"/>
      <c r="CD5" s="792"/>
      <c r="CE5" s="792"/>
      <c r="CF5" s="792"/>
      <c r="CG5" s="793"/>
      <c r="CH5" s="797" t="s">
        <v>390</v>
      </c>
      <c r="CI5" s="798"/>
      <c r="CJ5" s="798"/>
      <c r="CK5" s="798"/>
      <c r="CL5" s="799"/>
      <c r="CM5" s="797" t="s">
        <v>391</v>
      </c>
      <c r="CN5" s="798"/>
      <c r="CO5" s="798"/>
      <c r="CP5" s="798"/>
      <c r="CQ5" s="799"/>
      <c r="CR5" s="797" t="s">
        <v>392</v>
      </c>
      <c r="CS5" s="798"/>
      <c r="CT5" s="798"/>
      <c r="CU5" s="798"/>
      <c r="CV5" s="799"/>
      <c r="CW5" s="797" t="s">
        <v>393</v>
      </c>
      <c r="CX5" s="798"/>
      <c r="CY5" s="798"/>
      <c r="CZ5" s="798"/>
      <c r="DA5" s="799"/>
      <c r="DB5" s="797" t="s">
        <v>394</v>
      </c>
      <c r="DC5" s="798"/>
      <c r="DD5" s="798"/>
      <c r="DE5" s="798"/>
      <c r="DF5" s="799"/>
      <c r="DG5" s="827" t="s">
        <v>395</v>
      </c>
      <c r="DH5" s="828"/>
      <c r="DI5" s="828"/>
      <c r="DJ5" s="828"/>
      <c r="DK5" s="829"/>
      <c r="DL5" s="827" t="s">
        <v>396</v>
      </c>
      <c r="DM5" s="828"/>
      <c r="DN5" s="828"/>
      <c r="DO5" s="828"/>
      <c r="DP5" s="829"/>
      <c r="DQ5" s="797" t="s">
        <v>397</v>
      </c>
      <c r="DR5" s="798"/>
      <c r="DS5" s="798"/>
      <c r="DT5" s="798"/>
      <c r="DU5" s="799"/>
      <c r="DV5" s="797" t="s">
        <v>388</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398</v>
      </c>
      <c r="C7" s="814"/>
      <c r="D7" s="814"/>
      <c r="E7" s="814"/>
      <c r="F7" s="814"/>
      <c r="G7" s="814"/>
      <c r="H7" s="814"/>
      <c r="I7" s="814"/>
      <c r="J7" s="814"/>
      <c r="K7" s="814"/>
      <c r="L7" s="814"/>
      <c r="M7" s="814"/>
      <c r="N7" s="814"/>
      <c r="O7" s="814"/>
      <c r="P7" s="815"/>
      <c r="Q7" s="816">
        <v>106410</v>
      </c>
      <c r="R7" s="817"/>
      <c r="S7" s="817"/>
      <c r="T7" s="817"/>
      <c r="U7" s="817"/>
      <c r="V7" s="817">
        <v>102070</v>
      </c>
      <c r="W7" s="817"/>
      <c r="X7" s="817"/>
      <c r="Y7" s="817"/>
      <c r="Z7" s="817"/>
      <c r="AA7" s="817">
        <v>4340</v>
      </c>
      <c r="AB7" s="817"/>
      <c r="AC7" s="817"/>
      <c r="AD7" s="817"/>
      <c r="AE7" s="818"/>
      <c r="AF7" s="819">
        <v>3330</v>
      </c>
      <c r="AG7" s="820"/>
      <c r="AH7" s="820"/>
      <c r="AI7" s="820"/>
      <c r="AJ7" s="821"/>
      <c r="AK7" s="822">
        <v>1046</v>
      </c>
      <c r="AL7" s="823"/>
      <c r="AM7" s="823"/>
      <c r="AN7" s="823"/>
      <c r="AO7" s="823"/>
      <c r="AP7" s="823">
        <v>58495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601</v>
      </c>
      <c r="BT7" s="811"/>
      <c r="BU7" s="811"/>
      <c r="BV7" s="811"/>
      <c r="BW7" s="811"/>
      <c r="BX7" s="811"/>
      <c r="BY7" s="811"/>
      <c r="BZ7" s="811"/>
      <c r="CA7" s="811"/>
      <c r="CB7" s="811"/>
      <c r="CC7" s="811"/>
      <c r="CD7" s="811"/>
      <c r="CE7" s="811"/>
      <c r="CF7" s="811"/>
      <c r="CG7" s="826"/>
      <c r="CH7" s="807">
        <v>-43</v>
      </c>
      <c r="CI7" s="808"/>
      <c r="CJ7" s="808"/>
      <c r="CK7" s="808"/>
      <c r="CL7" s="809"/>
      <c r="CM7" s="807">
        <v>1116</v>
      </c>
      <c r="CN7" s="808"/>
      <c r="CO7" s="808"/>
      <c r="CP7" s="808"/>
      <c r="CQ7" s="809"/>
      <c r="CR7" s="807">
        <v>451</v>
      </c>
      <c r="CS7" s="808"/>
      <c r="CT7" s="808"/>
      <c r="CU7" s="808"/>
      <c r="CV7" s="809"/>
      <c r="CW7" s="807">
        <v>53</v>
      </c>
      <c r="CX7" s="808"/>
      <c r="CY7" s="808"/>
      <c r="CZ7" s="808"/>
      <c r="DA7" s="809"/>
      <c r="DB7" s="807" t="s">
        <v>597</v>
      </c>
      <c r="DC7" s="808"/>
      <c r="DD7" s="808"/>
      <c r="DE7" s="808"/>
      <c r="DF7" s="809"/>
      <c r="DG7" s="807" t="s">
        <v>597</v>
      </c>
      <c r="DH7" s="808"/>
      <c r="DI7" s="808"/>
      <c r="DJ7" s="808"/>
      <c r="DK7" s="809"/>
      <c r="DL7" s="807" t="s">
        <v>597</v>
      </c>
      <c r="DM7" s="808"/>
      <c r="DN7" s="808"/>
      <c r="DO7" s="808"/>
      <c r="DP7" s="809"/>
      <c r="DQ7" s="807" t="s">
        <v>597</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602</v>
      </c>
      <c r="BT8" s="838"/>
      <c r="BU8" s="838"/>
      <c r="BV8" s="838"/>
      <c r="BW8" s="838"/>
      <c r="BX8" s="838"/>
      <c r="BY8" s="838"/>
      <c r="BZ8" s="838"/>
      <c r="CA8" s="838"/>
      <c r="CB8" s="838"/>
      <c r="CC8" s="838"/>
      <c r="CD8" s="838"/>
      <c r="CE8" s="838"/>
      <c r="CF8" s="838"/>
      <c r="CG8" s="839"/>
      <c r="CH8" s="840">
        <v>4</v>
      </c>
      <c r="CI8" s="841"/>
      <c r="CJ8" s="841"/>
      <c r="CK8" s="841"/>
      <c r="CL8" s="842"/>
      <c r="CM8" s="840">
        <v>87</v>
      </c>
      <c r="CN8" s="841"/>
      <c r="CO8" s="841"/>
      <c r="CP8" s="841"/>
      <c r="CQ8" s="842"/>
      <c r="CR8" s="840">
        <v>2</v>
      </c>
      <c r="CS8" s="841"/>
      <c r="CT8" s="841"/>
      <c r="CU8" s="841"/>
      <c r="CV8" s="842"/>
      <c r="CW8" s="840">
        <v>17</v>
      </c>
      <c r="CX8" s="841"/>
      <c r="CY8" s="841"/>
      <c r="CZ8" s="841"/>
      <c r="DA8" s="842"/>
      <c r="DB8" s="840" t="s">
        <v>597</v>
      </c>
      <c r="DC8" s="841"/>
      <c r="DD8" s="841"/>
      <c r="DE8" s="841"/>
      <c r="DF8" s="842"/>
      <c r="DG8" s="840" t="s">
        <v>597</v>
      </c>
      <c r="DH8" s="841"/>
      <c r="DI8" s="841"/>
      <c r="DJ8" s="841"/>
      <c r="DK8" s="842"/>
      <c r="DL8" s="840" t="s">
        <v>597</v>
      </c>
      <c r="DM8" s="841"/>
      <c r="DN8" s="841"/>
      <c r="DO8" s="841"/>
      <c r="DP8" s="842"/>
      <c r="DQ8" s="840" t="s">
        <v>597</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400</v>
      </c>
      <c r="B23" s="853" t="s">
        <v>401</v>
      </c>
      <c r="C23" s="854"/>
      <c r="D23" s="854"/>
      <c r="E23" s="854"/>
      <c r="F23" s="854"/>
      <c r="G23" s="854"/>
      <c r="H23" s="854"/>
      <c r="I23" s="854"/>
      <c r="J23" s="854"/>
      <c r="K23" s="854"/>
      <c r="L23" s="854"/>
      <c r="M23" s="854"/>
      <c r="N23" s="854"/>
      <c r="O23" s="854"/>
      <c r="P23" s="855"/>
      <c r="Q23" s="856">
        <v>106410</v>
      </c>
      <c r="R23" s="857"/>
      <c r="S23" s="857"/>
      <c r="T23" s="857"/>
      <c r="U23" s="857"/>
      <c r="V23" s="857">
        <v>102070</v>
      </c>
      <c r="W23" s="857"/>
      <c r="X23" s="857"/>
      <c r="Y23" s="857"/>
      <c r="Z23" s="857"/>
      <c r="AA23" s="857">
        <v>4340</v>
      </c>
      <c r="AB23" s="857"/>
      <c r="AC23" s="857"/>
      <c r="AD23" s="857"/>
      <c r="AE23" s="858"/>
      <c r="AF23" s="859">
        <v>3330</v>
      </c>
      <c r="AG23" s="857"/>
      <c r="AH23" s="857"/>
      <c r="AI23" s="857"/>
      <c r="AJ23" s="860"/>
      <c r="AK23" s="861"/>
      <c r="AL23" s="862"/>
      <c r="AM23" s="862"/>
      <c r="AN23" s="862"/>
      <c r="AO23" s="862"/>
      <c r="AP23" s="857">
        <v>58495</v>
      </c>
      <c r="AQ23" s="857"/>
      <c r="AR23" s="857"/>
      <c r="AS23" s="857"/>
      <c r="AT23" s="857"/>
      <c r="AU23" s="873"/>
      <c r="AV23" s="873"/>
      <c r="AW23" s="873"/>
      <c r="AX23" s="873"/>
      <c r="AY23" s="874"/>
      <c r="AZ23" s="875" t="s">
        <v>402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403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381</v>
      </c>
      <c r="B26" s="792"/>
      <c r="C26" s="792"/>
      <c r="D26" s="792"/>
      <c r="E26" s="792"/>
      <c r="F26" s="792"/>
      <c r="G26" s="792"/>
      <c r="H26" s="792"/>
      <c r="I26" s="792"/>
      <c r="J26" s="792"/>
      <c r="K26" s="792"/>
      <c r="L26" s="792"/>
      <c r="M26" s="792"/>
      <c r="N26" s="792"/>
      <c r="O26" s="792"/>
      <c r="P26" s="793"/>
      <c r="Q26" s="797" t="s">
        <v>405</v>
      </c>
      <c r="R26" s="798"/>
      <c r="S26" s="798"/>
      <c r="T26" s="798"/>
      <c r="U26" s="799"/>
      <c r="V26" s="797" t="s">
        <v>406</v>
      </c>
      <c r="W26" s="798"/>
      <c r="X26" s="798"/>
      <c r="Y26" s="798"/>
      <c r="Z26" s="799"/>
      <c r="AA26" s="797" t="s">
        <v>407</v>
      </c>
      <c r="AB26" s="798"/>
      <c r="AC26" s="798"/>
      <c r="AD26" s="798"/>
      <c r="AE26" s="798"/>
      <c r="AF26" s="878" t="s">
        <v>408</v>
      </c>
      <c r="AG26" s="879"/>
      <c r="AH26" s="879"/>
      <c r="AI26" s="879"/>
      <c r="AJ26" s="880"/>
      <c r="AK26" s="798" t="s">
        <v>409</v>
      </c>
      <c r="AL26" s="798"/>
      <c r="AM26" s="798"/>
      <c r="AN26" s="798"/>
      <c r="AO26" s="799"/>
      <c r="AP26" s="797" t="s">
        <v>410</v>
      </c>
      <c r="AQ26" s="798"/>
      <c r="AR26" s="798"/>
      <c r="AS26" s="798"/>
      <c r="AT26" s="799"/>
      <c r="AU26" s="797" t="s">
        <v>411</v>
      </c>
      <c r="AV26" s="798"/>
      <c r="AW26" s="798"/>
      <c r="AX26" s="798"/>
      <c r="AY26" s="799"/>
      <c r="AZ26" s="797" t="s">
        <v>412</v>
      </c>
      <c r="BA26" s="798"/>
      <c r="BB26" s="798"/>
      <c r="BC26" s="798"/>
      <c r="BD26" s="799"/>
      <c r="BE26" s="797" t="s">
        <v>388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413</v>
      </c>
      <c r="C28" s="814"/>
      <c r="D28" s="814"/>
      <c r="E28" s="814"/>
      <c r="F28" s="814"/>
      <c r="G28" s="814"/>
      <c r="H28" s="814"/>
      <c r="I28" s="814"/>
      <c r="J28" s="814"/>
      <c r="K28" s="814"/>
      <c r="L28" s="814"/>
      <c r="M28" s="814"/>
      <c r="N28" s="814"/>
      <c r="O28" s="814"/>
      <c r="P28" s="815"/>
      <c r="Q28" s="886">
        <v>24123</v>
      </c>
      <c r="R28" s="887"/>
      <c r="S28" s="887"/>
      <c r="T28" s="887"/>
      <c r="U28" s="887"/>
      <c r="V28" s="887">
        <v>23577</v>
      </c>
      <c r="W28" s="887"/>
      <c r="X28" s="887"/>
      <c r="Y28" s="887"/>
      <c r="Z28" s="887"/>
      <c r="AA28" s="887">
        <v>546</v>
      </c>
      <c r="AB28" s="887"/>
      <c r="AC28" s="887"/>
      <c r="AD28" s="887"/>
      <c r="AE28" s="888"/>
      <c r="AF28" s="889">
        <v>546</v>
      </c>
      <c r="AG28" s="887"/>
      <c r="AH28" s="887"/>
      <c r="AI28" s="887"/>
      <c r="AJ28" s="890"/>
      <c r="AK28" s="891">
        <v>0</v>
      </c>
      <c r="AL28" s="892"/>
      <c r="AM28" s="892"/>
      <c r="AN28" s="892"/>
      <c r="AO28" s="892"/>
      <c r="AP28" s="892" t="s">
        <v>597</v>
      </c>
      <c r="AQ28" s="892"/>
      <c r="AR28" s="892"/>
      <c r="AS28" s="892"/>
      <c r="AT28" s="892"/>
      <c r="AU28" s="892" t="s">
        <v>597</v>
      </c>
      <c r="AV28" s="892"/>
      <c r="AW28" s="892"/>
      <c r="AX28" s="892"/>
      <c r="AY28" s="892"/>
      <c r="AZ28" s="893" t="s">
        <v>597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414</v>
      </c>
      <c r="C29" s="845"/>
      <c r="D29" s="845"/>
      <c r="E29" s="845"/>
      <c r="F29" s="845"/>
      <c r="G29" s="845"/>
      <c r="H29" s="845"/>
      <c r="I29" s="845"/>
      <c r="J29" s="845"/>
      <c r="K29" s="845"/>
      <c r="L29" s="845"/>
      <c r="M29" s="845"/>
      <c r="N29" s="845"/>
      <c r="O29" s="845"/>
      <c r="P29" s="846"/>
      <c r="Q29" s="847">
        <v>26138</v>
      </c>
      <c r="R29" s="848"/>
      <c r="S29" s="848"/>
      <c r="T29" s="848"/>
      <c r="U29" s="848"/>
      <c r="V29" s="848">
        <v>25908</v>
      </c>
      <c r="W29" s="848"/>
      <c r="X29" s="848"/>
      <c r="Y29" s="848"/>
      <c r="Z29" s="848"/>
      <c r="AA29" s="848">
        <v>229</v>
      </c>
      <c r="AB29" s="848"/>
      <c r="AC29" s="848"/>
      <c r="AD29" s="848"/>
      <c r="AE29" s="849"/>
      <c r="AF29" s="850">
        <v>229</v>
      </c>
      <c r="AG29" s="851"/>
      <c r="AH29" s="851"/>
      <c r="AI29" s="851"/>
      <c r="AJ29" s="852"/>
      <c r="AK29" s="898">
        <v>1987</v>
      </c>
      <c r="AL29" s="894"/>
      <c r="AM29" s="894"/>
      <c r="AN29" s="894"/>
      <c r="AO29" s="894"/>
      <c r="AP29" s="894" t="s">
        <v>597</v>
      </c>
      <c r="AQ29" s="894"/>
      <c r="AR29" s="894"/>
      <c r="AS29" s="894"/>
      <c r="AT29" s="894"/>
      <c r="AU29" s="894" t="s">
        <v>597</v>
      </c>
      <c r="AV29" s="894"/>
      <c r="AW29" s="894"/>
      <c r="AX29" s="894"/>
      <c r="AY29" s="894"/>
      <c r="AZ29" s="895" t="s">
        <v>597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415</v>
      </c>
      <c r="C30" s="845"/>
      <c r="D30" s="845"/>
      <c r="E30" s="845"/>
      <c r="F30" s="845"/>
      <c r="G30" s="845"/>
      <c r="H30" s="845"/>
      <c r="I30" s="845"/>
      <c r="J30" s="845"/>
      <c r="K30" s="845"/>
      <c r="L30" s="845"/>
      <c r="M30" s="845"/>
      <c r="N30" s="845"/>
      <c r="O30" s="845"/>
      <c r="P30" s="846"/>
      <c r="Q30" s="847">
        <v>21827</v>
      </c>
      <c r="R30" s="848"/>
      <c r="S30" s="848"/>
      <c r="T30" s="848"/>
      <c r="U30" s="848"/>
      <c r="V30" s="848">
        <v>20987</v>
      </c>
      <c r="W30" s="848"/>
      <c r="X30" s="848"/>
      <c r="Y30" s="848"/>
      <c r="Z30" s="848"/>
      <c r="AA30" s="848">
        <v>839</v>
      </c>
      <c r="AB30" s="848"/>
      <c r="AC30" s="848"/>
      <c r="AD30" s="848"/>
      <c r="AE30" s="849"/>
      <c r="AF30" s="850">
        <v>839</v>
      </c>
      <c r="AG30" s="851"/>
      <c r="AH30" s="851"/>
      <c r="AI30" s="851"/>
      <c r="AJ30" s="852"/>
      <c r="AK30" s="898">
        <v>3483</v>
      </c>
      <c r="AL30" s="894"/>
      <c r="AM30" s="894"/>
      <c r="AN30" s="894"/>
      <c r="AO30" s="894"/>
      <c r="AP30" s="894" t="s">
        <v>597</v>
      </c>
      <c r="AQ30" s="894"/>
      <c r="AR30" s="894"/>
      <c r="AS30" s="894"/>
      <c r="AT30" s="894"/>
      <c r="AU30" s="894" t="s">
        <v>597</v>
      </c>
      <c r="AV30" s="894"/>
      <c r="AW30" s="894"/>
      <c r="AX30" s="894"/>
      <c r="AY30" s="894"/>
      <c r="AZ30" s="895" t="s">
        <v>597</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416</v>
      </c>
      <c r="C31" s="845"/>
      <c r="D31" s="845"/>
      <c r="E31" s="845"/>
      <c r="F31" s="845"/>
      <c r="G31" s="845"/>
      <c r="H31" s="845"/>
      <c r="I31" s="845"/>
      <c r="J31" s="845"/>
      <c r="K31" s="845"/>
      <c r="L31" s="845"/>
      <c r="M31" s="845"/>
      <c r="N31" s="845"/>
      <c r="O31" s="845"/>
      <c r="P31" s="846"/>
      <c r="Q31" s="847">
        <v>4088</v>
      </c>
      <c r="R31" s="848"/>
      <c r="S31" s="848"/>
      <c r="T31" s="848"/>
      <c r="U31" s="848"/>
      <c r="V31" s="848">
        <v>3826</v>
      </c>
      <c r="W31" s="848"/>
      <c r="X31" s="848"/>
      <c r="Y31" s="848"/>
      <c r="Z31" s="848"/>
      <c r="AA31" s="848">
        <v>262</v>
      </c>
      <c r="AB31" s="848"/>
      <c r="AC31" s="848"/>
      <c r="AD31" s="848"/>
      <c r="AE31" s="849"/>
      <c r="AF31" s="850">
        <v>262</v>
      </c>
      <c r="AG31" s="851"/>
      <c r="AH31" s="851"/>
      <c r="AI31" s="851"/>
      <c r="AJ31" s="852"/>
      <c r="AK31" s="898">
        <v>780</v>
      </c>
      <c r="AL31" s="894"/>
      <c r="AM31" s="894"/>
      <c r="AN31" s="894"/>
      <c r="AO31" s="894"/>
      <c r="AP31" s="894" t="s">
        <v>597</v>
      </c>
      <c r="AQ31" s="894"/>
      <c r="AR31" s="894"/>
      <c r="AS31" s="894"/>
      <c r="AT31" s="894"/>
      <c r="AU31" s="894" t="s">
        <v>597</v>
      </c>
      <c r="AV31" s="894"/>
      <c r="AW31" s="894"/>
      <c r="AX31" s="894"/>
      <c r="AY31" s="894"/>
      <c r="AZ31" s="895" t="s">
        <v>597</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417</v>
      </c>
      <c r="C32" s="845"/>
      <c r="D32" s="845"/>
      <c r="E32" s="845"/>
      <c r="F32" s="845"/>
      <c r="G32" s="845"/>
      <c r="H32" s="845"/>
      <c r="I32" s="845"/>
      <c r="J32" s="845"/>
      <c r="K32" s="845"/>
      <c r="L32" s="845"/>
      <c r="M32" s="845"/>
      <c r="N32" s="845"/>
      <c r="O32" s="845"/>
      <c r="P32" s="846"/>
      <c r="Q32" s="847">
        <v>17328</v>
      </c>
      <c r="R32" s="848"/>
      <c r="S32" s="848"/>
      <c r="T32" s="848"/>
      <c r="U32" s="848"/>
      <c r="V32" s="848">
        <v>14939</v>
      </c>
      <c r="W32" s="848"/>
      <c r="X32" s="848"/>
      <c r="Y32" s="848"/>
      <c r="Z32" s="848"/>
      <c r="AA32" s="848">
        <v>2389</v>
      </c>
      <c r="AB32" s="848"/>
      <c r="AC32" s="848"/>
      <c r="AD32" s="848"/>
      <c r="AE32" s="849"/>
      <c r="AF32" s="850">
        <v>7813</v>
      </c>
      <c r="AG32" s="851"/>
      <c r="AH32" s="851"/>
      <c r="AI32" s="851"/>
      <c r="AJ32" s="852"/>
      <c r="AK32" s="898">
        <v>1741</v>
      </c>
      <c r="AL32" s="894"/>
      <c r="AM32" s="894"/>
      <c r="AN32" s="894"/>
      <c r="AO32" s="894"/>
      <c r="AP32" s="894">
        <v>11836</v>
      </c>
      <c r="AQ32" s="894"/>
      <c r="AR32" s="894"/>
      <c r="AS32" s="894"/>
      <c r="AT32" s="894"/>
      <c r="AU32" s="894">
        <v>6936</v>
      </c>
      <c r="AV32" s="894"/>
      <c r="AW32" s="894"/>
      <c r="AX32" s="894"/>
      <c r="AY32" s="894"/>
      <c r="AZ32" s="895" t="s">
        <v>597</v>
      </c>
      <c r="BA32" s="895"/>
      <c r="BB32" s="895"/>
      <c r="BC32" s="895"/>
      <c r="BD32" s="895"/>
      <c r="BE32" s="896" t="s">
        <v>418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419</v>
      </c>
      <c r="C33" s="845"/>
      <c r="D33" s="845"/>
      <c r="E33" s="845"/>
      <c r="F33" s="845"/>
      <c r="G33" s="845"/>
      <c r="H33" s="845"/>
      <c r="I33" s="845"/>
      <c r="J33" s="845"/>
      <c r="K33" s="845"/>
      <c r="L33" s="845"/>
      <c r="M33" s="845"/>
      <c r="N33" s="845"/>
      <c r="O33" s="845"/>
      <c r="P33" s="846"/>
      <c r="Q33" s="847">
        <v>7602</v>
      </c>
      <c r="R33" s="848"/>
      <c r="S33" s="848"/>
      <c r="T33" s="848"/>
      <c r="U33" s="848"/>
      <c r="V33" s="848">
        <v>7109</v>
      </c>
      <c r="W33" s="848"/>
      <c r="X33" s="848"/>
      <c r="Y33" s="848"/>
      <c r="Z33" s="848"/>
      <c r="AA33" s="848">
        <v>493</v>
      </c>
      <c r="AB33" s="848"/>
      <c r="AC33" s="848"/>
      <c r="AD33" s="848"/>
      <c r="AE33" s="849"/>
      <c r="AF33" s="850">
        <v>2801</v>
      </c>
      <c r="AG33" s="851"/>
      <c r="AH33" s="851"/>
      <c r="AI33" s="851"/>
      <c r="AJ33" s="852"/>
      <c r="AK33" s="898">
        <v>2984</v>
      </c>
      <c r="AL33" s="894"/>
      <c r="AM33" s="894"/>
      <c r="AN33" s="894"/>
      <c r="AO33" s="894"/>
      <c r="AP33" s="894">
        <v>34303</v>
      </c>
      <c r="AQ33" s="894"/>
      <c r="AR33" s="894"/>
      <c r="AS33" s="894"/>
      <c r="AT33" s="894"/>
      <c r="AU33" s="894">
        <v>21130</v>
      </c>
      <c r="AV33" s="894"/>
      <c r="AW33" s="894"/>
      <c r="AX33" s="894"/>
      <c r="AY33" s="894"/>
      <c r="AZ33" s="895" t="s">
        <v>597</v>
      </c>
      <c r="BA33" s="895"/>
      <c r="BB33" s="895"/>
      <c r="BC33" s="895"/>
      <c r="BD33" s="895"/>
      <c r="BE33" s="896" t="s">
        <v>418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420</v>
      </c>
      <c r="C34" s="845"/>
      <c r="D34" s="845"/>
      <c r="E34" s="845"/>
      <c r="F34" s="845"/>
      <c r="G34" s="845"/>
      <c r="H34" s="845"/>
      <c r="I34" s="845"/>
      <c r="J34" s="845"/>
      <c r="K34" s="845"/>
      <c r="L34" s="845"/>
      <c r="M34" s="845"/>
      <c r="N34" s="845"/>
      <c r="O34" s="845"/>
      <c r="P34" s="846"/>
      <c r="Q34" s="847">
        <v>45</v>
      </c>
      <c r="R34" s="848"/>
      <c r="S34" s="848"/>
      <c r="T34" s="848"/>
      <c r="U34" s="848"/>
      <c r="V34" s="848">
        <v>45</v>
      </c>
      <c r="W34" s="848"/>
      <c r="X34" s="848"/>
      <c r="Y34" s="848"/>
      <c r="Z34" s="848"/>
      <c r="AA34" s="848">
        <v>1</v>
      </c>
      <c r="AB34" s="848"/>
      <c r="AC34" s="848"/>
      <c r="AD34" s="848"/>
      <c r="AE34" s="849"/>
      <c r="AF34" s="850">
        <v>1</v>
      </c>
      <c r="AG34" s="851"/>
      <c r="AH34" s="851"/>
      <c r="AI34" s="851"/>
      <c r="AJ34" s="852"/>
      <c r="AK34" s="898">
        <v>45</v>
      </c>
      <c r="AL34" s="894"/>
      <c r="AM34" s="894"/>
      <c r="AN34" s="894"/>
      <c r="AO34" s="894"/>
      <c r="AP34" s="894" t="s">
        <v>597</v>
      </c>
      <c r="AQ34" s="894"/>
      <c r="AR34" s="894"/>
      <c r="AS34" s="894"/>
      <c r="AT34" s="894"/>
      <c r="AU34" s="894" t="s">
        <v>597</v>
      </c>
      <c r="AV34" s="894"/>
      <c r="AW34" s="894"/>
      <c r="AX34" s="894"/>
      <c r="AY34" s="894"/>
      <c r="AZ34" s="895" t="s">
        <v>597</v>
      </c>
      <c r="BA34" s="895"/>
      <c r="BB34" s="895"/>
      <c r="BC34" s="895"/>
      <c r="BD34" s="895"/>
      <c r="BE34" s="896" t="s">
        <v>421</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400</v>
      </c>
      <c r="B63" s="853" t="s">
        <v>423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12492</v>
      </c>
      <c r="AG63" s="908"/>
      <c r="AH63" s="908"/>
      <c r="AI63" s="908"/>
      <c r="AJ63" s="909"/>
      <c r="AK63" s="910"/>
      <c r="AL63" s="905"/>
      <c r="AM63" s="905"/>
      <c r="AN63" s="905"/>
      <c r="AO63" s="905"/>
      <c r="AP63" s="908">
        <v>46139</v>
      </c>
      <c r="AQ63" s="908"/>
      <c r="AR63" s="908"/>
      <c r="AS63" s="908"/>
      <c r="AT63" s="908"/>
      <c r="AU63" s="908">
        <v>28067</v>
      </c>
      <c r="AV63" s="908"/>
      <c r="AW63" s="908"/>
      <c r="AX63" s="908"/>
      <c r="AY63" s="908"/>
      <c r="AZ63" s="912"/>
      <c r="BA63" s="912"/>
      <c r="BB63" s="912"/>
      <c r="BC63" s="912"/>
      <c r="BD63" s="912"/>
      <c r="BE63" s="913"/>
      <c r="BF63" s="913"/>
      <c r="BG63" s="913"/>
      <c r="BH63" s="913"/>
      <c r="BI63" s="914"/>
      <c r="BJ63" s="915" t="s">
        <v>402</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425</v>
      </c>
      <c r="B66" s="792"/>
      <c r="C66" s="792"/>
      <c r="D66" s="792"/>
      <c r="E66" s="792"/>
      <c r="F66" s="792"/>
      <c r="G66" s="792"/>
      <c r="H66" s="792"/>
      <c r="I66" s="792"/>
      <c r="J66" s="792"/>
      <c r="K66" s="792"/>
      <c r="L66" s="792"/>
      <c r="M66" s="792"/>
      <c r="N66" s="792"/>
      <c r="O66" s="792"/>
      <c r="P66" s="793"/>
      <c r="Q66" s="797" t="s">
        <v>426</v>
      </c>
      <c r="R66" s="798"/>
      <c r="S66" s="798"/>
      <c r="T66" s="798"/>
      <c r="U66" s="799"/>
      <c r="V66" s="797" t="s">
        <v>427</v>
      </c>
      <c r="W66" s="798"/>
      <c r="X66" s="798"/>
      <c r="Y66" s="798"/>
      <c r="Z66" s="799"/>
      <c r="AA66" s="797" t="s">
        <v>428</v>
      </c>
      <c r="AB66" s="798"/>
      <c r="AC66" s="798"/>
      <c r="AD66" s="798"/>
      <c r="AE66" s="799"/>
      <c r="AF66" s="918" t="s">
        <v>429</v>
      </c>
      <c r="AG66" s="879"/>
      <c r="AH66" s="879"/>
      <c r="AI66" s="879"/>
      <c r="AJ66" s="919"/>
      <c r="AK66" s="797" t="s">
        <v>430</v>
      </c>
      <c r="AL66" s="792"/>
      <c r="AM66" s="792"/>
      <c r="AN66" s="792"/>
      <c r="AO66" s="793"/>
      <c r="AP66" s="797" t="s">
        <v>431</v>
      </c>
      <c r="AQ66" s="798"/>
      <c r="AR66" s="798"/>
      <c r="AS66" s="798"/>
      <c r="AT66" s="799"/>
      <c r="AU66" s="797" t="s">
        <v>432</v>
      </c>
      <c r="AV66" s="798"/>
      <c r="AW66" s="798"/>
      <c r="AX66" s="798"/>
      <c r="AY66" s="799"/>
      <c r="AZ66" s="797" t="s">
        <v>388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598</v>
      </c>
      <c r="C68" s="934"/>
      <c r="D68" s="934"/>
      <c r="E68" s="934"/>
      <c r="F68" s="934"/>
      <c r="G68" s="934"/>
      <c r="H68" s="934"/>
      <c r="I68" s="934"/>
      <c r="J68" s="934"/>
      <c r="K68" s="934"/>
      <c r="L68" s="934"/>
      <c r="M68" s="934"/>
      <c r="N68" s="934"/>
      <c r="O68" s="934"/>
      <c r="P68" s="935"/>
      <c r="Q68" s="936">
        <v>6</v>
      </c>
      <c r="R68" s="930"/>
      <c r="S68" s="930"/>
      <c r="T68" s="930"/>
      <c r="U68" s="930"/>
      <c r="V68" s="930">
        <v>5</v>
      </c>
      <c r="W68" s="930"/>
      <c r="X68" s="930"/>
      <c r="Y68" s="930"/>
      <c r="Z68" s="930"/>
      <c r="AA68" s="930">
        <v>0</v>
      </c>
      <c r="AB68" s="930"/>
      <c r="AC68" s="930"/>
      <c r="AD68" s="930"/>
      <c r="AE68" s="930"/>
      <c r="AF68" s="930">
        <v>0</v>
      </c>
      <c r="AG68" s="930"/>
      <c r="AH68" s="930"/>
      <c r="AI68" s="930"/>
      <c r="AJ68" s="930"/>
      <c r="AK68" s="930" t="s">
        <v>597</v>
      </c>
      <c r="AL68" s="930"/>
      <c r="AM68" s="930"/>
      <c r="AN68" s="930"/>
      <c r="AO68" s="930"/>
      <c r="AP68" s="930" t="s">
        <v>597</v>
      </c>
      <c r="AQ68" s="930"/>
      <c r="AR68" s="930"/>
      <c r="AS68" s="930"/>
      <c r="AT68" s="930"/>
      <c r="AU68" s="930" t="s">
        <v>597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599</v>
      </c>
      <c r="C69" s="938"/>
      <c r="D69" s="938"/>
      <c r="E69" s="938"/>
      <c r="F69" s="938"/>
      <c r="G69" s="938"/>
      <c r="H69" s="938"/>
      <c r="I69" s="938"/>
      <c r="J69" s="938"/>
      <c r="K69" s="938"/>
      <c r="L69" s="938"/>
      <c r="M69" s="938"/>
      <c r="N69" s="938"/>
      <c r="O69" s="938"/>
      <c r="P69" s="939"/>
      <c r="Q69" s="940">
        <v>4336</v>
      </c>
      <c r="R69" s="894"/>
      <c r="S69" s="894"/>
      <c r="T69" s="894"/>
      <c r="U69" s="894"/>
      <c r="V69" s="894">
        <v>3735</v>
      </c>
      <c r="W69" s="894"/>
      <c r="X69" s="894"/>
      <c r="Y69" s="894"/>
      <c r="Z69" s="894"/>
      <c r="AA69" s="894">
        <v>602</v>
      </c>
      <c r="AB69" s="894"/>
      <c r="AC69" s="894"/>
      <c r="AD69" s="894"/>
      <c r="AE69" s="894"/>
      <c r="AF69" s="894">
        <v>602</v>
      </c>
      <c r="AG69" s="894"/>
      <c r="AH69" s="894"/>
      <c r="AI69" s="894"/>
      <c r="AJ69" s="894"/>
      <c r="AK69" s="894" t="s">
        <v>597</v>
      </c>
      <c r="AL69" s="894"/>
      <c r="AM69" s="894"/>
      <c r="AN69" s="894"/>
      <c r="AO69" s="894"/>
      <c r="AP69" s="894" t="s">
        <v>597</v>
      </c>
      <c r="AQ69" s="894"/>
      <c r="AR69" s="894"/>
      <c r="AS69" s="894"/>
      <c r="AT69" s="894"/>
      <c r="AU69" s="894" t="s">
        <v>597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600</v>
      </c>
      <c r="C70" s="938"/>
      <c r="D70" s="938"/>
      <c r="E70" s="938"/>
      <c r="F70" s="938"/>
      <c r="G70" s="938"/>
      <c r="H70" s="938"/>
      <c r="I70" s="938"/>
      <c r="J70" s="938"/>
      <c r="K70" s="938"/>
      <c r="L70" s="938"/>
      <c r="M70" s="938"/>
      <c r="N70" s="938"/>
      <c r="O70" s="938"/>
      <c r="P70" s="939"/>
      <c r="Q70" s="940">
        <v>1008372</v>
      </c>
      <c r="R70" s="894"/>
      <c r="S70" s="894"/>
      <c r="T70" s="894"/>
      <c r="U70" s="894"/>
      <c r="V70" s="894">
        <v>987256</v>
      </c>
      <c r="W70" s="894"/>
      <c r="X70" s="894"/>
      <c r="Y70" s="894"/>
      <c r="Z70" s="894"/>
      <c r="AA70" s="894">
        <v>21116</v>
      </c>
      <c r="AB70" s="894"/>
      <c r="AC70" s="894"/>
      <c r="AD70" s="894"/>
      <c r="AE70" s="894"/>
      <c r="AF70" s="894">
        <v>21116</v>
      </c>
      <c r="AG70" s="894"/>
      <c r="AH70" s="894"/>
      <c r="AI70" s="894"/>
      <c r="AJ70" s="894"/>
      <c r="AK70" s="894">
        <v>4210</v>
      </c>
      <c r="AL70" s="894"/>
      <c r="AM70" s="894"/>
      <c r="AN70" s="894"/>
      <c r="AO70" s="894"/>
      <c r="AP70" s="894" t="s">
        <v>597</v>
      </c>
      <c r="AQ70" s="894"/>
      <c r="AR70" s="894"/>
      <c r="AS70" s="894"/>
      <c r="AT70" s="894"/>
      <c r="AU70" s="894" t="s">
        <v>597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400</v>
      </c>
      <c r="B88" s="853" t="s">
        <v>433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21718</v>
      </c>
      <c r="AG88" s="908"/>
      <c r="AH88" s="908"/>
      <c r="AI88" s="908"/>
      <c r="AJ88" s="908"/>
      <c r="AK88" s="905"/>
      <c r="AL88" s="905"/>
      <c r="AM88" s="905"/>
      <c r="AN88" s="905"/>
      <c r="AO88" s="905"/>
      <c r="AP88" s="908" t="s">
        <v>597</v>
      </c>
      <c r="AQ88" s="908"/>
      <c r="AR88" s="908"/>
      <c r="AS88" s="908"/>
      <c r="AT88" s="908"/>
      <c r="AU88" s="908" t="s">
        <v>597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53" t="s">
        <v>434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453</v>
      </c>
      <c r="CS102" s="916"/>
      <c r="CT102" s="916"/>
      <c r="CU102" s="916"/>
      <c r="CV102" s="955"/>
      <c r="CW102" s="954">
        <v>70</v>
      </c>
      <c r="CX102" s="916"/>
      <c r="CY102" s="916"/>
      <c r="CZ102" s="916"/>
      <c r="DA102" s="955"/>
      <c r="DB102" s="954" t="s">
        <v>597</v>
      </c>
      <c r="DC102" s="916"/>
      <c r="DD102" s="916"/>
      <c r="DE102" s="916"/>
      <c r="DF102" s="955"/>
      <c r="DG102" s="954" t="s">
        <v>597</v>
      </c>
      <c r="DH102" s="916"/>
      <c r="DI102" s="916"/>
      <c r="DJ102" s="916"/>
      <c r="DK102" s="955"/>
      <c r="DL102" s="954" t="s">
        <v>597</v>
      </c>
      <c r="DM102" s="916"/>
      <c r="DN102" s="916"/>
      <c r="DO102" s="916"/>
      <c r="DP102" s="955"/>
      <c r="DQ102" s="954" t="s">
        <v>597</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441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442</v>
      </c>
      <c r="AB109" s="957"/>
      <c r="AC109" s="957"/>
      <c r="AD109" s="957"/>
      <c r="AE109" s="958"/>
      <c r="AF109" s="956" t="s">
        <v>443</v>
      </c>
      <c r="AG109" s="957"/>
      <c r="AH109" s="957"/>
      <c r="AI109" s="957"/>
      <c r="AJ109" s="958"/>
      <c r="AK109" s="956" t="s">
        <v>315</v>
      </c>
      <c r="AL109" s="957"/>
      <c r="AM109" s="957"/>
      <c r="AN109" s="957"/>
      <c r="AO109" s="958"/>
      <c r="AP109" s="956" t="s">
        <v>444</v>
      </c>
      <c r="AQ109" s="957"/>
      <c r="AR109" s="957"/>
      <c r="AS109" s="957"/>
      <c r="AT109" s="959"/>
      <c r="AU109" s="976" t="s">
        <v>441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442</v>
      </c>
      <c r="BR109" s="957"/>
      <c r="BS109" s="957"/>
      <c r="BT109" s="957"/>
      <c r="BU109" s="958"/>
      <c r="BV109" s="956" t="s">
        <v>443</v>
      </c>
      <c r="BW109" s="957"/>
      <c r="BX109" s="957"/>
      <c r="BY109" s="957"/>
      <c r="BZ109" s="958"/>
      <c r="CA109" s="956" t="s">
        <v>315</v>
      </c>
      <c r="CB109" s="957"/>
      <c r="CC109" s="957"/>
      <c r="CD109" s="957"/>
      <c r="CE109" s="958"/>
      <c r="CF109" s="977" t="s">
        <v>444</v>
      </c>
      <c r="CG109" s="977"/>
      <c r="CH109" s="977"/>
      <c r="CI109" s="977"/>
      <c r="CJ109" s="977"/>
      <c r="CK109" s="956" t="s">
        <v>445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442</v>
      </c>
      <c r="DH109" s="957"/>
      <c r="DI109" s="957"/>
      <c r="DJ109" s="957"/>
      <c r="DK109" s="958"/>
      <c r="DL109" s="956" t="s">
        <v>443</v>
      </c>
      <c r="DM109" s="957"/>
      <c r="DN109" s="957"/>
      <c r="DO109" s="957"/>
      <c r="DP109" s="958"/>
      <c r="DQ109" s="956" t="s">
        <v>315</v>
      </c>
      <c r="DR109" s="957"/>
      <c r="DS109" s="957"/>
      <c r="DT109" s="957"/>
      <c r="DU109" s="958"/>
      <c r="DV109" s="956" t="s">
        <v>444</v>
      </c>
      <c r="DW109" s="957"/>
      <c r="DX109" s="957"/>
      <c r="DY109" s="957"/>
      <c r="DZ109" s="959"/>
    </row>
    <row r="110" spans="1:131" s="226" customFormat="1" ht="26.25" customHeight="1" x14ac:dyDescent="0.15">
      <c r="A110" s="960" t="s">
        <v>446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5332680</v>
      </c>
      <c r="AB110" s="964"/>
      <c r="AC110" s="964"/>
      <c r="AD110" s="964"/>
      <c r="AE110" s="965"/>
      <c r="AF110" s="966">
        <v>5487730</v>
      </c>
      <c r="AG110" s="964"/>
      <c r="AH110" s="964"/>
      <c r="AI110" s="964"/>
      <c r="AJ110" s="965"/>
      <c r="AK110" s="966">
        <v>5810935</v>
      </c>
      <c r="AL110" s="964"/>
      <c r="AM110" s="964"/>
      <c r="AN110" s="964"/>
      <c r="AO110" s="965"/>
      <c r="AP110" s="967">
        <v>12.4</v>
      </c>
      <c r="AQ110" s="968"/>
      <c r="AR110" s="968"/>
      <c r="AS110" s="968"/>
      <c r="AT110" s="969"/>
      <c r="AU110" s="970" t="s">
        <v>73</v>
      </c>
      <c r="AV110" s="971"/>
      <c r="AW110" s="971"/>
      <c r="AX110" s="971"/>
      <c r="AY110" s="971"/>
      <c r="AZ110" s="993" t="s">
        <v>447</v>
      </c>
      <c r="BA110" s="961"/>
      <c r="BB110" s="961"/>
      <c r="BC110" s="961"/>
      <c r="BD110" s="961"/>
      <c r="BE110" s="961"/>
      <c r="BF110" s="961"/>
      <c r="BG110" s="961"/>
      <c r="BH110" s="961"/>
      <c r="BI110" s="961"/>
      <c r="BJ110" s="961"/>
      <c r="BK110" s="961"/>
      <c r="BL110" s="961"/>
      <c r="BM110" s="961"/>
      <c r="BN110" s="961"/>
      <c r="BO110" s="961"/>
      <c r="BP110" s="962"/>
      <c r="BQ110" s="994">
        <v>54436325</v>
      </c>
      <c r="BR110" s="995"/>
      <c r="BS110" s="995"/>
      <c r="BT110" s="995"/>
      <c r="BU110" s="995"/>
      <c r="BV110" s="995">
        <v>54927875</v>
      </c>
      <c r="BW110" s="995"/>
      <c r="BX110" s="995"/>
      <c r="BY110" s="995"/>
      <c r="BZ110" s="995"/>
      <c r="CA110" s="995">
        <v>58494592</v>
      </c>
      <c r="CB110" s="995"/>
      <c r="CC110" s="995"/>
      <c r="CD110" s="995"/>
      <c r="CE110" s="995"/>
      <c r="CF110" s="1008">
        <v>125.3</v>
      </c>
      <c r="CG110" s="1009"/>
      <c r="CH110" s="1009"/>
      <c r="CI110" s="1009"/>
      <c r="CJ110" s="1009"/>
      <c r="CK110" s="1010" t="s">
        <v>448</v>
      </c>
      <c r="CL110" s="1011"/>
      <c r="CM110" s="993" t="s">
        <v>449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248</v>
      </c>
      <c r="DH110" s="995"/>
      <c r="DI110" s="995"/>
      <c r="DJ110" s="995"/>
      <c r="DK110" s="995"/>
      <c r="DL110" s="995" t="s">
        <v>248</v>
      </c>
      <c r="DM110" s="995"/>
      <c r="DN110" s="995"/>
      <c r="DO110" s="995"/>
      <c r="DP110" s="995"/>
      <c r="DQ110" s="995" t="s">
        <v>450</v>
      </c>
      <c r="DR110" s="995"/>
      <c r="DS110" s="995"/>
      <c r="DT110" s="995"/>
      <c r="DU110" s="995"/>
      <c r="DV110" s="996" t="s">
        <v>451</v>
      </c>
      <c r="DW110" s="996"/>
      <c r="DX110" s="996"/>
      <c r="DY110" s="996"/>
      <c r="DZ110" s="997"/>
    </row>
    <row r="111" spans="1:131" s="226" customFormat="1" ht="26.25" customHeight="1" x14ac:dyDescent="0.15">
      <c r="A111" s="998" t="s">
        <v>452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248</v>
      </c>
      <c r="AB111" s="1002"/>
      <c r="AC111" s="1002"/>
      <c r="AD111" s="1002"/>
      <c r="AE111" s="1003"/>
      <c r="AF111" s="1004" t="s">
        <v>453</v>
      </c>
      <c r="AG111" s="1002"/>
      <c r="AH111" s="1002"/>
      <c r="AI111" s="1002"/>
      <c r="AJ111" s="1003"/>
      <c r="AK111" s="1004" t="s">
        <v>248</v>
      </c>
      <c r="AL111" s="1002"/>
      <c r="AM111" s="1002"/>
      <c r="AN111" s="1002"/>
      <c r="AO111" s="1003"/>
      <c r="AP111" s="1005" t="s">
        <v>454</v>
      </c>
      <c r="AQ111" s="1006"/>
      <c r="AR111" s="1006"/>
      <c r="AS111" s="1006"/>
      <c r="AT111" s="1007"/>
      <c r="AU111" s="972"/>
      <c r="AV111" s="973"/>
      <c r="AW111" s="973"/>
      <c r="AX111" s="973"/>
      <c r="AY111" s="973"/>
      <c r="AZ111" s="986" t="s">
        <v>455</v>
      </c>
      <c r="BA111" s="987"/>
      <c r="BB111" s="987"/>
      <c r="BC111" s="987"/>
      <c r="BD111" s="987"/>
      <c r="BE111" s="987"/>
      <c r="BF111" s="987"/>
      <c r="BG111" s="987"/>
      <c r="BH111" s="987"/>
      <c r="BI111" s="987"/>
      <c r="BJ111" s="987"/>
      <c r="BK111" s="987"/>
      <c r="BL111" s="987"/>
      <c r="BM111" s="987"/>
      <c r="BN111" s="987"/>
      <c r="BO111" s="987"/>
      <c r="BP111" s="988"/>
      <c r="BQ111" s="989">
        <v>4036587</v>
      </c>
      <c r="BR111" s="990"/>
      <c r="BS111" s="990"/>
      <c r="BT111" s="990"/>
      <c r="BU111" s="990"/>
      <c r="BV111" s="990">
        <v>3624320</v>
      </c>
      <c r="BW111" s="990"/>
      <c r="BX111" s="990"/>
      <c r="BY111" s="990"/>
      <c r="BZ111" s="990"/>
      <c r="CA111" s="990">
        <v>3421718</v>
      </c>
      <c r="CB111" s="990"/>
      <c r="CC111" s="990"/>
      <c r="CD111" s="990"/>
      <c r="CE111" s="990"/>
      <c r="CF111" s="984">
        <v>7.3</v>
      </c>
      <c r="CG111" s="985"/>
      <c r="CH111" s="985"/>
      <c r="CI111" s="985"/>
      <c r="CJ111" s="985"/>
      <c r="CK111" s="1012"/>
      <c r="CL111" s="1013"/>
      <c r="CM111" s="986" t="s">
        <v>456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454</v>
      </c>
      <c r="DH111" s="990"/>
      <c r="DI111" s="990"/>
      <c r="DJ111" s="990"/>
      <c r="DK111" s="990"/>
      <c r="DL111" s="990" t="s">
        <v>457</v>
      </c>
      <c r="DM111" s="990"/>
      <c r="DN111" s="990"/>
      <c r="DO111" s="990"/>
      <c r="DP111" s="990"/>
      <c r="DQ111" s="990" t="s">
        <v>248</v>
      </c>
      <c r="DR111" s="990"/>
      <c r="DS111" s="990"/>
      <c r="DT111" s="990"/>
      <c r="DU111" s="990"/>
      <c r="DV111" s="991" t="s">
        <v>454</v>
      </c>
      <c r="DW111" s="991"/>
      <c r="DX111" s="991"/>
      <c r="DY111" s="991"/>
      <c r="DZ111" s="992"/>
    </row>
    <row r="112" spans="1:131" s="226" customFormat="1" ht="26.25" customHeight="1" x14ac:dyDescent="0.15">
      <c r="A112" s="1016" t="s">
        <v>458</v>
      </c>
      <c r="B112" s="1017"/>
      <c r="C112" s="987" t="s">
        <v>459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460</v>
      </c>
      <c r="AB112" s="1023"/>
      <c r="AC112" s="1023"/>
      <c r="AD112" s="1023"/>
      <c r="AE112" s="1024"/>
      <c r="AF112" s="1025" t="s">
        <v>248</v>
      </c>
      <c r="AG112" s="1023"/>
      <c r="AH112" s="1023"/>
      <c r="AI112" s="1023"/>
      <c r="AJ112" s="1024"/>
      <c r="AK112" s="1025" t="s">
        <v>248</v>
      </c>
      <c r="AL112" s="1023"/>
      <c r="AM112" s="1023"/>
      <c r="AN112" s="1023"/>
      <c r="AO112" s="1024"/>
      <c r="AP112" s="1026" t="s">
        <v>248</v>
      </c>
      <c r="AQ112" s="1027"/>
      <c r="AR112" s="1027"/>
      <c r="AS112" s="1027"/>
      <c r="AT112" s="1028"/>
      <c r="AU112" s="972"/>
      <c r="AV112" s="973"/>
      <c r="AW112" s="973"/>
      <c r="AX112" s="973"/>
      <c r="AY112" s="973"/>
      <c r="AZ112" s="986" t="s">
        <v>461</v>
      </c>
      <c r="BA112" s="987"/>
      <c r="BB112" s="987"/>
      <c r="BC112" s="987"/>
      <c r="BD112" s="987"/>
      <c r="BE112" s="987"/>
      <c r="BF112" s="987"/>
      <c r="BG112" s="987"/>
      <c r="BH112" s="987"/>
      <c r="BI112" s="987"/>
      <c r="BJ112" s="987"/>
      <c r="BK112" s="987"/>
      <c r="BL112" s="987"/>
      <c r="BM112" s="987"/>
      <c r="BN112" s="987"/>
      <c r="BO112" s="987"/>
      <c r="BP112" s="988"/>
      <c r="BQ112" s="989">
        <v>30672152</v>
      </c>
      <c r="BR112" s="990"/>
      <c r="BS112" s="990"/>
      <c r="BT112" s="990"/>
      <c r="BU112" s="990"/>
      <c r="BV112" s="990">
        <v>28656709</v>
      </c>
      <c r="BW112" s="990"/>
      <c r="BX112" s="990"/>
      <c r="BY112" s="990"/>
      <c r="BZ112" s="990"/>
      <c r="CA112" s="990">
        <v>28066620</v>
      </c>
      <c r="CB112" s="990"/>
      <c r="CC112" s="990"/>
      <c r="CD112" s="990"/>
      <c r="CE112" s="990"/>
      <c r="CF112" s="984">
        <v>60.1</v>
      </c>
      <c r="CG112" s="985"/>
      <c r="CH112" s="985"/>
      <c r="CI112" s="985"/>
      <c r="CJ112" s="985"/>
      <c r="CK112" s="1012"/>
      <c r="CL112" s="1013"/>
      <c r="CM112" s="986" t="s">
        <v>462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454</v>
      </c>
      <c r="DH112" s="990"/>
      <c r="DI112" s="990"/>
      <c r="DJ112" s="990"/>
      <c r="DK112" s="990"/>
      <c r="DL112" s="990" t="s">
        <v>248</v>
      </c>
      <c r="DM112" s="990"/>
      <c r="DN112" s="990"/>
      <c r="DO112" s="990"/>
      <c r="DP112" s="990"/>
      <c r="DQ112" s="990" t="s">
        <v>460</v>
      </c>
      <c r="DR112" s="990"/>
      <c r="DS112" s="990"/>
      <c r="DT112" s="990"/>
      <c r="DU112" s="990"/>
      <c r="DV112" s="991" t="s">
        <v>460</v>
      </c>
      <c r="DW112" s="991"/>
      <c r="DX112" s="991"/>
      <c r="DY112" s="991"/>
      <c r="DZ112" s="992"/>
    </row>
    <row r="113" spans="1:130" s="226" customFormat="1" ht="26.25" customHeight="1" x14ac:dyDescent="0.15">
      <c r="A113" s="1018"/>
      <c r="B113" s="1019"/>
      <c r="C113" s="987" t="s">
        <v>463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2860046</v>
      </c>
      <c r="AB113" s="1002"/>
      <c r="AC113" s="1002"/>
      <c r="AD113" s="1002"/>
      <c r="AE113" s="1003"/>
      <c r="AF113" s="1004">
        <v>2659536</v>
      </c>
      <c r="AG113" s="1002"/>
      <c r="AH113" s="1002"/>
      <c r="AI113" s="1002"/>
      <c r="AJ113" s="1003"/>
      <c r="AK113" s="1004">
        <v>2631718</v>
      </c>
      <c r="AL113" s="1002"/>
      <c r="AM113" s="1002"/>
      <c r="AN113" s="1002"/>
      <c r="AO113" s="1003"/>
      <c r="AP113" s="1005">
        <v>5.6</v>
      </c>
      <c r="AQ113" s="1006"/>
      <c r="AR113" s="1006"/>
      <c r="AS113" s="1006"/>
      <c r="AT113" s="1007"/>
      <c r="AU113" s="972"/>
      <c r="AV113" s="973"/>
      <c r="AW113" s="973"/>
      <c r="AX113" s="973"/>
      <c r="AY113" s="973"/>
      <c r="AZ113" s="986" t="s">
        <v>464</v>
      </c>
      <c r="BA113" s="987"/>
      <c r="BB113" s="987"/>
      <c r="BC113" s="987"/>
      <c r="BD113" s="987"/>
      <c r="BE113" s="987"/>
      <c r="BF113" s="987"/>
      <c r="BG113" s="987"/>
      <c r="BH113" s="987"/>
      <c r="BI113" s="987"/>
      <c r="BJ113" s="987"/>
      <c r="BK113" s="987"/>
      <c r="BL113" s="987"/>
      <c r="BM113" s="987"/>
      <c r="BN113" s="987"/>
      <c r="BO113" s="987"/>
      <c r="BP113" s="988"/>
      <c r="BQ113" s="989" t="s">
        <v>248</v>
      </c>
      <c r="BR113" s="990"/>
      <c r="BS113" s="990"/>
      <c r="BT113" s="990"/>
      <c r="BU113" s="990"/>
      <c r="BV113" s="990" t="s">
        <v>453</v>
      </c>
      <c r="BW113" s="990"/>
      <c r="BX113" s="990"/>
      <c r="BY113" s="990"/>
      <c r="BZ113" s="990"/>
      <c r="CA113" s="990" t="s">
        <v>460</v>
      </c>
      <c r="CB113" s="990"/>
      <c r="CC113" s="990"/>
      <c r="CD113" s="990"/>
      <c r="CE113" s="990"/>
      <c r="CF113" s="984" t="s">
        <v>248</v>
      </c>
      <c r="CG113" s="985"/>
      <c r="CH113" s="985"/>
      <c r="CI113" s="985"/>
      <c r="CJ113" s="985"/>
      <c r="CK113" s="1012"/>
      <c r="CL113" s="1013"/>
      <c r="CM113" s="986" t="s">
        <v>465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460</v>
      </c>
      <c r="DH113" s="1023"/>
      <c r="DI113" s="1023"/>
      <c r="DJ113" s="1023"/>
      <c r="DK113" s="1024"/>
      <c r="DL113" s="1025" t="s">
        <v>457</v>
      </c>
      <c r="DM113" s="1023"/>
      <c r="DN113" s="1023"/>
      <c r="DO113" s="1023"/>
      <c r="DP113" s="1024"/>
      <c r="DQ113" s="1025" t="s">
        <v>450</v>
      </c>
      <c r="DR113" s="1023"/>
      <c r="DS113" s="1023"/>
      <c r="DT113" s="1023"/>
      <c r="DU113" s="1024"/>
      <c r="DV113" s="1026" t="s">
        <v>457</v>
      </c>
      <c r="DW113" s="1027"/>
      <c r="DX113" s="1027"/>
      <c r="DY113" s="1027"/>
      <c r="DZ113" s="1028"/>
    </row>
    <row r="114" spans="1:130" s="226" customFormat="1" ht="26.25" customHeight="1" x14ac:dyDescent="0.15">
      <c r="A114" s="1018"/>
      <c r="B114" s="1019"/>
      <c r="C114" s="987" t="s">
        <v>466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248</v>
      </c>
      <c r="AB114" s="1023"/>
      <c r="AC114" s="1023"/>
      <c r="AD114" s="1023"/>
      <c r="AE114" s="1024"/>
      <c r="AF114" s="1025" t="s">
        <v>248</v>
      </c>
      <c r="AG114" s="1023"/>
      <c r="AH114" s="1023"/>
      <c r="AI114" s="1023"/>
      <c r="AJ114" s="1024"/>
      <c r="AK114" s="1025" t="s">
        <v>248</v>
      </c>
      <c r="AL114" s="1023"/>
      <c r="AM114" s="1023"/>
      <c r="AN114" s="1023"/>
      <c r="AO114" s="1024"/>
      <c r="AP114" s="1026" t="s">
        <v>248</v>
      </c>
      <c r="AQ114" s="1027"/>
      <c r="AR114" s="1027"/>
      <c r="AS114" s="1027"/>
      <c r="AT114" s="1028"/>
      <c r="AU114" s="972"/>
      <c r="AV114" s="973"/>
      <c r="AW114" s="973"/>
      <c r="AX114" s="973"/>
      <c r="AY114" s="973"/>
      <c r="AZ114" s="986" t="s">
        <v>467</v>
      </c>
      <c r="BA114" s="987"/>
      <c r="BB114" s="987"/>
      <c r="BC114" s="987"/>
      <c r="BD114" s="987"/>
      <c r="BE114" s="987"/>
      <c r="BF114" s="987"/>
      <c r="BG114" s="987"/>
      <c r="BH114" s="987"/>
      <c r="BI114" s="987"/>
      <c r="BJ114" s="987"/>
      <c r="BK114" s="987"/>
      <c r="BL114" s="987"/>
      <c r="BM114" s="987"/>
      <c r="BN114" s="987"/>
      <c r="BO114" s="987"/>
      <c r="BP114" s="988"/>
      <c r="BQ114" s="989">
        <v>12220088</v>
      </c>
      <c r="BR114" s="990"/>
      <c r="BS114" s="990"/>
      <c r="BT114" s="990"/>
      <c r="BU114" s="990"/>
      <c r="BV114" s="990">
        <v>12549316</v>
      </c>
      <c r="BW114" s="990"/>
      <c r="BX114" s="990"/>
      <c r="BY114" s="990"/>
      <c r="BZ114" s="990"/>
      <c r="CA114" s="990">
        <v>12856609</v>
      </c>
      <c r="CB114" s="990"/>
      <c r="CC114" s="990"/>
      <c r="CD114" s="990"/>
      <c r="CE114" s="990"/>
      <c r="CF114" s="984">
        <v>27.5</v>
      </c>
      <c r="CG114" s="985"/>
      <c r="CH114" s="985"/>
      <c r="CI114" s="985"/>
      <c r="CJ114" s="985"/>
      <c r="CK114" s="1012"/>
      <c r="CL114" s="1013"/>
      <c r="CM114" s="986" t="s">
        <v>468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460</v>
      </c>
      <c r="DH114" s="1023"/>
      <c r="DI114" s="1023"/>
      <c r="DJ114" s="1023"/>
      <c r="DK114" s="1024"/>
      <c r="DL114" s="1025" t="s">
        <v>248</v>
      </c>
      <c r="DM114" s="1023"/>
      <c r="DN114" s="1023"/>
      <c r="DO114" s="1023"/>
      <c r="DP114" s="1024"/>
      <c r="DQ114" s="1025" t="s">
        <v>457</v>
      </c>
      <c r="DR114" s="1023"/>
      <c r="DS114" s="1023"/>
      <c r="DT114" s="1023"/>
      <c r="DU114" s="1024"/>
      <c r="DV114" s="1026" t="s">
        <v>460</v>
      </c>
      <c r="DW114" s="1027"/>
      <c r="DX114" s="1027"/>
      <c r="DY114" s="1027"/>
      <c r="DZ114" s="1028"/>
    </row>
    <row r="115" spans="1:130" s="226" customFormat="1" ht="26.25" customHeight="1" x14ac:dyDescent="0.15">
      <c r="A115" s="1018"/>
      <c r="B115" s="1019"/>
      <c r="C115" s="987" t="s">
        <v>469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378683</v>
      </c>
      <c r="AB115" s="1002"/>
      <c r="AC115" s="1002"/>
      <c r="AD115" s="1002"/>
      <c r="AE115" s="1003"/>
      <c r="AF115" s="1004">
        <v>786953</v>
      </c>
      <c r="AG115" s="1002"/>
      <c r="AH115" s="1002"/>
      <c r="AI115" s="1002"/>
      <c r="AJ115" s="1003"/>
      <c r="AK115" s="1004">
        <v>420573</v>
      </c>
      <c r="AL115" s="1002"/>
      <c r="AM115" s="1002"/>
      <c r="AN115" s="1002"/>
      <c r="AO115" s="1003"/>
      <c r="AP115" s="1005">
        <v>0.9</v>
      </c>
      <c r="AQ115" s="1006"/>
      <c r="AR115" s="1006"/>
      <c r="AS115" s="1006"/>
      <c r="AT115" s="1007"/>
      <c r="AU115" s="972"/>
      <c r="AV115" s="973"/>
      <c r="AW115" s="973"/>
      <c r="AX115" s="973"/>
      <c r="AY115" s="973"/>
      <c r="AZ115" s="986" t="s">
        <v>470</v>
      </c>
      <c r="BA115" s="987"/>
      <c r="BB115" s="987"/>
      <c r="BC115" s="987"/>
      <c r="BD115" s="987"/>
      <c r="BE115" s="987"/>
      <c r="BF115" s="987"/>
      <c r="BG115" s="987"/>
      <c r="BH115" s="987"/>
      <c r="BI115" s="987"/>
      <c r="BJ115" s="987"/>
      <c r="BK115" s="987"/>
      <c r="BL115" s="987"/>
      <c r="BM115" s="987"/>
      <c r="BN115" s="987"/>
      <c r="BO115" s="987"/>
      <c r="BP115" s="988"/>
      <c r="BQ115" s="989" t="s">
        <v>248</v>
      </c>
      <c r="BR115" s="990"/>
      <c r="BS115" s="990"/>
      <c r="BT115" s="990"/>
      <c r="BU115" s="990"/>
      <c r="BV115" s="990" t="s">
        <v>248</v>
      </c>
      <c r="BW115" s="990"/>
      <c r="BX115" s="990"/>
      <c r="BY115" s="990"/>
      <c r="BZ115" s="990"/>
      <c r="CA115" s="990" t="s">
        <v>457</v>
      </c>
      <c r="CB115" s="990"/>
      <c r="CC115" s="990"/>
      <c r="CD115" s="990"/>
      <c r="CE115" s="990"/>
      <c r="CF115" s="984" t="s">
        <v>248</v>
      </c>
      <c r="CG115" s="985"/>
      <c r="CH115" s="985"/>
      <c r="CI115" s="985"/>
      <c r="CJ115" s="985"/>
      <c r="CK115" s="1012"/>
      <c r="CL115" s="1013"/>
      <c r="CM115" s="986" t="s">
        <v>471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374908</v>
      </c>
      <c r="DH115" s="1023"/>
      <c r="DI115" s="1023"/>
      <c r="DJ115" s="1023"/>
      <c r="DK115" s="1024"/>
      <c r="DL115" s="1025" t="s">
        <v>454</v>
      </c>
      <c r="DM115" s="1023"/>
      <c r="DN115" s="1023"/>
      <c r="DO115" s="1023"/>
      <c r="DP115" s="1024"/>
      <c r="DQ115" s="1025" t="s">
        <v>460</v>
      </c>
      <c r="DR115" s="1023"/>
      <c r="DS115" s="1023"/>
      <c r="DT115" s="1023"/>
      <c r="DU115" s="1024"/>
      <c r="DV115" s="1026" t="s">
        <v>248</v>
      </c>
      <c r="DW115" s="1027"/>
      <c r="DX115" s="1027"/>
      <c r="DY115" s="1027"/>
      <c r="DZ115" s="1028"/>
    </row>
    <row r="116" spans="1:130" s="226" customFormat="1" ht="26.25" customHeight="1" x14ac:dyDescent="0.15">
      <c r="A116" s="1020"/>
      <c r="B116" s="1021"/>
      <c r="C116" s="1029" t="s">
        <v>472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454</v>
      </c>
      <c r="AB116" s="1023"/>
      <c r="AC116" s="1023"/>
      <c r="AD116" s="1023"/>
      <c r="AE116" s="1024"/>
      <c r="AF116" s="1025" t="s">
        <v>248</v>
      </c>
      <c r="AG116" s="1023"/>
      <c r="AH116" s="1023"/>
      <c r="AI116" s="1023"/>
      <c r="AJ116" s="1024"/>
      <c r="AK116" s="1025" t="s">
        <v>248</v>
      </c>
      <c r="AL116" s="1023"/>
      <c r="AM116" s="1023"/>
      <c r="AN116" s="1023"/>
      <c r="AO116" s="1024"/>
      <c r="AP116" s="1026" t="s">
        <v>248</v>
      </c>
      <c r="AQ116" s="1027"/>
      <c r="AR116" s="1027"/>
      <c r="AS116" s="1027"/>
      <c r="AT116" s="1028"/>
      <c r="AU116" s="972"/>
      <c r="AV116" s="973"/>
      <c r="AW116" s="973"/>
      <c r="AX116" s="973"/>
      <c r="AY116" s="973"/>
      <c r="AZ116" s="1031" t="s">
        <v>473</v>
      </c>
      <c r="BA116" s="1032"/>
      <c r="BB116" s="1032"/>
      <c r="BC116" s="1032"/>
      <c r="BD116" s="1032"/>
      <c r="BE116" s="1032"/>
      <c r="BF116" s="1032"/>
      <c r="BG116" s="1032"/>
      <c r="BH116" s="1032"/>
      <c r="BI116" s="1032"/>
      <c r="BJ116" s="1032"/>
      <c r="BK116" s="1032"/>
      <c r="BL116" s="1032"/>
      <c r="BM116" s="1032"/>
      <c r="BN116" s="1032"/>
      <c r="BO116" s="1032"/>
      <c r="BP116" s="1033"/>
      <c r="BQ116" s="989" t="s">
        <v>454</v>
      </c>
      <c r="BR116" s="990"/>
      <c r="BS116" s="990"/>
      <c r="BT116" s="990"/>
      <c r="BU116" s="990"/>
      <c r="BV116" s="990" t="s">
        <v>453</v>
      </c>
      <c r="BW116" s="990"/>
      <c r="BX116" s="990"/>
      <c r="BY116" s="990"/>
      <c r="BZ116" s="990"/>
      <c r="CA116" s="990" t="s">
        <v>248</v>
      </c>
      <c r="CB116" s="990"/>
      <c r="CC116" s="990"/>
      <c r="CD116" s="990"/>
      <c r="CE116" s="990"/>
      <c r="CF116" s="984" t="s">
        <v>248</v>
      </c>
      <c r="CG116" s="985"/>
      <c r="CH116" s="985"/>
      <c r="CI116" s="985"/>
      <c r="CJ116" s="985"/>
      <c r="CK116" s="1012"/>
      <c r="CL116" s="1013"/>
      <c r="CM116" s="986" t="s">
        <v>474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248</v>
      </c>
      <c r="DH116" s="1023"/>
      <c r="DI116" s="1023"/>
      <c r="DJ116" s="1023"/>
      <c r="DK116" s="1024"/>
      <c r="DL116" s="1025" t="s">
        <v>248</v>
      </c>
      <c r="DM116" s="1023"/>
      <c r="DN116" s="1023"/>
      <c r="DO116" s="1023"/>
      <c r="DP116" s="1024"/>
      <c r="DQ116" s="1025" t="s">
        <v>248</v>
      </c>
      <c r="DR116" s="1023"/>
      <c r="DS116" s="1023"/>
      <c r="DT116" s="1023"/>
      <c r="DU116" s="1024"/>
      <c r="DV116" s="1026" t="s">
        <v>248</v>
      </c>
      <c r="DW116" s="1027"/>
      <c r="DX116" s="1027"/>
      <c r="DY116" s="1027"/>
      <c r="DZ116" s="1028"/>
    </row>
    <row r="117" spans="1:130" s="226" customFormat="1" ht="26.25" customHeight="1" x14ac:dyDescent="0.15">
      <c r="A117" s="976" t="s">
        <v>193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475</v>
      </c>
      <c r="Z117" s="958"/>
      <c r="AA117" s="1042">
        <v>8571409</v>
      </c>
      <c r="AB117" s="1043"/>
      <c r="AC117" s="1043"/>
      <c r="AD117" s="1043"/>
      <c r="AE117" s="1044"/>
      <c r="AF117" s="1045">
        <v>8934219</v>
      </c>
      <c r="AG117" s="1043"/>
      <c r="AH117" s="1043"/>
      <c r="AI117" s="1043"/>
      <c r="AJ117" s="1044"/>
      <c r="AK117" s="1045">
        <v>8863226</v>
      </c>
      <c r="AL117" s="1043"/>
      <c r="AM117" s="1043"/>
      <c r="AN117" s="1043"/>
      <c r="AO117" s="1044"/>
      <c r="AP117" s="1046"/>
      <c r="AQ117" s="1047"/>
      <c r="AR117" s="1047"/>
      <c r="AS117" s="1047"/>
      <c r="AT117" s="1048"/>
      <c r="AU117" s="972"/>
      <c r="AV117" s="973"/>
      <c r="AW117" s="973"/>
      <c r="AX117" s="973"/>
      <c r="AY117" s="973"/>
      <c r="AZ117" s="1038" t="s">
        <v>476</v>
      </c>
      <c r="BA117" s="1039"/>
      <c r="BB117" s="1039"/>
      <c r="BC117" s="1039"/>
      <c r="BD117" s="1039"/>
      <c r="BE117" s="1039"/>
      <c r="BF117" s="1039"/>
      <c r="BG117" s="1039"/>
      <c r="BH117" s="1039"/>
      <c r="BI117" s="1039"/>
      <c r="BJ117" s="1039"/>
      <c r="BK117" s="1039"/>
      <c r="BL117" s="1039"/>
      <c r="BM117" s="1039"/>
      <c r="BN117" s="1039"/>
      <c r="BO117" s="1039"/>
      <c r="BP117" s="1040"/>
      <c r="BQ117" s="989" t="s">
        <v>477</v>
      </c>
      <c r="BR117" s="990"/>
      <c r="BS117" s="990"/>
      <c r="BT117" s="990"/>
      <c r="BU117" s="990"/>
      <c r="BV117" s="990" t="s">
        <v>477</v>
      </c>
      <c r="BW117" s="990"/>
      <c r="BX117" s="990"/>
      <c r="BY117" s="990"/>
      <c r="BZ117" s="990"/>
      <c r="CA117" s="990" t="s">
        <v>454</v>
      </c>
      <c r="CB117" s="990"/>
      <c r="CC117" s="990"/>
      <c r="CD117" s="990"/>
      <c r="CE117" s="990"/>
      <c r="CF117" s="984" t="s">
        <v>477</v>
      </c>
      <c r="CG117" s="985"/>
      <c r="CH117" s="985"/>
      <c r="CI117" s="985"/>
      <c r="CJ117" s="985"/>
      <c r="CK117" s="1012"/>
      <c r="CL117" s="1013"/>
      <c r="CM117" s="986" t="s">
        <v>478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454</v>
      </c>
      <c r="DH117" s="1023"/>
      <c r="DI117" s="1023"/>
      <c r="DJ117" s="1023"/>
      <c r="DK117" s="1024"/>
      <c r="DL117" s="1025" t="s">
        <v>454</v>
      </c>
      <c r="DM117" s="1023"/>
      <c r="DN117" s="1023"/>
      <c r="DO117" s="1023"/>
      <c r="DP117" s="1024"/>
      <c r="DQ117" s="1025" t="s">
        <v>477</v>
      </c>
      <c r="DR117" s="1023"/>
      <c r="DS117" s="1023"/>
      <c r="DT117" s="1023"/>
      <c r="DU117" s="1024"/>
      <c r="DV117" s="1026" t="s">
        <v>477</v>
      </c>
      <c r="DW117" s="1027"/>
      <c r="DX117" s="1027"/>
      <c r="DY117" s="1027"/>
      <c r="DZ117" s="1028"/>
    </row>
    <row r="118" spans="1:130" s="226" customFormat="1" ht="26.25" customHeight="1" x14ac:dyDescent="0.15">
      <c r="A118" s="976" t="s">
        <v>445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442</v>
      </c>
      <c r="AB118" s="957"/>
      <c r="AC118" s="957"/>
      <c r="AD118" s="957"/>
      <c r="AE118" s="958"/>
      <c r="AF118" s="956" t="s">
        <v>443</v>
      </c>
      <c r="AG118" s="957"/>
      <c r="AH118" s="957"/>
      <c r="AI118" s="957"/>
      <c r="AJ118" s="958"/>
      <c r="AK118" s="956" t="s">
        <v>315</v>
      </c>
      <c r="AL118" s="957"/>
      <c r="AM118" s="957"/>
      <c r="AN118" s="957"/>
      <c r="AO118" s="958"/>
      <c r="AP118" s="1034" t="s">
        <v>444</v>
      </c>
      <c r="AQ118" s="1035"/>
      <c r="AR118" s="1035"/>
      <c r="AS118" s="1035"/>
      <c r="AT118" s="1036"/>
      <c r="AU118" s="972"/>
      <c r="AV118" s="973"/>
      <c r="AW118" s="973"/>
      <c r="AX118" s="973"/>
      <c r="AY118" s="973"/>
      <c r="AZ118" s="1037" t="s">
        <v>479</v>
      </c>
      <c r="BA118" s="1029"/>
      <c r="BB118" s="1029"/>
      <c r="BC118" s="1029"/>
      <c r="BD118" s="1029"/>
      <c r="BE118" s="1029"/>
      <c r="BF118" s="1029"/>
      <c r="BG118" s="1029"/>
      <c r="BH118" s="1029"/>
      <c r="BI118" s="1029"/>
      <c r="BJ118" s="1029"/>
      <c r="BK118" s="1029"/>
      <c r="BL118" s="1029"/>
      <c r="BM118" s="1029"/>
      <c r="BN118" s="1029"/>
      <c r="BO118" s="1029"/>
      <c r="BP118" s="1030"/>
      <c r="BQ118" s="1063" t="s">
        <v>248</v>
      </c>
      <c r="BR118" s="1064"/>
      <c r="BS118" s="1064"/>
      <c r="BT118" s="1064"/>
      <c r="BU118" s="1064"/>
      <c r="BV118" s="1064" t="s">
        <v>248</v>
      </c>
      <c r="BW118" s="1064"/>
      <c r="BX118" s="1064"/>
      <c r="BY118" s="1064"/>
      <c r="BZ118" s="1064"/>
      <c r="CA118" s="1064" t="s">
        <v>248</v>
      </c>
      <c r="CB118" s="1064"/>
      <c r="CC118" s="1064"/>
      <c r="CD118" s="1064"/>
      <c r="CE118" s="1064"/>
      <c r="CF118" s="984" t="s">
        <v>248</v>
      </c>
      <c r="CG118" s="985"/>
      <c r="CH118" s="985"/>
      <c r="CI118" s="985"/>
      <c r="CJ118" s="985"/>
      <c r="CK118" s="1012"/>
      <c r="CL118" s="1013"/>
      <c r="CM118" s="986" t="s">
        <v>480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450</v>
      </c>
      <c r="DH118" s="1023"/>
      <c r="DI118" s="1023"/>
      <c r="DJ118" s="1023"/>
      <c r="DK118" s="1024"/>
      <c r="DL118" s="1025" t="s">
        <v>477</v>
      </c>
      <c r="DM118" s="1023"/>
      <c r="DN118" s="1023"/>
      <c r="DO118" s="1023"/>
      <c r="DP118" s="1024"/>
      <c r="DQ118" s="1025" t="s">
        <v>450</v>
      </c>
      <c r="DR118" s="1023"/>
      <c r="DS118" s="1023"/>
      <c r="DT118" s="1023"/>
      <c r="DU118" s="1024"/>
      <c r="DV118" s="1026" t="s">
        <v>454</v>
      </c>
      <c r="DW118" s="1027"/>
      <c r="DX118" s="1027"/>
      <c r="DY118" s="1027"/>
      <c r="DZ118" s="1028"/>
    </row>
    <row r="119" spans="1:130" s="226" customFormat="1" ht="26.25" customHeight="1" x14ac:dyDescent="0.15">
      <c r="A119" s="1120" t="s">
        <v>448</v>
      </c>
      <c r="B119" s="1011"/>
      <c r="C119" s="993" t="s">
        <v>449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248</v>
      </c>
      <c r="AB119" s="964"/>
      <c r="AC119" s="964"/>
      <c r="AD119" s="964"/>
      <c r="AE119" s="965"/>
      <c r="AF119" s="966" t="s">
        <v>450</v>
      </c>
      <c r="AG119" s="964"/>
      <c r="AH119" s="964"/>
      <c r="AI119" s="964"/>
      <c r="AJ119" s="965"/>
      <c r="AK119" s="966" t="s">
        <v>450</v>
      </c>
      <c r="AL119" s="964"/>
      <c r="AM119" s="964"/>
      <c r="AN119" s="964"/>
      <c r="AO119" s="965"/>
      <c r="AP119" s="967" t="s">
        <v>450</v>
      </c>
      <c r="AQ119" s="968"/>
      <c r="AR119" s="968"/>
      <c r="AS119" s="968"/>
      <c r="AT119" s="969"/>
      <c r="AU119" s="974"/>
      <c r="AV119" s="975"/>
      <c r="AW119" s="975"/>
      <c r="AX119" s="975"/>
      <c r="AY119" s="975"/>
      <c r="AZ119" s="247" t="s">
        <v>193</v>
      </c>
      <c r="BA119" s="247"/>
      <c r="BB119" s="247"/>
      <c r="BC119" s="247"/>
      <c r="BD119" s="247"/>
      <c r="BE119" s="247"/>
      <c r="BF119" s="247"/>
      <c r="BG119" s="247"/>
      <c r="BH119" s="247"/>
      <c r="BI119" s="247"/>
      <c r="BJ119" s="247"/>
      <c r="BK119" s="247"/>
      <c r="BL119" s="247"/>
      <c r="BM119" s="247"/>
      <c r="BN119" s="247"/>
      <c r="BO119" s="1041" t="s">
        <v>481</v>
      </c>
      <c r="BP119" s="1069"/>
      <c r="BQ119" s="1063">
        <v>101365152</v>
      </c>
      <c r="BR119" s="1064"/>
      <c r="BS119" s="1064"/>
      <c r="BT119" s="1064"/>
      <c r="BU119" s="1064"/>
      <c r="BV119" s="1064">
        <v>99758220</v>
      </c>
      <c r="BW119" s="1064"/>
      <c r="BX119" s="1064"/>
      <c r="BY119" s="1064"/>
      <c r="BZ119" s="1064"/>
      <c r="CA119" s="1064">
        <v>102839539</v>
      </c>
      <c r="CB119" s="1064"/>
      <c r="CC119" s="1064"/>
      <c r="CD119" s="1064"/>
      <c r="CE119" s="1064"/>
      <c r="CF119" s="1065"/>
      <c r="CG119" s="1066"/>
      <c r="CH119" s="1066"/>
      <c r="CI119" s="1066"/>
      <c r="CJ119" s="1067"/>
      <c r="CK119" s="1014"/>
      <c r="CL119" s="1015"/>
      <c r="CM119" s="1037" t="s">
        <v>482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3661679</v>
      </c>
      <c r="DH119" s="1050"/>
      <c r="DI119" s="1050"/>
      <c r="DJ119" s="1050"/>
      <c r="DK119" s="1051"/>
      <c r="DL119" s="1049">
        <v>3624320</v>
      </c>
      <c r="DM119" s="1050"/>
      <c r="DN119" s="1050"/>
      <c r="DO119" s="1050"/>
      <c r="DP119" s="1051"/>
      <c r="DQ119" s="1049">
        <v>3421718</v>
      </c>
      <c r="DR119" s="1050"/>
      <c r="DS119" s="1050"/>
      <c r="DT119" s="1050"/>
      <c r="DU119" s="1051"/>
      <c r="DV119" s="1052">
        <v>7.3</v>
      </c>
      <c r="DW119" s="1053"/>
      <c r="DX119" s="1053"/>
      <c r="DY119" s="1053"/>
      <c r="DZ119" s="1054"/>
    </row>
    <row r="120" spans="1:130" s="226" customFormat="1" ht="26.25" customHeight="1" x14ac:dyDescent="0.15">
      <c r="A120" s="1121"/>
      <c r="B120" s="1013"/>
      <c r="C120" s="986" t="s">
        <v>456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450</v>
      </c>
      <c r="AB120" s="1023"/>
      <c r="AC120" s="1023"/>
      <c r="AD120" s="1023"/>
      <c r="AE120" s="1024"/>
      <c r="AF120" s="1025" t="s">
        <v>450</v>
      </c>
      <c r="AG120" s="1023"/>
      <c r="AH120" s="1023"/>
      <c r="AI120" s="1023"/>
      <c r="AJ120" s="1024"/>
      <c r="AK120" s="1025" t="s">
        <v>248</v>
      </c>
      <c r="AL120" s="1023"/>
      <c r="AM120" s="1023"/>
      <c r="AN120" s="1023"/>
      <c r="AO120" s="1024"/>
      <c r="AP120" s="1026" t="s">
        <v>248</v>
      </c>
      <c r="AQ120" s="1027"/>
      <c r="AR120" s="1027"/>
      <c r="AS120" s="1027"/>
      <c r="AT120" s="1028"/>
      <c r="AU120" s="1055" t="s">
        <v>483</v>
      </c>
      <c r="AV120" s="1056"/>
      <c r="AW120" s="1056"/>
      <c r="AX120" s="1056"/>
      <c r="AY120" s="1057"/>
      <c r="AZ120" s="993" t="s">
        <v>484</v>
      </c>
      <c r="BA120" s="961"/>
      <c r="BB120" s="961"/>
      <c r="BC120" s="961"/>
      <c r="BD120" s="961"/>
      <c r="BE120" s="961"/>
      <c r="BF120" s="961"/>
      <c r="BG120" s="961"/>
      <c r="BH120" s="961"/>
      <c r="BI120" s="961"/>
      <c r="BJ120" s="961"/>
      <c r="BK120" s="961"/>
      <c r="BL120" s="961"/>
      <c r="BM120" s="961"/>
      <c r="BN120" s="961"/>
      <c r="BO120" s="961"/>
      <c r="BP120" s="962"/>
      <c r="BQ120" s="994">
        <v>18355117</v>
      </c>
      <c r="BR120" s="995"/>
      <c r="BS120" s="995"/>
      <c r="BT120" s="995"/>
      <c r="BU120" s="995"/>
      <c r="BV120" s="995">
        <v>17961322</v>
      </c>
      <c r="BW120" s="995"/>
      <c r="BX120" s="995"/>
      <c r="BY120" s="995"/>
      <c r="BZ120" s="995"/>
      <c r="CA120" s="995">
        <v>21079500</v>
      </c>
      <c r="CB120" s="995"/>
      <c r="CC120" s="995"/>
      <c r="CD120" s="995"/>
      <c r="CE120" s="995"/>
      <c r="CF120" s="1008">
        <v>45.2</v>
      </c>
      <c r="CG120" s="1009"/>
      <c r="CH120" s="1009"/>
      <c r="CI120" s="1009"/>
      <c r="CJ120" s="1009"/>
      <c r="CK120" s="1070" t="s">
        <v>485</v>
      </c>
      <c r="CL120" s="1071"/>
      <c r="CM120" s="1071"/>
      <c r="CN120" s="1071"/>
      <c r="CO120" s="1072"/>
      <c r="CP120" s="1078" t="s">
        <v>486</v>
      </c>
      <c r="CQ120" s="1079"/>
      <c r="CR120" s="1079"/>
      <c r="CS120" s="1079"/>
      <c r="CT120" s="1079"/>
      <c r="CU120" s="1079"/>
      <c r="CV120" s="1079"/>
      <c r="CW120" s="1079"/>
      <c r="CX120" s="1079"/>
      <c r="CY120" s="1079"/>
      <c r="CZ120" s="1079"/>
      <c r="DA120" s="1079"/>
      <c r="DB120" s="1079"/>
      <c r="DC120" s="1079"/>
      <c r="DD120" s="1079"/>
      <c r="DE120" s="1079"/>
      <c r="DF120" s="1080"/>
      <c r="DG120" s="994">
        <v>21989754</v>
      </c>
      <c r="DH120" s="995"/>
      <c r="DI120" s="995"/>
      <c r="DJ120" s="995"/>
      <c r="DK120" s="995"/>
      <c r="DL120" s="995">
        <v>21508479</v>
      </c>
      <c r="DM120" s="995"/>
      <c r="DN120" s="995"/>
      <c r="DO120" s="995"/>
      <c r="DP120" s="995"/>
      <c r="DQ120" s="995">
        <v>21130456</v>
      </c>
      <c r="DR120" s="995"/>
      <c r="DS120" s="995"/>
      <c r="DT120" s="995"/>
      <c r="DU120" s="995"/>
      <c r="DV120" s="996">
        <v>45.3</v>
      </c>
      <c r="DW120" s="996"/>
      <c r="DX120" s="996"/>
      <c r="DY120" s="996"/>
      <c r="DZ120" s="997"/>
    </row>
    <row r="121" spans="1:130" s="226" customFormat="1" ht="26.25" customHeight="1" x14ac:dyDescent="0.15">
      <c r="A121" s="1121"/>
      <c r="B121" s="1013"/>
      <c r="C121" s="1038" t="s">
        <v>487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450</v>
      </c>
      <c r="AB121" s="1023"/>
      <c r="AC121" s="1023"/>
      <c r="AD121" s="1023"/>
      <c r="AE121" s="1024"/>
      <c r="AF121" s="1025" t="s">
        <v>248</v>
      </c>
      <c r="AG121" s="1023"/>
      <c r="AH121" s="1023"/>
      <c r="AI121" s="1023"/>
      <c r="AJ121" s="1024"/>
      <c r="AK121" s="1025" t="s">
        <v>450</v>
      </c>
      <c r="AL121" s="1023"/>
      <c r="AM121" s="1023"/>
      <c r="AN121" s="1023"/>
      <c r="AO121" s="1024"/>
      <c r="AP121" s="1026" t="s">
        <v>454</v>
      </c>
      <c r="AQ121" s="1027"/>
      <c r="AR121" s="1027"/>
      <c r="AS121" s="1027"/>
      <c r="AT121" s="1028"/>
      <c r="AU121" s="1058"/>
      <c r="AV121" s="1059"/>
      <c r="AW121" s="1059"/>
      <c r="AX121" s="1059"/>
      <c r="AY121" s="1060"/>
      <c r="AZ121" s="986" t="s">
        <v>488</v>
      </c>
      <c r="BA121" s="987"/>
      <c r="BB121" s="987"/>
      <c r="BC121" s="987"/>
      <c r="BD121" s="987"/>
      <c r="BE121" s="987"/>
      <c r="BF121" s="987"/>
      <c r="BG121" s="987"/>
      <c r="BH121" s="987"/>
      <c r="BI121" s="987"/>
      <c r="BJ121" s="987"/>
      <c r="BK121" s="987"/>
      <c r="BL121" s="987"/>
      <c r="BM121" s="987"/>
      <c r="BN121" s="987"/>
      <c r="BO121" s="987"/>
      <c r="BP121" s="988"/>
      <c r="BQ121" s="989">
        <v>17369087</v>
      </c>
      <c r="BR121" s="990"/>
      <c r="BS121" s="990"/>
      <c r="BT121" s="990"/>
      <c r="BU121" s="990"/>
      <c r="BV121" s="990">
        <v>19341838</v>
      </c>
      <c r="BW121" s="990"/>
      <c r="BX121" s="990"/>
      <c r="BY121" s="990"/>
      <c r="BZ121" s="990"/>
      <c r="CA121" s="990">
        <v>17793941</v>
      </c>
      <c r="CB121" s="990"/>
      <c r="CC121" s="990"/>
      <c r="CD121" s="990"/>
      <c r="CE121" s="990"/>
      <c r="CF121" s="984">
        <v>38.1</v>
      </c>
      <c r="CG121" s="985"/>
      <c r="CH121" s="985"/>
      <c r="CI121" s="985"/>
      <c r="CJ121" s="985"/>
      <c r="CK121" s="1073"/>
      <c r="CL121" s="1074"/>
      <c r="CM121" s="1074"/>
      <c r="CN121" s="1074"/>
      <c r="CO121" s="1075"/>
      <c r="CP121" s="1083" t="s">
        <v>489</v>
      </c>
      <c r="CQ121" s="1084"/>
      <c r="CR121" s="1084"/>
      <c r="CS121" s="1084"/>
      <c r="CT121" s="1084"/>
      <c r="CU121" s="1084"/>
      <c r="CV121" s="1084"/>
      <c r="CW121" s="1084"/>
      <c r="CX121" s="1084"/>
      <c r="CY121" s="1084"/>
      <c r="CZ121" s="1084"/>
      <c r="DA121" s="1084"/>
      <c r="DB121" s="1084"/>
      <c r="DC121" s="1084"/>
      <c r="DD121" s="1084"/>
      <c r="DE121" s="1084"/>
      <c r="DF121" s="1085"/>
      <c r="DG121" s="989">
        <v>8682398</v>
      </c>
      <c r="DH121" s="990"/>
      <c r="DI121" s="990"/>
      <c r="DJ121" s="990"/>
      <c r="DK121" s="990"/>
      <c r="DL121" s="990">
        <v>7148230</v>
      </c>
      <c r="DM121" s="990"/>
      <c r="DN121" s="990"/>
      <c r="DO121" s="990"/>
      <c r="DP121" s="990"/>
      <c r="DQ121" s="990">
        <v>6936164</v>
      </c>
      <c r="DR121" s="990"/>
      <c r="DS121" s="990"/>
      <c r="DT121" s="990"/>
      <c r="DU121" s="990"/>
      <c r="DV121" s="991">
        <v>14.9</v>
      </c>
      <c r="DW121" s="991"/>
      <c r="DX121" s="991"/>
      <c r="DY121" s="991"/>
      <c r="DZ121" s="992"/>
    </row>
    <row r="122" spans="1:130" s="226" customFormat="1" ht="26.25" customHeight="1" x14ac:dyDescent="0.15">
      <c r="A122" s="1121"/>
      <c r="B122" s="1013"/>
      <c r="C122" s="986" t="s">
        <v>468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454</v>
      </c>
      <c r="AB122" s="1023"/>
      <c r="AC122" s="1023"/>
      <c r="AD122" s="1023"/>
      <c r="AE122" s="1024"/>
      <c r="AF122" s="1025" t="s">
        <v>454</v>
      </c>
      <c r="AG122" s="1023"/>
      <c r="AH122" s="1023"/>
      <c r="AI122" s="1023"/>
      <c r="AJ122" s="1024"/>
      <c r="AK122" s="1025" t="s">
        <v>454</v>
      </c>
      <c r="AL122" s="1023"/>
      <c r="AM122" s="1023"/>
      <c r="AN122" s="1023"/>
      <c r="AO122" s="1024"/>
      <c r="AP122" s="1026" t="s">
        <v>454</v>
      </c>
      <c r="AQ122" s="1027"/>
      <c r="AR122" s="1027"/>
      <c r="AS122" s="1027"/>
      <c r="AT122" s="1028"/>
      <c r="AU122" s="1058"/>
      <c r="AV122" s="1059"/>
      <c r="AW122" s="1059"/>
      <c r="AX122" s="1059"/>
      <c r="AY122" s="1060"/>
      <c r="AZ122" s="1037" t="s">
        <v>490</v>
      </c>
      <c r="BA122" s="1029"/>
      <c r="BB122" s="1029"/>
      <c r="BC122" s="1029"/>
      <c r="BD122" s="1029"/>
      <c r="BE122" s="1029"/>
      <c r="BF122" s="1029"/>
      <c r="BG122" s="1029"/>
      <c r="BH122" s="1029"/>
      <c r="BI122" s="1029"/>
      <c r="BJ122" s="1029"/>
      <c r="BK122" s="1029"/>
      <c r="BL122" s="1029"/>
      <c r="BM122" s="1029"/>
      <c r="BN122" s="1029"/>
      <c r="BO122" s="1029"/>
      <c r="BP122" s="1030"/>
      <c r="BQ122" s="1063">
        <v>54965416</v>
      </c>
      <c r="BR122" s="1064"/>
      <c r="BS122" s="1064"/>
      <c r="BT122" s="1064"/>
      <c r="BU122" s="1064"/>
      <c r="BV122" s="1064">
        <v>53287070</v>
      </c>
      <c r="BW122" s="1064"/>
      <c r="BX122" s="1064"/>
      <c r="BY122" s="1064"/>
      <c r="BZ122" s="1064"/>
      <c r="CA122" s="1064">
        <v>52187583</v>
      </c>
      <c r="CB122" s="1064"/>
      <c r="CC122" s="1064"/>
      <c r="CD122" s="1064"/>
      <c r="CE122" s="1064"/>
      <c r="CF122" s="1081">
        <v>111.8</v>
      </c>
      <c r="CG122" s="1082"/>
      <c r="CH122" s="1082"/>
      <c r="CI122" s="1082"/>
      <c r="CJ122" s="1082"/>
      <c r="CK122" s="1073"/>
      <c r="CL122" s="1074"/>
      <c r="CM122" s="1074"/>
      <c r="CN122" s="1074"/>
      <c r="CO122" s="1075"/>
      <c r="CP122" s="1083" t="s">
        <v>491</v>
      </c>
      <c r="CQ122" s="1084"/>
      <c r="CR122" s="1084"/>
      <c r="CS122" s="1084"/>
      <c r="CT122" s="1084"/>
      <c r="CU122" s="1084"/>
      <c r="CV122" s="1084"/>
      <c r="CW122" s="1084"/>
      <c r="CX122" s="1084"/>
      <c r="CY122" s="1084"/>
      <c r="CZ122" s="1084"/>
      <c r="DA122" s="1084"/>
      <c r="DB122" s="1084"/>
      <c r="DC122" s="1084"/>
      <c r="DD122" s="1084"/>
      <c r="DE122" s="1084"/>
      <c r="DF122" s="1085"/>
      <c r="DG122" s="989" t="s">
        <v>248</v>
      </c>
      <c r="DH122" s="990"/>
      <c r="DI122" s="990"/>
      <c r="DJ122" s="990"/>
      <c r="DK122" s="990"/>
      <c r="DL122" s="990" t="s">
        <v>248</v>
      </c>
      <c r="DM122" s="990"/>
      <c r="DN122" s="990"/>
      <c r="DO122" s="990"/>
      <c r="DP122" s="990"/>
      <c r="DQ122" s="990" t="s">
        <v>248</v>
      </c>
      <c r="DR122" s="990"/>
      <c r="DS122" s="990"/>
      <c r="DT122" s="990"/>
      <c r="DU122" s="990"/>
      <c r="DV122" s="991" t="s">
        <v>454</v>
      </c>
      <c r="DW122" s="991"/>
      <c r="DX122" s="991"/>
      <c r="DY122" s="991"/>
      <c r="DZ122" s="992"/>
    </row>
    <row r="123" spans="1:130" s="226" customFormat="1" ht="26.25" customHeight="1" x14ac:dyDescent="0.15">
      <c r="A123" s="1121"/>
      <c r="B123" s="1013"/>
      <c r="C123" s="986" t="s">
        <v>474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454</v>
      </c>
      <c r="AB123" s="1023"/>
      <c r="AC123" s="1023"/>
      <c r="AD123" s="1023"/>
      <c r="AE123" s="1024"/>
      <c r="AF123" s="1025" t="s">
        <v>248</v>
      </c>
      <c r="AG123" s="1023"/>
      <c r="AH123" s="1023"/>
      <c r="AI123" s="1023"/>
      <c r="AJ123" s="1024"/>
      <c r="AK123" s="1025" t="s">
        <v>248</v>
      </c>
      <c r="AL123" s="1023"/>
      <c r="AM123" s="1023"/>
      <c r="AN123" s="1023"/>
      <c r="AO123" s="1024"/>
      <c r="AP123" s="1026" t="s">
        <v>248</v>
      </c>
      <c r="AQ123" s="1027"/>
      <c r="AR123" s="1027"/>
      <c r="AS123" s="1027"/>
      <c r="AT123" s="1028"/>
      <c r="AU123" s="1061"/>
      <c r="AV123" s="1062"/>
      <c r="AW123" s="1062"/>
      <c r="AX123" s="1062"/>
      <c r="AY123" s="1062"/>
      <c r="AZ123" s="247" t="s">
        <v>193</v>
      </c>
      <c r="BA123" s="247"/>
      <c r="BB123" s="247"/>
      <c r="BC123" s="247"/>
      <c r="BD123" s="247"/>
      <c r="BE123" s="247"/>
      <c r="BF123" s="247"/>
      <c r="BG123" s="247"/>
      <c r="BH123" s="247"/>
      <c r="BI123" s="247"/>
      <c r="BJ123" s="247"/>
      <c r="BK123" s="247"/>
      <c r="BL123" s="247"/>
      <c r="BM123" s="247"/>
      <c r="BN123" s="247"/>
      <c r="BO123" s="1041" t="s">
        <v>492</v>
      </c>
      <c r="BP123" s="1069"/>
      <c r="BQ123" s="1127">
        <v>90689620</v>
      </c>
      <c r="BR123" s="1128"/>
      <c r="BS123" s="1128"/>
      <c r="BT123" s="1128"/>
      <c r="BU123" s="1128"/>
      <c r="BV123" s="1128">
        <v>90590230</v>
      </c>
      <c r="BW123" s="1128"/>
      <c r="BX123" s="1128"/>
      <c r="BY123" s="1128"/>
      <c r="BZ123" s="1128"/>
      <c r="CA123" s="1128">
        <v>91061024</v>
      </c>
      <c r="CB123" s="1128"/>
      <c r="CC123" s="1128"/>
      <c r="CD123" s="1128"/>
      <c r="CE123" s="1128"/>
      <c r="CF123" s="1065"/>
      <c r="CG123" s="1066"/>
      <c r="CH123" s="1066"/>
      <c r="CI123" s="1066"/>
      <c r="CJ123" s="1067"/>
      <c r="CK123" s="1073"/>
      <c r="CL123" s="1074"/>
      <c r="CM123" s="1074"/>
      <c r="CN123" s="1074"/>
      <c r="CO123" s="1075"/>
      <c r="CP123" s="1083" t="s">
        <v>493</v>
      </c>
      <c r="CQ123" s="1084"/>
      <c r="CR123" s="1084"/>
      <c r="CS123" s="1084"/>
      <c r="CT123" s="1084"/>
      <c r="CU123" s="1084"/>
      <c r="CV123" s="1084"/>
      <c r="CW123" s="1084"/>
      <c r="CX123" s="1084"/>
      <c r="CY123" s="1084"/>
      <c r="CZ123" s="1084"/>
      <c r="DA123" s="1084"/>
      <c r="DB123" s="1084"/>
      <c r="DC123" s="1084"/>
      <c r="DD123" s="1084"/>
      <c r="DE123" s="1084"/>
      <c r="DF123" s="1085"/>
      <c r="DG123" s="1022" t="s">
        <v>248</v>
      </c>
      <c r="DH123" s="1023"/>
      <c r="DI123" s="1023"/>
      <c r="DJ123" s="1023"/>
      <c r="DK123" s="1024"/>
      <c r="DL123" s="1025" t="s">
        <v>248</v>
      </c>
      <c r="DM123" s="1023"/>
      <c r="DN123" s="1023"/>
      <c r="DO123" s="1023"/>
      <c r="DP123" s="1024"/>
      <c r="DQ123" s="1025" t="s">
        <v>248</v>
      </c>
      <c r="DR123" s="1023"/>
      <c r="DS123" s="1023"/>
      <c r="DT123" s="1023"/>
      <c r="DU123" s="1024"/>
      <c r="DV123" s="1026" t="s">
        <v>248</v>
      </c>
      <c r="DW123" s="1027"/>
      <c r="DX123" s="1027"/>
      <c r="DY123" s="1027"/>
      <c r="DZ123" s="1028"/>
    </row>
    <row r="124" spans="1:130" s="226" customFormat="1" ht="26.25" customHeight="1" thickBot="1" x14ac:dyDescent="0.2">
      <c r="A124" s="1121"/>
      <c r="B124" s="1013"/>
      <c r="C124" s="986" t="s">
        <v>478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248</v>
      </c>
      <c r="AB124" s="1023"/>
      <c r="AC124" s="1023"/>
      <c r="AD124" s="1023"/>
      <c r="AE124" s="1024"/>
      <c r="AF124" s="1025" t="s">
        <v>248</v>
      </c>
      <c r="AG124" s="1023"/>
      <c r="AH124" s="1023"/>
      <c r="AI124" s="1023"/>
      <c r="AJ124" s="1024"/>
      <c r="AK124" s="1025" t="s">
        <v>248</v>
      </c>
      <c r="AL124" s="1023"/>
      <c r="AM124" s="1023"/>
      <c r="AN124" s="1023"/>
      <c r="AO124" s="1024"/>
      <c r="AP124" s="1026" t="s">
        <v>248</v>
      </c>
      <c r="AQ124" s="1027"/>
      <c r="AR124" s="1027"/>
      <c r="AS124" s="1027"/>
      <c r="AT124" s="1028"/>
      <c r="AU124" s="1123" t="s">
        <v>494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24.5</v>
      </c>
      <c r="BR124" s="1091"/>
      <c r="BS124" s="1091"/>
      <c r="BT124" s="1091"/>
      <c r="BU124" s="1091"/>
      <c r="BV124" s="1091">
        <v>20.399999999999999</v>
      </c>
      <c r="BW124" s="1091"/>
      <c r="BX124" s="1091"/>
      <c r="BY124" s="1091"/>
      <c r="BZ124" s="1091"/>
      <c r="CA124" s="1091">
        <v>25.2</v>
      </c>
      <c r="CB124" s="1091"/>
      <c r="CC124" s="1091"/>
      <c r="CD124" s="1091"/>
      <c r="CE124" s="1091"/>
      <c r="CF124" s="1092"/>
      <c r="CG124" s="1093"/>
      <c r="CH124" s="1093"/>
      <c r="CI124" s="1093"/>
      <c r="CJ124" s="1094"/>
      <c r="CK124" s="1076"/>
      <c r="CL124" s="1076"/>
      <c r="CM124" s="1076"/>
      <c r="CN124" s="1076"/>
      <c r="CO124" s="1077"/>
      <c r="CP124" s="1083" t="s">
        <v>495</v>
      </c>
      <c r="CQ124" s="1084"/>
      <c r="CR124" s="1084"/>
      <c r="CS124" s="1084"/>
      <c r="CT124" s="1084"/>
      <c r="CU124" s="1084"/>
      <c r="CV124" s="1084"/>
      <c r="CW124" s="1084"/>
      <c r="CX124" s="1084"/>
      <c r="CY124" s="1084"/>
      <c r="CZ124" s="1084"/>
      <c r="DA124" s="1084"/>
      <c r="DB124" s="1084"/>
      <c r="DC124" s="1084"/>
      <c r="DD124" s="1084"/>
      <c r="DE124" s="1084"/>
      <c r="DF124" s="1085"/>
      <c r="DG124" s="1068" t="s">
        <v>248</v>
      </c>
      <c r="DH124" s="1050"/>
      <c r="DI124" s="1050"/>
      <c r="DJ124" s="1050"/>
      <c r="DK124" s="1051"/>
      <c r="DL124" s="1049" t="s">
        <v>248</v>
      </c>
      <c r="DM124" s="1050"/>
      <c r="DN124" s="1050"/>
      <c r="DO124" s="1050"/>
      <c r="DP124" s="1051"/>
      <c r="DQ124" s="1049" t="s">
        <v>248</v>
      </c>
      <c r="DR124" s="1050"/>
      <c r="DS124" s="1050"/>
      <c r="DT124" s="1050"/>
      <c r="DU124" s="1051"/>
      <c r="DV124" s="1052" t="s">
        <v>248</v>
      </c>
      <c r="DW124" s="1053"/>
      <c r="DX124" s="1053"/>
      <c r="DY124" s="1053"/>
      <c r="DZ124" s="1054"/>
    </row>
    <row r="125" spans="1:130" s="226" customFormat="1" ht="26.25" customHeight="1" x14ac:dyDescent="0.15">
      <c r="A125" s="1121"/>
      <c r="B125" s="1013"/>
      <c r="C125" s="986" t="s">
        <v>480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248</v>
      </c>
      <c r="AB125" s="1023"/>
      <c r="AC125" s="1023"/>
      <c r="AD125" s="1023"/>
      <c r="AE125" s="1024"/>
      <c r="AF125" s="1025" t="s">
        <v>248</v>
      </c>
      <c r="AG125" s="1023"/>
      <c r="AH125" s="1023"/>
      <c r="AI125" s="1023"/>
      <c r="AJ125" s="1024"/>
      <c r="AK125" s="1025" t="s">
        <v>248</v>
      </c>
      <c r="AL125" s="1023"/>
      <c r="AM125" s="1023"/>
      <c r="AN125" s="1023"/>
      <c r="AO125" s="1024"/>
      <c r="AP125" s="1026" t="s">
        <v>248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496</v>
      </c>
      <c r="CL125" s="1071"/>
      <c r="CM125" s="1071"/>
      <c r="CN125" s="1071"/>
      <c r="CO125" s="1072"/>
      <c r="CP125" s="993" t="s">
        <v>497</v>
      </c>
      <c r="CQ125" s="961"/>
      <c r="CR125" s="961"/>
      <c r="CS125" s="961"/>
      <c r="CT125" s="961"/>
      <c r="CU125" s="961"/>
      <c r="CV125" s="961"/>
      <c r="CW125" s="961"/>
      <c r="CX125" s="961"/>
      <c r="CY125" s="961"/>
      <c r="CZ125" s="961"/>
      <c r="DA125" s="961"/>
      <c r="DB125" s="961"/>
      <c r="DC125" s="961"/>
      <c r="DD125" s="961"/>
      <c r="DE125" s="961"/>
      <c r="DF125" s="962"/>
      <c r="DG125" s="994" t="s">
        <v>248</v>
      </c>
      <c r="DH125" s="995"/>
      <c r="DI125" s="995"/>
      <c r="DJ125" s="995"/>
      <c r="DK125" s="995"/>
      <c r="DL125" s="995" t="s">
        <v>248</v>
      </c>
      <c r="DM125" s="995"/>
      <c r="DN125" s="995"/>
      <c r="DO125" s="995"/>
      <c r="DP125" s="995"/>
      <c r="DQ125" s="995" t="s">
        <v>248</v>
      </c>
      <c r="DR125" s="995"/>
      <c r="DS125" s="995"/>
      <c r="DT125" s="995"/>
      <c r="DU125" s="995"/>
      <c r="DV125" s="996" t="s">
        <v>248</v>
      </c>
      <c r="DW125" s="996"/>
      <c r="DX125" s="996"/>
      <c r="DY125" s="996"/>
      <c r="DZ125" s="997"/>
    </row>
    <row r="126" spans="1:130" s="226" customFormat="1" ht="26.25" customHeight="1" thickBot="1" x14ac:dyDescent="0.2">
      <c r="A126" s="1121"/>
      <c r="B126" s="1013"/>
      <c r="C126" s="986" t="s">
        <v>482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378683</v>
      </c>
      <c r="AB126" s="1023"/>
      <c r="AC126" s="1023"/>
      <c r="AD126" s="1023"/>
      <c r="AE126" s="1024"/>
      <c r="AF126" s="1025">
        <v>786953</v>
      </c>
      <c r="AG126" s="1023"/>
      <c r="AH126" s="1023"/>
      <c r="AI126" s="1023"/>
      <c r="AJ126" s="1024"/>
      <c r="AK126" s="1025">
        <v>420573</v>
      </c>
      <c r="AL126" s="1023"/>
      <c r="AM126" s="1023"/>
      <c r="AN126" s="1023"/>
      <c r="AO126" s="1024"/>
      <c r="AP126" s="1026">
        <v>0.9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498</v>
      </c>
      <c r="CQ126" s="987"/>
      <c r="CR126" s="987"/>
      <c r="CS126" s="987"/>
      <c r="CT126" s="987"/>
      <c r="CU126" s="987"/>
      <c r="CV126" s="987"/>
      <c r="CW126" s="987"/>
      <c r="CX126" s="987"/>
      <c r="CY126" s="987"/>
      <c r="CZ126" s="987"/>
      <c r="DA126" s="987"/>
      <c r="DB126" s="987"/>
      <c r="DC126" s="987"/>
      <c r="DD126" s="987"/>
      <c r="DE126" s="987"/>
      <c r="DF126" s="988"/>
      <c r="DG126" s="989" t="s">
        <v>248</v>
      </c>
      <c r="DH126" s="990"/>
      <c r="DI126" s="990"/>
      <c r="DJ126" s="990"/>
      <c r="DK126" s="990"/>
      <c r="DL126" s="990" t="s">
        <v>248</v>
      </c>
      <c r="DM126" s="990"/>
      <c r="DN126" s="990"/>
      <c r="DO126" s="990"/>
      <c r="DP126" s="990"/>
      <c r="DQ126" s="990" t="s">
        <v>248</v>
      </c>
      <c r="DR126" s="990"/>
      <c r="DS126" s="990"/>
      <c r="DT126" s="990"/>
      <c r="DU126" s="990"/>
      <c r="DV126" s="991" t="s">
        <v>248</v>
      </c>
      <c r="DW126" s="991"/>
      <c r="DX126" s="991"/>
      <c r="DY126" s="991"/>
      <c r="DZ126" s="992"/>
    </row>
    <row r="127" spans="1:130" s="226" customFormat="1" ht="26.25" customHeight="1" x14ac:dyDescent="0.15">
      <c r="A127" s="1122"/>
      <c r="B127" s="1015"/>
      <c r="C127" s="1037" t="s">
        <v>499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248</v>
      </c>
      <c r="AB127" s="1023"/>
      <c r="AC127" s="1023"/>
      <c r="AD127" s="1023"/>
      <c r="AE127" s="1024"/>
      <c r="AF127" s="1025" t="s">
        <v>248</v>
      </c>
      <c r="AG127" s="1023"/>
      <c r="AH127" s="1023"/>
      <c r="AI127" s="1023"/>
      <c r="AJ127" s="1024"/>
      <c r="AK127" s="1025" t="s">
        <v>248</v>
      </c>
      <c r="AL127" s="1023"/>
      <c r="AM127" s="1023"/>
      <c r="AN127" s="1023"/>
      <c r="AO127" s="1024"/>
      <c r="AP127" s="1026" t="s">
        <v>248</v>
      </c>
      <c r="AQ127" s="1027"/>
      <c r="AR127" s="1027"/>
      <c r="AS127" s="1027"/>
      <c r="AT127" s="1028"/>
      <c r="AU127" s="228"/>
      <c r="AV127" s="228"/>
      <c r="AW127" s="228"/>
      <c r="AX127" s="1095" t="s">
        <v>500</v>
      </c>
      <c r="AY127" s="1096"/>
      <c r="AZ127" s="1096"/>
      <c r="BA127" s="1096"/>
      <c r="BB127" s="1096"/>
      <c r="BC127" s="1096"/>
      <c r="BD127" s="1096"/>
      <c r="BE127" s="1097"/>
      <c r="BF127" s="1098" t="s">
        <v>501</v>
      </c>
      <c r="BG127" s="1096"/>
      <c r="BH127" s="1096"/>
      <c r="BI127" s="1096"/>
      <c r="BJ127" s="1096"/>
      <c r="BK127" s="1096"/>
      <c r="BL127" s="1097"/>
      <c r="BM127" s="1098" t="s">
        <v>502</v>
      </c>
      <c r="BN127" s="1096"/>
      <c r="BO127" s="1096"/>
      <c r="BP127" s="1096"/>
      <c r="BQ127" s="1096"/>
      <c r="BR127" s="1096"/>
      <c r="BS127" s="1097"/>
      <c r="BT127" s="1098" t="s">
        <v>503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504</v>
      </c>
      <c r="CQ127" s="987"/>
      <c r="CR127" s="987"/>
      <c r="CS127" s="987"/>
      <c r="CT127" s="987"/>
      <c r="CU127" s="987"/>
      <c r="CV127" s="987"/>
      <c r="CW127" s="987"/>
      <c r="CX127" s="987"/>
      <c r="CY127" s="987"/>
      <c r="CZ127" s="987"/>
      <c r="DA127" s="987"/>
      <c r="DB127" s="987"/>
      <c r="DC127" s="987"/>
      <c r="DD127" s="987"/>
      <c r="DE127" s="987"/>
      <c r="DF127" s="988"/>
      <c r="DG127" s="989" t="s">
        <v>248</v>
      </c>
      <c r="DH127" s="990"/>
      <c r="DI127" s="990"/>
      <c r="DJ127" s="990"/>
      <c r="DK127" s="990"/>
      <c r="DL127" s="990" t="s">
        <v>248</v>
      </c>
      <c r="DM127" s="990"/>
      <c r="DN127" s="990"/>
      <c r="DO127" s="990"/>
      <c r="DP127" s="990"/>
      <c r="DQ127" s="990" t="s">
        <v>248</v>
      </c>
      <c r="DR127" s="990"/>
      <c r="DS127" s="990"/>
      <c r="DT127" s="990"/>
      <c r="DU127" s="990"/>
      <c r="DV127" s="991" t="s">
        <v>248</v>
      </c>
      <c r="DW127" s="991"/>
      <c r="DX127" s="991"/>
      <c r="DY127" s="991"/>
      <c r="DZ127" s="992"/>
    </row>
    <row r="128" spans="1:130" s="226" customFormat="1" ht="26.25" customHeight="1" thickBot="1" x14ac:dyDescent="0.2">
      <c r="A128" s="1105" t="s">
        <v>505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506</v>
      </c>
      <c r="X128" s="1107"/>
      <c r="Y128" s="1107"/>
      <c r="Z128" s="1108"/>
      <c r="AA128" s="1109">
        <v>2183275</v>
      </c>
      <c r="AB128" s="1110"/>
      <c r="AC128" s="1110"/>
      <c r="AD128" s="1110"/>
      <c r="AE128" s="1111"/>
      <c r="AF128" s="1112">
        <v>2151640</v>
      </c>
      <c r="AG128" s="1110"/>
      <c r="AH128" s="1110"/>
      <c r="AI128" s="1110"/>
      <c r="AJ128" s="1111"/>
      <c r="AK128" s="1112">
        <v>1316875</v>
      </c>
      <c r="AL128" s="1110"/>
      <c r="AM128" s="1110"/>
      <c r="AN128" s="1110"/>
      <c r="AO128" s="1111"/>
      <c r="AP128" s="1113"/>
      <c r="AQ128" s="1114"/>
      <c r="AR128" s="1114"/>
      <c r="AS128" s="1114"/>
      <c r="AT128" s="1115"/>
      <c r="AU128" s="228"/>
      <c r="AV128" s="228"/>
      <c r="AW128" s="228"/>
      <c r="AX128" s="960" t="s">
        <v>507</v>
      </c>
      <c r="AY128" s="961"/>
      <c r="AZ128" s="961"/>
      <c r="BA128" s="961"/>
      <c r="BB128" s="961"/>
      <c r="BC128" s="961"/>
      <c r="BD128" s="961"/>
      <c r="BE128" s="962"/>
      <c r="BF128" s="1116" t="s">
        <v>248</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508</v>
      </c>
      <c r="CQ128" s="790"/>
      <c r="CR128" s="790"/>
      <c r="CS128" s="790"/>
      <c r="CT128" s="790"/>
      <c r="CU128" s="790"/>
      <c r="CV128" s="790"/>
      <c r="CW128" s="790"/>
      <c r="CX128" s="790"/>
      <c r="CY128" s="790"/>
      <c r="CZ128" s="790"/>
      <c r="DA128" s="790"/>
      <c r="DB128" s="790"/>
      <c r="DC128" s="790"/>
      <c r="DD128" s="790"/>
      <c r="DE128" s="790"/>
      <c r="DF128" s="1100"/>
      <c r="DG128" s="1101" t="s">
        <v>248</v>
      </c>
      <c r="DH128" s="1102"/>
      <c r="DI128" s="1102"/>
      <c r="DJ128" s="1102"/>
      <c r="DK128" s="1102"/>
      <c r="DL128" s="1102" t="s">
        <v>248</v>
      </c>
      <c r="DM128" s="1102"/>
      <c r="DN128" s="1102"/>
      <c r="DO128" s="1102"/>
      <c r="DP128" s="1102"/>
      <c r="DQ128" s="1102" t="s">
        <v>509</v>
      </c>
      <c r="DR128" s="1102"/>
      <c r="DS128" s="1102"/>
      <c r="DT128" s="1102"/>
      <c r="DU128" s="1102"/>
      <c r="DV128" s="1103" t="s">
        <v>248</v>
      </c>
      <c r="DW128" s="1103"/>
      <c r="DX128" s="1103"/>
      <c r="DY128" s="1103"/>
      <c r="DZ128" s="1104"/>
    </row>
    <row r="129" spans="1:131" s="226"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510</v>
      </c>
      <c r="X129" s="1135"/>
      <c r="Y129" s="1135"/>
      <c r="Z129" s="1136"/>
      <c r="AA129" s="1022">
        <v>48842924</v>
      </c>
      <c r="AB129" s="1023"/>
      <c r="AC129" s="1023"/>
      <c r="AD129" s="1023"/>
      <c r="AE129" s="1024"/>
      <c r="AF129" s="1025">
        <v>50050592</v>
      </c>
      <c r="AG129" s="1023"/>
      <c r="AH129" s="1023"/>
      <c r="AI129" s="1023"/>
      <c r="AJ129" s="1024"/>
      <c r="AK129" s="1025">
        <v>51783439</v>
      </c>
      <c r="AL129" s="1023"/>
      <c r="AM129" s="1023"/>
      <c r="AN129" s="1023"/>
      <c r="AO129" s="1024"/>
      <c r="AP129" s="1137"/>
      <c r="AQ129" s="1138"/>
      <c r="AR129" s="1138"/>
      <c r="AS129" s="1138"/>
      <c r="AT129" s="1139"/>
      <c r="AU129" s="229"/>
      <c r="AV129" s="229"/>
      <c r="AW129" s="229"/>
      <c r="AX129" s="1129" t="s">
        <v>511</v>
      </c>
      <c r="AY129" s="987"/>
      <c r="AZ129" s="987"/>
      <c r="BA129" s="987"/>
      <c r="BB129" s="987"/>
      <c r="BC129" s="987"/>
      <c r="BD129" s="987"/>
      <c r="BE129" s="988"/>
      <c r="BF129" s="1130" t="s">
        <v>509</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512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513</v>
      </c>
      <c r="X130" s="1135"/>
      <c r="Y130" s="1135"/>
      <c r="Z130" s="1136"/>
      <c r="AA130" s="1022">
        <v>5309826</v>
      </c>
      <c r="AB130" s="1023"/>
      <c r="AC130" s="1023"/>
      <c r="AD130" s="1023"/>
      <c r="AE130" s="1024"/>
      <c r="AF130" s="1025">
        <v>5206177</v>
      </c>
      <c r="AG130" s="1023"/>
      <c r="AH130" s="1023"/>
      <c r="AI130" s="1023"/>
      <c r="AJ130" s="1024"/>
      <c r="AK130" s="1025">
        <v>5102327</v>
      </c>
      <c r="AL130" s="1023"/>
      <c r="AM130" s="1023"/>
      <c r="AN130" s="1023"/>
      <c r="AO130" s="1024"/>
      <c r="AP130" s="1137"/>
      <c r="AQ130" s="1138"/>
      <c r="AR130" s="1138"/>
      <c r="AS130" s="1138"/>
      <c r="AT130" s="1139"/>
      <c r="AU130" s="229"/>
      <c r="AV130" s="229"/>
      <c r="AW130" s="229"/>
      <c r="AX130" s="1129" t="s">
        <v>514</v>
      </c>
      <c r="AY130" s="987"/>
      <c r="AZ130" s="987"/>
      <c r="BA130" s="987"/>
      <c r="BB130" s="987"/>
      <c r="BC130" s="987"/>
      <c r="BD130" s="987"/>
      <c r="BE130" s="988"/>
      <c r="BF130" s="1165">
        <v>3.7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515</v>
      </c>
      <c r="X131" s="1172"/>
      <c r="Y131" s="1172"/>
      <c r="Z131" s="1173"/>
      <c r="AA131" s="1068">
        <v>43533098</v>
      </c>
      <c r="AB131" s="1050"/>
      <c r="AC131" s="1050"/>
      <c r="AD131" s="1050"/>
      <c r="AE131" s="1051"/>
      <c r="AF131" s="1049">
        <v>44844415</v>
      </c>
      <c r="AG131" s="1050"/>
      <c r="AH131" s="1050"/>
      <c r="AI131" s="1050"/>
      <c r="AJ131" s="1051"/>
      <c r="AK131" s="1049">
        <v>46681112</v>
      </c>
      <c r="AL131" s="1050"/>
      <c r="AM131" s="1050"/>
      <c r="AN131" s="1050"/>
      <c r="AO131" s="1051"/>
      <c r="AP131" s="1174"/>
      <c r="AQ131" s="1175"/>
      <c r="AR131" s="1175"/>
      <c r="AS131" s="1175"/>
      <c r="AT131" s="1176"/>
      <c r="AU131" s="229"/>
      <c r="AV131" s="229"/>
      <c r="AW131" s="229"/>
      <c r="AX131" s="1147" t="s">
        <v>516</v>
      </c>
      <c r="AY131" s="790"/>
      <c r="AZ131" s="790"/>
      <c r="BA131" s="790"/>
      <c r="BB131" s="790"/>
      <c r="BC131" s="790"/>
      <c r="BD131" s="790"/>
      <c r="BE131" s="1100"/>
      <c r="BF131" s="1148">
        <v>25.2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517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518</v>
      </c>
      <c r="W132" s="1158"/>
      <c r="X132" s="1158"/>
      <c r="Y132" s="1158"/>
      <c r="Z132" s="1159"/>
      <c r="AA132" s="1160">
        <v>2.4769842940000002</v>
      </c>
      <c r="AB132" s="1161"/>
      <c r="AC132" s="1161"/>
      <c r="AD132" s="1161"/>
      <c r="AE132" s="1162"/>
      <c r="AF132" s="1163">
        <v>3.5152694040000001</v>
      </c>
      <c r="AG132" s="1161"/>
      <c r="AH132" s="1161"/>
      <c r="AI132" s="1161"/>
      <c r="AJ132" s="1162"/>
      <c r="AK132" s="1163">
        <v>5.2355736510000002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519</v>
      </c>
      <c r="W133" s="1141"/>
      <c r="X133" s="1141"/>
      <c r="Y133" s="1141"/>
      <c r="Z133" s="1142"/>
      <c r="AA133" s="1143">
        <v>2.4</v>
      </c>
      <c r="AB133" s="1144"/>
      <c r="AC133" s="1144"/>
      <c r="AD133" s="1144"/>
      <c r="AE133" s="1145"/>
      <c r="AF133" s="1143">
        <v>2.5</v>
      </c>
      <c r="AG133" s="1144"/>
      <c r="AH133" s="1144"/>
      <c r="AI133" s="1144"/>
      <c r="AJ133" s="1145"/>
      <c r="AK133" s="1143">
        <v>3.7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MAVojHOCuOdm4L2/YcUcAIgWbHsLuRBwDbwb/UjOJRJ1cqSdn7rARnLHtRfY74gdpPjUKGRwcSNaNoKww2NoQ==" saltValue="1J8vKi7Ws1TiR/IWsAh+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ofD1Zm4xOE2HMA/MBLKIJVc/UTxJabYt4X4cawTobEPCK4T3M/dIEzxePTF1CQ1MggxNzKdA8GklBPeqS10vVQ==" saltValue="Sdkzu3y9jsRxNLGaflj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8GuzSP68F2jnvi0OzWJ6F5jKSKFyM/L5rBa+KMUsX42HH4061R8i8oy6dU5uTZ5wBGxinV49ltp7M/x6NA8yw==" saltValue="7KnaFDdbZfptbIFMlDEqB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523</v>
      </c>
      <c r="AP7" s="268"/>
      <c r="AQ7" s="269" t="s">
        <v>524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525</v>
      </c>
      <c r="AQ8" s="275" t="s">
        <v>526</v>
      </c>
      <c r="AR8" s="276" t="s">
        <v>527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528</v>
      </c>
      <c r="AL9" s="1181"/>
      <c r="AM9" s="1181"/>
      <c r="AN9" s="1182"/>
      <c r="AO9" s="277">
        <v>16141801</v>
      </c>
      <c r="AP9" s="277">
        <v>63057</v>
      </c>
      <c r="AQ9" s="278">
        <v>63241</v>
      </c>
      <c r="AR9" s="279">
        <v>-0.3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529</v>
      </c>
      <c r="AL10" s="1181"/>
      <c r="AM10" s="1181"/>
      <c r="AN10" s="1182"/>
      <c r="AO10" s="280">
        <v>207</v>
      </c>
      <c r="AP10" s="280">
        <v>1</v>
      </c>
      <c r="AQ10" s="281">
        <v>2237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530</v>
      </c>
      <c r="AL11" s="1181"/>
      <c r="AM11" s="1181"/>
      <c r="AN11" s="1182"/>
      <c r="AO11" s="280">
        <v>1012364</v>
      </c>
      <c r="AP11" s="280">
        <v>3955</v>
      </c>
      <c r="AQ11" s="281">
        <v>1750</v>
      </c>
      <c r="AR11" s="282">
        <v>126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531</v>
      </c>
      <c r="AL12" s="1181"/>
      <c r="AM12" s="1181"/>
      <c r="AN12" s="1182"/>
      <c r="AO12" s="280">
        <v>93285</v>
      </c>
      <c r="AP12" s="280">
        <v>364</v>
      </c>
      <c r="AQ12" s="281">
        <v>30</v>
      </c>
      <c r="AR12" s="282">
        <v>1113.3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532</v>
      </c>
      <c r="AL13" s="1181"/>
      <c r="AM13" s="1181"/>
      <c r="AN13" s="1182"/>
      <c r="AO13" s="280">
        <v>485621</v>
      </c>
      <c r="AP13" s="280">
        <v>1897</v>
      </c>
      <c r="AQ13" s="281">
        <v>1645</v>
      </c>
      <c r="AR13" s="282">
        <v>15.3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533</v>
      </c>
      <c r="AL14" s="1181"/>
      <c r="AM14" s="1181"/>
      <c r="AN14" s="1182"/>
      <c r="AO14" s="280">
        <v>370763</v>
      </c>
      <c r="AP14" s="280">
        <v>1448</v>
      </c>
      <c r="AQ14" s="281">
        <v>1253</v>
      </c>
      <c r="AR14" s="282">
        <v>15.6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534</v>
      </c>
      <c r="AL15" s="1184"/>
      <c r="AM15" s="1184"/>
      <c r="AN15" s="1185"/>
      <c r="AO15" s="280">
        <v>-700916</v>
      </c>
      <c r="AP15" s="280">
        <v>-2738</v>
      </c>
      <c r="AQ15" s="281">
        <v>-3723</v>
      </c>
      <c r="AR15" s="282">
        <v>-26.5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193</v>
      </c>
      <c r="AL16" s="1184"/>
      <c r="AM16" s="1184"/>
      <c r="AN16" s="1185"/>
      <c r="AO16" s="280">
        <v>17403125</v>
      </c>
      <c r="AP16" s="280">
        <v>67984</v>
      </c>
      <c r="AQ16" s="281">
        <v>66432</v>
      </c>
      <c r="AR16" s="282">
        <v>2.2999999999999998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539</v>
      </c>
      <c r="AL21" s="1187"/>
      <c r="AM21" s="1187"/>
      <c r="AN21" s="1188"/>
      <c r="AO21" s="293">
        <v>6.69</v>
      </c>
      <c r="AP21" s="294">
        <v>6.41</v>
      </c>
      <c r="AQ21" s="295">
        <v>0.28000000000000003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540</v>
      </c>
      <c r="AL22" s="1187"/>
      <c r="AM22" s="1187"/>
      <c r="AN22" s="1188"/>
      <c r="AO22" s="298">
        <v>97.4</v>
      </c>
      <c r="AP22" s="299">
        <v>99.7</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541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523</v>
      </c>
      <c r="AP30" s="268"/>
      <c r="AQ30" s="269" t="s">
        <v>524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525</v>
      </c>
      <c r="AQ31" s="275" t="s">
        <v>526</v>
      </c>
      <c r="AR31" s="276" t="s">
        <v>527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544</v>
      </c>
      <c r="AL32" s="1195"/>
      <c r="AM32" s="1195"/>
      <c r="AN32" s="1196"/>
      <c r="AO32" s="308">
        <v>5810935</v>
      </c>
      <c r="AP32" s="308">
        <v>22700</v>
      </c>
      <c r="AQ32" s="309">
        <v>30006</v>
      </c>
      <c r="AR32" s="310">
        <v>-24.3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545</v>
      </c>
      <c r="AL33" s="1195"/>
      <c r="AM33" s="1195"/>
      <c r="AN33" s="1196"/>
      <c r="AO33" s="308" t="s">
        <v>546</v>
      </c>
      <c r="AP33" s="308" t="s">
        <v>546</v>
      </c>
      <c r="AQ33" s="309" t="s">
        <v>546</v>
      </c>
      <c r="AR33" s="310" t="s">
        <v>546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547</v>
      </c>
      <c r="AL34" s="1195"/>
      <c r="AM34" s="1195"/>
      <c r="AN34" s="1196"/>
      <c r="AO34" s="308" t="s">
        <v>546</v>
      </c>
      <c r="AP34" s="308" t="s">
        <v>546</v>
      </c>
      <c r="AQ34" s="309">
        <v>25</v>
      </c>
      <c r="AR34" s="310" t="s">
        <v>546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548</v>
      </c>
      <c r="AL35" s="1195"/>
      <c r="AM35" s="1195"/>
      <c r="AN35" s="1196"/>
      <c r="AO35" s="308">
        <v>2631718</v>
      </c>
      <c r="AP35" s="308">
        <v>10281</v>
      </c>
      <c r="AQ35" s="309">
        <v>7870</v>
      </c>
      <c r="AR35" s="310">
        <v>30.6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549</v>
      </c>
      <c r="AL36" s="1195"/>
      <c r="AM36" s="1195"/>
      <c r="AN36" s="1196"/>
      <c r="AO36" s="308" t="s">
        <v>546</v>
      </c>
      <c r="AP36" s="308" t="s">
        <v>546</v>
      </c>
      <c r="AQ36" s="309">
        <v>526</v>
      </c>
      <c r="AR36" s="310" t="s">
        <v>546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550</v>
      </c>
      <c r="AL37" s="1195"/>
      <c r="AM37" s="1195"/>
      <c r="AN37" s="1196"/>
      <c r="AO37" s="308">
        <v>420573</v>
      </c>
      <c r="AP37" s="308">
        <v>1643</v>
      </c>
      <c r="AQ37" s="309">
        <v>821</v>
      </c>
      <c r="AR37" s="310">
        <v>100.1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551</v>
      </c>
      <c r="AL38" s="1198"/>
      <c r="AM38" s="1198"/>
      <c r="AN38" s="1199"/>
      <c r="AO38" s="311" t="s">
        <v>546</v>
      </c>
      <c r="AP38" s="311" t="s">
        <v>546</v>
      </c>
      <c r="AQ38" s="312">
        <v>0</v>
      </c>
      <c r="AR38" s="300" t="s">
        <v>546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552</v>
      </c>
      <c r="AL39" s="1198"/>
      <c r="AM39" s="1198"/>
      <c r="AN39" s="1199"/>
      <c r="AO39" s="308">
        <v>-1316875</v>
      </c>
      <c r="AP39" s="308">
        <v>-5144</v>
      </c>
      <c r="AQ39" s="309">
        <v>-7309</v>
      </c>
      <c r="AR39" s="310">
        <v>-29.6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553</v>
      </c>
      <c r="AL40" s="1195"/>
      <c r="AM40" s="1195"/>
      <c r="AN40" s="1196"/>
      <c r="AO40" s="308">
        <v>-5102327</v>
      </c>
      <c r="AP40" s="308">
        <v>-19932</v>
      </c>
      <c r="AQ40" s="309">
        <v>-24731</v>
      </c>
      <c r="AR40" s="310">
        <v>-19.399999999999999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308</v>
      </c>
      <c r="AL41" s="1201"/>
      <c r="AM41" s="1201"/>
      <c r="AN41" s="1202"/>
      <c r="AO41" s="308">
        <v>2444024</v>
      </c>
      <c r="AP41" s="308">
        <v>9547</v>
      </c>
      <c r="AQ41" s="309">
        <v>7208</v>
      </c>
      <c r="AR41" s="310">
        <v>32.5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523</v>
      </c>
      <c r="AN49" s="1191" t="s">
        <v>557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558</v>
      </c>
      <c r="AO50" s="325" t="s">
        <v>559</v>
      </c>
      <c r="AP50" s="326" t="s">
        <v>560</v>
      </c>
      <c r="AQ50" s="327" t="s">
        <v>561</v>
      </c>
      <c r="AR50" s="328" t="s">
        <v>562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563</v>
      </c>
      <c r="AL51" s="321"/>
      <c r="AM51" s="329">
        <v>6703695</v>
      </c>
      <c r="AN51" s="330">
        <v>26022</v>
      </c>
      <c r="AO51" s="331">
        <v>-14.7</v>
      </c>
      <c r="AP51" s="332">
        <v>45426</v>
      </c>
      <c r="AQ51" s="333">
        <v>6.7</v>
      </c>
      <c r="AR51" s="334">
        <v>-21.4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564</v>
      </c>
      <c r="AM52" s="337">
        <v>4613755</v>
      </c>
      <c r="AN52" s="338">
        <v>17909</v>
      </c>
      <c r="AO52" s="339">
        <v>-20.3</v>
      </c>
      <c r="AP52" s="340">
        <v>24508</v>
      </c>
      <c r="AQ52" s="341">
        <v>0.6</v>
      </c>
      <c r="AR52" s="342">
        <v>-20.9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565</v>
      </c>
      <c r="AL53" s="321"/>
      <c r="AM53" s="329">
        <v>6584328</v>
      </c>
      <c r="AN53" s="330">
        <v>25609</v>
      </c>
      <c r="AO53" s="331">
        <v>-1.6</v>
      </c>
      <c r="AP53" s="332">
        <v>45022</v>
      </c>
      <c r="AQ53" s="333">
        <v>-0.9</v>
      </c>
      <c r="AR53" s="334">
        <v>-0.7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564</v>
      </c>
      <c r="AM54" s="337">
        <v>4316882</v>
      </c>
      <c r="AN54" s="338">
        <v>16790</v>
      </c>
      <c r="AO54" s="339">
        <v>-6.2</v>
      </c>
      <c r="AP54" s="340">
        <v>25247</v>
      </c>
      <c r="AQ54" s="341">
        <v>3</v>
      </c>
      <c r="AR54" s="342">
        <v>-9.1999999999999993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566</v>
      </c>
      <c r="AL55" s="321"/>
      <c r="AM55" s="329">
        <v>6401369</v>
      </c>
      <c r="AN55" s="330">
        <v>24913</v>
      </c>
      <c r="AO55" s="331">
        <v>-2.7</v>
      </c>
      <c r="AP55" s="332">
        <v>46035</v>
      </c>
      <c r="AQ55" s="333">
        <v>2.2999999999999998</v>
      </c>
      <c r="AR55" s="334">
        <v>-5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564</v>
      </c>
      <c r="AM56" s="337">
        <v>4115574</v>
      </c>
      <c r="AN56" s="338">
        <v>16017</v>
      </c>
      <c r="AO56" s="339">
        <v>-4.5999999999999996</v>
      </c>
      <c r="AP56" s="340">
        <v>25158</v>
      </c>
      <c r="AQ56" s="341">
        <v>-0.4</v>
      </c>
      <c r="AR56" s="342">
        <v>-4.2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567</v>
      </c>
      <c r="AL57" s="321"/>
      <c r="AM57" s="329">
        <v>8556117</v>
      </c>
      <c r="AN57" s="330">
        <v>33337</v>
      </c>
      <c r="AO57" s="331">
        <v>33.799999999999997</v>
      </c>
      <c r="AP57" s="332">
        <v>43261</v>
      </c>
      <c r="AQ57" s="333">
        <v>-6</v>
      </c>
      <c r="AR57" s="334">
        <v>39.799999999999997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564</v>
      </c>
      <c r="AM58" s="337">
        <v>6024679</v>
      </c>
      <c r="AN58" s="338">
        <v>23474</v>
      </c>
      <c r="AO58" s="339">
        <v>46.6</v>
      </c>
      <c r="AP58" s="340">
        <v>24721</v>
      </c>
      <c r="AQ58" s="341">
        <v>-1.7</v>
      </c>
      <c r="AR58" s="342">
        <v>48.3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568</v>
      </c>
      <c r="AL59" s="321"/>
      <c r="AM59" s="329">
        <v>11933783</v>
      </c>
      <c r="AN59" s="330">
        <v>46619</v>
      </c>
      <c r="AO59" s="331">
        <v>39.799999999999997</v>
      </c>
      <c r="AP59" s="332">
        <v>40626</v>
      </c>
      <c r="AQ59" s="333">
        <v>-6.1</v>
      </c>
      <c r="AR59" s="334">
        <v>45.9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564</v>
      </c>
      <c r="AM60" s="337">
        <v>10072530</v>
      </c>
      <c r="AN60" s="338">
        <v>39348</v>
      </c>
      <c r="AO60" s="339">
        <v>67.599999999999994</v>
      </c>
      <c r="AP60" s="340">
        <v>24279</v>
      </c>
      <c r="AQ60" s="341">
        <v>-1.8</v>
      </c>
      <c r="AR60" s="342">
        <v>69.400000000000006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569</v>
      </c>
      <c r="AL61" s="343"/>
      <c r="AM61" s="344">
        <v>8035858</v>
      </c>
      <c r="AN61" s="345">
        <v>31300</v>
      </c>
      <c r="AO61" s="346">
        <v>10.9</v>
      </c>
      <c r="AP61" s="347">
        <v>44074</v>
      </c>
      <c r="AQ61" s="348">
        <v>-0.8</v>
      </c>
      <c r="AR61" s="334">
        <v>11.7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564</v>
      </c>
      <c r="AM62" s="337">
        <v>5828684</v>
      </c>
      <c r="AN62" s="338">
        <v>22708</v>
      </c>
      <c r="AO62" s="339">
        <v>16.600000000000001</v>
      </c>
      <c r="AP62" s="340">
        <v>24783</v>
      </c>
      <c r="AQ62" s="341">
        <v>-0.1</v>
      </c>
      <c r="AR62" s="342">
        <v>16.7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c9cnt4Pn4gQ38R0HaPl0JAvYqus6axMI5LlYbUMSivB56F/T2ESuMozj5jrfrmjrhxWso6oAC0ytGxpU793og==" saltValue="dQcHpgOnADN1T02Lr4l/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571</v>
      </c>
    </row>
    <row r="120" spans="125:125" ht="13.5" hidden="1" customHeight="1" x14ac:dyDescent="0.15"/>
    <row r="121" spans="125:125" ht="13.5" hidden="1" customHeight="1" x14ac:dyDescent="0.15">
      <c r="DU121" s="255"/>
    </row>
  </sheetData>
  <sheetProtection algorithmName="SHA-512" hashValue="T+vvqmCYIi+DHm0tl3EZ4W3fkM7h93WJ3zrXnG5thUVP/FBsTyASf+tdv8TlUxpj+s48oaSCKPQIqg7bEatfiA==" saltValue="qkrQtpUoalZ4ox+tKkV7e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572</v>
      </c>
    </row>
  </sheetData>
  <sheetProtection algorithmName="SHA-512" hashValue="tMyumbPyQ1RYqbUTsUc4kD2FwpdTQdc6oiC8yrH6p0wkkewGn1NXYFsZnD7EHcSrqkotFizRjTZuCm9qerOnUQ==" saltValue="u/OawwXK2Ua19eWOoDV+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3" t="s">
        <v>3</v>
      </c>
      <c r="D47" s="1203"/>
      <c r="E47" s="1204"/>
      <c r="F47" s="11">
        <v>14.27</v>
      </c>
      <c r="G47" s="12">
        <v>14.22</v>
      </c>
      <c r="H47" s="12">
        <v>15.79</v>
      </c>
      <c r="I47" s="12">
        <v>13.46</v>
      </c>
      <c r="J47" s="13">
        <v>14.95</v>
      </c>
    </row>
    <row r="48" spans="2:10" ht="57.75" customHeight="1" x14ac:dyDescent="0.15">
      <c r="B48" s="14"/>
      <c r="C48" s="1205" t="s">
        <v>4</v>
      </c>
      <c r="D48" s="1205"/>
      <c r="E48" s="1206"/>
      <c r="F48" s="15">
        <v>6.53</v>
      </c>
      <c r="G48" s="16">
        <v>5.51</v>
      </c>
      <c r="H48" s="16">
        <v>6.65</v>
      </c>
      <c r="I48" s="16">
        <v>6.14</v>
      </c>
      <c r="J48" s="17">
        <v>6.43</v>
      </c>
    </row>
    <row r="49" spans="2:10" ht="57.75" customHeight="1" thickBot="1" x14ac:dyDescent="0.2">
      <c r="B49" s="18"/>
      <c r="C49" s="1207" t="s">
        <v>5</v>
      </c>
      <c r="D49" s="1207"/>
      <c r="E49" s="1208"/>
      <c r="F49" s="19" t="s">
        <v>578</v>
      </c>
      <c r="G49" s="20" t="s">
        <v>579</v>
      </c>
      <c r="H49" s="20">
        <v>2.66</v>
      </c>
      <c r="I49" s="20" t="s">
        <v>580</v>
      </c>
      <c r="J49" s="21">
        <v>2.4500000000000002</v>
      </c>
    </row>
    <row r="50" spans="2:10" x14ac:dyDescent="0.15"/>
  </sheetData>
  <sheetProtection algorithmName="SHA-512" hashValue="NyWstu3q4vZ+J9s7gBJpa15Ocy3ZCEiKvHZVlLwfqgNK/vvkklo0ehFYpktOHuoOrPmv9VNKF8vz4WPQO0F9LQ==" saltValue="uFOcfb4OphjMr3dr0NLH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test</cp:lastModifiedBy>
  <cp:lastPrinted>2023-10-02T10:10:45Z</cp:lastPrinted>
  <dcterms:created xsi:type="dcterms:W3CDTF">2023-02-20T04:52:40Z</dcterms:created>
  <dcterms:modified xsi:type="dcterms:W3CDTF">2023-10-30T01:54:49Z</dcterms:modified>
  <cp:category/>
</cp:coreProperties>
</file>