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0" yWindow="45" windowWidth="14955" windowHeight="9420" tabRatio="763"/>
  </bookViews>
  <sheets>
    <sheet name="C1人口と人口密度・C2人口集中地区" sheetId="1" r:id="rId1"/>
    <sheet name="C3年齢（３区分）別人口の推移C4労働力状態別人口" sheetId="12" r:id="rId2"/>
    <sheet name="C5従業上の地位別就業者数" sheetId="8" r:id="rId3"/>
    <sheet name="C6従業地・通学地（昼間人口）Ｃ７常住地（夜間人口）" sheetId="16" r:id="rId4"/>
    <sheet name="C8・C9" sheetId="5" r:id="rId5"/>
    <sheet name="C10世帯の種類別世帯数及び世帯人員" sheetId="6" r:id="rId6"/>
    <sheet name="C11就業者・通学者の流出入別人口" sheetId="10" r:id="rId7"/>
  </sheets>
  <definedNames>
    <definedName name="_xlnm.Print_Area" localSheetId="5">'C10世帯の種類別世帯数及び世帯人員'!$A$1:$I$37</definedName>
    <definedName name="_xlnm.Print_Area" localSheetId="6">'C11就業者・通学者の流出入別人口'!$A$1:$I$114</definedName>
    <definedName name="_xlnm.Print_Area" localSheetId="0">'C1人口と人口密度・C2人口集中地区'!$A$1:$AD$49</definedName>
    <definedName name="_xlnm.Print_Area" localSheetId="1">'C3年齢（３区分）別人口の推移C4労働力状態別人口'!$A$1:$H$49</definedName>
    <definedName name="_xlnm.Print_Area" localSheetId="2">'C5従業上の地位別就業者数'!$A$1:$I$240</definedName>
    <definedName name="_xlnm.Print_Area" localSheetId="3">'C6従業地・通学地（昼間人口）Ｃ７常住地（夜間人口）'!$A$1:$K$71</definedName>
    <definedName name="_xlnm.Print_Area" localSheetId="4">'C8・C9'!$A$1:$H$61</definedName>
  </definedNames>
  <calcPr calcId="162913"/>
</workbook>
</file>

<file path=xl/calcChain.xml><?xml version="1.0" encoding="utf-8"?>
<calcChain xmlns="http://schemas.openxmlformats.org/spreadsheetml/2006/main">
  <c r="G37" i="12" l="1"/>
  <c r="G38" i="12"/>
  <c r="G39" i="12"/>
  <c r="G40" i="12"/>
  <c r="G36" i="12"/>
  <c r="H15" i="6"/>
  <c r="H13" i="6"/>
  <c r="H12" i="6"/>
  <c r="H11" i="6"/>
  <c r="H10" i="6"/>
  <c r="H9" i="6"/>
  <c r="G31" i="5"/>
  <c r="G32" i="5"/>
  <c r="G33" i="5"/>
  <c r="G34" i="5"/>
  <c r="G35" i="5"/>
  <c r="G36" i="5"/>
  <c r="G38" i="5"/>
  <c r="G29" i="5"/>
  <c r="L41" i="16"/>
  <c r="L5" i="16"/>
  <c r="H48" i="12"/>
  <c r="H47" i="12"/>
  <c r="H46" i="12"/>
  <c r="H45" i="12"/>
  <c r="H44" i="12"/>
  <c r="H40" i="12"/>
  <c r="H39" i="12"/>
  <c r="H38" i="12"/>
  <c r="H37" i="12"/>
  <c r="H36" i="12"/>
  <c r="H32" i="12"/>
  <c r="H31" i="12"/>
  <c r="H30" i="12"/>
  <c r="H29" i="12"/>
  <c r="H28" i="12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9" i="10"/>
  <c r="K40" i="10"/>
  <c r="K41" i="10"/>
  <c r="K42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9" i="10"/>
  <c r="J40" i="10"/>
  <c r="J41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6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83" i="10"/>
  <c r="H15" i="12"/>
  <c r="H14" i="12"/>
  <c r="H9" i="12"/>
</calcChain>
</file>

<file path=xl/sharedStrings.xml><?xml version="1.0" encoding="utf-8"?>
<sst xmlns="http://schemas.openxmlformats.org/spreadsheetml/2006/main" count="1126" uniqueCount="330">
  <si>
    <t>調 査 年 次</t>
    <rPh sb="0" eb="1">
      <t>チョウ</t>
    </rPh>
    <rPh sb="2" eb="3">
      <t>ジャ</t>
    </rPh>
    <rPh sb="4" eb="5">
      <t>トシ</t>
    </rPh>
    <rPh sb="6" eb="7">
      <t>ツギ</t>
    </rPh>
    <phoneticPr fontId="3"/>
  </si>
  <si>
    <t>名　　  　称</t>
    <rPh sb="0" eb="1">
      <t>メイ</t>
    </rPh>
    <rPh sb="6" eb="7">
      <t>ショウ</t>
    </rPh>
    <phoneticPr fontId="3"/>
  </si>
  <si>
    <t>人　　　　口</t>
    <rPh sb="0" eb="1">
      <t>ヒト</t>
    </rPh>
    <rPh sb="5" eb="6">
      <t>クチ</t>
    </rPh>
    <phoneticPr fontId="3"/>
  </si>
  <si>
    <t>人口密度</t>
    <rPh sb="0" eb="2">
      <t>ジンコウ</t>
    </rPh>
    <rPh sb="2" eb="4">
      <t>ミツド</t>
    </rPh>
    <phoneticPr fontId="3"/>
  </si>
  <si>
    <t>前回調査に対　　　　　する増加人口</t>
    <rPh sb="0" eb="2">
      <t>ゼンカイ</t>
    </rPh>
    <rPh sb="2" eb="4">
      <t>チョウサ</t>
    </rPh>
    <rPh sb="5" eb="6">
      <t>タイ</t>
    </rPh>
    <rPh sb="13" eb="15">
      <t>ゾウカ</t>
    </rPh>
    <rPh sb="15" eb="17">
      <t>ジンコウ</t>
    </rPh>
    <phoneticPr fontId="3"/>
  </si>
  <si>
    <t>総  数</t>
    <rPh sb="0" eb="1">
      <t>フサ</t>
    </rPh>
    <rPh sb="3" eb="4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</si>
  <si>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</si>
  <si>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</si>
  <si>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実　数</t>
    <rPh sb="0" eb="1">
      <t>ミ</t>
    </rPh>
    <rPh sb="2" eb="3">
      <t>カズ</t>
    </rPh>
    <phoneticPr fontId="3"/>
  </si>
  <si>
    <t>増加率(%)</t>
    <rPh sb="0" eb="3">
      <t>ゾウカリツ</t>
    </rPh>
    <phoneticPr fontId="3"/>
  </si>
  <si>
    <t>大正９年10月１日</t>
    <rPh sb="0" eb="2">
      <t>タイショウ</t>
    </rPh>
    <rPh sb="3" eb="4">
      <t>ネン</t>
    </rPh>
    <rPh sb="6" eb="7">
      <t>ガツ</t>
    </rPh>
    <rPh sb="8" eb="9">
      <t>ニチ</t>
    </rPh>
    <phoneticPr fontId="3"/>
  </si>
  <si>
    <t>第１回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</si>
  <si>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…</t>
    <phoneticPr fontId="3"/>
  </si>
  <si>
    <t>-</t>
    <phoneticPr fontId="3"/>
  </si>
  <si>
    <t>大正14年10月１日</t>
    <rPh sb="0" eb="2">
      <t>タイショウ</t>
    </rPh>
    <rPh sb="4" eb="5">
      <t>ネン</t>
    </rPh>
    <rPh sb="7" eb="8">
      <t>ガツ</t>
    </rPh>
    <rPh sb="8" eb="10">
      <t>ツイタチ</t>
    </rPh>
    <phoneticPr fontId="3"/>
  </si>
  <si>
    <t>第２回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</si>
  <si>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昭和５年10月１日</t>
    <rPh sb="0" eb="2">
      <t>ショウワ</t>
    </rPh>
    <rPh sb="3" eb="4">
      <t>ネン</t>
    </rPh>
    <rPh sb="6" eb="7">
      <t>ガツ</t>
    </rPh>
    <rPh sb="8" eb="9">
      <t>ニチ</t>
    </rPh>
    <phoneticPr fontId="3"/>
  </si>
  <si>
    <t>第３回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</si>
  <si>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昭和10年10月１日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</si>
  <si>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第４回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</si>
  <si>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昭和15年10月１日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</si>
  <si>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第５回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</si>
  <si>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昭和22年10月１日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</si>
  <si>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第６回　国勢調査(臨時)</t>
    <rPh sb="0" eb="1">
      <t>ダイ</t>
    </rPh>
    <rPh sb="2" eb="3">
      <t>カイ</t>
    </rPh>
    <rPh sb="4" eb="6">
      <t>コクセイ</t>
    </rPh>
    <rPh sb="6" eb="8">
      <t>チョウサ</t>
    </rPh>
    <rPh sb="9" eb="11">
      <t>リンジ</t>
    </rPh>
    <phoneticPr fontId="3"/>
  </si>
  <si>
    <t>昭和25年10月１日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</si>
  <si>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第７回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</si>
  <si>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昭和30年10月１日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</si>
  <si>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第８回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</si>
  <si>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昭和35年10月１日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</si>
  <si>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第９回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</si>
  <si>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昭和40年10月１日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</si>
  <si>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第10回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</si>
  <si>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昭和45年10月１日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</si>
  <si>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第11回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</si>
  <si>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昭和50年10月１日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</si>
  <si>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第12回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</si>
  <si>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昭和55年10月１日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</si>
  <si>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第13回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</si>
  <si>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昭和60年10月１日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</si>
  <si>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第14回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</si>
  <si>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平成２年10月１日</t>
    <rPh sb="0" eb="2">
      <t>ヘイセイ</t>
    </rPh>
    <rPh sb="3" eb="4">
      <t>ネン</t>
    </rPh>
    <rPh sb="6" eb="7">
      <t>ガツ</t>
    </rPh>
    <rPh sb="7" eb="9">
      <t>ツイタチ</t>
    </rPh>
    <phoneticPr fontId="3"/>
  </si>
  <si>
    <t>第15回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</si>
  <si>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平成７年10月１日</t>
    <rPh sb="0" eb="2">
      <t>ヘイセイ</t>
    </rPh>
    <rPh sb="3" eb="4">
      <t>ネン</t>
    </rPh>
    <rPh sb="6" eb="7">
      <t>ガツ</t>
    </rPh>
    <rPh sb="7" eb="9">
      <t>ツイタチ</t>
    </rPh>
    <phoneticPr fontId="3"/>
  </si>
  <si>
    <t>第16回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</si>
  <si>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平成12年10月１日</t>
    <rPh sb="0" eb="2">
      <t>ヘイセイ</t>
    </rPh>
    <rPh sb="4" eb="5">
      <t>ネン</t>
    </rPh>
    <rPh sb="7" eb="8">
      <t>ガツ</t>
    </rPh>
    <rPh sb="8" eb="10">
      <t>ツイタチ</t>
    </rPh>
    <phoneticPr fontId="3"/>
  </si>
  <si>
    <t>第17回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</si>
  <si>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年 次 別</t>
    <rPh sb="0" eb="1">
      <t>トシ</t>
    </rPh>
    <rPh sb="2" eb="3">
      <t>ツギ</t>
    </rPh>
    <rPh sb="4" eb="5">
      <t>ベツ</t>
    </rPh>
    <phoneticPr fontId="3"/>
  </si>
  <si>
    <t>人　　　　　口</t>
    <rPh sb="0" eb="1">
      <t>ヒト</t>
    </rPh>
    <rPh sb="6" eb="7">
      <t>クチ</t>
    </rPh>
    <phoneticPr fontId="3"/>
  </si>
  <si>
    <t>人　口　密　度</t>
    <rPh sb="0" eb="1">
      <t>ヒト</t>
    </rPh>
    <rPh sb="2" eb="3">
      <t>クチ</t>
    </rPh>
    <rPh sb="4" eb="5">
      <t>ミツ</t>
    </rPh>
    <rPh sb="6" eb="7">
      <t>タビ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</si>
  <si>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</si>
  <si>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市 全 域</t>
    <rPh sb="0" eb="1">
      <t>シ</t>
    </rPh>
    <rPh sb="2" eb="3">
      <t>ゼン</t>
    </rPh>
    <rPh sb="4" eb="5">
      <t>イキ</t>
    </rPh>
    <phoneticPr fontId="3"/>
  </si>
  <si>
    <t>全域に対する割合</t>
    <rPh sb="0" eb="2">
      <t>ゼンイキ</t>
    </rPh>
    <rPh sb="3" eb="4">
      <t>タイ</t>
    </rPh>
    <rPh sb="6" eb="8">
      <t>ワリアイ</t>
    </rPh>
    <phoneticPr fontId="3"/>
  </si>
  <si>
    <t>人</t>
    <rPh sb="0" eb="1">
      <t>ニン</t>
    </rPh>
    <phoneticPr fontId="3"/>
  </si>
  <si>
    <t>人</t>
  </si>
  <si>
    <t>k㎡</t>
  </si>
  <si>
    <t>人／k㎡</t>
    <rPh sb="0" eb="1">
      <t>ニン</t>
    </rPh>
    <phoneticPr fontId="3"/>
  </si>
  <si>
    <t>人／k㎡</t>
  </si>
  <si>
    <t>(％)</t>
    <phoneticPr fontId="3"/>
  </si>
  <si>
    <t>k㎡</t>
    <phoneticPr fontId="3"/>
  </si>
  <si>
    <t>区　　　分</t>
    <rPh sb="0" eb="1">
      <t>ク</t>
    </rPh>
    <rPh sb="4" eb="5">
      <t>ブン</t>
    </rPh>
    <phoneticPr fontId="3"/>
  </si>
  <si>
    <t>人　口　総　数</t>
    <rPh sb="0" eb="1">
      <t>ヒト</t>
    </rPh>
    <rPh sb="2" eb="3">
      <t>クチ</t>
    </rPh>
    <rPh sb="4" eb="5">
      <t>フサ</t>
    </rPh>
    <rPh sb="6" eb="7">
      <t>カズ</t>
    </rPh>
    <phoneticPr fontId="3"/>
  </si>
  <si>
    <t>０～１４歳</t>
    <rPh sb="4" eb="5">
      <t>サイ</t>
    </rPh>
    <phoneticPr fontId="3"/>
  </si>
  <si>
    <t>１５～６４歳</t>
    <rPh sb="5" eb="6">
      <t>サイ</t>
    </rPh>
    <phoneticPr fontId="3"/>
  </si>
  <si>
    <t>６５歳以上</t>
    <rPh sb="2" eb="5">
      <t>サイイジョウ</t>
    </rPh>
    <phoneticPr fontId="3"/>
  </si>
  <si>
    <t>不　　　　詳</t>
    <rPh sb="0" eb="1">
      <t>フ</t>
    </rPh>
    <rPh sb="5" eb="6">
      <t>ツマビ</t>
    </rPh>
    <phoneticPr fontId="3"/>
  </si>
  <si>
    <t>平　均　年　齢</t>
    <rPh sb="0" eb="1">
      <t>ヒラ</t>
    </rPh>
    <rPh sb="2" eb="3">
      <t>ヒトシ</t>
    </rPh>
    <rPh sb="4" eb="5">
      <t>トシ</t>
    </rPh>
    <rPh sb="6" eb="7">
      <t>ヨワイ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</si>
  <si>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</si>
  <si>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</si>
  <si>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</si>
  <si>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　０～１４歳人口</t>
    <rPh sb="5" eb="6">
      <t>サイ</t>
    </rPh>
    <rPh sb="6" eb="8">
      <t>ジンコウ</t>
    </rPh>
    <phoneticPr fontId="3"/>
  </si>
  <si>
    <t>×１００</t>
    <phoneticPr fontId="3"/>
  </si>
  <si>
    <t>　老年人口指数＝</t>
    <rPh sb="1" eb="2">
      <t>ロウ</t>
    </rPh>
    <rPh sb="2" eb="3">
      <t>トシ</t>
    </rPh>
    <rPh sb="3" eb="5">
      <t>ジンコウ</t>
    </rPh>
    <rPh sb="5" eb="7">
      <t>シスウ</t>
    </rPh>
    <phoneticPr fontId="3"/>
  </si>
  <si>
    <t>６５歳以上人口</t>
    <rPh sb="2" eb="5">
      <t>サイイジョウ</t>
    </rPh>
    <rPh sb="5" eb="7">
      <t>ジンコウ</t>
    </rPh>
    <phoneticPr fontId="3"/>
  </si>
  <si>
    <t>×１００</t>
    <phoneticPr fontId="3"/>
  </si>
  <si>
    <t>１５～６４歳人口</t>
    <rPh sb="5" eb="6">
      <t>サイ</t>
    </rPh>
    <rPh sb="6" eb="8">
      <t>ジンコウ</t>
    </rPh>
    <phoneticPr fontId="3"/>
  </si>
  <si>
    <t>総　  　　数</t>
    <rPh sb="0" eb="1">
      <t>フサ</t>
    </rPh>
    <rPh sb="6" eb="7">
      <t>カズ</t>
    </rPh>
    <phoneticPr fontId="3"/>
  </si>
  <si>
    <t>労働力人口　</t>
    <rPh sb="0" eb="3">
      <t>ロウドウリョク</t>
    </rPh>
    <rPh sb="3" eb="5">
      <t>ジンコウ</t>
    </rPh>
    <phoneticPr fontId="3"/>
  </si>
  <si>
    <t>就　業　者</t>
    <rPh sb="0" eb="1">
      <t>ジュ</t>
    </rPh>
    <rPh sb="2" eb="3">
      <t>ギョウ</t>
    </rPh>
    <rPh sb="4" eb="5">
      <t>モノ</t>
    </rPh>
    <phoneticPr fontId="3"/>
  </si>
  <si>
    <t>完全失業者</t>
    <rPh sb="0" eb="2">
      <t>カンゼン</t>
    </rPh>
    <rPh sb="2" eb="5">
      <t>シツギョウシャ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</si>
  <si>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</si>
  <si>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産 業 大 分 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3"/>
  </si>
  <si>
    <t>総　数</t>
    <rPh sb="0" eb="1">
      <t>フサ</t>
    </rPh>
    <rPh sb="2" eb="3">
      <t>カズ</t>
    </rPh>
    <phoneticPr fontId="3"/>
  </si>
  <si>
    <t>常住地が当市の者</t>
    <rPh sb="0" eb="2">
      <t>ジョウジュウ</t>
    </rPh>
    <rPh sb="2" eb="3">
      <t>チ</t>
    </rPh>
    <rPh sb="4" eb="6">
      <t>トウシ</t>
    </rPh>
    <rPh sb="7" eb="8">
      <t>モノ</t>
    </rPh>
    <phoneticPr fontId="3"/>
  </si>
  <si>
    <t>通 　　学　 　者　 　数</t>
    <rPh sb="0" eb="1">
      <t>ツウ</t>
    </rPh>
    <rPh sb="4" eb="5">
      <t>ガク</t>
    </rPh>
    <rPh sb="8" eb="9">
      <t>モノ</t>
    </rPh>
    <rPh sb="12" eb="13">
      <t>スウ</t>
    </rPh>
    <phoneticPr fontId="3"/>
  </si>
  <si>
    <t>従業・通学地が当市 の 者</t>
    <rPh sb="0" eb="2">
      <t>ジュウギョウ</t>
    </rPh>
    <rPh sb="3" eb="5">
      <t>ツウガク</t>
    </rPh>
    <rPh sb="5" eb="6">
      <t>チ</t>
    </rPh>
    <rPh sb="7" eb="9">
      <t>トウシ</t>
    </rPh>
    <rPh sb="12" eb="13">
      <t>モノ</t>
    </rPh>
    <phoneticPr fontId="3"/>
  </si>
  <si>
    <t>年次別住居の種類　　　及び所有の関係</t>
    <rPh sb="0" eb="3">
      <t>ネンジベツ</t>
    </rPh>
    <rPh sb="3" eb="5">
      <t>ジュウキョ</t>
    </rPh>
    <rPh sb="6" eb="8">
      <t>シュルイ</t>
    </rPh>
    <rPh sb="11" eb="12">
      <t>オヨ</t>
    </rPh>
    <rPh sb="13" eb="15">
      <t>ショユウ</t>
    </rPh>
    <rPh sb="16" eb="18">
      <t>カンケイ</t>
    </rPh>
    <phoneticPr fontId="3"/>
  </si>
  <si>
    <t>世 帯 数</t>
    <rPh sb="0" eb="1">
      <t>ヨ</t>
    </rPh>
    <rPh sb="2" eb="3">
      <t>オビ</t>
    </rPh>
    <rPh sb="4" eb="5">
      <t>カズ</t>
    </rPh>
    <phoneticPr fontId="3"/>
  </si>
  <si>
    <t>世帯人員</t>
    <rPh sb="0" eb="2">
      <t>セタイ</t>
    </rPh>
    <rPh sb="2" eb="4">
      <t>ジンイン</t>
    </rPh>
    <phoneticPr fontId="3"/>
  </si>
  <si>
    <t>平均世帯　　人　　員</t>
    <rPh sb="0" eb="2">
      <t>ヘイキン</t>
    </rPh>
    <rPh sb="2" eb="4">
      <t>セタイ</t>
    </rPh>
    <rPh sb="6" eb="7">
      <t>ヒト</t>
    </rPh>
    <rPh sb="9" eb="10">
      <t>イン</t>
    </rPh>
    <phoneticPr fontId="3"/>
  </si>
  <si>
    <t>世帯数の　　割　　合</t>
    <rPh sb="0" eb="3">
      <t>セタイスウ</t>
    </rPh>
    <rPh sb="6" eb="7">
      <t>ワリ</t>
    </rPh>
    <rPh sb="9" eb="10">
      <t>ゴウ</t>
    </rPh>
    <phoneticPr fontId="3"/>
  </si>
  <si>
    <t>世帯人員の　　割　　　合</t>
    <rPh sb="0" eb="2">
      <t>セタイ</t>
    </rPh>
    <rPh sb="2" eb="4">
      <t>ジンイン</t>
    </rPh>
    <rPh sb="7" eb="8">
      <t>ワリ</t>
    </rPh>
    <rPh sb="11" eb="12">
      <t>ゴウ</t>
    </rPh>
    <phoneticPr fontId="3"/>
  </si>
  <si>
    <t>持家</t>
    <rPh sb="0" eb="1">
      <t>モ</t>
    </rPh>
    <rPh sb="1" eb="2">
      <t>イエ</t>
    </rPh>
    <phoneticPr fontId="3"/>
  </si>
  <si>
    <t>公営借家</t>
    <rPh sb="0" eb="2">
      <t>コウエイ</t>
    </rPh>
    <rPh sb="2" eb="4">
      <t>シャクヤ</t>
    </rPh>
    <phoneticPr fontId="3"/>
  </si>
  <si>
    <t>民営借家</t>
    <rPh sb="0" eb="2">
      <t>ミンエイ</t>
    </rPh>
    <rPh sb="2" eb="4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</si>
  <si>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</si>
  <si>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間借</t>
    <rPh sb="0" eb="2">
      <t>マガ</t>
    </rPh>
    <phoneticPr fontId="3"/>
  </si>
  <si>
    <t>　　その他の一般世帯</t>
    <rPh sb="4" eb="5">
      <t>タ</t>
    </rPh>
    <rPh sb="6" eb="8">
      <t>イッパン</t>
    </rPh>
    <rPh sb="8" eb="10">
      <t>セタイ</t>
    </rPh>
    <phoneticPr fontId="3"/>
  </si>
  <si>
    <t>総　　数</t>
    <rPh sb="0" eb="1">
      <t>フサ</t>
    </rPh>
    <rPh sb="3" eb="4">
      <t>カズ</t>
    </rPh>
    <phoneticPr fontId="3"/>
  </si>
  <si>
    <t>親　族　世　帯</t>
    <rPh sb="0" eb="1">
      <t>オヤ</t>
    </rPh>
    <rPh sb="2" eb="3">
      <t>ヤカラ</t>
    </rPh>
    <rPh sb="4" eb="5">
      <t>ヨ</t>
    </rPh>
    <rPh sb="6" eb="7">
      <t>オビ</t>
    </rPh>
    <phoneticPr fontId="3"/>
  </si>
  <si>
    <t>非親族世帯</t>
    <rPh sb="0" eb="1">
      <t>ヒ</t>
    </rPh>
    <rPh sb="1" eb="3">
      <t>シンゾク</t>
    </rPh>
    <rPh sb="3" eb="5">
      <t>セタイ</t>
    </rPh>
    <phoneticPr fontId="3"/>
  </si>
  <si>
    <t>単独世帯</t>
    <rPh sb="0" eb="2">
      <t>タンドク</t>
    </rPh>
    <rPh sb="2" eb="4">
      <t>セタイ</t>
    </rPh>
    <phoneticPr fontId="3"/>
  </si>
  <si>
    <t>核家族世帯</t>
    <rPh sb="0" eb="3">
      <t>カクカゾク</t>
    </rPh>
    <rPh sb="3" eb="5">
      <t>セタイ</t>
    </rPh>
    <phoneticPr fontId="3"/>
  </si>
  <si>
    <t>その他の　　親族世帯</t>
    <rPh sb="2" eb="3">
      <t>タ</t>
    </rPh>
    <rPh sb="6" eb="8">
      <t>シンゾク</t>
    </rPh>
    <rPh sb="8" eb="10">
      <t>セタイ</t>
    </rPh>
    <phoneticPr fontId="3"/>
  </si>
  <si>
    <t>一般世帯数</t>
    <rPh sb="0" eb="2">
      <t>イッパン</t>
    </rPh>
    <rPh sb="2" eb="5">
      <t>セタイスウ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</si>
  <si>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</si>
  <si>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一般世帯</t>
    <rPh sb="0" eb="2">
      <t>イッパン</t>
    </rPh>
    <rPh sb="2" eb="4">
      <t>セタイ</t>
    </rPh>
    <phoneticPr fontId="3"/>
  </si>
  <si>
    <t>１人世帯</t>
    <rPh sb="1" eb="2">
      <t>ニン</t>
    </rPh>
    <rPh sb="2" eb="4">
      <t>セタイ</t>
    </rPh>
    <phoneticPr fontId="3"/>
  </si>
  <si>
    <t>３人世帯</t>
    <rPh sb="1" eb="2">
      <t>ニン</t>
    </rPh>
    <rPh sb="2" eb="4">
      <t>セタイ</t>
    </rPh>
    <phoneticPr fontId="3"/>
  </si>
  <si>
    <t>４人世帯</t>
    <rPh sb="1" eb="2">
      <t>ニン</t>
    </rPh>
    <rPh sb="2" eb="4">
      <t>セタイ</t>
    </rPh>
    <phoneticPr fontId="3"/>
  </si>
  <si>
    <t>５人世帯</t>
    <rPh sb="1" eb="2">
      <t>ニン</t>
    </rPh>
    <rPh sb="2" eb="4">
      <t>セタイ</t>
    </rPh>
    <phoneticPr fontId="3"/>
  </si>
  <si>
    <t>６人世帯</t>
    <rPh sb="1" eb="2">
      <t>ニン</t>
    </rPh>
    <rPh sb="2" eb="4">
      <t>セタイ</t>
    </rPh>
    <phoneticPr fontId="3"/>
  </si>
  <si>
    <t>施設等の世帯</t>
    <rPh sb="0" eb="2">
      <t>シセツ</t>
    </rPh>
    <rPh sb="2" eb="3">
      <t>トウ</t>
    </rPh>
    <rPh sb="4" eb="6">
      <t>セタイ</t>
    </rPh>
    <phoneticPr fontId="3"/>
  </si>
  <si>
    <t>世帯の種類別人員割合</t>
    <rPh sb="0" eb="2">
      <t>セタイ</t>
    </rPh>
    <rPh sb="3" eb="6">
      <t>シュルイベツ</t>
    </rPh>
    <rPh sb="6" eb="8">
      <t>ジンイン</t>
    </rPh>
    <rPh sb="8" eb="10">
      <t>ワリアイ</t>
    </rPh>
    <phoneticPr fontId="3"/>
  </si>
  <si>
    <t>２人世帯</t>
    <rPh sb="0" eb="2">
      <t>フタリ</t>
    </rPh>
    <rPh sb="2" eb="4">
      <t>セタイ</t>
    </rPh>
    <phoneticPr fontId="3"/>
  </si>
  <si>
    <t>総　　　数</t>
    <rPh sb="0" eb="1">
      <t>フサ</t>
    </rPh>
    <rPh sb="4" eb="5">
      <t>カズ</t>
    </rPh>
    <phoneticPr fontId="3"/>
  </si>
  <si>
    <t>世帯数</t>
    <rPh sb="0" eb="3">
      <t>セタイスウ</t>
    </rPh>
    <phoneticPr fontId="3"/>
  </si>
  <si>
    <t>世帯の種類</t>
    <rPh sb="0" eb="2">
      <t>セタイ</t>
    </rPh>
    <rPh sb="3" eb="5">
      <t>シュルイ</t>
    </rPh>
    <phoneticPr fontId="3"/>
  </si>
  <si>
    <t>％</t>
    <phoneticPr fontId="3"/>
  </si>
  <si>
    <t>　 住宅に住む一般世帯</t>
    <rPh sb="2" eb="4">
      <t>ジュウタク</t>
    </rPh>
    <rPh sb="5" eb="6">
      <t>ス</t>
    </rPh>
    <rPh sb="7" eb="9">
      <t>イッパン</t>
    </rPh>
    <rPh sb="9" eb="11">
      <t>セタイ</t>
    </rPh>
    <phoneticPr fontId="3"/>
  </si>
  <si>
    <t>Ｃ－２　人口集中地区の人口・面積及び人口密度</t>
    <rPh sb="4" eb="6">
      <t>ジンコウ</t>
    </rPh>
    <rPh sb="6" eb="8">
      <t>シュウチュウ</t>
    </rPh>
    <rPh sb="8" eb="10">
      <t>チク</t>
    </rPh>
    <rPh sb="11" eb="13">
      <t>ジンコウ</t>
    </rPh>
    <rPh sb="14" eb="16">
      <t>メンセキ</t>
    </rPh>
    <rPh sb="16" eb="17">
      <t>オヨ</t>
    </rPh>
    <rPh sb="18" eb="20">
      <t>ジンコウ</t>
    </rPh>
    <rPh sb="20" eb="22">
      <t>ミツド</t>
    </rPh>
    <phoneticPr fontId="3"/>
  </si>
  <si>
    <t>Ｃ－３　年齢（３区分）別人口の推移・平均年齢・従属人口指数</t>
    <rPh sb="4" eb="6">
      <t>ネンレイ</t>
    </rPh>
    <rPh sb="8" eb="10">
      <t>クブン</t>
    </rPh>
    <rPh sb="11" eb="12">
      <t>ベツ</t>
    </rPh>
    <rPh sb="12" eb="14">
      <t>ジンコウ</t>
    </rPh>
    <rPh sb="15" eb="17">
      <t>スイイ</t>
    </rPh>
    <rPh sb="18" eb="20">
      <t>ヘイキン</t>
    </rPh>
    <rPh sb="20" eb="22">
      <t>ネンレイ</t>
    </rPh>
    <rPh sb="23" eb="25">
      <t>ジュウゾク</t>
    </rPh>
    <rPh sb="25" eb="27">
      <t>ジンコウ</t>
    </rPh>
    <rPh sb="27" eb="29">
      <t>シスウ</t>
    </rPh>
    <phoneticPr fontId="3"/>
  </si>
  <si>
    <t>Ｃ－４　労働力状態別人口－１５歳以上－</t>
    <rPh sb="4" eb="7">
      <t>ロウドウリョク</t>
    </rPh>
    <rPh sb="7" eb="10">
      <t>ジョウタイベツ</t>
    </rPh>
    <rPh sb="10" eb="12">
      <t>ジンコウ</t>
    </rPh>
    <rPh sb="15" eb="16">
      <t>サイ</t>
    </rPh>
    <rPh sb="16" eb="18">
      <t>イジョウ</t>
    </rPh>
    <phoneticPr fontId="3"/>
  </si>
  <si>
    <t>Ｃ－８　住居の種類及び住宅の所有関係別一般世帯数</t>
    <rPh sb="4" eb="6">
      <t>ジュウキョ</t>
    </rPh>
    <rPh sb="7" eb="9">
      <t>シュルイ</t>
    </rPh>
    <rPh sb="9" eb="10">
      <t>オヨ</t>
    </rPh>
    <rPh sb="11" eb="13">
      <t>ジュウタク</t>
    </rPh>
    <rPh sb="14" eb="16">
      <t>ショユウ</t>
    </rPh>
    <rPh sb="16" eb="18">
      <t>カンケイ</t>
    </rPh>
    <rPh sb="18" eb="19">
      <t>ベツ</t>
    </rPh>
    <rPh sb="19" eb="21">
      <t>イッパン</t>
    </rPh>
    <rPh sb="21" eb="24">
      <t>セタイスウ</t>
    </rPh>
    <phoneticPr fontId="3"/>
  </si>
  <si>
    <t>Ｃ－９　世帯の家族類型別一般世帯数及び一般世帯人員</t>
    <rPh sb="4" eb="6">
      <t>セタイ</t>
    </rPh>
    <rPh sb="7" eb="9">
      <t>カゾク</t>
    </rPh>
    <rPh sb="9" eb="12">
      <t>ルイケイベツ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3"/>
  </si>
  <si>
    <t>（注）総数には世帯の種類別不詳を含む。</t>
    <rPh sb="1" eb="2">
      <t>チュウ</t>
    </rPh>
    <rPh sb="3" eb="5">
      <t>ソウスウ</t>
    </rPh>
    <rPh sb="7" eb="9">
      <t>セタイ</t>
    </rPh>
    <rPh sb="10" eb="12">
      <t>シュルイ</t>
    </rPh>
    <rPh sb="12" eb="13">
      <t>ベツ</t>
    </rPh>
    <rPh sb="13" eb="15">
      <t>フショウ</t>
    </rPh>
    <rPh sb="16" eb="17">
      <t>フク</t>
    </rPh>
    <phoneticPr fontId="3"/>
  </si>
  <si>
    <t>平成17年10月１日</t>
    <rPh sb="0" eb="2">
      <t>ヘイセイ</t>
    </rPh>
    <rPh sb="4" eb="5">
      <t>ネン</t>
    </rPh>
    <rPh sb="7" eb="8">
      <t>ガツ</t>
    </rPh>
    <rPh sb="8" eb="10">
      <t>ツイタチ</t>
    </rPh>
    <phoneticPr fontId="3"/>
  </si>
  <si>
    <t>第18回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</si>
  <si>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-</t>
  </si>
  <si>
    <t>人　　　　　口</t>
  </si>
  <si>
    <t>労働力状態別割合（％）</t>
  </si>
  <si>
    <t>産　業　大　分　類　別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rPh sb="10" eb="11">
      <t>ベツ</t>
    </rPh>
    <phoneticPr fontId="3"/>
  </si>
  <si>
    <t>雇 用 者</t>
    <rPh sb="0" eb="1">
      <t>ヤトイ</t>
    </rPh>
    <rPh sb="2" eb="3">
      <t>ヨウ</t>
    </rPh>
    <rPh sb="4" eb="5">
      <t>モノ</t>
    </rPh>
    <phoneticPr fontId="3"/>
  </si>
  <si>
    <t>役　　員</t>
    <rPh sb="0" eb="1">
      <t>ヤク</t>
    </rPh>
    <rPh sb="3" eb="4">
      <t>イン</t>
    </rPh>
    <phoneticPr fontId="3"/>
  </si>
  <si>
    <t>雇人のある</t>
    <rPh sb="0" eb="1">
      <t>ヤトイ</t>
    </rPh>
    <rPh sb="1" eb="2">
      <t>ニン</t>
    </rPh>
    <phoneticPr fontId="3"/>
  </si>
  <si>
    <t>雇人のない</t>
    <rPh sb="0" eb="1">
      <t>ヤトイ</t>
    </rPh>
    <rPh sb="1" eb="2">
      <t>ニン</t>
    </rPh>
    <phoneticPr fontId="3"/>
  </si>
  <si>
    <t>家　　族</t>
    <rPh sb="0" eb="1">
      <t>イエ</t>
    </rPh>
    <rPh sb="3" eb="4">
      <t>ヤカラ</t>
    </rPh>
    <phoneticPr fontId="3"/>
  </si>
  <si>
    <t>業　　主</t>
    <rPh sb="0" eb="1">
      <t>ギョウ</t>
    </rPh>
    <rPh sb="3" eb="4">
      <t>シュ</t>
    </rPh>
    <phoneticPr fontId="3"/>
  </si>
  <si>
    <t>従 業 者</t>
    <rPh sb="0" eb="1">
      <t>ジュウ</t>
    </rPh>
    <rPh sb="2" eb="3">
      <t>ギョウ</t>
    </rPh>
    <rPh sb="4" eb="5">
      <t>モノ</t>
    </rPh>
    <phoneticPr fontId="3"/>
  </si>
  <si>
    <t>総　　　　　　数</t>
    <rPh sb="0" eb="1">
      <t>フサ</t>
    </rPh>
    <rPh sb="7" eb="8">
      <t>カズ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</si>
  <si>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</si>
  <si>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</si>
  <si>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</si>
  <si>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</si>
  <si>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</si>
  <si>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</si>
  <si>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</si>
  <si>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</si>
  <si>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</si>
  <si>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</si>
  <si>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</si>
  <si>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</si>
  <si>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</si>
  <si>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</si>
  <si>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Ｃ－５　産業（大分類）別・従業上の地位別就業者数　－15歳以上－（つづき）</t>
    <rPh sb="4" eb="6">
      <t>サンギョウ</t>
    </rPh>
    <rPh sb="7" eb="10">
      <t>ダイブンルイ</t>
    </rPh>
    <rPh sb="11" eb="12">
      <t>ベツ</t>
    </rPh>
    <rPh sb="13" eb="15">
      <t>ジュウギョウ</t>
    </rPh>
    <rPh sb="15" eb="16">
      <t>ジョウ</t>
    </rPh>
    <rPh sb="17" eb="19">
      <t>チイ</t>
    </rPh>
    <rPh sb="19" eb="20">
      <t>ベツ</t>
    </rPh>
    <rPh sb="20" eb="23">
      <t>シュウギョウシャ</t>
    </rPh>
    <rPh sb="23" eb="24">
      <t>スウ</t>
    </rPh>
    <rPh sb="28" eb="29">
      <t>サイ</t>
    </rPh>
    <rPh sb="29" eb="31">
      <t>イジョウ</t>
    </rPh>
    <phoneticPr fontId="3"/>
  </si>
  <si>
    <t>流　入　人　口</t>
    <rPh sb="0" eb="1">
      <t>リュウ</t>
    </rPh>
    <rPh sb="2" eb="3">
      <t>イ</t>
    </rPh>
    <rPh sb="4" eb="5">
      <t>ヒト</t>
    </rPh>
    <rPh sb="6" eb="7">
      <t>クチ</t>
    </rPh>
    <phoneticPr fontId="3"/>
  </si>
  <si>
    <t>流　出　人　口</t>
    <rPh sb="0" eb="1">
      <t>リュウ</t>
    </rPh>
    <rPh sb="2" eb="3">
      <t>デ</t>
    </rPh>
    <rPh sb="4" eb="5">
      <t>ヒト</t>
    </rPh>
    <rPh sb="6" eb="7">
      <t>クチ</t>
    </rPh>
    <phoneticPr fontId="3"/>
  </si>
  <si>
    <t>就 業 者</t>
    <rPh sb="0" eb="1">
      <t>ジュ</t>
    </rPh>
    <rPh sb="2" eb="3">
      <t>ギョウ</t>
    </rPh>
    <rPh sb="4" eb="5">
      <t>モノ</t>
    </rPh>
    <phoneticPr fontId="3"/>
  </si>
  <si>
    <t>通 学 者</t>
    <rPh sb="0" eb="1">
      <t>ツウ</t>
    </rPh>
    <rPh sb="2" eb="3">
      <t>ガク</t>
    </rPh>
    <rPh sb="4" eb="5">
      <t>モノ</t>
    </rPh>
    <phoneticPr fontId="3"/>
  </si>
  <si>
    <t>総　　　　　数</t>
    <rPh sb="0" eb="1">
      <t>フサ</t>
    </rPh>
    <rPh sb="6" eb="7">
      <t>カズ</t>
    </rPh>
    <phoneticPr fontId="3"/>
  </si>
  <si>
    <t>県内</t>
    <rPh sb="0" eb="2">
      <t>ケンナイ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</si>
  <si>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</si>
  <si>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</si>
  <si>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横須賀市</t>
    <rPh sb="0" eb="4">
      <t>ヨコスカシ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</si>
  <si>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</si>
  <si>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</si>
  <si>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</si>
  <si>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</si>
  <si>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</si>
  <si>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相模原市</t>
    <rPh sb="0" eb="4">
      <t>サガミハラシ</t>
    </rPh>
    <phoneticPr fontId="3"/>
  </si>
  <si>
    <t>秦野市</t>
    <rPh sb="0" eb="3">
      <t>ハダノシ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</si>
  <si>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</si>
  <si>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</si>
  <si>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中郡大磯町</t>
    <rPh sb="0" eb="1">
      <t>ナカ</t>
    </rPh>
    <rPh sb="1" eb="2">
      <t>グン</t>
    </rPh>
    <rPh sb="2" eb="5">
      <t>オオイソマチ</t>
    </rPh>
    <phoneticPr fontId="3"/>
  </si>
  <si>
    <t>中郡二宮町</t>
    <rPh sb="0" eb="1">
      <t>ナカ</t>
    </rPh>
    <rPh sb="1" eb="2">
      <t>グン</t>
    </rPh>
    <rPh sb="2" eb="5">
      <t>ニノミヤマチ</t>
    </rPh>
    <phoneticPr fontId="3"/>
  </si>
  <si>
    <t>伊勢原市</t>
    <rPh sb="0" eb="4">
      <t>イセハラシ</t>
    </rPh>
    <phoneticPr fontId="3"/>
  </si>
  <si>
    <t>高座郡寒川町</t>
    <rPh sb="0" eb="3">
      <t>コウザグン</t>
    </rPh>
    <rPh sb="3" eb="6">
      <t>サンガワチョウ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</si>
  <si>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</si>
  <si>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</si>
  <si>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</si>
  <si>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静岡県</t>
    <rPh sb="0" eb="3">
      <t>シズオカケン</t>
    </rPh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</si>
  <si>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</si>
  <si>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</si>
  <si>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</si>
  <si>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</si>
  <si>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Ｓ</t>
    <phoneticPr fontId="3"/>
  </si>
  <si>
    <t xml:space="preserve"> 内 職 者</t>
    <rPh sb="1" eb="2">
      <t>ナイ</t>
    </rPh>
    <rPh sb="3" eb="4">
      <t>ショク</t>
    </rPh>
    <rPh sb="5" eb="6">
      <t>モノ</t>
    </rPh>
    <phoneticPr fontId="3"/>
  </si>
  <si>
    <t>平成17年</t>
    <rPh sb="0" eb="2">
      <t>ヘイセイ</t>
    </rPh>
    <rPh sb="4" eb="5">
      <t>ネン</t>
    </rPh>
    <phoneticPr fontId="3"/>
  </si>
  <si>
    <t>Ｃ－１　人口と人口密度</t>
    <rPh sb="4" eb="5">
      <t>ヒト</t>
    </rPh>
    <rPh sb="5" eb="6">
      <t>クチ</t>
    </rPh>
    <rPh sb="7" eb="8">
      <t>ヒト</t>
    </rPh>
    <rPh sb="8" eb="9">
      <t>クチ</t>
    </rPh>
    <rPh sb="9" eb="10">
      <t>ミツ</t>
    </rPh>
    <rPh sb="10" eb="11">
      <t>タビ</t>
    </rPh>
    <phoneticPr fontId="3"/>
  </si>
  <si>
    <t xml:space="preserve"> （注）年少人口指数＝</t>
    <rPh sb="2" eb="3">
      <t>チュウ</t>
    </rPh>
    <rPh sb="4" eb="6">
      <t>ネンショウ</t>
    </rPh>
    <rPh sb="6" eb="8">
      <t>ジンコウ</t>
    </rPh>
    <rPh sb="8" eb="10">
      <t>シスウ</t>
    </rPh>
    <phoneticPr fontId="3"/>
  </si>
  <si>
    <t>平成22年10月１日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</si>
  <si>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第19回　国　勢　調　査</t>
    <rPh sb="0" eb="1">
      <t>ダイ</t>
    </rPh>
    <rPh sb="3" eb="4">
      <t>カイ</t>
    </rPh>
    <rPh sb="5" eb="6">
      <t>コク</t>
    </rPh>
    <rPh sb="7" eb="8">
      <t>セイ</t>
    </rPh>
    <rPh sb="9" eb="10">
      <t>チョウ</t>
    </rPh>
    <rPh sb="11" eb="12">
      <t>サ</t>
    </rPh>
    <phoneticPr fontId="3"/>
  </si>
  <si>
    <t>平成12年</t>
  </si>
  <si>
    <t>Ｃ　国勢調査</t>
    <rPh sb="2" eb="3">
      <t>クニ</t>
    </rPh>
    <rPh sb="3" eb="4">
      <t>ゼイ</t>
    </rPh>
    <rPh sb="4" eb="5">
      <t>チョウ</t>
    </rPh>
    <rPh sb="5" eb="6">
      <t>ジャ</t>
    </rPh>
    <phoneticPr fontId="3"/>
  </si>
  <si>
    <t>平　　　成　　　22　　　年</t>
    <rPh sb="0" eb="1">
      <t>ヒラ</t>
    </rPh>
    <rPh sb="4" eb="5">
      <t>ナ</t>
    </rPh>
    <rPh sb="13" eb="14">
      <t>ネン</t>
    </rPh>
    <phoneticPr fontId="3"/>
  </si>
  <si>
    <t>　　うち農業</t>
  </si>
  <si>
    <t>Ｔ　　　</t>
  </si>
  <si>
    <t>Ｔ　　　</t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</si>
  <si>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</si>
  <si>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</si>
  <si>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</si>
  <si>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</si>
  <si>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</si>
  <si>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</si>
  <si>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</si>
  <si>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</si>
  <si>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</si>
  <si>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</si>
  <si>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</si>
  <si>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</si>
  <si>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</si>
  <si>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</si>
  <si>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</si>
  <si>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</si>
  <si>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</si>
  <si>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</si>
  <si>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</si>
  <si>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うち農業</t>
  </si>
  <si>
    <t>Ｔ</t>
    <phoneticPr fontId="3"/>
  </si>
  <si>
    <t>農業，林業</t>
    <phoneticPr fontId="3"/>
  </si>
  <si>
    <t>漁業</t>
    <phoneticPr fontId="3"/>
  </si>
  <si>
    <t>鉱業，採石業，砂利採取業</t>
    <phoneticPr fontId="3"/>
  </si>
  <si>
    <t>建設業</t>
    <phoneticPr fontId="3"/>
  </si>
  <si>
    <t>製造業</t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</si>
  <si>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</si>
  <si>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</si>
  <si>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</si>
  <si>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</si>
  <si>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</si>
  <si>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</si>
  <si>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</si>
  <si>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</si>
  <si>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</si>
  <si>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</si>
  <si>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医療，福祉</t>
    <phoneticPr fontId="3"/>
  </si>
  <si>
    <t>複合サービス事業</t>
    <phoneticPr fontId="3"/>
  </si>
  <si>
    <t>サービス業（他に分類されないもの）</t>
    <phoneticPr fontId="3"/>
  </si>
  <si>
    <t>公務（他に分類されるものを除く）</t>
    <phoneticPr fontId="3"/>
  </si>
  <si>
    <t>分類不能の産業</t>
    <phoneticPr fontId="3"/>
  </si>
  <si>
    <t>分類不能の産業</t>
    <phoneticPr fontId="3"/>
  </si>
  <si>
    <t>複合サービス事業</t>
    <phoneticPr fontId="3"/>
  </si>
  <si>
    <t>サービス業（他に分類されないもの）</t>
    <phoneticPr fontId="3"/>
  </si>
  <si>
    <t>公務（他に分類されるものを除く）</t>
    <phoneticPr fontId="3"/>
  </si>
  <si>
    <t>情報通信業</t>
    <phoneticPr fontId="3"/>
  </si>
  <si>
    <t>就　 業　 者　 総　 数</t>
    <rPh sb="0" eb="1">
      <t>ジュ</t>
    </rPh>
    <rPh sb="3" eb="4">
      <t>ギョウ</t>
    </rPh>
    <rPh sb="6" eb="7">
      <t>モノ</t>
    </rPh>
    <rPh sb="9" eb="10">
      <t>フサ</t>
    </rPh>
    <rPh sb="12" eb="13">
      <t>カズ</t>
    </rPh>
    <phoneticPr fontId="3"/>
  </si>
  <si>
    <t>就 　業　 者　 総 　数</t>
    <rPh sb="0" eb="1">
      <t>ジュ</t>
    </rPh>
    <rPh sb="3" eb="4">
      <t>ギョウ</t>
    </rPh>
    <rPh sb="6" eb="7">
      <t>モノ</t>
    </rPh>
    <rPh sb="9" eb="10">
      <t>フサ</t>
    </rPh>
    <rPh sb="12" eb="13">
      <t>カズ</t>
    </rPh>
    <phoneticPr fontId="3"/>
  </si>
  <si>
    <t xml:space="preserve">総　　数 </t>
    <rPh sb="0" eb="1">
      <t>フサ</t>
    </rPh>
    <rPh sb="3" eb="4">
      <t>カズ</t>
    </rPh>
    <phoneticPr fontId="3"/>
  </si>
  <si>
    <t>総　　　　　数　</t>
    <rPh sb="0" eb="1">
      <t>フサ</t>
    </rPh>
    <rPh sb="6" eb="7">
      <t>カズ</t>
    </rPh>
    <phoneticPr fontId="3"/>
  </si>
  <si>
    <t>従業・通学地が市外 の 者</t>
    <rPh sb="0" eb="2">
      <t>ジュウギョウ</t>
    </rPh>
    <rPh sb="3" eb="5">
      <t>ツウガク</t>
    </rPh>
    <rPh sb="5" eb="6">
      <t>チ</t>
    </rPh>
    <rPh sb="7" eb="9">
      <t>シガイ</t>
    </rPh>
    <rPh sb="12" eb="13">
      <t>モノ</t>
    </rPh>
    <phoneticPr fontId="3"/>
  </si>
  <si>
    <t>常住地が市外の者</t>
    <rPh sb="0" eb="3">
      <t>ジョウジュウチ</t>
    </rPh>
    <rPh sb="4" eb="6">
      <t>シガイ</t>
    </rPh>
    <rPh sb="7" eb="8">
      <t>モノ</t>
    </rPh>
    <phoneticPr fontId="3"/>
  </si>
  <si>
    <t>（注）1.大正９年、14年は平塚町分である。</t>
    <rPh sb="1" eb="2">
      <t>チュウ</t>
    </rPh>
    <rPh sb="5" eb="7">
      <t>タイショウ</t>
    </rPh>
    <rPh sb="8" eb="9">
      <t>ネン</t>
    </rPh>
    <rPh sb="12" eb="13">
      <t>ネン</t>
    </rPh>
    <rPh sb="14" eb="17">
      <t>ヒラツカマチ</t>
    </rPh>
    <rPh sb="17" eb="18">
      <t>ブン</t>
    </rPh>
    <phoneticPr fontId="3"/>
  </si>
  <si>
    <t xml:space="preserve">    2.「総数」は、従業地・通学地が「不詳」で当市に常住している者を含む。</t>
    <rPh sb="7" eb="9">
      <t>ソウスウ</t>
    </rPh>
    <rPh sb="26" eb="27">
      <t>シ</t>
    </rPh>
    <phoneticPr fontId="3"/>
  </si>
  <si>
    <t xml:space="preserve">      2.「総数」は、従業地・通学地「不詳」を含む。</t>
    <rPh sb="9" eb="11">
      <t>ソウスウ</t>
    </rPh>
    <rPh sb="14" eb="16">
      <t>ジュウギョウ</t>
    </rPh>
    <rPh sb="16" eb="17">
      <t>チ</t>
    </rPh>
    <rPh sb="18" eb="20">
      <t>ツウガク</t>
    </rPh>
    <rPh sb="20" eb="21">
      <t>チ</t>
    </rPh>
    <rPh sb="22" eb="24">
      <t>フショウ</t>
    </rPh>
    <rPh sb="26" eb="27">
      <t>フク</t>
    </rPh>
    <phoneticPr fontId="3"/>
  </si>
  <si>
    <t xml:space="preserve">      3.「従業・就学地が市外の者」は、市外に従業・通学で従業地・通学地「不詳」を含む。</t>
    <rPh sb="9" eb="11">
      <t>ジュウギョウ</t>
    </rPh>
    <rPh sb="12" eb="14">
      <t>シュウガク</t>
    </rPh>
    <rPh sb="14" eb="15">
      <t>チ</t>
    </rPh>
    <rPh sb="16" eb="18">
      <t>シガイ</t>
    </rPh>
    <rPh sb="19" eb="20">
      <t>モノ</t>
    </rPh>
    <rPh sb="23" eb="25">
      <t>シガイ</t>
    </rPh>
    <phoneticPr fontId="3"/>
  </si>
  <si>
    <t>Ｃ－11　就業者・通学者の流出入別人口　－15歳以上－（つづき）</t>
    <rPh sb="5" eb="8">
      <t>シュウギョウシャ</t>
    </rPh>
    <rPh sb="9" eb="12">
      <t>ツウガクシャ</t>
    </rPh>
    <rPh sb="13" eb="16">
      <t>リュウシュツニュウ</t>
    </rPh>
    <rPh sb="16" eb="17">
      <t>ベツ</t>
    </rPh>
    <rPh sb="17" eb="19">
      <t>ジンコウ</t>
    </rPh>
    <rPh sb="23" eb="24">
      <t>サイ</t>
    </rPh>
    <rPh sb="24" eb="26">
      <t>イジョウ</t>
    </rPh>
    <phoneticPr fontId="3"/>
  </si>
  <si>
    <t>Ｃ－10　世帯の種類別世帯数及び世帯人員</t>
    <rPh sb="5" eb="7">
      <t>セタイ</t>
    </rPh>
    <rPh sb="8" eb="11">
      <t>シュルイベツ</t>
    </rPh>
    <rPh sb="11" eb="14">
      <t>セタイスウ</t>
    </rPh>
    <rPh sb="14" eb="15">
      <t>オヨ</t>
    </rPh>
    <rPh sb="16" eb="18">
      <t>セタイ</t>
    </rPh>
    <rPh sb="18" eb="20">
      <t>ジンイン</t>
    </rPh>
    <phoneticPr fontId="3"/>
  </si>
  <si>
    <t>第20回　国　勢　調　査</t>
    <rPh sb="0" eb="1">
      <t>ダイ</t>
    </rPh>
    <rPh sb="3" eb="4">
      <t>カイ</t>
    </rPh>
    <rPh sb="5" eb="6">
      <t>コク</t>
    </rPh>
    <rPh sb="7" eb="8">
      <t>セイ</t>
    </rPh>
    <rPh sb="9" eb="10">
      <t>チョウ</t>
    </rPh>
    <rPh sb="11" eb="12">
      <t>サ</t>
    </rPh>
    <phoneticPr fontId="3"/>
  </si>
  <si>
    <t>平成27年10月１日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</si>
  <si>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平成17年</t>
  </si>
  <si>
    <t>平成22年</t>
  </si>
  <si>
    <t>平成27年</t>
    <rPh sb="0" eb="2">
      <t>ヘイセイ</t>
    </rPh>
    <rPh sb="4" eb="5">
      <t>ネン</t>
    </rPh>
    <phoneticPr fontId="3"/>
  </si>
  <si>
    <t>平成７年</t>
  </si>
  <si>
    <t>　 住宅に住む一般世帯</t>
  </si>
  <si>
    <t>持家</t>
  </si>
  <si>
    <t>公営借家</t>
  </si>
  <si>
    <t>民営借家</t>
  </si>
  <si>
    <t>給与住宅</t>
  </si>
  <si>
    <t>間借</t>
  </si>
  <si>
    <t>　　その他の一般世帯</t>
  </si>
  <si>
    <t>平成22年一般世帯総数</t>
  </si>
  <si>
    <t>世帯数</t>
  </si>
  <si>
    <t>世帯人員</t>
  </si>
  <si>
    <t>面　　　　　積</t>
    <rPh sb="0" eb="1">
      <t>メン</t>
    </rPh>
    <rPh sb="6" eb="7">
      <t>ツミ</t>
    </rPh>
    <phoneticPr fontId="3"/>
  </si>
  <si>
    <t>（注) 総数には世帯の家族類型が不詳の数値も含む。</t>
    <rPh sb="1" eb="2">
      <t>チュウ</t>
    </rPh>
    <rPh sb="4" eb="6">
      <t>ソウスウ</t>
    </rPh>
    <rPh sb="16" eb="18">
      <t>フショウ</t>
    </rPh>
    <rPh sb="19" eb="21">
      <t>スウチ</t>
    </rPh>
    <phoneticPr fontId="3"/>
  </si>
  <si>
    <t>　　　</t>
    <phoneticPr fontId="3"/>
  </si>
  <si>
    <t>平成17年</t>
    <phoneticPr fontId="3"/>
  </si>
  <si>
    <t>平　　　成　　　27　　　年</t>
    <rPh sb="0" eb="1">
      <t>ヒラ</t>
    </rPh>
    <rPh sb="4" eb="5">
      <t>ナ</t>
    </rPh>
    <rPh sb="13" eb="14">
      <t>ネン</t>
    </rPh>
    <phoneticPr fontId="3"/>
  </si>
  <si>
    <t xml:space="preserve">本編は国勢調査(総務省)の結果を表したもので、調査期日は10月1日現在である。調査した人口は当該世帯に３ヶ月以上にわたって住んでいるか、あるいは３ヶ月以上にわたって住もうとしている「常住人口」である。
</t>
    <rPh sb="0" eb="1">
      <t>ホン</t>
    </rPh>
    <rPh sb="1" eb="2">
      <t>ヘン</t>
    </rPh>
    <rPh sb="3" eb="5">
      <t>コクセイ</t>
    </rPh>
    <rPh sb="5" eb="7">
      <t>チョウサ</t>
    </rPh>
    <rPh sb="8" eb="11">
      <t>ソウムショウ</t>
    </rPh>
    <rPh sb="13" eb="15">
      <t>ケッカ</t>
    </rPh>
    <rPh sb="16" eb="17">
      <t>アラワ</t>
    </rPh>
    <rPh sb="23" eb="25">
      <t>チョウサ</t>
    </rPh>
    <rPh sb="25" eb="27">
      <t>キジツ</t>
    </rPh>
    <rPh sb="30" eb="31">
      <t>ガツ</t>
    </rPh>
    <rPh sb="32" eb="35">
      <t>ニチゲンザイ</t>
    </rPh>
    <rPh sb="39" eb="41">
      <t>チョウサ</t>
    </rPh>
    <rPh sb="43" eb="45">
      <t>ジンコウ</t>
    </rPh>
    <rPh sb="46" eb="48">
      <t>トウガイ</t>
    </rPh>
    <rPh sb="48" eb="50">
      <t>セタイ</t>
    </rPh>
    <rPh sb="53" eb="54">
      <t>ゲツ</t>
    </rPh>
    <rPh sb="54" eb="56">
      <t>イジョウ</t>
    </rPh>
    <rPh sb="61" eb="62">
      <t>ジュウ</t>
    </rPh>
    <rPh sb="74" eb="75">
      <t>ゲツ</t>
    </rPh>
    <rPh sb="75" eb="77">
      <t>イジョウ</t>
    </rPh>
    <rPh sb="82" eb="83">
      <t>ス</t>
    </rPh>
    <rPh sb="91" eb="93">
      <t>ジョウジュウ</t>
    </rPh>
    <rPh sb="93" eb="95">
      <t>ジンコウ</t>
    </rPh>
    <phoneticPr fontId="3"/>
  </si>
  <si>
    <t>　 　 3.平成27年10月１日の人口密度は、「全国都道府県市区町村別面積調」による参考値の面積（67.82平方キロメートル）で
　　　　算出したものである。</t>
    <rPh sb="6" eb="8">
      <t>ヘイセイ</t>
    </rPh>
    <rPh sb="10" eb="11">
      <t>ネン</t>
    </rPh>
    <rPh sb="13" eb="14">
      <t>ガツ</t>
    </rPh>
    <rPh sb="15" eb="16">
      <t>ニチ</t>
    </rPh>
    <rPh sb="17" eb="19">
      <t>ジンコウ</t>
    </rPh>
    <rPh sb="19" eb="21">
      <t>ミツド</t>
    </rPh>
    <rPh sb="24" eb="26">
      <t>ゼンコク</t>
    </rPh>
    <rPh sb="26" eb="30">
      <t>トドウフケン</t>
    </rPh>
    <rPh sb="30" eb="32">
      <t>シク</t>
    </rPh>
    <rPh sb="32" eb="34">
      <t>チョウソン</t>
    </rPh>
    <rPh sb="34" eb="35">
      <t>ベツ</t>
    </rPh>
    <rPh sb="35" eb="37">
      <t>メンセキ</t>
    </rPh>
    <rPh sb="37" eb="38">
      <t>シラベ</t>
    </rPh>
    <rPh sb="42" eb="44">
      <t>サンコウ</t>
    </rPh>
    <rPh sb="44" eb="45">
      <t>チ</t>
    </rPh>
    <rPh sb="46" eb="48">
      <t>メンセキ</t>
    </rPh>
    <rPh sb="54" eb="56">
      <t>ヘイホウ</t>
    </rPh>
    <rPh sb="69" eb="71">
      <t>サンシュツ</t>
    </rPh>
    <phoneticPr fontId="3"/>
  </si>
  <si>
    <t>　 　 2.平成２年10月１日から平成22年10月１日の人口密度は、総務省統計局の推計した面積（67.80平方キロメートル）で算出
　　　　したものである。</t>
    <rPh sb="6" eb="8">
      <t>ヘイセイ</t>
    </rPh>
    <rPh sb="9" eb="10">
      <t>ネン</t>
    </rPh>
    <rPh sb="12" eb="13">
      <t>ガツ</t>
    </rPh>
    <rPh sb="13" eb="15">
      <t>ツイタチ</t>
    </rPh>
    <rPh sb="17" eb="19">
      <t>ヘイセイ</t>
    </rPh>
    <rPh sb="21" eb="22">
      <t>ネン</t>
    </rPh>
    <rPh sb="24" eb="25">
      <t>ガツ</t>
    </rPh>
    <rPh sb="26" eb="27">
      <t>ニチ</t>
    </rPh>
    <rPh sb="28" eb="30">
      <t>ジンコウ</t>
    </rPh>
    <rPh sb="30" eb="32">
      <t>ミツド</t>
    </rPh>
    <rPh sb="34" eb="36">
      <t>ソウムチョウ</t>
    </rPh>
    <rPh sb="36" eb="37">
      <t>ショウ</t>
    </rPh>
    <rPh sb="37" eb="40">
      <t>トウケイキョク</t>
    </rPh>
    <rPh sb="41" eb="43">
      <t>スイケイ</t>
    </rPh>
    <rPh sb="45" eb="47">
      <t>メンセキ</t>
    </rPh>
    <rPh sb="53" eb="55">
      <t>ヘイホウ</t>
    </rPh>
    <rPh sb="63" eb="65">
      <t>サンシュツ</t>
    </rPh>
    <phoneticPr fontId="3"/>
  </si>
  <si>
    <t>　　不　　　　　　詳</t>
    <rPh sb="2" eb="3">
      <t>フ</t>
    </rPh>
    <rPh sb="9" eb="10">
      <t>ショウ</t>
    </rPh>
    <phoneticPr fontId="3"/>
  </si>
  <si>
    <t>平　成　22　年</t>
    <rPh sb="0" eb="1">
      <t>ヒラ</t>
    </rPh>
    <rPh sb="2" eb="3">
      <t>シゲル</t>
    </rPh>
    <rPh sb="7" eb="8">
      <t>ネン</t>
    </rPh>
    <phoneticPr fontId="3"/>
  </si>
  <si>
    <t>平　成　27　年</t>
    <rPh sb="0" eb="1">
      <t>ヒラ</t>
    </rPh>
    <rPh sb="2" eb="3">
      <t>シゲル</t>
    </rPh>
    <rPh sb="7" eb="8">
      <t>ネン</t>
    </rPh>
    <phoneticPr fontId="3"/>
  </si>
  <si>
    <t>平　　　　　成　　　　　22　　　　　年</t>
    <rPh sb="0" eb="1">
      <t>ヒラ</t>
    </rPh>
    <rPh sb="6" eb="7">
      <t>シゲル</t>
    </rPh>
    <rPh sb="19" eb="20">
      <t>ネン</t>
    </rPh>
    <phoneticPr fontId="3"/>
  </si>
  <si>
    <t>平　　　　　成　　　　　27　　　　　年</t>
    <rPh sb="0" eb="1">
      <t>ヒラ</t>
    </rPh>
    <rPh sb="6" eb="7">
      <t>シゲル</t>
    </rPh>
    <rPh sb="19" eb="20">
      <t>ネン</t>
    </rPh>
    <phoneticPr fontId="3"/>
  </si>
  <si>
    <t>Ｃ－11　就業者・通学者の流出入別人口　－15歳以上－</t>
    <rPh sb="5" eb="8">
      <t>シュウギョウシャ</t>
    </rPh>
    <rPh sb="9" eb="12">
      <t>ツウガクシャ</t>
    </rPh>
    <rPh sb="13" eb="16">
      <t>リュウシュツニュウ</t>
    </rPh>
    <rPh sb="16" eb="17">
      <t>ベツ</t>
    </rPh>
    <rPh sb="17" eb="19">
      <t>ジンコウ</t>
    </rPh>
    <rPh sb="23" eb="24">
      <t>サイ</t>
    </rPh>
    <rPh sb="24" eb="26">
      <t>イジョウ</t>
    </rPh>
    <phoneticPr fontId="3"/>
  </si>
  <si>
    <t>(注)1.産業大分類は平成22年から変更となった。</t>
    <rPh sb="1" eb="2">
      <t>チュウ</t>
    </rPh>
    <rPh sb="11" eb="13">
      <t>ヘイセイ</t>
    </rPh>
    <rPh sb="15" eb="16">
      <t>ネン</t>
    </rPh>
    <rPh sb="18" eb="20">
      <t>ヘンコウ</t>
    </rPh>
    <phoneticPr fontId="3"/>
  </si>
  <si>
    <t>（注）1.産業大分類は平成22年から変更となった。</t>
    <rPh sb="1" eb="2">
      <t>チュウ</t>
    </rPh>
    <phoneticPr fontId="3"/>
  </si>
  <si>
    <t>令和２年10月１日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</si>
  <si>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第21回　国　勢　調　査</t>
    <rPh sb="0" eb="1">
      <t>ダイ</t>
    </rPh>
    <rPh sb="3" eb="4">
      <t>カイ</t>
    </rPh>
    <rPh sb="5" eb="6">
      <t>コク</t>
    </rPh>
    <rPh sb="7" eb="8">
      <t>セイ</t>
    </rPh>
    <rPh sb="9" eb="10">
      <t>チョウ</t>
    </rPh>
    <rPh sb="11" eb="12">
      <t>サ</t>
    </rPh>
    <phoneticPr fontId="3"/>
  </si>
  <si>
    <t>平成27年</t>
  </si>
  <si>
    <t>令和2年</t>
    <rPh sb="0" eb="2">
      <t>レイワ</t>
    </rPh>
    <rPh sb="3" eb="4">
      <t>ネン</t>
    </rPh>
    <phoneticPr fontId="3"/>
  </si>
  <si>
    <t>（注）1.平成22年の市全域の人口密度は、総務省統計局の推計した面積（67.80平方キロメートル）で算出したものである。</t>
    <rPh sb="1" eb="2">
      <t>チュウ</t>
    </rPh>
    <rPh sb="5" eb="7">
      <t>ヘイセイ</t>
    </rPh>
    <rPh sb="9" eb="10">
      <t>ネン</t>
    </rPh>
    <rPh sb="11" eb="14">
      <t>シゼンイキ</t>
    </rPh>
    <rPh sb="15" eb="17">
      <t>ジンコウ</t>
    </rPh>
    <rPh sb="17" eb="19">
      <t>ミツド</t>
    </rPh>
    <rPh sb="21" eb="23">
      <t>ソウムチョウ</t>
    </rPh>
    <rPh sb="23" eb="24">
      <t>ショウ</t>
    </rPh>
    <rPh sb="24" eb="27">
      <t>トウケイキョク</t>
    </rPh>
    <rPh sb="28" eb="30">
      <t>スイケイ</t>
    </rPh>
    <rPh sb="32" eb="34">
      <t>メンセキ</t>
    </rPh>
    <rPh sb="50" eb="52">
      <t>サンシュツ</t>
    </rPh>
    <phoneticPr fontId="3"/>
  </si>
  <si>
    <t>平成27年一般世帯総数</t>
  </si>
  <si>
    <t>　　不　　　　　　詳</t>
  </si>
  <si>
    <t>令和2年一般世帯総数</t>
    <rPh sb="0" eb="2">
      <t>レイワ</t>
    </rPh>
    <rPh sb="3" eb="4">
      <t>ネン</t>
    </rPh>
    <rPh sb="4" eb="6">
      <t>イッパン</t>
    </rPh>
    <rPh sb="6" eb="8">
      <t>セタイ</t>
    </rPh>
    <rPh sb="8" eb="10">
      <t>ソウスウ</t>
    </rPh>
    <phoneticPr fontId="3"/>
  </si>
  <si>
    <t>-</t>
    <phoneticPr fontId="3"/>
  </si>
  <si>
    <t>一般世帯数</t>
  </si>
  <si>
    <t>一般世帯人員</t>
  </si>
  <si>
    <t>７人世帯以上</t>
    <rPh sb="1" eb="2">
      <t>ニン</t>
    </rPh>
    <rPh sb="2" eb="4">
      <t>セタイ</t>
    </rPh>
    <rPh sb="4" eb="6">
      <t>イジョウ</t>
    </rPh>
    <phoneticPr fontId="3"/>
  </si>
  <si>
    <t>平成22年～平成27年の増減</t>
    <rPh sb="0" eb="2">
      <t>ヘイセイ</t>
    </rPh>
    <rPh sb="6" eb="8">
      <t>ヘイセイ</t>
    </rPh>
    <phoneticPr fontId="3"/>
  </si>
  <si>
    <t>平成22年</t>
    <rPh sb="0" eb="2">
      <t>ヘイセイ</t>
    </rPh>
    <phoneticPr fontId="3"/>
  </si>
  <si>
    <t>平成27年</t>
    <rPh sb="0" eb="2">
      <t>ヘイセイ</t>
    </rPh>
    <phoneticPr fontId="3"/>
  </si>
  <si>
    <t>農業・林業</t>
  </si>
  <si>
    <t>鉱業・採石業・砂利採取業</t>
  </si>
  <si>
    <t>運輸業・郵便業</t>
  </si>
  <si>
    <t>金融業・保険業</t>
  </si>
  <si>
    <t>不動産業・物品賃貸業</t>
  </si>
  <si>
    <t>学術研究・専門・技術サービス業</t>
  </si>
  <si>
    <t>宿泊業・飲食サービス業</t>
  </si>
  <si>
    <t>生活関連サービス業・娯楽業</t>
  </si>
  <si>
    <t>教育・学習支援業</t>
  </si>
  <si>
    <t>医療・福祉</t>
  </si>
  <si>
    <t>卸売業・小売業</t>
    <phoneticPr fontId="3"/>
  </si>
  <si>
    <t>卸売業・小売業</t>
    <phoneticPr fontId="3"/>
  </si>
  <si>
    <t>平成27年～令和2年の増減</t>
    <rPh sb="0" eb="2">
      <t>ヘイセイ</t>
    </rPh>
    <rPh sb="4" eb="5">
      <t>ネン</t>
    </rPh>
    <rPh sb="6" eb="8">
      <t>レイワ</t>
    </rPh>
    <rPh sb="9" eb="10">
      <t>ネン</t>
    </rPh>
    <rPh sb="11" eb="13">
      <t>ゾウゲン</t>
    </rPh>
    <phoneticPr fontId="3"/>
  </si>
  <si>
    <t>令和2年</t>
    <rPh sb="0" eb="2">
      <t>レイワ</t>
    </rPh>
    <phoneticPr fontId="3"/>
  </si>
  <si>
    <t>令　　　和　　　2　　　年</t>
    <rPh sb="0" eb="1">
      <t>レイ</t>
    </rPh>
    <rPh sb="4" eb="5">
      <t>ワ</t>
    </rPh>
    <rPh sb="12" eb="13">
      <t>ネン</t>
    </rPh>
    <phoneticPr fontId="3"/>
  </si>
  <si>
    <t>雇人のない業主</t>
    <rPh sb="0" eb="1">
      <t>ヤトイ</t>
    </rPh>
    <rPh sb="1" eb="2">
      <t>ニン</t>
    </rPh>
    <rPh sb="5" eb="7">
      <t>ギョウシュ</t>
    </rPh>
    <phoneticPr fontId="3"/>
  </si>
  <si>
    <t>(家庭内職者含む)</t>
    <rPh sb="1" eb="4">
      <t>カテイナイ</t>
    </rPh>
    <rPh sb="4" eb="5">
      <t>カナイ</t>
    </rPh>
    <rPh sb="5" eb="6">
      <t>シャ</t>
    </rPh>
    <rPh sb="6" eb="7">
      <t>フク</t>
    </rPh>
    <phoneticPr fontId="3"/>
  </si>
  <si>
    <t>令　和　2　年</t>
    <rPh sb="0" eb="1">
      <t>レイ</t>
    </rPh>
    <rPh sb="2" eb="3">
      <t>ワ</t>
    </rPh>
    <rPh sb="6" eb="7">
      <t>ネン</t>
    </rPh>
    <phoneticPr fontId="3"/>
  </si>
  <si>
    <t>令　　　　　和　　　　　2　　　　　年</t>
    <rPh sb="0" eb="1">
      <t>レイ</t>
    </rPh>
    <rPh sb="6" eb="7">
      <t>ワ</t>
    </rPh>
    <rPh sb="18" eb="19">
      <t>ネン</t>
    </rPh>
    <phoneticPr fontId="3"/>
  </si>
  <si>
    <t>（注）流出人口の「総数・就業者・通学者」の総数には、市外に従業・通学で従業地・通学地が「不詳」の者を含む。</t>
    <phoneticPr fontId="3"/>
  </si>
  <si>
    <t>　 　 2.平成27年以降の市全域の人口密度は、「全国都道府県市区町村別面積調」による参考値の面積（67.82平方キロ
　　　　メートル）で算出したものである。</t>
    <rPh sb="6" eb="8">
      <t>ヘイセイ</t>
    </rPh>
    <rPh sb="10" eb="11">
      <t>ネン</t>
    </rPh>
    <rPh sb="11" eb="13">
      <t>イコウ</t>
    </rPh>
    <rPh sb="18" eb="20">
      <t>ジンコウ</t>
    </rPh>
    <rPh sb="20" eb="22">
      <t>ミツド</t>
    </rPh>
    <rPh sb="25" eb="27">
      <t>ゼンコク</t>
    </rPh>
    <rPh sb="27" eb="31">
      <t>トドウフケン</t>
    </rPh>
    <rPh sb="31" eb="33">
      <t>シク</t>
    </rPh>
    <rPh sb="33" eb="35">
      <t>チョウソン</t>
    </rPh>
    <rPh sb="35" eb="36">
      <t>ベツ</t>
    </rPh>
    <rPh sb="36" eb="38">
      <t>メンセキ</t>
    </rPh>
    <rPh sb="38" eb="39">
      <t>シラベ</t>
    </rPh>
    <rPh sb="43" eb="45">
      <t>サンコウ</t>
    </rPh>
    <rPh sb="45" eb="46">
      <t>チ</t>
    </rPh>
    <rPh sb="47" eb="49">
      <t>メンセキ</t>
    </rPh>
    <rPh sb="55" eb="57">
      <t>ヘイホウ</t>
    </rPh>
    <rPh sb="70" eb="72">
      <t>サンシュツ</t>
    </rPh>
    <phoneticPr fontId="3"/>
  </si>
  <si>
    <t>１平方キロ
当たり</t>
    <rPh sb="1" eb="2">
      <t>ヒラ</t>
    </rPh>
    <rPh sb="2" eb="3">
      <t>カタ</t>
    </rPh>
    <rPh sb="6" eb="7">
      <t>ア</t>
    </rPh>
    <phoneticPr fontId="3"/>
  </si>
  <si>
    <t>Ｃ－５　産業（大分類）別・従業上の地位別就業者数　－15歳以上－</t>
    <rPh sb="4" eb="6">
      <t>サンギョウ</t>
    </rPh>
    <rPh sb="7" eb="10">
      <t>ダイブンルイ</t>
    </rPh>
    <rPh sb="11" eb="12">
      <t>ベツ</t>
    </rPh>
    <rPh sb="13" eb="15">
      <t>ジュウギョウ</t>
    </rPh>
    <rPh sb="15" eb="16">
      <t>ジョウ</t>
    </rPh>
    <rPh sb="17" eb="19">
      <t>チイ</t>
    </rPh>
    <rPh sb="19" eb="20">
      <t>ベツ</t>
    </rPh>
    <rPh sb="20" eb="23">
      <t>シュウギョウシャ</t>
    </rPh>
    <rPh sb="23" eb="24">
      <t>スウ</t>
    </rPh>
    <rPh sb="28" eb="29">
      <t>サイ</t>
    </rPh>
    <rPh sb="29" eb="31">
      <t>イジョウ</t>
    </rPh>
    <phoneticPr fontId="3"/>
  </si>
  <si>
    <t>Ｃ－６　従業地・通学地（昼間人口）による産業（大分類）別就業者数及び通学者数－15歳以上－</t>
    <rPh sb="4" eb="6">
      <t>ジュウギョウ</t>
    </rPh>
    <rPh sb="6" eb="7">
      <t>チ</t>
    </rPh>
    <rPh sb="8" eb="10">
      <t>ツウガク</t>
    </rPh>
    <rPh sb="10" eb="11">
      <t>チ</t>
    </rPh>
    <rPh sb="12" eb="14">
      <t>ヒルマ</t>
    </rPh>
    <rPh sb="14" eb="16">
      <t>ジンコウ</t>
    </rPh>
    <rPh sb="20" eb="22">
      <t>サンギョウ</t>
    </rPh>
    <rPh sb="23" eb="26">
      <t>ダイブンルイ</t>
    </rPh>
    <rPh sb="27" eb="28">
      <t>ベツ</t>
    </rPh>
    <rPh sb="28" eb="31">
      <t>シュウギョウシャ</t>
    </rPh>
    <rPh sb="31" eb="32">
      <t>スウ</t>
    </rPh>
    <rPh sb="32" eb="33">
      <t>オヨ</t>
    </rPh>
    <rPh sb="34" eb="36">
      <t>ツウガク</t>
    </rPh>
    <rPh sb="36" eb="38">
      <t>シャスウ</t>
    </rPh>
    <rPh sb="41" eb="42">
      <t>サイ</t>
    </rPh>
    <rPh sb="42" eb="44">
      <t>イジョウ</t>
    </rPh>
    <phoneticPr fontId="3"/>
  </si>
  <si>
    <t>Ｃ－７　常住地（夜間人口）による産業（大分類）別就業者数及び通学者数－15歳以上－</t>
    <rPh sb="4" eb="6">
      <t>ジョウジュウ</t>
    </rPh>
    <rPh sb="6" eb="7">
      <t>チ</t>
    </rPh>
    <rPh sb="8" eb="10">
      <t>ヤカン</t>
    </rPh>
    <rPh sb="10" eb="12">
      <t>ジンコウ</t>
    </rPh>
    <rPh sb="16" eb="18">
      <t>サンギョウ</t>
    </rPh>
    <rPh sb="19" eb="22">
      <t>ダイブンルイ</t>
    </rPh>
    <rPh sb="23" eb="24">
      <t>ベツ</t>
    </rPh>
    <rPh sb="24" eb="27">
      <t>シュウギョウシャ</t>
    </rPh>
    <rPh sb="27" eb="28">
      <t>スウ</t>
    </rPh>
    <rPh sb="28" eb="29">
      <t>オヨ</t>
    </rPh>
    <rPh sb="30" eb="32">
      <t>ツウガク</t>
    </rPh>
    <rPh sb="32" eb="34">
      <t>シャスウ</t>
    </rPh>
    <rPh sb="37" eb="38">
      <t>サイ</t>
    </rPh>
    <rPh sb="38" eb="40">
      <t>イジョウ</t>
    </rPh>
    <phoneticPr fontId="3"/>
  </si>
  <si>
    <t>都道府県市町村別</t>
    <rPh sb="0" eb="4">
      <t>トドウフケン</t>
    </rPh>
    <rPh sb="4" eb="7">
      <t>シチョウソン</t>
    </rPh>
    <rPh sb="7" eb="8">
      <t>ベツ</t>
    </rPh>
    <phoneticPr fontId="3"/>
  </si>
  <si>
    <t>他都道府県</t>
    <rPh sb="0" eb="1">
      <t>タ</t>
    </rPh>
    <rPh sb="1" eb="5">
      <t>トドウフケン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</si>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</sst>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;&quot;△ &quot;#,##0"/>
    <numFmt numFmtId="177" formatCode="#,##0_);[Red]\(#,##0\)"/>
    <numFmt numFmtId="178" formatCode="#,##0.0;&quot;△ &quot;#,##0.0"/>
    <numFmt numFmtId="179" formatCode="#,##0_ "/>
    <numFmt numFmtId="180" formatCode="#,##0.0_ "/>
    <numFmt numFmtId="181" formatCode="#,##0.00_ "/>
    <numFmt numFmtId="182" formatCode="0.0;&quot;△ &quot;0.0"/>
    <numFmt numFmtId="183" formatCode="0.00;&quot;△ &quot;0.00"/>
    <numFmt numFmtId="184" formatCode="0.00;[Red]0.00"/>
    <numFmt numFmtId="185" formatCode="0.0%"/>
    <numFmt numFmtId="186" formatCode="0.0_ "/>
    <numFmt numFmtId="187" formatCode="0.0_);[Red]\(0.0\)"/>
    <numFmt numFmtId="188" formatCode="0_ "/>
    <numFmt numFmtId="189" formatCode="#,##0;&quot;△ &quot;#,##0;&quot;-&quot;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83" fontId="5" fillId="0" borderId="0" xfId="0" applyNumberFormat="1" applyFont="1" applyAlignment="1">
      <alignment vertical="center"/>
    </xf>
    <xf numFmtId="182" fontId="5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0" xfId="0" applyFont="1"/>
    <xf numFmtId="178" fontId="5" fillId="0" borderId="8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/>
    <xf numFmtId="176" fontId="5" fillId="0" borderId="8" xfId="0" applyNumberFormat="1" applyFont="1" applyFill="1" applyBorder="1"/>
    <xf numFmtId="182" fontId="5" fillId="0" borderId="0" xfId="0" applyNumberFormat="1" applyFont="1" applyFill="1" applyBorder="1"/>
    <xf numFmtId="182" fontId="5" fillId="0" borderId="8" xfId="0" applyNumberFormat="1" applyFont="1" applyFill="1" applyBorder="1"/>
    <xf numFmtId="182" fontId="0" fillId="0" borderId="0" xfId="0" applyNumberFormat="1" applyAlignment="1">
      <alignment vertical="center"/>
    </xf>
    <xf numFmtId="0" fontId="5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182" fontId="5" fillId="0" borderId="0" xfId="0" applyNumberFormat="1" applyFont="1" applyFill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176" fontId="11" fillId="0" borderId="6" xfId="0" applyNumberFormat="1" applyFont="1" applyFill="1" applyBorder="1"/>
    <xf numFmtId="0" fontId="0" fillId="0" borderId="0" xfId="0" applyFill="1"/>
    <xf numFmtId="0" fontId="5" fillId="0" borderId="4" xfId="0" applyFont="1" applyFill="1" applyBorder="1" applyAlignment="1">
      <alignment horizontal="distributed" wrapText="1"/>
    </xf>
    <xf numFmtId="38" fontId="5" fillId="0" borderId="0" xfId="1" applyFont="1" applyFill="1" applyAlignment="1">
      <alignment horizontal="right"/>
    </xf>
    <xf numFmtId="0" fontId="4" fillId="0" borderId="0" xfId="0" applyFont="1" applyFill="1" applyAlignment="1">
      <alignment vertical="center"/>
    </xf>
    <xf numFmtId="176" fontId="5" fillId="0" borderId="1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11" xfId="0" applyNumberFormat="1" applyFont="1" applyFill="1" applyBorder="1" applyAlignment="1">
      <alignment horizontal="right"/>
    </xf>
    <xf numFmtId="176" fontId="5" fillId="0" borderId="8" xfId="0" applyNumberFormat="1" applyFont="1" applyFill="1" applyBorder="1" applyAlignment="1">
      <alignment horizontal="right"/>
    </xf>
    <xf numFmtId="0" fontId="4" fillId="0" borderId="0" xfId="0" applyFont="1" applyFill="1"/>
    <xf numFmtId="0" fontId="0" fillId="0" borderId="0" xfId="0" applyFont="1" applyFill="1"/>
    <xf numFmtId="0" fontId="13" fillId="0" borderId="0" xfId="0" applyFont="1" applyFill="1"/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8" xfId="0" applyFill="1" applyBorder="1"/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distributed"/>
    </xf>
    <xf numFmtId="0" fontId="5" fillId="0" borderId="3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distributed"/>
    </xf>
    <xf numFmtId="0" fontId="9" fillId="0" borderId="0" xfId="0" applyFont="1" applyFill="1" applyAlignment="1">
      <alignment vertical="center"/>
    </xf>
    <xf numFmtId="0" fontId="5" fillId="0" borderId="0" xfId="0" applyFont="1" applyFill="1"/>
    <xf numFmtId="176" fontId="5" fillId="0" borderId="0" xfId="0" applyNumberFormat="1" applyFont="1" applyFill="1"/>
    <xf numFmtId="176" fontId="0" fillId="0" borderId="0" xfId="0" applyNumberFormat="1" applyFill="1"/>
    <xf numFmtId="0" fontId="13" fillId="0" borderId="0" xfId="0" applyFont="1" applyFill="1" applyBorder="1"/>
    <xf numFmtId="176" fontId="0" fillId="0" borderId="0" xfId="0" applyNumberFormat="1" applyFill="1" applyBorder="1"/>
    <xf numFmtId="176" fontId="5" fillId="0" borderId="0" xfId="0" applyNumberFormat="1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76" fontId="5" fillId="0" borderId="10" xfId="0" applyNumberFormat="1" applyFont="1" applyFill="1" applyBorder="1"/>
    <xf numFmtId="0" fontId="5" fillId="0" borderId="0" xfId="0" applyFont="1" applyFill="1" applyAlignment="1">
      <alignment horizontal="distributed"/>
    </xf>
    <xf numFmtId="0" fontId="0" fillId="0" borderId="0" xfId="0" applyFill="1" applyAlignment="1">
      <alignment horizontal="distributed"/>
    </xf>
    <xf numFmtId="0" fontId="0" fillId="0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82" fontId="11" fillId="0" borderId="0" xfId="0" applyNumberFormat="1" applyFont="1" applyFill="1"/>
    <xf numFmtId="182" fontId="5" fillId="0" borderId="0" xfId="0" applyNumberFormat="1" applyFont="1" applyFill="1"/>
    <xf numFmtId="182" fontId="0" fillId="0" borderId="0" xfId="0" applyNumberFormat="1" applyFill="1"/>
    <xf numFmtId="0" fontId="0" fillId="0" borderId="0" xfId="0" applyFill="1" applyBorder="1" applyAlignment="1">
      <alignment horizontal="distributed"/>
    </xf>
    <xf numFmtId="0" fontId="0" fillId="0" borderId="4" xfId="0" applyFill="1" applyBorder="1" applyAlignment="1">
      <alignment horizontal="distributed"/>
    </xf>
    <xf numFmtId="176" fontId="5" fillId="0" borderId="11" xfId="0" applyNumberFormat="1" applyFont="1" applyFill="1" applyBorder="1"/>
    <xf numFmtId="0" fontId="1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38" fontId="5" fillId="0" borderId="10" xfId="1" applyFont="1" applyFill="1" applyBorder="1"/>
    <xf numFmtId="38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shrinkToFit="1"/>
    </xf>
    <xf numFmtId="0" fontId="5" fillId="0" borderId="0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176" fontId="11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176" fontId="11" fillId="0" borderId="11" xfId="0" applyNumberFormat="1" applyFont="1" applyFill="1" applyBorder="1" applyAlignment="1">
      <alignment vertical="center"/>
    </xf>
    <xf numFmtId="176" fontId="11" fillId="0" borderId="8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horizontal="centerContinuous" vertical="center"/>
    </xf>
    <xf numFmtId="0" fontId="5" fillId="0" borderId="12" xfId="0" applyFont="1" applyFill="1" applyBorder="1" applyAlignment="1">
      <alignment horizontal="center" vertical="center"/>
    </xf>
    <xf numFmtId="188" fontId="0" fillId="0" borderId="0" xfId="0" applyNumberFormat="1" applyFill="1"/>
    <xf numFmtId="0" fontId="7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176" fontId="5" fillId="0" borderId="0" xfId="0" applyNumberFormat="1" applyFont="1" applyFill="1" applyAlignment="1">
      <alignment horizontal="right"/>
    </xf>
    <xf numFmtId="0" fontId="5" fillId="0" borderId="4" xfId="0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/>
    </xf>
    <xf numFmtId="0" fontId="5" fillId="0" borderId="9" xfId="0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82" fontId="8" fillId="0" borderId="0" xfId="0" applyNumberFormat="1" applyFont="1" applyFill="1" applyAlignment="1">
      <alignment vertical="center"/>
    </xf>
    <xf numFmtId="186" fontId="5" fillId="0" borderId="0" xfId="0" applyNumberFormat="1" applyFont="1" applyFill="1"/>
    <xf numFmtId="185" fontId="5" fillId="0" borderId="0" xfId="0" applyNumberFormat="1" applyFont="1" applyFill="1"/>
    <xf numFmtId="185" fontId="5" fillId="0" borderId="0" xfId="0" applyNumberFormat="1" applyFont="1" applyFill="1" applyAlignment="1">
      <alignment vertical="center"/>
    </xf>
    <xf numFmtId="38" fontId="5" fillId="0" borderId="8" xfId="1" applyFont="1" applyFill="1" applyBorder="1"/>
    <xf numFmtId="182" fontId="5" fillId="0" borderId="8" xfId="0" applyNumberFormat="1" applyFont="1" applyFill="1" applyBorder="1" applyAlignment="1">
      <alignment vertical="center"/>
    </xf>
    <xf numFmtId="186" fontId="5" fillId="0" borderId="8" xfId="0" applyNumberFormat="1" applyFont="1" applyFill="1" applyBorder="1"/>
    <xf numFmtId="185" fontId="5" fillId="0" borderId="8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0" fillId="0" borderId="5" xfId="0" applyFill="1" applyBorder="1"/>
    <xf numFmtId="176" fontId="11" fillId="0" borderId="14" xfId="0" applyNumberFormat="1" applyFont="1" applyFill="1" applyBorder="1" applyAlignment="1">
      <alignment horizontal="right"/>
    </xf>
    <xf numFmtId="176" fontId="11" fillId="0" borderId="6" xfId="0" applyNumberFormat="1" applyFont="1" applyFill="1" applyBorder="1" applyAlignment="1">
      <alignment horizontal="right"/>
    </xf>
    <xf numFmtId="176" fontId="11" fillId="0" borderId="0" xfId="0" applyNumberFormat="1" applyFont="1" applyFill="1" applyBorder="1" applyAlignment="1">
      <alignment horizontal="right"/>
    </xf>
    <xf numFmtId="38" fontId="11" fillId="0" borderId="6" xfId="1" applyFont="1" applyFill="1" applyBorder="1" applyAlignment="1">
      <alignment horizontal="right"/>
    </xf>
    <xf numFmtId="38" fontId="11" fillId="0" borderId="0" xfId="1" applyFont="1" applyFill="1" applyAlignment="1">
      <alignment horizontal="right"/>
    </xf>
    <xf numFmtId="38" fontId="11" fillId="0" borderId="0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distributed" wrapText="1"/>
    </xf>
    <xf numFmtId="38" fontId="5" fillId="0" borderId="0" xfId="1" applyFont="1" applyFill="1" applyBorder="1" applyAlignment="1">
      <alignment horizontal="right"/>
    </xf>
    <xf numFmtId="38" fontId="5" fillId="0" borderId="0" xfId="1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shrinkToFit="1"/>
    </xf>
    <xf numFmtId="0" fontId="0" fillId="0" borderId="0" xfId="0" applyFont="1" applyFill="1" applyAlignment="1">
      <alignment horizontal="distributed" vertical="center"/>
    </xf>
    <xf numFmtId="38" fontId="5" fillId="0" borderId="10" xfId="1" applyFont="1" applyFill="1" applyBorder="1" applyAlignment="1">
      <alignment horizontal="right"/>
    </xf>
    <xf numFmtId="0" fontId="5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distributed" vertical="center" shrinkToFit="1"/>
    </xf>
    <xf numFmtId="0" fontId="0" fillId="0" borderId="4" xfId="0" applyFont="1" applyFill="1" applyBorder="1" applyAlignment="1">
      <alignment horizontal="distributed" vertical="center"/>
    </xf>
    <xf numFmtId="38" fontId="5" fillId="0" borderId="10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wrapTex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distributed" wrapText="1"/>
    </xf>
    <xf numFmtId="0" fontId="5" fillId="0" borderId="8" xfId="0" applyFont="1" applyFill="1" applyBorder="1" applyAlignment="1">
      <alignment horizontal="distributed" vertical="center" shrinkToFit="1"/>
    </xf>
    <xf numFmtId="183" fontId="11" fillId="0" borderId="0" xfId="0" applyNumberFormat="1" applyFont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38" fontId="11" fillId="0" borderId="0" xfId="0" applyNumberFormat="1" applyFont="1" applyFill="1"/>
    <xf numFmtId="186" fontId="11" fillId="0" borderId="0" xfId="0" applyNumberFormat="1" applyFont="1" applyFill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 applyFill="1"/>
    <xf numFmtId="0" fontId="10" fillId="0" borderId="0" xfId="0" applyFont="1" applyFill="1"/>
    <xf numFmtId="178" fontId="5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182" fontId="8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0" fontId="4" fillId="0" borderId="0" xfId="0" applyFont="1" applyFill="1" applyBorder="1"/>
    <xf numFmtId="0" fontId="11" fillId="0" borderId="7" xfId="0" applyFont="1" applyFill="1" applyBorder="1" applyAlignment="1">
      <alignment horizontal="distributed" vertical="center"/>
    </xf>
    <xf numFmtId="176" fontId="11" fillId="0" borderId="6" xfId="0" applyNumberFormat="1" applyFont="1" applyFill="1" applyBorder="1" applyAlignment="1">
      <alignment vertical="center"/>
    </xf>
    <xf numFmtId="182" fontId="11" fillId="0" borderId="0" xfId="0" applyNumberFormat="1" applyFont="1" applyFill="1" applyAlignment="1">
      <alignment horizontal="right" vertical="center"/>
    </xf>
    <xf numFmtId="38" fontId="11" fillId="0" borderId="8" xfId="1" applyFont="1" applyFill="1" applyBorder="1" applyAlignment="1">
      <alignment horizontal="right"/>
    </xf>
    <xf numFmtId="38" fontId="5" fillId="0" borderId="0" xfId="1" applyFont="1" applyFill="1" applyBorder="1"/>
    <xf numFmtId="0" fontId="5" fillId="0" borderId="4" xfId="0" applyFont="1" applyBorder="1" applyAlignment="1">
      <alignment horizontal="left" vertical="center"/>
    </xf>
    <xf numFmtId="182" fontId="0" fillId="0" borderId="0" xfId="0" applyNumberFormat="1" applyAlignment="1">
      <alignment horizontal="right" vertical="center"/>
    </xf>
    <xf numFmtId="182" fontId="5" fillId="0" borderId="0" xfId="0" applyNumberFormat="1" applyFont="1" applyFill="1" applyAlignment="1">
      <alignment horizontal="right" vertical="center"/>
    </xf>
    <xf numFmtId="182" fontId="5" fillId="0" borderId="8" xfId="0" applyNumberFormat="1" applyFont="1" applyBorder="1" applyAlignment="1">
      <alignment horizontal="right" vertical="center"/>
    </xf>
    <xf numFmtId="189" fontId="11" fillId="0" borderId="0" xfId="0" applyNumberFormat="1" applyFont="1" applyAlignment="1">
      <alignment vertical="center"/>
    </xf>
    <xf numFmtId="189" fontId="5" fillId="0" borderId="0" xfId="0" applyNumberFormat="1" applyFont="1" applyAlignment="1">
      <alignment vertical="center"/>
    </xf>
    <xf numFmtId="189" fontId="5" fillId="0" borderId="10" xfId="0" applyNumberFormat="1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189" fontId="0" fillId="0" borderId="0" xfId="0" applyNumberFormat="1" applyAlignment="1">
      <alignment vertical="center"/>
    </xf>
    <xf numFmtId="189" fontId="11" fillId="0" borderId="0" xfId="0" applyNumberFormat="1" applyFont="1" applyBorder="1" applyAlignment="1">
      <alignment vertical="center"/>
    </xf>
    <xf numFmtId="189" fontId="0" fillId="0" borderId="0" xfId="0" applyNumberFormat="1" applyBorder="1" applyAlignment="1">
      <alignment vertical="center"/>
    </xf>
    <xf numFmtId="189" fontId="5" fillId="0" borderId="0" xfId="0" applyNumberFormat="1" applyFont="1" applyBorder="1" applyAlignment="1">
      <alignment vertical="center"/>
    </xf>
    <xf numFmtId="189" fontId="5" fillId="0" borderId="10" xfId="0" applyNumberFormat="1" applyFont="1" applyBorder="1" applyAlignment="1">
      <alignment vertical="center"/>
    </xf>
    <xf numFmtId="189" fontId="5" fillId="0" borderId="11" xfId="0" applyNumberFormat="1" applyFont="1" applyBorder="1" applyAlignment="1">
      <alignment vertical="center"/>
    </xf>
    <xf numFmtId="189" fontId="5" fillId="0" borderId="8" xfId="0" applyNumberFormat="1" applyFont="1" applyBorder="1" applyAlignment="1">
      <alignment vertical="center"/>
    </xf>
    <xf numFmtId="189" fontId="5" fillId="0" borderId="10" xfId="0" quotePrefix="1" applyNumberFormat="1" applyFont="1" applyBorder="1" applyAlignment="1">
      <alignment horizontal="right" vertical="center"/>
    </xf>
    <xf numFmtId="189" fontId="5" fillId="0" borderId="0" xfId="0" applyNumberFormat="1" applyFont="1" applyAlignment="1">
      <alignment horizontal="right" vertical="center"/>
    </xf>
    <xf numFmtId="176" fontId="5" fillId="0" borderId="11" xfId="0" applyNumberFormat="1" applyFont="1" applyFill="1" applyBorder="1" applyAlignment="1">
      <alignment vertical="center"/>
    </xf>
    <xf numFmtId="0" fontId="0" fillId="0" borderId="0" xfId="0" applyFont="1" applyFill="1" applyBorder="1"/>
    <xf numFmtId="3" fontId="11" fillId="0" borderId="6" xfId="1" applyNumberFormat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Alignment="1">
      <alignment horizontal="right"/>
    </xf>
    <xf numFmtId="3" fontId="5" fillId="0" borderId="0" xfId="1" applyNumberFormat="1" applyFont="1" applyFill="1" applyAlignment="1">
      <alignment horizontal="right"/>
    </xf>
    <xf numFmtId="0" fontId="5" fillId="0" borderId="10" xfId="1" applyNumberFormat="1" applyFont="1" applyFill="1" applyBorder="1" applyAlignment="1">
      <alignment horizontal="right"/>
    </xf>
    <xf numFmtId="3" fontId="5" fillId="0" borderId="10" xfId="1" applyNumberFormat="1" applyFont="1" applyFill="1" applyBorder="1" applyAlignment="1">
      <alignment horizontal="right"/>
    </xf>
    <xf numFmtId="0" fontId="5" fillId="0" borderId="0" xfId="1" applyNumberFormat="1" applyFont="1" applyFill="1" applyAlignment="1">
      <alignment horizontal="right" vertical="center"/>
    </xf>
    <xf numFmtId="3" fontId="5" fillId="0" borderId="0" xfId="1" applyNumberFormat="1" applyFont="1" applyFill="1" applyAlignment="1">
      <alignment horizontal="right" vertical="center"/>
    </xf>
    <xf numFmtId="3" fontId="5" fillId="0" borderId="10" xfId="1" applyNumberFormat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3" fontId="11" fillId="0" borderId="0" xfId="1" applyNumberFormat="1" applyFont="1" applyFill="1" applyAlignment="1">
      <alignment horizontal="right" vertical="center"/>
    </xf>
    <xf numFmtId="3" fontId="11" fillId="0" borderId="1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right"/>
    </xf>
    <xf numFmtId="0" fontId="11" fillId="0" borderId="0" xfId="1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right"/>
    </xf>
    <xf numFmtId="184" fontId="5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176" fontId="11" fillId="0" borderId="10" xfId="0" applyNumberFormat="1" applyFont="1" applyFill="1" applyBorder="1" applyAlignment="1">
      <alignment vertical="center"/>
    </xf>
    <xf numFmtId="176" fontId="11" fillId="0" borderId="0" xfId="0" applyNumberFormat="1" applyFont="1" applyFill="1" applyAlignment="1">
      <alignment horizontal="right" vertical="center"/>
    </xf>
    <xf numFmtId="0" fontId="11" fillId="0" borderId="8" xfId="0" applyFont="1" applyFill="1" applyBorder="1" applyAlignment="1">
      <alignment horizontal="distributed" vertical="center"/>
    </xf>
    <xf numFmtId="176" fontId="11" fillId="0" borderId="8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/>
    <xf numFmtId="176" fontId="5" fillId="0" borderId="6" xfId="0" applyNumberFormat="1" applyFont="1" applyFill="1" applyBorder="1"/>
    <xf numFmtId="0" fontId="9" fillId="0" borderId="12" xfId="0" applyFont="1" applyFill="1" applyBorder="1" applyAlignment="1">
      <alignment horizontal="center"/>
    </xf>
    <xf numFmtId="38" fontId="5" fillId="0" borderId="14" xfId="1" applyFont="1" applyFill="1" applyBorder="1"/>
    <xf numFmtId="38" fontId="5" fillId="0" borderId="6" xfId="1" applyFont="1" applyFill="1" applyBorder="1"/>
    <xf numFmtId="176" fontId="5" fillId="0" borderId="14" xfId="0" applyNumberFormat="1" applyFont="1" applyFill="1" applyBorder="1" applyAlignment="1">
      <alignment vertical="center"/>
    </xf>
    <xf numFmtId="38" fontId="5" fillId="0" borderId="11" xfId="1" applyFont="1" applyFill="1" applyBorder="1"/>
    <xf numFmtId="38" fontId="5" fillId="0" borderId="8" xfId="1" applyFon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right"/>
    </xf>
    <xf numFmtId="176" fontId="5" fillId="0" borderId="6" xfId="0" applyNumberFormat="1" applyFont="1" applyFill="1" applyBorder="1" applyAlignment="1">
      <alignment horizontal="right"/>
    </xf>
    <xf numFmtId="176" fontId="11" fillId="0" borderId="8" xfId="0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49" fontId="11" fillId="0" borderId="8" xfId="0" applyNumberFormat="1" applyFont="1" applyFill="1" applyBorder="1" applyAlignment="1">
      <alignment horizontal="center" vertical="center" shrinkToFit="1"/>
    </xf>
    <xf numFmtId="0" fontId="9" fillId="0" borderId="8" xfId="0" applyFont="1" applyFill="1" applyBorder="1"/>
    <xf numFmtId="0" fontId="9" fillId="0" borderId="9" xfId="0" applyFont="1" applyFill="1" applyBorder="1"/>
    <xf numFmtId="49" fontId="11" fillId="0" borderId="11" xfId="0" applyNumberFormat="1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 shrinkToFit="1"/>
    </xf>
    <xf numFmtId="176" fontId="11" fillId="0" borderId="1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178" fontId="5" fillId="0" borderId="0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19" xfId="0" applyNumberFormat="1" applyFont="1" applyFill="1" applyBorder="1" applyAlignment="1">
      <alignment horizontal="center" vertical="center" shrinkToFit="1"/>
    </xf>
    <xf numFmtId="180" fontId="5" fillId="0" borderId="0" xfId="0" applyNumberFormat="1" applyFont="1" applyFill="1" applyAlignment="1">
      <alignment vertical="center"/>
    </xf>
    <xf numFmtId="181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9" fontId="5" fillId="0" borderId="1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187" fontId="5" fillId="0" borderId="0" xfId="0" applyNumberFormat="1" applyFont="1" applyFill="1" applyAlignment="1">
      <alignment vertical="center"/>
    </xf>
    <xf numFmtId="179" fontId="11" fillId="0" borderId="11" xfId="0" applyNumberFormat="1" applyFont="1" applyFill="1" applyBorder="1" applyAlignment="1">
      <alignment vertical="center"/>
    </xf>
    <xf numFmtId="179" fontId="11" fillId="0" borderId="8" xfId="0" applyNumberFormat="1" applyFont="1" applyFill="1" applyBorder="1" applyAlignment="1">
      <alignment vertical="center"/>
    </xf>
    <xf numFmtId="187" fontId="11" fillId="0" borderId="8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/>
    </xf>
    <xf numFmtId="58" fontId="5" fillId="0" borderId="15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58" fontId="5" fillId="0" borderId="16" xfId="0" applyNumberFormat="1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/>
    <xf numFmtId="0" fontId="0" fillId="0" borderId="4" xfId="0" applyFont="1" applyFill="1" applyBorder="1"/>
    <xf numFmtId="0" fontId="5" fillId="0" borderId="2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80" fontId="11" fillId="0" borderId="8" xfId="0" applyNumberFormat="1" applyFont="1" applyFill="1" applyBorder="1" applyAlignment="1">
      <alignment vertical="center"/>
    </xf>
    <xf numFmtId="181" fontId="11" fillId="0" borderId="8" xfId="0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wrapText="1"/>
    </xf>
    <xf numFmtId="0" fontId="0" fillId="0" borderId="4" xfId="0" applyFont="1" applyFill="1" applyBorder="1" applyAlignment="1">
      <alignment horizontal="distributed" wrapText="1"/>
    </xf>
    <xf numFmtId="0" fontId="5" fillId="0" borderId="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distributed" wrapText="1"/>
    </xf>
    <xf numFmtId="0" fontId="9" fillId="0" borderId="4" xfId="0" applyFont="1" applyFill="1" applyBorder="1" applyAlignment="1">
      <alignment horizontal="distributed" wrapText="1"/>
    </xf>
    <xf numFmtId="0" fontId="11" fillId="0" borderId="2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distributed"/>
    </xf>
    <xf numFmtId="0" fontId="11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30" width="3" style="48" customWidth="1"/>
    <col min="31" max="31" width="9" style="48"/>
    <col min="32" max="32" width="11.625" style="48" bestFit="1" customWidth="1"/>
    <col min="33" max="16384" width="9" style="48"/>
  </cols>
  <sheetData>
    <row r="1" spans="1:30" ht="18.75" x14ac:dyDescent="0.15">
      <c r="A1" s="118" t="s">
        <v>192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</row>
    <row r="2" spans="1:30" ht="13.5" customHeight="1" x14ac:dyDescent="0.15">
      <c r="A2" s="118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</row>
    <row r="3" spans="1:30" x14ac:dyDescent="0.15">
      <c r="A3" s="94"/>
      <c r="B3" s="272" t="s">
        <v>276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</row>
    <row r="4" spans="1:30" x14ac:dyDescent="0.15">
      <c r="A4" s="94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</row>
    <row r="5" spans="1:30" ht="10.5" customHeight="1" x14ac:dyDescent="0.15">
      <c r="A5" s="94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</row>
    <row r="6" spans="1:30" x14ac:dyDescent="0.15">
      <c r="A6" s="119" t="s">
        <v>187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</row>
    <row r="7" spans="1:30" ht="14.25" thickBot="1" x14ac:dyDescent="0.2">
      <c r="A7" s="94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</row>
    <row r="8" spans="1:30" ht="28.5" customHeight="1" thickTop="1" x14ac:dyDescent="0.15">
      <c r="A8" s="312" t="s">
        <v>0</v>
      </c>
      <c r="B8" s="313"/>
      <c r="C8" s="313"/>
      <c r="D8" s="313"/>
      <c r="E8" s="313"/>
      <c r="F8" s="296" t="s">
        <v>1</v>
      </c>
      <c r="G8" s="296"/>
      <c r="H8" s="296"/>
      <c r="I8" s="296"/>
      <c r="J8" s="296"/>
      <c r="K8" s="296"/>
      <c r="L8" s="296"/>
      <c r="M8" s="309" t="s">
        <v>2</v>
      </c>
      <c r="N8" s="309"/>
      <c r="O8" s="309"/>
      <c r="P8" s="309"/>
      <c r="Q8" s="309"/>
      <c r="R8" s="309"/>
      <c r="S8" s="309"/>
      <c r="T8" s="309"/>
      <c r="U8" s="309"/>
      <c r="V8" s="310" t="s">
        <v>3</v>
      </c>
      <c r="W8" s="310"/>
      <c r="X8" s="310"/>
      <c r="Y8" s="306" t="s">
        <v>4</v>
      </c>
      <c r="Z8" s="306"/>
      <c r="AA8" s="306"/>
      <c r="AB8" s="306"/>
      <c r="AC8" s="306"/>
      <c r="AD8" s="307"/>
    </row>
    <row r="9" spans="1:30" ht="25.5" customHeight="1" x14ac:dyDescent="0.15">
      <c r="A9" s="314"/>
      <c r="B9" s="315"/>
      <c r="C9" s="315"/>
      <c r="D9" s="315"/>
      <c r="E9" s="315"/>
      <c r="F9" s="291"/>
      <c r="G9" s="291"/>
      <c r="H9" s="291"/>
      <c r="I9" s="291"/>
      <c r="J9" s="291"/>
      <c r="K9" s="291"/>
      <c r="L9" s="291"/>
      <c r="M9" s="291" t="s">
        <v>5</v>
      </c>
      <c r="N9" s="291"/>
      <c r="O9" s="291"/>
      <c r="P9" s="291" t="s">
        <v>6</v>
      </c>
      <c r="Q9" s="291"/>
      <c r="R9" s="291"/>
      <c r="S9" s="291" t="s">
        <v>7</v>
      </c>
      <c r="T9" s="291"/>
      <c r="U9" s="291"/>
      <c r="V9" s="308" t="s">
        <v>323</v>
      </c>
      <c r="W9" s="308"/>
      <c r="X9" s="308"/>
      <c r="Y9" s="291" t="s">
        <v>8</v>
      </c>
      <c r="Z9" s="291"/>
      <c r="AA9" s="291"/>
      <c r="AB9" s="291" t="s">
        <v>9</v>
      </c>
      <c r="AC9" s="291"/>
      <c r="AD9" s="292"/>
    </row>
    <row r="10" spans="1:30" ht="14.25" x14ac:dyDescent="0.15">
      <c r="A10" s="304" t="s">
        <v>10</v>
      </c>
      <c r="B10" s="305"/>
      <c r="C10" s="305"/>
      <c r="D10" s="305"/>
      <c r="E10" s="305"/>
      <c r="F10" s="305" t="s">
        <v>11</v>
      </c>
      <c r="G10" s="305"/>
      <c r="H10" s="305"/>
      <c r="I10" s="305"/>
      <c r="J10" s="305"/>
      <c r="K10" s="305"/>
      <c r="L10" s="305"/>
      <c r="M10" s="300">
        <v>12960</v>
      </c>
      <c r="N10" s="300"/>
      <c r="O10" s="300"/>
      <c r="P10" s="300">
        <v>5911</v>
      </c>
      <c r="Q10" s="300"/>
      <c r="R10" s="300"/>
      <c r="S10" s="300">
        <v>7049</v>
      </c>
      <c r="T10" s="300"/>
      <c r="U10" s="300"/>
      <c r="V10" s="311" t="s">
        <v>12</v>
      </c>
      <c r="W10" s="311"/>
      <c r="X10" s="311"/>
      <c r="Y10" s="303" t="s">
        <v>13</v>
      </c>
      <c r="Z10" s="303"/>
      <c r="AA10" s="303"/>
      <c r="AB10" s="303" t="s">
        <v>13</v>
      </c>
      <c r="AC10" s="303"/>
      <c r="AD10" s="303"/>
    </row>
    <row r="11" spans="1:30" ht="14.25" x14ac:dyDescent="0.15">
      <c r="A11" s="274" t="s">
        <v>14</v>
      </c>
      <c r="B11" s="275"/>
      <c r="C11" s="275"/>
      <c r="D11" s="275"/>
      <c r="E11" s="275"/>
      <c r="F11" s="275" t="s">
        <v>15</v>
      </c>
      <c r="G11" s="275"/>
      <c r="H11" s="275"/>
      <c r="I11" s="275"/>
      <c r="J11" s="275"/>
      <c r="K11" s="275"/>
      <c r="L11" s="275"/>
      <c r="M11" s="300">
        <v>21758</v>
      </c>
      <c r="N11" s="300"/>
      <c r="O11" s="300"/>
      <c r="P11" s="300">
        <v>9725</v>
      </c>
      <c r="Q11" s="300"/>
      <c r="R11" s="300"/>
      <c r="S11" s="300">
        <v>12033</v>
      </c>
      <c r="T11" s="300"/>
      <c r="U11" s="300"/>
      <c r="V11" s="302" t="s">
        <v>12</v>
      </c>
      <c r="W11" s="302"/>
      <c r="X11" s="302"/>
      <c r="Y11" s="300">
        <v>8798</v>
      </c>
      <c r="Z11" s="300"/>
      <c r="AA11" s="300"/>
      <c r="AB11" s="301">
        <v>67.900000000000006</v>
      </c>
      <c r="AC11" s="301"/>
      <c r="AD11" s="301"/>
    </row>
    <row r="12" spans="1:30" x14ac:dyDescent="0.15">
      <c r="A12" s="274" t="s">
        <v>16</v>
      </c>
      <c r="B12" s="275"/>
      <c r="C12" s="275"/>
      <c r="D12" s="275"/>
      <c r="E12" s="275"/>
      <c r="F12" s="275" t="s">
        <v>17</v>
      </c>
      <c r="G12" s="275"/>
      <c r="H12" s="275"/>
      <c r="I12" s="275"/>
      <c r="J12" s="275"/>
      <c r="K12" s="275"/>
      <c r="L12" s="275"/>
      <c r="M12" s="300">
        <v>33498</v>
      </c>
      <c r="N12" s="300"/>
      <c r="O12" s="300"/>
      <c r="P12" s="300">
        <v>16012</v>
      </c>
      <c r="Q12" s="300"/>
      <c r="R12" s="300"/>
      <c r="S12" s="300">
        <v>17486</v>
      </c>
      <c r="T12" s="300"/>
      <c r="U12" s="300"/>
      <c r="V12" s="300">
        <v>3190</v>
      </c>
      <c r="W12" s="300"/>
      <c r="X12" s="300"/>
      <c r="Y12" s="300">
        <v>11740</v>
      </c>
      <c r="Z12" s="300"/>
      <c r="AA12" s="300"/>
      <c r="AB12" s="301">
        <v>54</v>
      </c>
      <c r="AC12" s="301"/>
      <c r="AD12" s="301"/>
    </row>
    <row r="13" spans="1:30" x14ac:dyDescent="0.15">
      <c r="A13" s="274" t="s">
        <v>18</v>
      </c>
      <c r="B13" s="275"/>
      <c r="C13" s="275"/>
      <c r="D13" s="275"/>
      <c r="E13" s="275"/>
      <c r="F13" s="275" t="s">
        <v>19</v>
      </c>
      <c r="G13" s="275"/>
      <c r="H13" s="275"/>
      <c r="I13" s="275"/>
      <c r="J13" s="275"/>
      <c r="K13" s="275"/>
      <c r="L13" s="275"/>
      <c r="M13" s="300">
        <v>38348</v>
      </c>
      <c r="N13" s="300"/>
      <c r="O13" s="300"/>
      <c r="P13" s="300">
        <v>18066</v>
      </c>
      <c r="Q13" s="300"/>
      <c r="R13" s="300"/>
      <c r="S13" s="300">
        <v>20282</v>
      </c>
      <c r="T13" s="300"/>
      <c r="U13" s="300"/>
      <c r="V13" s="300">
        <v>3528</v>
      </c>
      <c r="W13" s="300"/>
      <c r="X13" s="300"/>
      <c r="Y13" s="300">
        <v>4850</v>
      </c>
      <c r="Z13" s="300"/>
      <c r="AA13" s="300"/>
      <c r="AB13" s="301">
        <v>14.5</v>
      </c>
      <c r="AC13" s="301"/>
      <c r="AD13" s="301"/>
    </row>
    <row r="14" spans="1:30" x14ac:dyDescent="0.15">
      <c r="A14" s="274" t="s">
        <v>20</v>
      </c>
      <c r="B14" s="275"/>
      <c r="C14" s="275"/>
      <c r="D14" s="275"/>
      <c r="E14" s="275"/>
      <c r="F14" s="275" t="s">
        <v>21</v>
      </c>
      <c r="G14" s="275"/>
      <c r="H14" s="275"/>
      <c r="I14" s="275"/>
      <c r="J14" s="275"/>
      <c r="K14" s="275"/>
      <c r="L14" s="275"/>
      <c r="M14" s="300">
        <v>43148</v>
      </c>
      <c r="N14" s="300"/>
      <c r="O14" s="300"/>
      <c r="P14" s="300">
        <v>20721</v>
      </c>
      <c r="Q14" s="300"/>
      <c r="R14" s="300"/>
      <c r="S14" s="300">
        <v>22427</v>
      </c>
      <c r="T14" s="300"/>
      <c r="U14" s="300"/>
      <c r="V14" s="300">
        <v>3969</v>
      </c>
      <c r="W14" s="300"/>
      <c r="X14" s="300"/>
      <c r="Y14" s="300">
        <v>4800</v>
      </c>
      <c r="Z14" s="300"/>
      <c r="AA14" s="300"/>
      <c r="AB14" s="301">
        <v>12.5</v>
      </c>
      <c r="AC14" s="301"/>
      <c r="AD14" s="301"/>
    </row>
    <row r="15" spans="1:30" x14ac:dyDescent="0.15">
      <c r="A15" s="274" t="s">
        <v>22</v>
      </c>
      <c r="B15" s="275"/>
      <c r="C15" s="275"/>
      <c r="D15" s="275"/>
      <c r="E15" s="275"/>
      <c r="F15" s="275" t="s">
        <v>23</v>
      </c>
      <c r="G15" s="275"/>
      <c r="H15" s="275"/>
      <c r="I15" s="275"/>
      <c r="J15" s="275"/>
      <c r="K15" s="275"/>
      <c r="L15" s="275"/>
      <c r="M15" s="300">
        <v>45507</v>
      </c>
      <c r="N15" s="300"/>
      <c r="O15" s="300"/>
      <c r="P15" s="300">
        <v>22226</v>
      </c>
      <c r="Q15" s="300"/>
      <c r="R15" s="300"/>
      <c r="S15" s="300">
        <v>23281</v>
      </c>
      <c r="T15" s="300"/>
      <c r="U15" s="300"/>
      <c r="V15" s="300">
        <v>4186</v>
      </c>
      <c r="W15" s="300"/>
      <c r="X15" s="300"/>
      <c r="Y15" s="300">
        <v>2359</v>
      </c>
      <c r="Z15" s="300"/>
      <c r="AA15" s="300"/>
      <c r="AB15" s="301">
        <v>5.5</v>
      </c>
      <c r="AC15" s="301"/>
      <c r="AD15" s="301"/>
    </row>
    <row r="16" spans="1:30" x14ac:dyDescent="0.15">
      <c r="A16" s="274" t="s">
        <v>24</v>
      </c>
      <c r="B16" s="275"/>
      <c r="C16" s="275"/>
      <c r="D16" s="275"/>
      <c r="E16" s="275"/>
      <c r="F16" s="275" t="s">
        <v>25</v>
      </c>
      <c r="G16" s="275"/>
      <c r="H16" s="275"/>
      <c r="I16" s="275"/>
      <c r="J16" s="275"/>
      <c r="K16" s="275"/>
      <c r="L16" s="275"/>
      <c r="M16" s="300">
        <v>52381</v>
      </c>
      <c r="N16" s="300"/>
      <c r="O16" s="300"/>
      <c r="P16" s="300">
        <v>25808</v>
      </c>
      <c r="Q16" s="300"/>
      <c r="R16" s="300"/>
      <c r="S16" s="300">
        <v>26573</v>
      </c>
      <c r="T16" s="300"/>
      <c r="U16" s="300"/>
      <c r="V16" s="300">
        <v>4496</v>
      </c>
      <c r="W16" s="300"/>
      <c r="X16" s="300"/>
      <c r="Y16" s="300">
        <v>6874</v>
      </c>
      <c r="Z16" s="300"/>
      <c r="AA16" s="300"/>
      <c r="AB16" s="301">
        <v>15.1</v>
      </c>
      <c r="AC16" s="301"/>
      <c r="AD16" s="301"/>
    </row>
    <row r="17" spans="1:32" x14ac:dyDescent="0.15">
      <c r="A17" s="274" t="s">
        <v>26</v>
      </c>
      <c r="B17" s="275"/>
      <c r="C17" s="275"/>
      <c r="D17" s="275"/>
      <c r="E17" s="275"/>
      <c r="F17" s="275" t="s">
        <v>27</v>
      </c>
      <c r="G17" s="275"/>
      <c r="H17" s="275"/>
      <c r="I17" s="275"/>
      <c r="J17" s="275"/>
      <c r="K17" s="275"/>
      <c r="L17" s="275"/>
      <c r="M17" s="300">
        <v>67022</v>
      </c>
      <c r="N17" s="300"/>
      <c r="O17" s="300"/>
      <c r="P17" s="300">
        <v>33318</v>
      </c>
      <c r="Q17" s="300"/>
      <c r="R17" s="300"/>
      <c r="S17" s="300">
        <v>33704</v>
      </c>
      <c r="T17" s="300"/>
      <c r="U17" s="300"/>
      <c r="V17" s="300">
        <v>3717</v>
      </c>
      <c r="W17" s="300"/>
      <c r="X17" s="300"/>
      <c r="Y17" s="300">
        <v>14641</v>
      </c>
      <c r="Z17" s="300"/>
      <c r="AA17" s="300"/>
      <c r="AB17" s="301">
        <v>28</v>
      </c>
      <c r="AC17" s="301"/>
      <c r="AD17" s="301"/>
    </row>
    <row r="18" spans="1:32" x14ac:dyDescent="0.15">
      <c r="A18" s="274" t="s">
        <v>28</v>
      </c>
      <c r="B18" s="275"/>
      <c r="C18" s="275"/>
      <c r="D18" s="275"/>
      <c r="E18" s="275"/>
      <c r="F18" s="275" t="s">
        <v>29</v>
      </c>
      <c r="G18" s="275"/>
      <c r="H18" s="275"/>
      <c r="I18" s="275"/>
      <c r="J18" s="275"/>
      <c r="K18" s="275"/>
      <c r="L18" s="275"/>
      <c r="M18" s="300">
        <v>108279</v>
      </c>
      <c r="N18" s="300"/>
      <c r="O18" s="300"/>
      <c r="P18" s="300">
        <v>54257</v>
      </c>
      <c r="Q18" s="300"/>
      <c r="R18" s="300"/>
      <c r="S18" s="300">
        <v>54022</v>
      </c>
      <c r="T18" s="300"/>
      <c r="U18" s="300"/>
      <c r="V18" s="300">
        <v>1593</v>
      </c>
      <c r="W18" s="300"/>
      <c r="X18" s="300"/>
      <c r="Y18" s="300">
        <v>41257</v>
      </c>
      <c r="Z18" s="300"/>
      <c r="AA18" s="300"/>
      <c r="AB18" s="301">
        <v>61.6</v>
      </c>
      <c r="AC18" s="301"/>
      <c r="AD18" s="301"/>
    </row>
    <row r="19" spans="1:32" x14ac:dyDescent="0.15">
      <c r="A19" s="274" t="s">
        <v>30</v>
      </c>
      <c r="B19" s="275"/>
      <c r="C19" s="275"/>
      <c r="D19" s="275"/>
      <c r="E19" s="275"/>
      <c r="F19" s="275" t="s">
        <v>31</v>
      </c>
      <c r="G19" s="275"/>
      <c r="H19" s="275"/>
      <c r="I19" s="275"/>
      <c r="J19" s="275"/>
      <c r="K19" s="275"/>
      <c r="L19" s="275"/>
      <c r="M19" s="300">
        <v>134931</v>
      </c>
      <c r="N19" s="300"/>
      <c r="O19" s="300"/>
      <c r="P19" s="300">
        <v>69926</v>
      </c>
      <c r="Q19" s="300"/>
      <c r="R19" s="300"/>
      <c r="S19" s="300">
        <v>65005</v>
      </c>
      <c r="T19" s="300"/>
      <c r="U19" s="300"/>
      <c r="V19" s="300">
        <v>1988</v>
      </c>
      <c r="W19" s="300"/>
      <c r="X19" s="300"/>
      <c r="Y19" s="300">
        <v>26652</v>
      </c>
      <c r="Z19" s="300"/>
      <c r="AA19" s="300"/>
      <c r="AB19" s="301">
        <v>24.6</v>
      </c>
      <c r="AC19" s="301"/>
      <c r="AD19" s="301"/>
    </row>
    <row r="20" spans="1:32" x14ac:dyDescent="0.15">
      <c r="A20" s="274" t="s">
        <v>32</v>
      </c>
      <c r="B20" s="275"/>
      <c r="C20" s="275"/>
      <c r="D20" s="275"/>
      <c r="E20" s="275"/>
      <c r="F20" s="275" t="s">
        <v>33</v>
      </c>
      <c r="G20" s="275"/>
      <c r="H20" s="275"/>
      <c r="I20" s="275"/>
      <c r="J20" s="275"/>
      <c r="K20" s="275"/>
      <c r="L20" s="275"/>
      <c r="M20" s="300">
        <v>163671</v>
      </c>
      <c r="N20" s="300"/>
      <c r="O20" s="300"/>
      <c r="P20" s="300">
        <v>85564</v>
      </c>
      <c r="Q20" s="300"/>
      <c r="R20" s="300"/>
      <c r="S20" s="300">
        <v>78107</v>
      </c>
      <c r="T20" s="300"/>
      <c r="U20" s="300"/>
      <c r="V20" s="300">
        <v>2411</v>
      </c>
      <c r="W20" s="300"/>
      <c r="X20" s="300"/>
      <c r="Y20" s="300">
        <v>28740</v>
      </c>
      <c r="Z20" s="300"/>
      <c r="AA20" s="300"/>
      <c r="AB20" s="301">
        <v>21.3</v>
      </c>
      <c r="AC20" s="301"/>
      <c r="AD20" s="301"/>
    </row>
    <row r="21" spans="1:32" x14ac:dyDescent="0.15">
      <c r="A21" s="274" t="s">
        <v>34</v>
      </c>
      <c r="B21" s="275"/>
      <c r="C21" s="275"/>
      <c r="D21" s="275"/>
      <c r="E21" s="275"/>
      <c r="F21" s="275" t="s">
        <v>35</v>
      </c>
      <c r="G21" s="275"/>
      <c r="H21" s="275"/>
      <c r="I21" s="275"/>
      <c r="J21" s="275"/>
      <c r="K21" s="275"/>
      <c r="L21" s="275"/>
      <c r="M21" s="300">
        <v>195635</v>
      </c>
      <c r="N21" s="300"/>
      <c r="O21" s="300"/>
      <c r="P21" s="300">
        <v>101789</v>
      </c>
      <c r="Q21" s="300"/>
      <c r="R21" s="300"/>
      <c r="S21" s="300">
        <v>93846</v>
      </c>
      <c r="T21" s="300"/>
      <c r="U21" s="300"/>
      <c r="V21" s="300">
        <v>2882</v>
      </c>
      <c r="W21" s="300"/>
      <c r="X21" s="300"/>
      <c r="Y21" s="300">
        <v>31964</v>
      </c>
      <c r="Z21" s="300"/>
      <c r="AA21" s="300"/>
      <c r="AB21" s="301">
        <v>19.5</v>
      </c>
      <c r="AC21" s="301"/>
      <c r="AD21" s="301"/>
    </row>
    <row r="22" spans="1:32" x14ac:dyDescent="0.15">
      <c r="A22" s="274" t="s">
        <v>36</v>
      </c>
      <c r="B22" s="275"/>
      <c r="C22" s="275"/>
      <c r="D22" s="275"/>
      <c r="E22" s="275"/>
      <c r="F22" s="275" t="s">
        <v>37</v>
      </c>
      <c r="G22" s="275"/>
      <c r="H22" s="275"/>
      <c r="I22" s="275"/>
      <c r="J22" s="275"/>
      <c r="K22" s="275"/>
      <c r="L22" s="275"/>
      <c r="M22" s="300">
        <v>214293</v>
      </c>
      <c r="N22" s="300"/>
      <c r="O22" s="300"/>
      <c r="P22" s="300">
        <v>109960</v>
      </c>
      <c r="Q22" s="300"/>
      <c r="R22" s="300"/>
      <c r="S22" s="300">
        <v>104333</v>
      </c>
      <c r="T22" s="300"/>
      <c r="U22" s="300"/>
      <c r="V22" s="300">
        <v>3157</v>
      </c>
      <c r="W22" s="300"/>
      <c r="X22" s="300"/>
      <c r="Y22" s="300">
        <v>18658</v>
      </c>
      <c r="Z22" s="300"/>
      <c r="AA22" s="300"/>
      <c r="AB22" s="301">
        <v>9.5</v>
      </c>
      <c r="AC22" s="301"/>
      <c r="AD22" s="301"/>
    </row>
    <row r="23" spans="1:32" x14ac:dyDescent="0.15">
      <c r="A23" s="274" t="s">
        <v>38</v>
      </c>
      <c r="B23" s="275"/>
      <c r="C23" s="275"/>
      <c r="D23" s="275"/>
      <c r="E23" s="275"/>
      <c r="F23" s="275" t="s">
        <v>39</v>
      </c>
      <c r="G23" s="275"/>
      <c r="H23" s="275"/>
      <c r="I23" s="275"/>
      <c r="J23" s="275"/>
      <c r="K23" s="275"/>
      <c r="L23" s="275"/>
      <c r="M23" s="300">
        <v>229990</v>
      </c>
      <c r="N23" s="300"/>
      <c r="O23" s="300"/>
      <c r="P23" s="300">
        <v>118373</v>
      </c>
      <c r="Q23" s="300"/>
      <c r="R23" s="300"/>
      <c r="S23" s="300">
        <v>111617</v>
      </c>
      <c r="T23" s="300"/>
      <c r="U23" s="300"/>
      <c r="V23" s="300">
        <v>3388</v>
      </c>
      <c r="W23" s="300"/>
      <c r="X23" s="300"/>
      <c r="Y23" s="300">
        <v>15697</v>
      </c>
      <c r="Z23" s="300"/>
      <c r="AA23" s="300"/>
      <c r="AB23" s="301">
        <v>7.3</v>
      </c>
      <c r="AC23" s="301"/>
      <c r="AD23" s="301"/>
    </row>
    <row r="24" spans="1:32" x14ac:dyDescent="0.15">
      <c r="A24" s="274" t="s">
        <v>40</v>
      </c>
      <c r="B24" s="275"/>
      <c r="C24" s="275"/>
      <c r="D24" s="275"/>
      <c r="E24" s="275"/>
      <c r="F24" s="275" t="s">
        <v>41</v>
      </c>
      <c r="G24" s="275"/>
      <c r="H24" s="275"/>
      <c r="I24" s="275"/>
      <c r="J24" s="275"/>
      <c r="K24" s="275"/>
      <c r="L24" s="275"/>
      <c r="M24" s="300">
        <v>245950</v>
      </c>
      <c r="N24" s="300"/>
      <c r="O24" s="300"/>
      <c r="P24" s="300">
        <v>126567</v>
      </c>
      <c r="Q24" s="300"/>
      <c r="R24" s="300"/>
      <c r="S24" s="300">
        <v>119383</v>
      </c>
      <c r="T24" s="300"/>
      <c r="U24" s="300"/>
      <c r="V24" s="300">
        <v>3628</v>
      </c>
      <c r="W24" s="300"/>
      <c r="X24" s="300"/>
      <c r="Y24" s="300">
        <v>15960</v>
      </c>
      <c r="Z24" s="300"/>
      <c r="AA24" s="300"/>
      <c r="AB24" s="301">
        <v>6.9</v>
      </c>
      <c r="AC24" s="301"/>
      <c r="AD24" s="301"/>
    </row>
    <row r="25" spans="1:32" x14ac:dyDescent="0.15">
      <c r="A25" s="274" t="s">
        <v>42</v>
      </c>
      <c r="B25" s="275"/>
      <c r="C25" s="275"/>
      <c r="D25" s="275"/>
      <c r="E25" s="275"/>
      <c r="F25" s="275" t="s">
        <v>43</v>
      </c>
      <c r="G25" s="275"/>
      <c r="H25" s="275"/>
      <c r="I25" s="275"/>
      <c r="J25" s="275"/>
      <c r="K25" s="275"/>
      <c r="L25" s="275"/>
      <c r="M25" s="299">
        <v>253822</v>
      </c>
      <c r="N25" s="268"/>
      <c r="O25" s="268"/>
      <c r="P25" s="268">
        <v>129603</v>
      </c>
      <c r="Q25" s="268"/>
      <c r="R25" s="268"/>
      <c r="S25" s="268">
        <v>124219</v>
      </c>
      <c r="T25" s="268"/>
      <c r="U25" s="268"/>
      <c r="V25" s="268">
        <v>3744</v>
      </c>
      <c r="W25" s="268"/>
      <c r="X25" s="268"/>
      <c r="Y25" s="268">
        <v>7872</v>
      </c>
      <c r="Z25" s="268"/>
      <c r="AA25" s="268"/>
      <c r="AB25" s="273">
        <v>3.2</v>
      </c>
      <c r="AC25" s="273"/>
      <c r="AD25" s="273"/>
    </row>
    <row r="26" spans="1:32" x14ac:dyDescent="0.15">
      <c r="A26" s="274" t="s">
        <v>44</v>
      </c>
      <c r="B26" s="275"/>
      <c r="C26" s="275"/>
      <c r="D26" s="275"/>
      <c r="E26" s="275"/>
      <c r="F26" s="275" t="s">
        <v>45</v>
      </c>
      <c r="G26" s="275"/>
      <c r="H26" s="275"/>
      <c r="I26" s="275"/>
      <c r="J26" s="275"/>
      <c r="K26" s="275"/>
      <c r="L26" s="275"/>
      <c r="M26" s="268">
        <v>254633</v>
      </c>
      <c r="N26" s="268"/>
      <c r="O26" s="268"/>
      <c r="P26" s="268">
        <v>129336</v>
      </c>
      <c r="Q26" s="268"/>
      <c r="R26" s="268"/>
      <c r="S26" s="268">
        <v>125297</v>
      </c>
      <c r="T26" s="268"/>
      <c r="U26" s="268"/>
      <c r="V26" s="268">
        <v>3756</v>
      </c>
      <c r="W26" s="268"/>
      <c r="X26" s="268"/>
      <c r="Y26" s="268">
        <v>811</v>
      </c>
      <c r="Z26" s="268"/>
      <c r="AA26" s="268"/>
      <c r="AB26" s="273">
        <v>0.3</v>
      </c>
      <c r="AC26" s="273"/>
      <c r="AD26" s="273"/>
      <c r="AF26" s="122"/>
    </row>
    <row r="27" spans="1:32" x14ac:dyDescent="0.15">
      <c r="A27" s="274" t="s">
        <v>125</v>
      </c>
      <c r="B27" s="275"/>
      <c r="C27" s="275"/>
      <c r="D27" s="275"/>
      <c r="E27" s="275"/>
      <c r="F27" s="275" t="s">
        <v>126</v>
      </c>
      <c r="G27" s="275"/>
      <c r="H27" s="275"/>
      <c r="I27" s="275"/>
      <c r="J27" s="275"/>
      <c r="K27" s="275"/>
      <c r="L27" s="275"/>
      <c r="M27" s="299">
        <v>258958</v>
      </c>
      <c r="N27" s="268"/>
      <c r="O27" s="268"/>
      <c r="P27" s="268">
        <v>132156</v>
      </c>
      <c r="Q27" s="268"/>
      <c r="R27" s="268"/>
      <c r="S27" s="268">
        <v>126802</v>
      </c>
      <c r="T27" s="268"/>
      <c r="U27" s="268"/>
      <c r="V27" s="268">
        <v>3819</v>
      </c>
      <c r="W27" s="268"/>
      <c r="X27" s="268"/>
      <c r="Y27" s="268">
        <v>4325</v>
      </c>
      <c r="Z27" s="268"/>
      <c r="AA27" s="268"/>
      <c r="AB27" s="273">
        <v>1.7</v>
      </c>
      <c r="AC27" s="273"/>
      <c r="AD27" s="273"/>
    </row>
    <row r="28" spans="1:32" x14ac:dyDescent="0.15">
      <c r="A28" s="317" t="s">
        <v>189</v>
      </c>
      <c r="B28" s="318"/>
      <c r="C28" s="318"/>
      <c r="D28" s="318"/>
      <c r="E28" s="319"/>
      <c r="F28" s="316" t="s">
        <v>190</v>
      </c>
      <c r="G28" s="317"/>
      <c r="H28" s="317"/>
      <c r="I28" s="317"/>
      <c r="J28" s="317"/>
      <c r="K28" s="317"/>
      <c r="L28" s="274"/>
      <c r="M28" s="288">
        <v>260780</v>
      </c>
      <c r="N28" s="288"/>
      <c r="O28" s="288"/>
      <c r="P28" s="288">
        <v>132048</v>
      </c>
      <c r="Q28" s="288"/>
      <c r="R28" s="288"/>
      <c r="S28" s="288">
        <v>128732</v>
      </c>
      <c r="T28" s="288"/>
      <c r="U28" s="288"/>
      <c r="V28" s="288">
        <v>3846</v>
      </c>
      <c r="W28" s="288"/>
      <c r="X28" s="288"/>
      <c r="Y28" s="288">
        <v>1822</v>
      </c>
      <c r="Z28" s="288"/>
      <c r="AA28" s="288"/>
      <c r="AB28" s="289">
        <v>0.7</v>
      </c>
      <c r="AC28" s="289"/>
      <c r="AD28" s="289"/>
    </row>
    <row r="29" spans="1:32" x14ac:dyDescent="0.15">
      <c r="A29" s="317" t="s">
        <v>256</v>
      </c>
      <c r="B29" s="318"/>
      <c r="C29" s="318"/>
      <c r="D29" s="318"/>
      <c r="E29" s="319"/>
      <c r="F29" s="316" t="s">
        <v>255</v>
      </c>
      <c r="G29" s="317"/>
      <c r="H29" s="317"/>
      <c r="I29" s="317"/>
      <c r="J29" s="317"/>
      <c r="K29" s="317"/>
      <c r="L29" s="274"/>
      <c r="M29" s="288">
        <v>258227</v>
      </c>
      <c r="N29" s="288"/>
      <c r="O29" s="288"/>
      <c r="P29" s="288">
        <v>129456</v>
      </c>
      <c r="Q29" s="288"/>
      <c r="R29" s="288"/>
      <c r="S29" s="288">
        <v>128771</v>
      </c>
      <c r="T29" s="288"/>
      <c r="U29" s="288"/>
      <c r="V29" s="288">
        <v>3808</v>
      </c>
      <c r="W29" s="288"/>
      <c r="X29" s="288"/>
      <c r="Y29" s="288">
        <v>-2533</v>
      </c>
      <c r="Z29" s="288"/>
      <c r="AA29" s="288"/>
      <c r="AB29" s="289">
        <v>-1</v>
      </c>
      <c r="AC29" s="289"/>
      <c r="AD29" s="289"/>
    </row>
    <row r="30" spans="1:32" x14ac:dyDescent="0.15">
      <c r="A30" s="262" t="s">
        <v>287</v>
      </c>
      <c r="B30" s="263"/>
      <c r="C30" s="263"/>
      <c r="D30" s="263"/>
      <c r="E30" s="264"/>
      <c r="F30" s="265" t="s">
        <v>288</v>
      </c>
      <c r="G30" s="262"/>
      <c r="H30" s="262"/>
      <c r="I30" s="262"/>
      <c r="J30" s="262"/>
      <c r="K30" s="262"/>
      <c r="L30" s="266"/>
      <c r="M30" s="267">
        <v>258422</v>
      </c>
      <c r="N30" s="260">
        <v>129056</v>
      </c>
      <c r="O30" s="260">
        <v>129366</v>
      </c>
      <c r="P30" s="260">
        <v>129056</v>
      </c>
      <c r="Q30" s="260"/>
      <c r="R30" s="260"/>
      <c r="S30" s="260">
        <v>129366</v>
      </c>
      <c r="T30" s="260"/>
      <c r="U30" s="260"/>
      <c r="V30" s="260">
        <v>3810.4</v>
      </c>
      <c r="W30" s="260"/>
      <c r="X30" s="260"/>
      <c r="Y30" s="260">
        <v>195</v>
      </c>
      <c r="Z30" s="260"/>
      <c r="AA30" s="260"/>
      <c r="AB30" s="261">
        <v>0.1</v>
      </c>
      <c r="AC30" s="261"/>
      <c r="AD30" s="261"/>
    </row>
    <row r="31" spans="1:32" x14ac:dyDescent="0.15">
      <c r="A31" s="51" t="s">
        <v>249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</row>
    <row r="32" spans="1:32" ht="12" customHeight="1" x14ac:dyDescent="0.15">
      <c r="A32" s="270" t="s">
        <v>278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</row>
    <row r="33" spans="1:30" ht="7.9" customHeight="1" x14ac:dyDescent="0.15">
      <c r="A33" s="271"/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</row>
    <row r="34" spans="1:30" x14ac:dyDescent="0.15">
      <c r="A34" s="270" t="s">
        <v>277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</row>
    <row r="35" spans="1:30" ht="6" customHeight="1" x14ac:dyDescent="0.15">
      <c r="A35" s="271"/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</row>
    <row r="36" spans="1:30" x14ac:dyDescent="0.15">
      <c r="A36" s="51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</row>
    <row r="37" spans="1:30" x14ac:dyDescent="0.15">
      <c r="A37" s="51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</row>
    <row r="38" spans="1:30" x14ac:dyDescent="0.1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</row>
    <row r="39" spans="1:30" x14ac:dyDescent="0.15">
      <c r="A39" s="119" t="s">
        <v>119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</row>
    <row r="40" spans="1:30" ht="14.25" thickBot="1" x14ac:dyDescent="0.2">
      <c r="A40" s="94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</row>
    <row r="41" spans="1:30" ht="14.25" thickTop="1" x14ac:dyDescent="0.15">
      <c r="A41" s="295" t="s">
        <v>46</v>
      </c>
      <c r="B41" s="296"/>
      <c r="C41" s="296"/>
      <c r="D41" s="296" t="s">
        <v>47</v>
      </c>
      <c r="E41" s="296"/>
      <c r="F41" s="296"/>
      <c r="G41" s="296"/>
      <c r="H41" s="296"/>
      <c r="I41" s="296"/>
      <c r="J41" s="296"/>
      <c r="K41" s="296"/>
      <c r="L41" s="296"/>
      <c r="M41" s="296"/>
      <c r="N41" s="298" t="s">
        <v>271</v>
      </c>
      <c r="O41" s="320"/>
      <c r="P41" s="320"/>
      <c r="Q41" s="320"/>
      <c r="R41" s="320"/>
      <c r="S41" s="320"/>
      <c r="T41" s="295"/>
      <c r="U41" s="296" t="s">
        <v>48</v>
      </c>
      <c r="V41" s="296"/>
      <c r="W41" s="296"/>
      <c r="X41" s="296"/>
      <c r="Y41" s="296"/>
      <c r="Z41" s="296"/>
      <c r="AA41" s="298"/>
    </row>
    <row r="42" spans="1:30" ht="28.5" customHeight="1" x14ac:dyDescent="0.15">
      <c r="A42" s="297"/>
      <c r="B42" s="291"/>
      <c r="C42" s="291"/>
      <c r="D42" s="291" t="s">
        <v>49</v>
      </c>
      <c r="E42" s="291"/>
      <c r="F42" s="291"/>
      <c r="G42" s="291"/>
      <c r="H42" s="291" t="s">
        <v>50</v>
      </c>
      <c r="I42" s="291"/>
      <c r="J42" s="291"/>
      <c r="K42" s="321" t="s">
        <v>51</v>
      </c>
      <c r="L42" s="321"/>
      <c r="M42" s="321"/>
      <c r="N42" s="291" t="s">
        <v>49</v>
      </c>
      <c r="O42" s="291"/>
      <c r="P42" s="291"/>
      <c r="Q42" s="291"/>
      <c r="R42" s="291" t="s">
        <v>50</v>
      </c>
      <c r="S42" s="291"/>
      <c r="T42" s="291"/>
      <c r="U42" s="291" t="s">
        <v>49</v>
      </c>
      <c r="V42" s="291"/>
      <c r="W42" s="291"/>
      <c r="X42" s="291"/>
      <c r="Y42" s="291" t="s">
        <v>50</v>
      </c>
      <c r="Z42" s="291"/>
      <c r="AA42" s="292"/>
    </row>
    <row r="43" spans="1:30" ht="11.25" customHeight="1" x14ac:dyDescent="0.15">
      <c r="A43" s="279"/>
      <c r="B43" s="279"/>
      <c r="C43" s="279"/>
      <c r="D43" s="293" t="s">
        <v>52</v>
      </c>
      <c r="E43" s="294"/>
      <c r="F43" s="294"/>
      <c r="G43" s="294"/>
      <c r="H43" s="290" t="s">
        <v>53</v>
      </c>
      <c r="I43" s="290"/>
      <c r="J43" s="290"/>
      <c r="K43" s="290" t="s">
        <v>57</v>
      </c>
      <c r="L43" s="290"/>
      <c r="M43" s="290"/>
      <c r="N43" s="290" t="s">
        <v>58</v>
      </c>
      <c r="O43" s="290"/>
      <c r="P43" s="290"/>
      <c r="Q43" s="290"/>
      <c r="R43" s="290" t="s">
        <v>54</v>
      </c>
      <c r="S43" s="290"/>
      <c r="T43" s="290"/>
      <c r="U43" s="290" t="s">
        <v>55</v>
      </c>
      <c r="V43" s="290"/>
      <c r="W43" s="290"/>
      <c r="X43" s="290"/>
      <c r="Y43" s="290" t="s">
        <v>56</v>
      </c>
      <c r="Z43" s="290"/>
      <c r="AA43" s="290"/>
    </row>
    <row r="44" spans="1:30" x14ac:dyDescent="0.15">
      <c r="A44" s="279" t="s">
        <v>258</v>
      </c>
      <c r="B44" s="279"/>
      <c r="C44" s="280"/>
      <c r="D44" s="281">
        <v>234080</v>
      </c>
      <c r="E44" s="282"/>
      <c r="F44" s="282"/>
      <c r="G44" s="282"/>
      <c r="H44" s="269">
        <v>260780</v>
      </c>
      <c r="I44" s="269"/>
      <c r="J44" s="269"/>
      <c r="K44" s="276">
        <v>89.8</v>
      </c>
      <c r="L44" s="276"/>
      <c r="M44" s="276"/>
      <c r="N44" s="276">
        <v>31.3</v>
      </c>
      <c r="O44" s="276"/>
      <c r="P44" s="276"/>
      <c r="Q44" s="276"/>
      <c r="R44" s="277">
        <v>67.88</v>
      </c>
      <c r="S44" s="277"/>
      <c r="T44" s="277"/>
      <c r="U44" s="278">
        <v>7469</v>
      </c>
      <c r="V44" s="278"/>
      <c r="W44" s="278"/>
      <c r="X44" s="278"/>
      <c r="Y44" s="278">
        <v>3846</v>
      </c>
      <c r="Z44" s="278"/>
      <c r="AA44" s="278"/>
    </row>
    <row r="45" spans="1:30" x14ac:dyDescent="0.15">
      <c r="A45" s="279" t="s">
        <v>289</v>
      </c>
      <c r="B45" s="279"/>
      <c r="C45" s="279"/>
      <c r="D45" s="281">
        <v>235955</v>
      </c>
      <c r="E45" s="282"/>
      <c r="F45" s="282"/>
      <c r="G45" s="282"/>
      <c r="H45" s="269">
        <v>258227</v>
      </c>
      <c r="I45" s="269"/>
      <c r="J45" s="269"/>
      <c r="K45" s="284">
        <v>91.4</v>
      </c>
      <c r="L45" s="284"/>
      <c r="M45" s="284"/>
      <c r="N45" s="276">
        <v>32.47</v>
      </c>
      <c r="O45" s="276"/>
      <c r="P45" s="276"/>
      <c r="Q45" s="276"/>
      <c r="R45" s="277">
        <v>67.88</v>
      </c>
      <c r="S45" s="277"/>
      <c r="T45" s="277"/>
      <c r="U45" s="269">
        <v>7266.9</v>
      </c>
      <c r="V45" s="269"/>
      <c r="W45" s="269"/>
      <c r="X45" s="269"/>
      <c r="Y45" s="269">
        <v>3807.53</v>
      </c>
      <c r="Z45" s="269"/>
      <c r="AA45" s="269"/>
    </row>
    <row r="46" spans="1:30" x14ac:dyDescent="0.15">
      <c r="A46" s="324" t="s">
        <v>290</v>
      </c>
      <c r="B46" s="324"/>
      <c r="C46" s="325"/>
      <c r="D46" s="285">
        <v>240517</v>
      </c>
      <c r="E46" s="286"/>
      <c r="F46" s="286"/>
      <c r="G46" s="286"/>
      <c r="H46" s="286">
        <v>258422</v>
      </c>
      <c r="I46" s="286"/>
      <c r="J46" s="286"/>
      <c r="K46" s="287">
        <v>93.071410328841978</v>
      </c>
      <c r="L46" s="287"/>
      <c r="M46" s="287"/>
      <c r="N46" s="322">
        <v>33.97</v>
      </c>
      <c r="O46" s="322"/>
      <c r="P46" s="322"/>
      <c r="Q46" s="322"/>
      <c r="R46" s="323">
        <v>67.88</v>
      </c>
      <c r="S46" s="323"/>
      <c r="T46" s="323"/>
      <c r="U46" s="286">
        <v>7080.3</v>
      </c>
      <c r="V46" s="286"/>
      <c r="W46" s="286"/>
      <c r="X46" s="286"/>
      <c r="Y46" s="286">
        <v>3810.4</v>
      </c>
      <c r="Z46" s="286"/>
      <c r="AA46" s="286"/>
    </row>
    <row r="47" spans="1:30" ht="13.15" customHeight="1" x14ac:dyDescent="0.15">
      <c r="A47" s="51" t="s">
        <v>291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</row>
    <row r="48" spans="1:30" ht="13.9" customHeight="1" x14ac:dyDescent="0.15">
      <c r="A48" s="270" t="s">
        <v>322</v>
      </c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</row>
    <row r="49" spans="1:30" x14ac:dyDescent="0.15">
      <c r="A49" s="271"/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</row>
    <row r="50" spans="1:30" x14ac:dyDescent="0.15">
      <c r="A50" s="124"/>
      <c r="B50" s="124"/>
      <c r="C50" s="124"/>
      <c r="D50" s="124"/>
      <c r="E50" s="124"/>
      <c r="F50" s="124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</row>
    <row r="51" spans="1:30" x14ac:dyDescent="0.15">
      <c r="A51" s="124"/>
      <c r="B51" s="124"/>
      <c r="C51" s="124"/>
      <c r="D51" s="124"/>
      <c r="E51" s="124"/>
      <c r="F51" s="124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</row>
    <row r="52" spans="1:30" x14ac:dyDescent="0.15">
      <c r="A52" s="124"/>
      <c r="B52" s="124"/>
      <c r="C52" s="124"/>
      <c r="D52" s="124"/>
      <c r="E52" s="124"/>
      <c r="F52" s="124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</row>
    <row r="53" spans="1:30" x14ac:dyDescent="0.15">
      <c r="A53" s="124"/>
      <c r="B53" s="124"/>
      <c r="C53" s="124"/>
      <c r="D53" s="124"/>
      <c r="E53" s="124"/>
      <c r="F53" s="124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</row>
    <row r="54" spans="1:30" x14ac:dyDescent="0.15">
      <c r="A54" s="124"/>
      <c r="B54" s="124"/>
      <c r="C54" s="124"/>
      <c r="D54" s="124"/>
      <c r="E54" s="124"/>
      <c r="F54" s="124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</row>
    <row r="55" spans="1:30" x14ac:dyDescent="0.15">
      <c r="A55" s="124"/>
      <c r="B55" s="124"/>
      <c r="C55" s="124"/>
      <c r="D55" s="124"/>
      <c r="E55" s="124"/>
      <c r="F55" s="124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</row>
    <row r="56" spans="1:30" x14ac:dyDescent="0.15">
      <c r="A56" s="124"/>
      <c r="B56" s="124"/>
      <c r="C56" s="124"/>
      <c r="D56" s="124"/>
      <c r="E56" s="124"/>
      <c r="F56" s="124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</row>
    <row r="57" spans="1:30" x14ac:dyDescent="0.15">
      <c r="A57" s="124"/>
      <c r="B57" s="124"/>
      <c r="C57" s="124"/>
      <c r="D57" s="124"/>
      <c r="E57" s="124"/>
      <c r="F57" s="124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</row>
    <row r="58" spans="1:30" x14ac:dyDescent="0.15">
      <c r="A58" s="124"/>
      <c r="B58" s="124"/>
      <c r="C58" s="124"/>
      <c r="D58" s="124"/>
      <c r="E58" s="124"/>
      <c r="F58" s="124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</row>
    <row r="59" spans="1:30" x14ac:dyDescent="0.15">
      <c r="A59" s="283"/>
      <c r="B59" s="283"/>
      <c r="C59" s="283"/>
      <c r="D59" s="283"/>
      <c r="E59" s="283"/>
      <c r="F59" s="283"/>
    </row>
  </sheetData>
  <mergeCells count="227">
    <mergeCell ref="U46:X46"/>
    <mergeCell ref="Y46:AA46"/>
    <mergeCell ref="Y29:AA29"/>
    <mergeCell ref="AB29:AD29"/>
    <mergeCell ref="A32:AD33"/>
    <mergeCell ref="A34:AD35"/>
    <mergeCell ref="A29:E29"/>
    <mergeCell ref="F29:L29"/>
    <mergeCell ref="M29:O29"/>
    <mergeCell ref="P29:R29"/>
    <mergeCell ref="S29:U29"/>
    <mergeCell ref="V29:X29"/>
    <mergeCell ref="R46:T46"/>
    <mergeCell ref="A46:C46"/>
    <mergeCell ref="Y10:AA10"/>
    <mergeCell ref="AB10:AD10"/>
    <mergeCell ref="A10:E10"/>
    <mergeCell ref="F10:L10"/>
    <mergeCell ref="M10:O10"/>
    <mergeCell ref="P10:R10"/>
    <mergeCell ref="Y8:AD8"/>
    <mergeCell ref="M9:O9"/>
    <mergeCell ref="P9:R9"/>
    <mergeCell ref="S9:U9"/>
    <mergeCell ref="V9:X9"/>
    <mergeCell ref="Y9:AA9"/>
    <mergeCell ref="AB9:AD9"/>
    <mergeCell ref="F8:L9"/>
    <mergeCell ref="M8:U8"/>
    <mergeCell ref="V8:X8"/>
    <mergeCell ref="S10:U10"/>
    <mergeCell ref="V10:X10"/>
    <mergeCell ref="A8:E9"/>
    <mergeCell ref="S12:U12"/>
    <mergeCell ref="V12:X12"/>
    <mergeCell ref="Y12:AA12"/>
    <mergeCell ref="AB12:AD12"/>
    <mergeCell ref="A12:E12"/>
    <mergeCell ref="F12:L12"/>
    <mergeCell ref="M12:O12"/>
    <mergeCell ref="P12:R12"/>
    <mergeCell ref="Y11:AA11"/>
    <mergeCell ref="AB11:AD11"/>
    <mergeCell ref="A11:E11"/>
    <mergeCell ref="F11:L11"/>
    <mergeCell ref="M11:O11"/>
    <mergeCell ref="P11:R11"/>
    <mergeCell ref="S11:U11"/>
    <mergeCell ref="V11:X11"/>
    <mergeCell ref="S14:U14"/>
    <mergeCell ref="V14:X14"/>
    <mergeCell ref="Y14:AA14"/>
    <mergeCell ref="AB14:AD14"/>
    <mergeCell ref="A14:E14"/>
    <mergeCell ref="F14:L14"/>
    <mergeCell ref="M14:O14"/>
    <mergeCell ref="P14:R14"/>
    <mergeCell ref="S13:U13"/>
    <mergeCell ref="V13:X13"/>
    <mergeCell ref="Y13:AA13"/>
    <mergeCell ref="AB13:AD13"/>
    <mergeCell ref="A13:E13"/>
    <mergeCell ref="F13:L13"/>
    <mergeCell ref="M13:O13"/>
    <mergeCell ref="P13:R13"/>
    <mergeCell ref="S16:U16"/>
    <mergeCell ref="V16:X16"/>
    <mergeCell ref="Y16:AA16"/>
    <mergeCell ref="AB16:AD16"/>
    <mergeCell ref="A16:E16"/>
    <mergeCell ref="F16:L16"/>
    <mergeCell ref="M16:O16"/>
    <mergeCell ref="P16:R16"/>
    <mergeCell ref="S15:U15"/>
    <mergeCell ref="V15:X15"/>
    <mergeCell ref="Y15:AA15"/>
    <mergeCell ref="AB15:AD15"/>
    <mergeCell ref="A15:E15"/>
    <mergeCell ref="F15:L15"/>
    <mergeCell ref="M15:O15"/>
    <mergeCell ref="P15:R15"/>
    <mergeCell ref="S18:U18"/>
    <mergeCell ref="V18:X18"/>
    <mergeCell ref="Y18:AA18"/>
    <mergeCell ref="AB18:AD18"/>
    <mergeCell ref="A18:E18"/>
    <mergeCell ref="F18:L18"/>
    <mergeCell ref="M18:O18"/>
    <mergeCell ref="P18:R18"/>
    <mergeCell ref="S17:U17"/>
    <mergeCell ref="V17:X17"/>
    <mergeCell ref="Y17:AA17"/>
    <mergeCell ref="AB17:AD17"/>
    <mergeCell ref="A17:E17"/>
    <mergeCell ref="F17:L17"/>
    <mergeCell ref="M17:O17"/>
    <mergeCell ref="P17:R17"/>
    <mergeCell ref="S20:U20"/>
    <mergeCell ref="V20:X20"/>
    <mergeCell ref="Y20:AA20"/>
    <mergeCell ref="AB20:AD20"/>
    <mergeCell ref="A20:E20"/>
    <mergeCell ref="F20:L20"/>
    <mergeCell ref="M20:O20"/>
    <mergeCell ref="P20:R20"/>
    <mergeCell ref="S19:U19"/>
    <mergeCell ref="V19:X19"/>
    <mergeCell ref="Y19:AA19"/>
    <mergeCell ref="AB19:AD19"/>
    <mergeCell ref="A19:E19"/>
    <mergeCell ref="F19:L19"/>
    <mergeCell ref="M19:O19"/>
    <mergeCell ref="P19:R19"/>
    <mergeCell ref="S22:U22"/>
    <mergeCell ref="V22:X22"/>
    <mergeCell ref="Y22:AA22"/>
    <mergeCell ref="AB22:AD22"/>
    <mergeCell ref="A22:E22"/>
    <mergeCell ref="F22:L22"/>
    <mergeCell ref="M22:O22"/>
    <mergeCell ref="P22:R22"/>
    <mergeCell ref="S21:U21"/>
    <mergeCell ref="V21:X21"/>
    <mergeCell ref="Y21:AA21"/>
    <mergeCell ref="AB21:AD21"/>
    <mergeCell ref="A21:E21"/>
    <mergeCell ref="F21:L21"/>
    <mergeCell ref="M21:O21"/>
    <mergeCell ref="P21:R21"/>
    <mergeCell ref="S24:U24"/>
    <mergeCell ref="V24:X24"/>
    <mergeCell ref="Y24:AA24"/>
    <mergeCell ref="AB24:AD24"/>
    <mergeCell ref="A24:E24"/>
    <mergeCell ref="F24:L24"/>
    <mergeCell ref="M24:O24"/>
    <mergeCell ref="P24:R24"/>
    <mergeCell ref="S23:U23"/>
    <mergeCell ref="V23:X23"/>
    <mergeCell ref="Y23:AA23"/>
    <mergeCell ref="AB23:AD23"/>
    <mergeCell ref="A23:E23"/>
    <mergeCell ref="F23:L23"/>
    <mergeCell ref="M23:O23"/>
    <mergeCell ref="P23:R23"/>
    <mergeCell ref="V25:X25"/>
    <mergeCell ref="Y25:AA25"/>
    <mergeCell ref="AB25:AD25"/>
    <mergeCell ref="A25:E25"/>
    <mergeCell ref="F25:L25"/>
    <mergeCell ref="M25:O25"/>
    <mergeCell ref="P25:R25"/>
    <mergeCell ref="S25:U25"/>
    <mergeCell ref="Y27:AA27"/>
    <mergeCell ref="AB27:AD27"/>
    <mergeCell ref="P26:R26"/>
    <mergeCell ref="A27:E27"/>
    <mergeCell ref="F27:L27"/>
    <mergeCell ref="M27:O27"/>
    <mergeCell ref="P27:R27"/>
    <mergeCell ref="Y43:AA43"/>
    <mergeCell ref="U42:X42"/>
    <mergeCell ref="Y42:AA42"/>
    <mergeCell ref="U43:X43"/>
    <mergeCell ref="A43:C43"/>
    <mergeCell ref="D43:G43"/>
    <mergeCell ref="H43:J43"/>
    <mergeCell ref="K43:M43"/>
    <mergeCell ref="N43:Q43"/>
    <mergeCell ref="A41:C42"/>
    <mergeCell ref="D41:M41"/>
    <mergeCell ref="U41:AA41"/>
    <mergeCell ref="D42:G42"/>
    <mergeCell ref="R43:T43"/>
    <mergeCell ref="N41:T41"/>
    <mergeCell ref="H42:J42"/>
    <mergeCell ref="K42:M42"/>
    <mergeCell ref="N42:Q42"/>
    <mergeCell ref="R42:T42"/>
    <mergeCell ref="A59:F59"/>
    <mergeCell ref="A45:C45"/>
    <mergeCell ref="D45:G45"/>
    <mergeCell ref="H45:J45"/>
    <mergeCell ref="K45:M45"/>
    <mergeCell ref="N45:Q45"/>
    <mergeCell ref="D46:G46"/>
    <mergeCell ref="H46:J46"/>
    <mergeCell ref="K46:M46"/>
    <mergeCell ref="N46:Q46"/>
    <mergeCell ref="U45:X45"/>
    <mergeCell ref="A48:AD49"/>
    <mergeCell ref="B3:AD5"/>
    <mergeCell ref="S26:U26"/>
    <mergeCell ref="V26:X26"/>
    <mergeCell ref="Y26:AA26"/>
    <mergeCell ref="AB26:AD26"/>
    <mergeCell ref="A26:E26"/>
    <mergeCell ref="F26:L26"/>
    <mergeCell ref="M26:O26"/>
    <mergeCell ref="N44:Q44"/>
    <mergeCell ref="R44:T44"/>
    <mergeCell ref="U44:X44"/>
    <mergeCell ref="Y44:AA44"/>
    <mergeCell ref="Y45:AA45"/>
    <mergeCell ref="R45:T45"/>
    <mergeCell ref="A44:C44"/>
    <mergeCell ref="D44:G44"/>
    <mergeCell ref="H44:J44"/>
    <mergeCell ref="K44:M44"/>
    <mergeCell ref="V28:X28"/>
    <mergeCell ref="Y28:AA28"/>
    <mergeCell ref="AB28:AD28"/>
    <mergeCell ref="V27:X27"/>
    <mergeCell ref="Y30:AA30"/>
    <mergeCell ref="AB30:AD30"/>
    <mergeCell ref="A30:E30"/>
    <mergeCell ref="F30:L30"/>
    <mergeCell ref="M30:O30"/>
    <mergeCell ref="P30:R30"/>
    <mergeCell ref="S30:U30"/>
    <mergeCell ref="V30:X30"/>
    <mergeCell ref="S27:U27"/>
    <mergeCell ref="S28:U28"/>
    <mergeCell ref="F28:L28"/>
    <mergeCell ref="M28:O28"/>
    <mergeCell ref="P28:R28"/>
    <mergeCell ref="A28:E28"/>
  </mergeCells>
  <phoneticPr fontId="3"/>
  <pageMargins left="0.59055118110236227" right="0.59055118110236227" top="0.51181102362204722" bottom="0.98425196850393704" header="0.39370078740157483" footer="0.51181102362204722"/>
  <pageSetup paperSize="9" firstPageNumber="3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zoomScaleNormal="100" zoomScaleSheetLayoutView="100" workbookViewId="0"/>
  </sheetViews>
  <sheetFormatPr defaultColWidth="9" defaultRowHeight="13.5" x14ac:dyDescent="0.15"/>
  <cols>
    <col min="1" max="1" width="15.875" style="48" customWidth="1"/>
    <col min="2" max="7" width="12" style="48" customWidth="1"/>
    <col min="8" max="8" width="12" style="48" hidden="1" customWidth="1"/>
    <col min="9" max="9" width="3.625" style="48" customWidth="1"/>
    <col min="10" max="16384" width="9" style="48"/>
  </cols>
  <sheetData>
    <row r="1" spans="1:8" x14ac:dyDescent="0.15">
      <c r="A1" s="93" t="s">
        <v>120</v>
      </c>
      <c r="B1" s="126"/>
      <c r="C1" s="126"/>
      <c r="D1" s="126"/>
      <c r="E1" s="126"/>
      <c r="F1" s="126"/>
      <c r="G1" s="126"/>
      <c r="H1" s="94"/>
    </row>
    <row r="2" spans="1:8" ht="14.25" thickBot="1" x14ac:dyDescent="0.2">
      <c r="A2" s="127"/>
      <c r="B2" s="127"/>
      <c r="C2" s="127"/>
      <c r="D2" s="127"/>
      <c r="E2" s="127"/>
      <c r="F2" s="127"/>
      <c r="G2" s="126"/>
      <c r="H2" s="94"/>
    </row>
    <row r="3" spans="1:8" ht="19.5" customHeight="1" thickTop="1" x14ac:dyDescent="0.15">
      <c r="A3" s="97" t="s">
        <v>59</v>
      </c>
      <c r="B3" s="98" t="s">
        <v>260</v>
      </c>
      <c r="C3" s="98" t="s">
        <v>191</v>
      </c>
      <c r="D3" s="98" t="s">
        <v>257</v>
      </c>
      <c r="E3" s="98" t="s">
        <v>258</v>
      </c>
      <c r="F3" s="98" t="s">
        <v>259</v>
      </c>
      <c r="G3" s="240" t="s">
        <v>290</v>
      </c>
      <c r="H3" s="99" t="s">
        <v>186</v>
      </c>
    </row>
    <row r="4" spans="1:8" ht="13.5" customHeight="1" x14ac:dyDescent="0.15">
      <c r="A4" s="190" t="s">
        <v>60</v>
      </c>
      <c r="B4" s="36">
        <v>253822</v>
      </c>
      <c r="C4" s="36">
        <v>254633</v>
      </c>
      <c r="D4" s="36">
        <v>258958</v>
      </c>
      <c r="E4" s="36">
        <v>260780</v>
      </c>
      <c r="F4" s="128">
        <v>258227</v>
      </c>
      <c r="G4" s="191">
        <v>258422</v>
      </c>
      <c r="H4" s="26">
        <v>258958</v>
      </c>
    </row>
    <row r="5" spans="1:8" x14ac:dyDescent="0.15">
      <c r="A5" s="113"/>
      <c r="B5" s="27"/>
      <c r="C5" s="27"/>
      <c r="D5" s="27"/>
      <c r="E5" s="27"/>
      <c r="F5" s="128"/>
      <c r="G5" s="27"/>
      <c r="H5" s="27"/>
    </row>
    <row r="6" spans="1:8" x14ac:dyDescent="0.15">
      <c r="A6" s="129" t="s">
        <v>61</v>
      </c>
      <c r="B6" s="27">
        <v>40404</v>
      </c>
      <c r="C6" s="27">
        <v>36771</v>
      </c>
      <c r="D6" s="27">
        <v>35234</v>
      </c>
      <c r="E6" s="27">
        <v>34513</v>
      </c>
      <c r="F6" s="128">
        <v>31632</v>
      </c>
      <c r="G6" s="27">
        <v>29331</v>
      </c>
      <c r="H6" s="27">
        <v>35234</v>
      </c>
    </row>
    <row r="7" spans="1:8" x14ac:dyDescent="0.15">
      <c r="A7" s="129" t="s">
        <v>62</v>
      </c>
      <c r="B7" s="27">
        <v>185223</v>
      </c>
      <c r="C7" s="27">
        <v>182194</v>
      </c>
      <c r="D7" s="27">
        <v>178112</v>
      </c>
      <c r="E7" s="27">
        <v>171018</v>
      </c>
      <c r="F7" s="128">
        <v>158317</v>
      </c>
      <c r="G7" s="27">
        <v>151095</v>
      </c>
      <c r="H7" s="27">
        <v>178112</v>
      </c>
    </row>
    <row r="8" spans="1:8" x14ac:dyDescent="0.15">
      <c r="A8" s="129" t="s">
        <v>63</v>
      </c>
      <c r="B8" s="27">
        <v>28171</v>
      </c>
      <c r="C8" s="27">
        <v>35662</v>
      </c>
      <c r="D8" s="27">
        <v>45563</v>
      </c>
      <c r="E8" s="27">
        <v>55159</v>
      </c>
      <c r="F8" s="128">
        <v>66456</v>
      </c>
      <c r="G8" s="27">
        <v>72510</v>
      </c>
      <c r="H8" s="27">
        <v>45563</v>
      </c>
    </row>
    <row r="9" spans="1:8" x14ac:dyDescent="0.15">
      <c r="A9" s="129" t="s">
        <v>64</v>
      </c>
      <c r="B9" s="28">
        <v>24</v>
      </c>
      <c r="C9" s="28">
        <v>6</v>
      </c>
      <c r="D9" s="28">
        <v>49</v>
      </c>
      <c r="E9" s="27">
        <v>90</v>
      </c>
      <c r="F9" s="128">
        <v>1822</v>
      </c>
      <c r="G9" s="27">
        <v>5486</v>
      </c>
      <c r="H9" s="27">
        <f>H4-SUM(H6:H8)</f>
        <v>49</v>
      </c>
    </row>
    <row r="10" spans="1:8" x14ac:dyDescent="0.15">
      <c r="A10" s="113"/>
      <c r="B10" s="28"/>
      <c r="C10" s="28"/>
      <c r="D10" s="28"/>
      <c r="E10" s="175"/>
      <c r="F10" s="128"/>
      <c r="G10" s="27"/>
      <c r="H10" s="28"/>
    </row>
    <row r="11" spans="1:8" ht="14.25" customHeight="1" x14ac:dyDescent="0.15">
      <c r="A11" s="117" t="s">
        <v>65</v>
      </c>
      <c r="B11" s="28">
        <v>37.799999999999997</v>
      </c>
      <c r="C11" s="28">
        <v>40.1</v>
      </c>
      <c r="D11" s="28">
        <v>42.1</v>
      </c>
      <c r="E11" s="175">
        <v>44</v>
      </c>
      <c r="F11" s="178">
        <v>46</v>
      </c>
      <c r="G11" s="44">
        <v>47.808509999999998</v>
      </c>
      <c r="H11" s="28">
        <v>42.1</v>
      </c>
    </row>
    <row r="12" spans="1:8" x14ac:dyDescent="0.15">
      <c r="A12" s="113"/>
      <c r="B12" s="28"/>
      <c r="C12" s="28"/>
      <c r="D12" s="28"/>
      <c r="E12" s="175"/>
      <c r="F12" s="179"/>
      <c r="G12" s="28"/>
      <c r="H12" s="28"/>
    </row>
    <row r="13" spans="1:8" ht="13.5" customHeight="1" x14ac:dyDescent="0.15">
      <c r="A13" s="117" t="s">
        <v>66</v>
      </c>
      <c r="B13" s="28"/>
      <c r="C13" s="28"/>
      <c r="D13" s="28"/>
      <c r="E13" s="175"/>
      <c r="F13" s="179"/>
      <c r="G13" s="28"/>
      <c r="H13" s="28"/>
    </row>
    <row r="14" spans="1:8" x14ac:dyDescent="0.15">
      <c r="A14" s="129" t="s">
        <v>67</v>
      </c>
      <c r="B14" s="29">
        <v>21.813705641308047</v>
      </c>
      <c r="C14" s="29">
        <v>20.182333117446237</v>
      </c>
      <c r="D14" s="29">
        <v>19.781934962270931</v>
      </c>
      <c r="E14" s="29">
        <v>20.2</v>
      </c>
      <c r="F14" s="130">
        <v>20</v>
      </c>
      <c r="G14" s="29">
        <v>19.412290280949072</v>
      </c>
      <c r="H14" s="29">
        <f>H6/H7*100</f>
        <v>19.781934962270931</v>
      </c>
    </row>
    <row r="15" spans="1:8" x14ac:dyDescent="0.15">
      <c r="A15" s="131" t="s">
        <v>68</v>
      </c>
      <c r="B15" s="24">
        <v>15.209234274361174</v>
      </c>
      <c r="C15" s="24">
        <v>19.573641283467076</v>
      </c>
      <c r="D15" s="24">
        <v>25.581095041322317</v>
      </c>
      <c r="E15" s="24">
        <v>32.299999999999997</v>
      </c>
      <c r="F15" s="132">
        <v>42</v>
      </c>
      <c r="G15" s="24">
        <v>47.989675369800452</v>
      </c>
      <c r="H15" s="24">
        <f>H8/H7*100</f>
        <v>25.581095041322317</v>
      </c>
    </row>
    <row r="16" spans="1:8" x14ac:dyDescent="0.15">
      <c r="A16" s="327" t="s">
        <v>188</v>
      </c>
      <c r="B16" s="133" t="s">
        <v>69</v>
      </c>
      <c r="C16" s="329" t="s">
        <v>70</v>
      </c>
      <c r="D16" s="329" t="s">
        <v>71</v>
      </c>
      <c r="E16" s="135" t="s">
        <v>72</v>
      </c>
      <c r="F16" s="329" t="s">
        <v>73</v>
      </c>
      <c r="G16" s="134"/>
      <c r="H16" s="94"/>
    </row>
    <row r="17" spans="1:8" x14ac:dyDescent="0.15">
      <c r="A17" s="328"/>
      <c r="B17" s="51" t="s">
        <v>74</v>
      </c>
      <c r="C17" s="329"/>
      <c r="D17" s="328"/>
      <c r="E17" s="51" t="s">
        <v>74</v>
      </c>
      <c r="F17" s="329"/>
      <c r="G17" s="134"/>
      <c r="H17" s="94"/>
    </row>
    <row r="18" spans="1:8" x14ac:dyDescent="0.15">
      <c r="A18" s="56"/>
      <c r="B18" s="51"/>
      <c r="C18" s="134"/>
      <c r="D18" s="94"/>
      <c r="E18" s="51"/>
      <c r="F18" s="134"/>
      <c r="G18" s="134"/>
      <c r="H18" s="94"/>
    </row>
    <row r="19" spans="1:8" x14ac:dyDescent="0.15">
      <c r="A19" s="94"/>
      <c r="B19" s="51"/>
      <c r="C19" s="134"/>
      <c r="D19" s="94"/>
      <c r="E19" s="51"/>
      <c r="F19" s="134"/>
      <c r="G19" s="134"/>
      <c r="H19" s="94"/>
    </row>
    <row r="20" spans="1:8" x14ac:dyDescent="0.15">
      <c r="A20" s="94"/>
      <c r="B20" s="94"/>
      <c r="C20" s="94"/>
      <c r="D20" s="94"/>
      <c r="E20" s="94"/>
      <c r="F20" s="94"/>
      <c r="G20" s="94"/>
      <c r="H20" s="94"/>
    </row>
    <row r="21" spans="1:8" x14ac:dyDescent="0.15">
      <c r="A21" s="94"/>
      <c r="B21" s="94"/>
      <c r="C21" s="94"/>
      <c r="D21" s="94"/>
      <c r="E21" s="94"/>
      <c r="F21" s="94"/>
      <c r="G21" s="94"/>
      <c r="H21" s="94"/>
    </row>
    <row r="22" spans="1:8" x14ac:dyDescent="0.15">
      <c r="A22" s="93" t="s">
        <v>121</v>
      </c>
      <c r="B22" s="94"/>
      <c r="C22" s="94"/>
      <c r="D22" s="94"/>
      <c r="E22" s="94"/>
      <c r="F22" s="94"/>
      <c r="G22" s="94"/>
      <c r="H22" s="94"/>
    </row>
    <row r="23" spans="1:8" ht="14.25" thickBot="1" x14ac:dyDescent="0.2">
      <c r="A23" s="56" t="s">
        <v>273</v>
      </c>
      <c r="B23" s="127"/>
      <c r="C23" s="127"/>
      <c r="D23" s="127"/>
      <c r="E23" s="127"/>
      <c r="F23" s="127"/>
      <c r="G23" s="126"/>
      <c r="H23" s="94"/>
    </row>
    <row r="24" spans="1:8" ht="14.25" thickTop="1" x14ac:dyDescent="0.15">
      <c r="A24" s="295" t="s">
        <v>59</v>
      </c>
      <c r="B24" s="298" t="s">
        <v>128</v>
      </c>
      <c r="C24" s="320"/>
      <c r="D24" s="295"/>
      <c r="E24" s="298" t="s">
        <v>129</v>
      </c>
      <c r="F24" s="320"/>
      <c r="G24" s="326"/>
      <c r="H24" s="320"/>
    </row>
    <row r="25" spans="1:8" x14ac:dyDescent="0.15">
      <c r="A25" s="297"/>
      <c r="B25" s="101" t="s">
        <v>258</v>
      </c>
      <c r="C25" s="101" t="s">
        <v>289</v>
      </c>
      <c r="D25" s="242" t="s">
        <v>315</v>
      </c>
      <c r="E25" s="101" t="s">
        <v>258</v>
      </c>
      <c r="F25" s="121" t="s">
        <v>289</v>
      </c>
      <c r="G25" s="241" t="s">
        <v>315</v>
      </c>
      <c r="H25" s="100" t="s">
        <v>274</v>
      </c>
    </row>
    <row r="26" spans="1:8" x14ac:dyDescent="0.15">
      <c r="A26" s="169" t="s">
        <v>75</v>
      </c>
      <c r="B26" s="27">
        <v>226177</v>
      </c>
      <c r="C26" s="27">
        <v>224773</v>
      </c>
      <c r="D26" s="170">
        <v>223605</v>
      </c>
      <c r="E26" s="44">
        <v>100</v>
      </c>
      <c r="F26" s="44">
        <v>100</v>
      </c>
      <c r="G26" s="171">
        <v>100</v>
      </c>
      <c r="H26" s="136">
        <v>100</v>
      </c>
    </row>
    <row r="27" spans="1:8" x14ac:dyDescent="0.15">
      <c r="A27" s="113"/>
      <c r="B27" s="27"/>
      <c r="C27" s="27"/>
      <c r="E27" s="28"/>
      <c r="F27" s="28"/>
      <c r="G27" s="73"/>
      <c r="H27" s="28"/>
    </row>
    <row r="28" spans="1:8" x14ac:dyDescent="0.15">
      <c r="A28" s="129" t="s">
        <v>76</v>
      </c>
      <c r="B28" s="27">
        <v>133445</v>
      </c>
      <c r="C28" s="27">
        <v>118179</v>
      </c>
      <c r="D28" s="105">
        <v>115572</v>
      </c>
      <c r="E28" s="44">
        <v>59.000252015014787</v>
      </c>
      <c r="F28" s="44">
        <v>52.577044000000001</v>
      </c>
      <c r="G28" s="137">
        <v>51.685785201583144</v>
      </c>
      <c r="H28" s="138">
        <f>C28/$C$26</f>
        <v>0.5257704439590164</v>
      </c>
    </row>
    <row r="29" spans="1:8" x14ac:dyDescent="0.15">
      <c r="A29" s="129" t="s">
        <v>77</v>
      </c>
      <c r="B29" s="27">
        <v>123967</v>
      </c>
      <c r="C29" s="27">
        <v>113196</v>
      </c>
      <c r="D29" s="105">
        <v>110809</v>
      </c>
      <c r="E29" s="44">
        <v>54.809728663834079</v>
      </c>
      <c r="F29" s="44">
        <v>50.360140999999999</v>
      </c>
      <c r="G29" s="137">
        <v>49.555689720712863</v>
      </c>
      <c r="H29" s="138">
        <f>C29/$C$26</f>
        <v>0.50360141120152335</v>
      </c>
    </row>
    <row r="30" spans="1:8" x14ac:dyDescent="0.15">
      <c r="A30" s="129" t="s">
        <v>78</v>
      </c>
      <c r="B30" s="27">
        <v>9478</v>
      </c>
      <c r="C30" s="27">
        <v>4983</v>
      </c>
      <c r="D30" s="105">
        <v>4763</v>
      </c>
      <c r="E30" s="44">
        <v>4.1905233511807127</v>
      </c>
      <c r="F30" s="44">
        <v>2.2169032</v>
      </c>
      <c r="G30" s="137">
        <v>2.1300954808702848</v>
      </c>
      <c r="H30" s="138">
        <f>C30/$C$26</f>
        <v>2.2169032757493115E-2</v>
      </c>
    </row>
    <row r="31" spans="1:8" x14ac:dyDescent="0.15">
      <c r="A31" s="129" t="s">
        <v>79</v>
      </c>
      <c r="B31" s="27">
        <v>90845</v>
      </c>
      <c r="C31" s="27">
        <v>81079</v>
      </c>
      <c r="D31" s="105">
        <v>74943</v>
      </c>
      <c r="E31" s="44">
        <v>40.165445646551149</v>
      </c>
      <c r="F31" s="44">
        <v>36.071503</v>
      </c>
      <c r="G31" s="137">
        <v>33.515797947273093</v>
      </c>
      <c r="H31" s="138">
        <f>C31/$C$26</f>
        <v>0.36071503249945502</v>
      </c>
    </row>
    <row r="32" spans="1:8" x14ac:dyDescent="0.15">
      <c r="A32" s="129" t="s">
        <v>64</v>
      </c>
      <c r="B32" s="27">
        <v>1887</v>
      </c>
      <c r="C32" s="27">
        <v>25515</v>
      </c>
      <c r="D32" s="105">
        <v>33090</v>
      </c>
      <c r="E32" s="44">
        <v>0.83430233843405832</v>
      </c>
      <c r="F32" s="44">
        <v>11.351452</v>
      </c>
      <c r="G32" s="137">
        <v>14.798416851143759</v>
      </c>
      <c r="H32" s="138">
        <f>C32/$C$26</f>
        <v>0.11351452354152856</v>
      </c>
    </row>
    <row r="33" spans="1:10" x14ac:dyDescent="0.15">
      <c r="A33" s="113"/>
      <c r="B33" s="27"/>
      <c r="C33" s="27"/>
      <c r="E33" s="28"/>
      <c r="F33" s="28"/>
      <c r="G33" s="73"/>
      <c r="H33" s="28"/>
    </row>
    <row r="34" spans="1:10" x14ac:dyDescent="0.15">
      <c r="A34" s="172" t="s">
        <v>6</v>
      </c>
      <c r="B34" s="27">
        <v>114362</v>
      </c>
      <c r="C34" s="27">
        <v>112115</v>
      </c>
      <c r="D34" s="170">
        <v>110737</v>
      </c>
      <c r="E34" s="44">
        <v>100</v>
      </c>
      <c r="F34" s="44">
        <v>100</v>
      </c>
      <c r="G34" s="171">
        <v>100</v>
      </c>
      <c r="H34" s="136">
        <v>100</v>
      </c>
    </row>
    <row r="35" spans="1:10" x14ac:dyDescent="0.15">
      <c r="A35" s="113"/>
      <c r="B35" s="27"/>
      <c r="C35" s="27"/>
      <c r="E35" s="28"/>
      <c r="F35" s="28"/>
      <c r="G35" s="73"/>
      <c r="H35" s="28"/>
      <c r="J35" s="75"/>
    </row>
    <row r="36" spans="1:10" x14ac:dyDescent="0.15">
      <c r="A36" s="129" t="s">
        <v>76</v>
      </c>
      <c r="B36" s="27">
        <v>82561</v>
      </c>
      <c r="C36" s="27">
        <v>69240</v>
      </c>
      <c r="D36" s="105">
        <v>65692</v>
      </c>
      <c r="E36" s="44">
        <v>72.192686381840119</v>
      </c>
      <c r="F36" s="44">
        <v>61.758015999999998</v>
      </c>
      <c r="G36" s="137">
        <f>D36/$D$34*100</f>
        <v>59.322538988775207</v>
      </c>
      <c r="H36" s="139">
        <f>C36/$C$34</f>
        <v>0.61758016322525977</v>
      </c>
    </row>
    <row r="37" spans="1:10" x14ac:dyDescent="0.15">
      <c r="A37" s="129" t="s">
        <v>77</v>
      </c>
      <c r="B37" s="27">
        <v>75885</v>
      </c>
      <c r="C37" s="27">
        <v>65908</v>
      </c>
      <c r="D37" s="105">
        <v>62624</v>
      </c>
      <c r="E37" s="44">
        <v>66.355082982109437</v>
      </c>
      <c r="F37" s="44">
        <v>58.786067000000003</v>
      </c>
      <c r="G37" s="137">
        <f>D37/$D$34*100</f>
        <v>56.552010619756722</v>
      </c>
      <c r="H37" s="139">
        <f>C37/$C$34</f>
        <v>0.58786067876733716</v>
      </c>
    </row>
    <row r="38" spans="1:10" x14ac:dyDescent="0.15">
      <c r="A38" s="129" t="s">
        <v>78</v>
      </c>
      <c r="B38" s="27">
        <v>6676</v>
      </c>
      <c r="C38" s="27">
        <v>3332</v>
      </c>
      <c r="D38" s="105">
        <v>3068</v>
      </c>
      <c r="E38" s="44">
        <v>5.8376033997306802</v>
      </c>
      <c r="F38" s="44">
        <v>2.9719484</v>
      </c>
      <c r="G38" s="137">
        <f>D38/$D$34*100</f>
        <v>2.7705283690184852</v>
      </c>
      <c r="H38" s="139">
        <f>C38/$C$34</f>
        <v>2.9719484457922669E-2</v>
      </c>
    </row>
    <row r="39" spans="1:10" x14ac:dyDescent="0.15">
      <c r="A39" s="129" t="s">
        <v>79</v>
      </c>
      <c r="B39" s="27">
        <v>30514</v>
      </c>
      <c r="C39" s="27">
        <v>29057</v>
      </c>
      <c r="D39" s="105">
        <v>27483</v>
      </c>
      <c r="E39" s="44">
        <v>26.681939805180043</v>
      </c>
      <c r="F39" s="44">
        <v>25.917138000000001</v>
      </c>
      <c r="G39" s="137">
        <f>D39/$D$34*100</f>
        <v>24.818263091830193</v>
      </c>
      <c r="H39" s="139">
        <f>C39/$C$34</f>
        <v>0.25917138652276678</v>
      </c>
    </row>
    <row r="40" spans="1:10" x14ac:dyDescent="0.15">
      <c r="A40" s="129" t="s">
        <v>64</v>
      </c>
      <c r="B40" s="27">
        <v>1287</v>
      </c>
      <c r="C40" s="27">
        <v>13818</v>
      </c>
      <c r="D40" s="105">
        <v>17562</v>
      </c>
      <c r="E40" s="44">
        <v>1.1253738129798359</v>
      </c>
      <c r="F40" s="44">
        <v>12.324845</v>
      </c>
      <c r="G40" s="137">
        <f>D40/$D$34*100</f>
        <v>15.859197919394601</v>
      </c>
      <c r="H40" s="139">
        <f>C40/$C$34</f>
        <v>0.12324845025197342</v>
      </c>
    </row>
    <row r="41" spans="1:10" x14ac:dyDescent="0.15">
      <c r="A41" s="113"/>
      <c r="B41" s="27"/>
      <c r="C41" s="27"/>
      <c r="E41" s="28"/>
      <c r="F41" s="28"/>
      <c r="G41" s="73"/>
      <c r="H41" s="28"/>
    </row>
    <row r="42" spans="1:10" x14ac:dyDescent="0.15">
      <c r="A42" s="172" t="s">
        <v>7</v>
      </c>
      <c r="B42" s="27">
        <v>111815</v>
      </c>
      <c r="C42" s="27">
        <v>112658</v>
      </c>
      <c r="D42" s="170">
        <v>112868</v>
      </c>
      <c r="E42" s="44">
        <v>100</v>
      </c>
      <c r="F42" s="44">
        <v>100</v>
      </c>
      <c r="G42" s="171">
        <v>100</v>
      </c>
      <c r="H42" s="136">
        <v>100</v>
      </c>
    </row>
    <row r="43" spans="1:10" x14ac:dyDescent="0.15">
      <c r="A43" s="113"/>
      <c r="B43" s="27"/>
      <c r="C43" s="27"/>
      <c r="E43" s="28"/>
      <c r="F43" s="28"/>
      <c r="G43" s="73"/>
      <c r="H43" s="28"/>
    </row>
    <row r="44" spans="1:10" x14ac:dyDescent="0.15">
      <c r="A44" s="129" t="s">
        <v>76</v>
      </c>
      <c r="B44" s="27">
        <v>50884</v>
      </c>
      <c r="C44" s="27">
        <v>48939</v>
      </c>
      <c r="D44" s="105">
        <v>49880</v>
      </c>
      <c r="E44" s="44">
        <v>45.507311183651566</v>
      </c>
      <c r="F44" s="44">
        <v>43.440322999999999</v>
      </c>
      <c r="G44" s="137">
        <v>44.193216855087357</v>
      </c>
      <c r="H44" s="139">
        <f>C44/$C$42</f>
        <v>0.43440323811890857</v>
      </c>
    </row>
    <row r="45" spans="1:10" x14ac:dyDescent="0.15">
      <c r="A45" s="129" t="s">
        <v>77</v>
      </c>
      <c r="B45" s="27">
        <v>48082</v>
      </c>
      <c r="C45" s="27">
        <v>47288</v>
      </c>
      <c r="D45" s="105">
        <v>48185</v>
      </c>
      <c r="E45" s="44">
        <v>43.001386218307026</v>
      </c>
      <c r="F45" s="44">
        <v>41.974826</v>
      </c>
      <c r="G45" s="137">
        <v>42.691462593472018</v>
      </c>
      <c r="H45" s="139">
        <f>C45/$C$42</f>
        <v>0.41974826465941167</v>
      </c>
    </row>
    <row r="46" spans="1:10" x14ac:dyDescent="0.15">
      <c r="A46" s="129" t="s">
        <v>78</v>
      </c>
      <c r="B46" s="27">
        <v>2802</v>
      </c>
      <c r="C46" s="27">
        <v>1651</v>
      </c>
      <c r="D46" s="105">
        <v>1695</v>
      </c>
      <c r="E46" s="44">
        <v>2.5059249653445423</v>
      </c>
      <c r="F46" s="44">
        <v>1.4654973</v>
      </c>
      <c r="G46" s="137">
        <v>1.5017542616153383</v>
      </c>
      <c r="H46" s="139">
        <f>C46/$C$42</f>
        <v>1.4654973459496885E-2</v>
      </c>
    </row>
    <row r="47" spans="1:10" x14ac:dyDescent="0.15">
      <c r="A47" s="129" t="s">
        <v>79</v>
      </c>
      <c r="B47" s="27">
        <v>60331</v>
      </c>
      <c r="C47" s="27">
        <v>52022</v>
      </c>
      <c r="D47" s="105">
        <v>47460</v>
      </c>
      <c r="E47" s="44">
        <v>53.956088181371008</v>
      </c>
      <c r="F47" s="44">
        <v>46.176924</v>
      </c>
      <c r="G47" s="137">
        <v>42.049119325229469</v>
      </c>
      <c r="H47" s="139">
        <f>C47/$C$42</f>
        <v>0.46176924852207568</v>
      </c>
    </row>
    <row r="48" spans="1:10" x14ac:dyDescent="0.15">
      <c r="A48" s="131" t="s">
        <v>64</v>
      </c>
      <c r="B48" s="25">
        <v>600</v>
      </c>
      <c r="C48" s="25">
        <v>11697</v>
      </c>
      <c r="D48" s="140">
        <v>15528</v>
      </c>
      <c r="E48" s="141">
        <v>0.53660063497741806</v>
      </c>
      <c r="F48" s="141">
        <v>10.382751000000001</v>
      </c>
      <c r="G48" s="142">
        <v>13.757663819683168</v>
      </c>
      <c r="H48" s="143">
        <f>C48/$C$42</f>
        <v>0.10382751335901579</v>
      </c>
    </row>
    <row r="49" spans="1:1" x14ac:dyDescent="0.15">
      <c r="A49" s="46"/>
    </row>
  </sheetData>
  <mergeCells count="7">
    <mergeCell ref="A24:A25"/>
    <mergeCell ref="B24:D24"/>
    <mergeCell ref="E24:H24"/>
    <mergeCell ref="A16:A17"/>
    <mergeCell ref="C16:C17"/>
    <mergeCell ref="D16:D17"/>
    <mergeCell ref="F16:F17"/>
  </mergeCells>
  <phoneticPr fontId="3"/>
  <pageMargins left="0.59055118110236227" right="0.59055118110236227" top="0.51181102362204722" bottom="0.98425196850393704" header="0.39370078740157483" footer="0.51181102362204722"/>
  <pageSetup paperSize="9" firstPageNumber="3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view="pageBreakPreview" zoomScaleNormal="100" zoomScaleSheetLayoutView="100" workbookViewId="0"/>
  </sheetViews>
  <sheetFormatPr defaultColWidth="9" defaultRowHeight="13.5" x14ac:dyDescent="0.15"/>
  <cols>
    <col min="1" max="1" width="2.625" style="48" customWidth="1"/>
    <col min="2" max="2" width="31.25" style="48" customWidth="1"/>
    <col min="3" max="3" width="12.5" style="48" customWidth="1"/>
    <col min="4" max="4" width="12.125" style="48" customWidth="1"/>
    <col min="5" max="5" width="10.75" style="48" customWidth="1"/>
    <col min="6" max="6" width="11.5" style="48" customWidth="1"/>
    <col min="7" max="7" width="14.625" style="48" customWidth="1"/>
    <col min="8" max="8" width="10.25" style="48" customWidth="1"/>
    <col min="9" max="9" width="9.5" style="48" bestFit="1" customWidth="1"/>
    <col min="10" max="16384" width="9" style="48"/>
  </cols>
  <sheetData>
    <row r="1" spans="1:9" x14ac:dyDescent="0.15">
      <c r="A1" s="58" t="s">
        <v>324</v>
      </c>
    </row>
    <row r="2" spans="1:9" ht="14.25" thickBot="1" x14ac:dyDescent="0.2">
      <c r="I2" s="146"/>
    </row>
    <row r="3" spans="1:9" ht="12.75" customHeight="1" thickTop="1" x14ac:dyDescent="0.15">
      <c r="A3" s="326" t="s">
        <v>130</v>
      </c>
      <c r="B3" s="342"/>
      <c r="C3" s="336" t="s">
        <v>193</v>
      </c>
      <c r="D3" s="337"/>
      <c r="E3" s="337"/>
      <c r="F3" s="337"/>
      <c r="G3" s="337"/>
      <c r="H3" s="337"/>
    </row>
    <row r="4" spans="1:9" ht="12.75" customHeight="1" x14ac:dyDescent="0.15">
      <c r="A4" s="343"/>
      <c r="B4" s="280"/>
      <c r="C4" s="338" t="s">
        <v>97</v>
      </c>
      <c r="D4" s="332" t="s">
        <v>131</v>
      </c>
      <c r="E4" s="332" t="s">
        <v>132</v>
      </c>
      <c r="F4" s="80" t="s">
        <v>133</v>
      </c>
      <c r="G4" s="80" t="s">
        <v>134</v>
      </c>
      <c r="H4" s="81" t="s">
        <v>135</v>
      </c>
      <c r="I4" s="81" t="s">
        <v>135</v>
      </c>
    </row>
    <row r="5" spans="1:9" ht="12.75" customHeight="1" x14ac:dyDescent="0.15">
      <c r="A5" s="344"/>
      <c r="B5" s="345"/>
      <c r="C5" s="280"/>
      <c r="D5" s="339"/>
      <c r="E5" s="333"/>
      <c r="F5" s="144" t="s">
        <v>136</v>
      </c>
      <c r="G5" s="144" t="s">
        <v>136</v>
      </c>
      <c r="H5" s="145" t="s">
        <v>137</v>
      </c>
      <c r="I5" s="145" t="s">
        <v>185</v>
      </c>
    </row>
    <row r="6" spans="1:9" ht="12.75" customHeight="1" x14ac:dyDescent="0.15">
      <c r="A6" s="340" t="s">
        <v>138</v>
      </c>
      <c r="B6" s="341"/>
      <c r="C6" s="243">
        <v>123967</v>
      </c>
      <c r="D6" s="243">
        <v>105590</v>
      </c>
      <c r="E6" s="50">
        <v>6152</v>
      </c>
      <c r="F6" s="50">
        <v>2007</v>
      </c>
      <c r="G6" s="154">
        <v>6272</v>
      </c>
      <c r="H6" s="154">
        <v>2894</v>
      </c>
      <c r="I6" s="155">
        <v>157</v>
      </c>
    </row>
    <row r="7" spans="1:9" ht="12.75" customHeight="1" x14ac:dyDescent="0.15">
      <c r="A7" s="330"/>
      <c r="B7" s="331"/>
      <c r="C7" s="50"/>
      <c r="D7" s="50"/>
      <c r="E7" s="50"/>
      <c r="F7" s="50"/>
      <c r="G7" s="50"/>
      <c r="H7" s="50"/>
      <c r="I7" s="50"/>
    </row>
    <row r="8" spans="1:9" ht="12.75" customHeight="1" x14ac:dyDescent="0.15">
      <c r="A8" s="153" t="s">
        <v>197</v>
      </c>
      <c r="B8" s="49" t="s">
        <v>302</v>
      </c>
      <c r="C8" s="154">
        <v>2038</v>
      </c>
      <c r="D8" s="154">
        <v>283</v>
      </c>
      <c r="E8" s="50">
        <v>46</v>
      </c>
      <c r="F8" s="50">
        <v>106</v>
      </c>
      <c r="G8" s="154">
        <v>866</v>
      </c>
      <c r="H8" s="154">
        <v>737</v>
      </c>
      <c r="I8" s="155" t="s">
        <v>127</v>
      </c>
    </row>
    <row r="9" spans="1:9" ht="12.75" customHeight="1" x14ac:dyDescent="0.15">
      <c r="A9" s="153"/>
      <c r="B9" s="49" t="s">
        <v>194</v>
      </c>
      <c r="C9" s="50">
        <v>2013</v>
      </c>
      <c r="D9" s="50">
        <v>260</v>
      </c>
      <c r="E9" s="50">
        <v>45</v>
      </c>
      <c r="F9" s="50">
        <v>105</v>
      </c>
      <c r="G9" s="154">
        <v>866</v>
      </c>
      <c r="H9" s="154">
        <v>737</v>
      </c>
      <c r="I9" s="155" t="s">
        <v>127</v>
      </c>
    </row>
    <row r="10" spans="1:9" ht="12.75" customHeight="1" x14ac:dyDescent="0.15">
      <c r="A10" s="106" t="s">
        <v>140</v>
      </c>
      <c r="B10" s="49" t="s">
        <v>219</v>
      </c>
      <c r="C10" s="50">
        <v>28</v>
      </c>
      <c r="D10" s="50">
        <v>20</v>
      </c>
      <c r="E10" s="50">
        <v>1</v>
      </c>
      <c r="F10" s="50">
        <v>3</v>
      </c>
      <c r="G10" s="154">
        <v>1</v>
      </c>
      <c r="H10" s="154">
        <v>3</v>
      </c>
      <c r="I10" s="155" t="s">
        <v>127</v>
      </c>
    </row>
    <row r="11" spans="1:9" ht="12.75" customHeight="1" x14ac:dyDescent="0.15">
      <c r="A11" s="106" t="s">
        <v>141</v>
      </c>
      <c r="B11" s="49" t="s">
        <v>303</v>
      </c>
      <c r="C11" s="50">
        <v>13</v>
      </c>
      <c r="D11" s="50">
        <v>11</v>
      </c>
      <c r="E11" s="50">
        <v>1</v>
      </c>
      <c r="F11" s="50" t="s">
        <v>127</v>
      </c>
      <c r="G11" s="154">
        <v>1</v>
      </c>
      <c r="H11" s="154" t="s">
        <v>127</v>
      </c>
      <c r="I11" s="155" t="s">
        <v>13</v>
      </c>
    </row>
    <row r="12" spans="1:9" ht="12.75" customHeight="1" x14ac:dyDescent="0.15">
      <c r="A12" s="106" t="s">
        <v>142</v>
      </c>
      <c r="B12" s="49" t="s">
        <v>221</v>
      </c>
      <c r="C12" s="50">
        <v>8439</v>
      </c>
      <c r="D12" s="50">
        <v>5362</v>
      </c>
      <c r="E12" s="50">
        <v>1377</v>
      </c>
      <c r="F12" s="50">
        <v>339</v>
      </c>
      <c r="G12" s="154">
        <v>1027</v>
      </c>
      <c r="H12" s="154">
        <v>332</v>
      </c>
      <c r="I12" s="155" t="s">
        <v>127</v>
      </c>
    </row>
    <row r="13" spans="1:9" ht="12.75" customHeight="1" x14ac:dyDescent="0.15">
      <c r="A13" s="106" t="s">
        <v>143</v>
      </c>
      <c r="B13" s="49" t="s">
        <v>222</v>
      </c>
      <c r="C13" s="50">
        <v>27865</v>
      </c>
      <c r="D13" s="50">
        <v>26155</v>
      </c>
      <c r="E13" s="50">
        <v>954</v>
      </c>
      <c r="F13" s="50">
        <v>97</v>
      </c>
      <c r="G13" s="154">
        <v>422</v>
      </c>
      <c r="H13" s="154">
        <v>105</v>
      </c>
      <c r="I13" s="155">
        <v>128</v>
      </c>
    </row>
    <row r="14" spans="1:9" ht="12.75" customHeight="1" x14ac:dyDescent="0.15">
      <c r="A14" s="106" t="s">
        <v>144</v>
      </c>
      <c r="B14" s="49" t="s">
        <v>223</v>
      </c>
      <c r="C14" s="50">
        <v>465</v>
      </c>
      <c r="D14" s="50">
        <v>461</v>
      </c>
      <c r="E14" s="50">
        <v>4</v>
      </c>
      <c r="F14" s="50" t="s">
        <v>127</v>
      </c>
      <c r="G14" s="154" t="s">
        <v>127</v>
      </c>
      <c r="H14" s="154" t="s">
        <v>127</v>
      </c>
      <c r="I14" s="155" t="s">
        <v>127</v>
      </c>
    </row>
    <row r="15" spans="1:9" ht="12.75" customHeight="1" x14ac:dyDescent="0.15">
      <c r="A15" s="106"/>
      <c r="B15" s="49"/>
      <c r="C15" s="50"/>
      <c r="D15" s="50"/>
      <c r="E15" s="50"/>
      <c r="F15" s="50"/>
      <c r="G15" s="154"/>
      <c r="H15" s="154"/>
      <c r="I15" s="155"/>
    </row>
    <row r="16" spans="1:9" ht="12.75" customHeight="1" x14ac:dyDescent="0.15">
      <c r="A16" s="106" t="s">
        <v>145</v>
      </c>
      <c r="B16" s="49" t="s">
        <v>224</v>
      </c>
      <c r="C16" s="50">
        <v>3464</v>
      </c>
      <c r="D16" s="50">
        <v>3161</v>
      </c>
      <c r="E16" s="50">
        <v>195</v>
      </c>
      <c r="F16" s="50">
        <v>3</v>
      </c>
      <c r="G16" s="154">
        <v>101</v>
      </c>
      <c r="H16" s="154">
        <v>4</v>
      </c>
      <c r="I16" s="155" t="s">
        <v>127</v>
      </c>
    </row>
    <row r="17" spans="1:9" ht="12.75" customHeight="1" x14ac:dyDescent="0.15">
      <c r="A17" s="106" t="s">
        <v>146</v>
      </c>
      <c r="B17" s="49" t="s">
        <v>304</v>
      </c>
      <c r="C17" s="50">
        <v>7453</v>
      </c>
      <c r="D17" s="50">
        <v>6975</v>
      </c>
      <c r="E17" s="50">
        <v>261</v>
      </c>
      <c r="F17" s="50">
        <v>23</v>
      </c>
      <c r="G17" s="154">
        <v>180</v>
      </c>
      <c r="H17" s="154">
        <v>13</v>
      </c>
      <c r="I17" s="155" t="s">
        <v>127</v>
      </c>
    </row>
    <row r="18" spans="1:9" ht="12.75" customHeight="1" x14ac:dyDescent="0.15">
      <c r="A18" s="106" t="s">
        <v>147</v>
      </c>
      <c r="B18" s="49" t="s">
        <v>312</v>
      </c>
      <c r="C18" s="50">
        <v>19864</v>
      </c>
      <c r="D18" s="50">
        <v>16989</v>
      </c>
      <c r="E18" s="50">
        <v>1336</v>
      </c>
      <c r="F18" s="50">
        <v>301</v>
      </c>
      <c r="G18" s="154">
        <v>728</v>
      </c>
      <c r="H18" s="154">
        <v>510</v>
      </c>
      <c r="I18" s="155" t="s">
        <v>127</v>
      </c>
    </row>
    <row r="19" spans="1:9" ht="12.75" customHeight="1" x14ac:dyDescent="0.15">
      <c r="A19" s="106" t="s">
        <v>148</v>
      </c>
      <c r="B19" s="49" t="s">
        <v>305</v>
      </c>
      <c r="C19" s="50">
        <v>2827</v>
      </c>
      <c r="D19" s="50">
        <v>2626</v>
      </c>
      <c r="E19" s="50">
        <v>110</v>
      </c>
      <c r="F19" s="50">
        <v>19</v>
      </c>
      <c r="G19" s="154">
        <v>66</v>
      </c>
      <c r="H19" s="154">
        <v>6</v>
      </c>
      <c r="I19" s="155" t="s">
        <v>127</v>
      </c>
    </row>
    <row r="20" spans="1:9" ht="12.75" customHeight="1" x14ac:dyDescent="0.15">
      <c r="A20" s="106" t="s">
        <v>149</v>
      </c>
      <c r="B20" s="49" t="s">
        <v>306</v>
      </c>
      <c r="C20" s="50">
        <v>2430</v>
      </c>
      <c r="D20" s="50">
        <v>1651</v>
      </c>
      <c r="E20" s="50">
        <v>416</v>
      </c>
      <c r="F20" s="50">
        <v>39</v>
      </c>
      <c r="G20" s="154">
        <v>249</v>
      </c>
      <c r="H20" s="154">
        <v>75</v>
      </c>
      <c r="I20" s="155" t="s">
        <v>127</v>
      </c>
    </row>
    <row r="21" spans="1:9" ht="12.75" customHeight="1" x14ac:dyDescent="0.15">
      <c r="A21" s="106" t="s">
        <v>150</v>
      </c>
      <c r="B21" s="156" t="s">
        <v>307</v>
      </c>
      <c r="C21" s="50">
        <v>4304</v>
      </c>
      <c r="D21" s="50">
        <v>3230</v>
      </c>
      <c r="E21" s="50">
        <v>300</v>
      </c>
      <c r="F21" s="50">
        <v>151</v>
      </c>
      <c r="G21" s="154">
        <v>498</v>
      </c>
      <c r="H21" s="154">
        <v>125</v>
      </c>
      <c r="I21" s="155" t="s">
        <v>127</v>
      </c>
    </row>
    <row r="22" spans="1:9" ht="12.75" customHeight="1" x14ac:dyDescent="0.15">
      <c r="A22" s="106" t="s">
        <v>151</v>
      </c>
      <c r="B22" s="49" t="s">
        <v>308</v>
      </c>
      <c r="C22" s="50">
        <v>7305</v>
      </c>
      <c r="D22" s="50">
        <v>6045</v>
      </c>
      <c r="E22" s="50">
        <v>195</v>
      </c>
      <c r="F22" s="50">
        <v>353</v>
      </c>
      <c r="G22" s="154">
        <v>365</v>
      </c>
      <c r="H22" s="154">
        <v>347</v>
      </c>
      <c r="I22" s="155" t="s">
        <v>127</v>
      </c>
    </row>
    <row r="23" spans="1:9" ht="12.75" customHeight="1" x14ac:dyDescent="0.15">
      <c r="A23" s="106"/>
      <c r="B23" s="49"/>
      <c r="C23" s="50"/>
      <c r="D23" s="50"/>
      <c r="E23" s="50"/>
      <c r="F23" s="50"/>
      <c r="G23" s="154"/>
      <c r="H23" s="154"/>
      <c r="I23" s="155"/>
    </row>
    <row r="24" spans="1:9" ht="12.75" customHeight="1" x14ac:dyDescent="0.15">
      <c r="A24" s="106" t="s">
        <v>152</v>
      </c>
      <c r="B24" s="49" t="s">
        <v>309</v>
      </c>
      <c r="C24" s="50">
        <v>4678</v>
      </c>
      <c r="D24" s="50">
        <v>3571</v>
      </c>
      <c r="E24" s="50">
        <v>186</v>
      </c>
      <c r="F24" s="50">
        <v>160</v>
      </c>
      <c r="G24" s="154">
        <v>504</v>
      </c>
      <c r="H24" s="154">
        <v>252</v>
      </c>
      <c r="I24" s="155">
        <v>4</v>
      </c>
    </row>
    <row r="25" spans="1:9" ht="12.75" customHeight="1" x14ac:dyDescent="0.15">
      <c r="A25" s="106" t="s">
        <v>180</v>
      </c>
      <c r="B25" s="49" t="s">
        <v>310</v>
      </c>
      <c r="C25" s="50">
        <v>5084</v>
      </c>
      <c r="D25" s="50">
        <v>4602</v>
      </c>
      <c r="E25" s="50">
        <v>80</v>
      </c>
      <c r="F25" s="50">
        <v>78</v>
      </c>
      <c r="G25" s="154">
        <v>292</v>
      </c>
      <c r="H25" s="154">
        <v>32</v>
      </c>
      <c r="I25" s="155" t="s">
        <v>127</v>
      </c>
    </row>
    <row r="26" spans="1:9" ht="12.75" customHeight="1" x14ac:dyDescent="0.15">
      <c r="A26" s="106" t="s">
        <v>181</v>
      </c>
      <c r="B26" s="49" t="s">
        <v>311</v>
      </c>
      <c r="C26" s="50">
        <v>10829</v>
      </c>
      <c r="D26" s="50">
        <v>10056</v>
      </c>
      <c r="E26" s="50">
        <v>188</v>
      </c>
      <c r="F26" s="50">
        <v>227</v>
      </c>
      <c r="G26" s="154">
        <v>198</v>
      </c>
      <c r="H26" s="154">
        <v>160</v>
      </c>
      <c r="I26" s="155" t="s">
        <v>127</v>
      </c>
    </row>
    <row r="27" spans="1:9" ht="12.75" customHeight="1" x14ac:dyDescent="0.15">
      <c r="A27" s="106" t="s">
        <v>182</v>
      </c>
      <c r="B27" s="157" t="s">
        <v>234</v>
      </c>
      <c r="C27" s="158">
        <v>579</v>
      </c>
      <c r="D27" s="50">
        <v>569</v>
      </c>
      <c r="E27" s="50">
        <v>8</v>
      </c>
      <c r="F27" s="50" t="s">
        <v>127</v>
      </c>
      <c r="G27" s="154">
        <v>1</v>
      </c>
      <c r="H27" s="154">
        <v>1</v>
      </c>
      <c r="I27" s="155" t="s">
        <v>127</v>
      </c>
    </row>
    <row r="28" spans="1:9" ht="12.75" customHeight="1" x14ac:dyDescent="0.15">
      <c r="A28" s="106" t="s">
        <v>183</v>
      </c>
      <c r="B28" s="159" t="s">
        <v>235</v>
      </c>
      <c r="C28" s="158">
        <v>7274</v>
      </c>
      <c r="D28" s="50">
        <v>6152</v>
      </c>
      <c r="E28" s="50">
        <v>442</v>
      </c>
      <c r="F28" s="50">
        <v>58</v>
      </c>
      <c r="G28" s="154">
        <v>520</v>
      </c>
      <c r="H28" s="154">
        <v>77</v>
      </c>
      <c r="I28" s="155">
        <v>25</v>
      </c>
    </row>
    <row r="29" spans="1:9" ht="12.75" customHeight="1" x14ac:dyDescent="0.15">
      <c r="A29" s="106" t="s">
        <v>184</v>
      </c>
      <c r="B29" s="159" t="s">
        <v>236</v>
      </c>
      <c r="C29" s="158">
        <v>3180</v>
      </c>
      <c r="D29" s="50">
        <v>3180</v>
      </c>
      <c r="E29" s="50" t="s">
        <v>127</v>
      </c>
      <c r="F29" s="50" t="s">
        <v>127</v>
      </c>
      <c r="G29" s="154" t="s">
        <v>127</v>
      </c>
      <c r="H29" s="154" t="s">
        <v>127</v>
      </c>
      <c r="I29" s="155" t="s">
        <v>127</v>
      </c>
    </row>
    <row r="30" spans="1:9" ht="12.75" customHeight="1" x14ac:dyDescent="0.15">
      <c r="A30" s="153" t="s">
        <v>196</v>
      </c>
      <c r="B30" s="160" t="s">
        <v>237</v>
      </c>
      <c r="C30" s="158">
        <v>5848</v>
      </c>
      <c r="D30" s="50">
        <v>4491</v>
      </c>
      <c r="E30" s="50">
        <v>52</v>
      </c>
      <c r="F30" s="154">
        <v>50</v>
      </c>
      <c r="G30" s="154">
        <v>253</v>
      </c>
      <c r="H30" s="154">
        <v>115</v>
      </c>
      <c r="I30" s="155" t="s">
        <v>127</v>
      </c>
    </row>
    <row r="31" spans="1:9" ht="12.75" customHeight="1" x14ac:dyDescent="0.15">
      <c r="A31" s="57"/>
      <c r="B31" s="153"/>
      <c r="C31" s="52"/>
      <c r="D31" s="53"/>
      <c r="E31" s="53"/>
      <c r="F31" s="53"/>
      <c r="G31" s="53"/>
      <c r="H31" s="53"/>
      <c r="I31" s="53"/>
    </row>
    <row r="32" spans="1:9" ht="12.75" customHeight="1" x14ac:dyDescent="0.15">
      <c r="A32" s="334" t="s">
        <v>6</v>
      </c>
      <c r="B32" s="335"/>
      <c r="C32" s="155">
        <v>75885</v>
      </c>
      <c r="D32" s="155">
        <v>63418</v>
      </c>
      <c r="E32" s="53">
        <v>4863</v>
      </c>
      <c r="F32" s="53">
        <v>1609</v>
      </c>
      <c r="G32" s="53">
        <v>4805</v>
      </c>
      <c r="H32" s="53">
        <v>632</v>
      </c>
      <c r="I32" s="53">
        <v>14</v>
      </c>
    </row>
    <row r="33" spans="1:9" ht="12.75" customHeight="1" x14ac:dyDescent="0.15">
      <c r="A33" s="153" t="s">
        <v>197</v>
      </c>
      <c r="B33" s="49" t="s">
        <v>302</v>
      </c>
      <c r="C33" s="155">
        <v>1248</v>
      </c>
      <c r="D33" s="155">
        <v>163</v>
      </c>
      <c r="E33" s="53">
        <v>37</v>
      </c>
      <c r="F33" s="53">
        <v>100</v>
      </c>
      <c r="G33" s="53">
        <v>786</v>
      </c>
      <c r="H33" s="53">
        <v>162</v>
      </c>
      <c r="I33" s="53" t="s">
        <v>127</v>
      </c>
    </row>
    <row r="34" spans="1:9" ht="12.75" customHeight="1" x14ac:dyDescent="0.15">
      <c r="A34" s="153"/>
      <c r="B34" s="49" t="s">
        <v>194</v>
      </c>
      <c r="C34" s="155">
        <v>1227</v>
      </c>
      <c r="D34" s="155">
        <v>144</v>
      </c>
      <c r="E34" s="53">
        <v>36</v>
      </c>
      <c r="F34" s="53">
        <v>99</v>
      </c>
      <c r="G34" s="53">
        <v>786</v>
      </c>
      <c r="H34" s="53">
        <v>162</v>
      </c>
      <c r="I34" s="53" t="s">
        <v>127</v>
      </c>
    </row>
    <row r="35" spans="1:9" ht="12.75" customHeight="1" x14ac:dyDescent="0.15">
      <c r="A35" s="153" t="s">
        <v>198</v>
      </c>
      <c r="B35" s="49" t="s">
        <v>219</v>
      </c>
      <c r="C35" s="155">
        <v>23</v>
      </c>
      <c r="D35" s="155">
        <v>17</v>
      </c>
      <c r="E35" s="53">
        <v>1</v>
      </c>
      <c r="F35" s="53">
        <v>3</v>
      </c>
      <c r="G35" s="53">
        <v>1</v>
      </c>
      <c r="H35" s="53">
        <v>1</v>
      </c>
      <c r="I35" s="53" t="s">
        <v>127</v>
      </c>
    </row>
    <row r="36" spans="1:9" ht="12.75" customHeight="1" x14ac:dyDescent="0.15">
      <c r="A36" s="153" t="s">
        <v>199</v>
      </c>
      <c r="B36" s="49" t="s">
        <v>303</v>
      </c>
      <c r="C36" s="155">
        <v>12</v>
      </c>
      <c r="D36" s="155">
        <v>10</v>
      </c>
      <c r="E36" s="53">
        <v>1</v>
      </c>
      <c r="F36" s="53" t="s">
        <v>127</v>
      </c>
      <c r="G36" s="53">
        <v>1</v>
      </c>
      <c r="H36" s="53" t="s">
        <v>127</v>
      </c>
      <c r="I36" s="53" t="s">
        <v>127</v>
      </c>
    </row>
    <row r="37" spans="1:9" ht="12.75" customHeight="1" x14ac:dyDescent="0.15">
      <c r="A37" s="153" t="s">
        <v>200</v>
      </c>
      <c r="B37" s="49" t="s">
        <v>221</v>
      </c>
      <c r="C37" s="155">
        <v>7042</v>
      </c>
      <c r="D37" s="155">
        <v>4438</v>
      </c>
      <c r="E37" s="53">
        <v>1126</v>
      </c>
      <c r="F37" s="53">
        <v>337</v>
      </c>
      <c r="G37" s="53">
        <v>1019</v>
      </c>
      <c r="H37" s="53">
        <v>120</v>
      </c>
      <c r="I37" s="53" t="s">
        <v>127</v>
      </c>
    </row>
    <row r="38" spans="1:9" ht="12.75" customHeight="1" x14ac:dyDescent="0.15">
      <c r="A38" s="153" t="s">
        <v>201</v>
      </c>
      <c r="B38" s="49" t="s">
        <v>222</v>
      </c>
      <c r="C38" s="155">
        <v>21486</v>
      </c>
      <c r="D38" s="155">
        <v>20203</v>
      </c>
      <c r="E38" s="53">
        <v>817</v>
      </c>
      <c r="F38" s="53">
        <v>84</v>
      </c>
      <c r="G38" s="53">
        <v>342</v>
      </c>
      <c r="H38" s="53">
        <v>24</v>
      </c>
      <c r="I38" s="53">
        <v>13</v>
      </c>
    </row>
    <row r="39" spans="1:9" ht="12.75" customHeight="1" x14ac:dyDescent="0.15">
      <c r="A39" s="153" t="s">
        <v>202</v>
      </c>
      <c r="B39" s="49" t="s">
        <v>223</v>
      </c>
      <c r="C39" s="155">
        <v>402</v>
      </c>
      <c r="D39" s="155">
        <v>399</v>
      </c>
      <c r="E39" s="53">
        <v>3</v>
      </c>
      <c r="F39" s="53" t="s">
        <v>127</v>
      </c>
      <c r="G39" s="53" t="s">
        <v>127</v>
      </c>
      <c r="H39" s="53" t="s">
        <v>127</v>
      </c>
      <c r="I39" s="53" t="s">
        <v>127</v>
      </c>
    </row>
    <row r="40" spans="1:9" ht="12.75" customHeight="1" x14ac:dyDescent="0.15">
      <c r="A40" s="153"/>
      <c r="B40" s="49"/>
      <c r="C40" s="155"/>
      <c r="D40" s="155"/>
      <c r="E40" s="53"/>
      <c r="F40" s="53"/>
      <c r="G40" s="53"/>
      <c r="H40" s="53"/>
      <c r="I40" s="53"/>
    </row>
    <row r="41" spans="1:9" ht="12.75" customHeight="1" x14ac:dyDescent="0.15">
      <c r="A41" s="153" t="s">
        <v>203</v>
      </c>
      <c r="B41" s="49" t="s">
        <v>224</v>
      </c>
      <c r="C41" s="155">
        <v>2713</v>
      </c>
      <c r="D41" s="155">
        <v>2457</v>
      </c>
      <c r="E41" s="53">
        <v>173</v>
      </c>
      <c r="F41" s="53">
        <v>3</v>
      </c>
      <c r="G41" s="53">
        <v>80</v>
      </c>
      <c r="H41" s="53" t="s">
        <v>127</v>
      </c>
      <c r="I41" s="53" t="s">
        <v>127</v>
      </c>
    </row>
    <row r="42" spans="1:9" ht="12.75" customHeight="1" x14ac:dyDescent="0.15">
      <c r="A42" s="153" t="s">
        <v>204</v>
      </c>
      <c r="B42" s="49" t="s">
        <v>304</v>
      </c>
      <c r="C42" s="155">
        <v>6015</v>
      </c>
      <c r="D42" s="155">
        <v>5590</v>
      </c>
      <c r="E42" s="53">
        <v>225</v>
      </c>
      <c r="F42" s="53">
        <v>22</v>
      </c>
      <c r="G42" s="53">
        <v>174</v>
      </c>
      <c r="H42" s="53">
        <v>3</v>
      </c>
      <c r="I42" s="53" t="s">
        <v>127</v>
      </c>
    </row>
    <row r="43" spans="1:9" ht="12.75" customHeight="1" x14ac:dyDescent="0.15">
      <c r="A43" s="153" t="s">
        <v>205</v>
      </c>
      <c r="B43" s="49" t="s">
        <v>312</v>
      </c>
      <c r="C43" s="155">
        <v>9867</v>
      </c>
      <c r="D43" s="155">
        <v>7995</v>
      </c>
      <c r="E43" s="53">
        <v>1027</v>
      </c>
      <c r="F43" s="53">
        <v>233</v>
      </c>
      <c r="G43" s="53">
        <v>506</v>
      </c>
      <c r="H43" s="53">
        <v>106</v>
      </c>
      <c r="I43" s="53" t="s">
        <v>127</v>
      </c>
    </row>
    <row r="44" spans="1:9" ht="12.75" customHeight="1" x14ac:dyDescent="0.15">
      <c r="A44" s="153" t="s">
        <v>206</v>
      </c>
      <c r="B44" s="49" t="s">
        <v>305</v>
      </c>
      <c r="C44" s="155">
        <v>1198</v>
      </c>
      <c r="D44" s="155">
        <v>1045</v>
      </c>
      <c r="E44" s="53">
        <v>89</v>
      </c>
      <c r="F44" s="53">
        <v>17</v>
      </c>
      <c r="G44" s="53">
        <v>47</v>
      </c>
      <c r="H44" s="53" t="s">
        <v>127</v>
      </c>
      <c r="I44" s="53" t="s">
        <v>127</v>
      </c>
    </row>
    <row r="45" spans="1:9" ht="12.75" customHeight="1" x14ac:dyDescent="0.15">
      <c r="A45" s="153" t="s">
        <v>207</v>
      </c>
      <c r="B45" s="49" t="s">
        <v>306</v>
      </c>
      <c r="C45" s="155">
        <v>1475</v>
      </c>
      <c r="D45" s="155">
        <v>998</v>
      </c>
      <c r="E45" s="53">
        <v>269</v>
      </c>
      <c r="F45" s="53">
        <v>28</v>
      </c>
      <c r="G45" s="53">
        <v>163</v>
      </c>
      <c r="H45" s="53">
        <v>17</v>
      </c>
      <c r="I45" s="53" t="s">
        <v>127</v>
      </c>
    </row>
    <row r="46" spans="1:9" ht="12.75" customHeight="1" x14ac:dyDescent="0.15">
      <c r="A46" s="153" t="s">
        <v>208</v>
      </c>
      <c r="B46" s="156" t="s">
        <v>307</v>
      </c>
      <c r="C46" s="155">
        <v>3034</v>
      </c>
      <c r="D46" s="155">
        <v>2231</v>
      </c>
      <c r="E46" s="53">
        <v>252</v>
      </c>
      <c r="F46" s="53">
        <v>134</v>
      </c>
      <c r="G46" s="53">
        <v>402</v>
      </c>
      <c r="H46" s="53">
        <v>15</v>
      </c>
      <c r="I46" s="53" t="s">
        <v>127</v>
      </c>
    </row>
    <row r="47" spans="1:9" ht="12.75" customHeight="1" x14ac:dyDescent="0.15">
      <c r="A47" s="153" t="s">
        <v>209</v>
      </c>
      <c r="B47" s="49" t="s">
        <v>308</v>
      </c>
      <c r="C47" s="155">
        <v>2911</v>
      </c>
      <c r="D47" s="155">
        <v>2295</v>
      </c>
      <c r="E47" s="53">
        <v>130</v>
      </c>
      <c r="F47" s="53">
        <v>228</v>
      </c>
      <c r="G47" s="53">
        <v>197</v>
      </c>
      <c r="H47" s="53">
        <v>61</v>
      </c>
      <c r="I47" s="53" t="s">
        <v>127</v>
      </c>
    </row>
    <row r="48" spans="1:9" ht="12.75" customHeight="1" x14ac:dyDescent="0.15">
      <c r="A48" s="153"/>
      <c r="B48" s="49"/>
      <c r="C48" s="155"/>
      <c r="D48" s="155"/>
      <c r="E48" s="53"/>
      <c r="F48" s="53"/>
      <c r="G48" s="53"/>
      <c r="H48" s="53"/>
      <c r="I48" s="53"/>
    </row>
    <row r="49" spans="1:9" ht="12.75" customHeight="1" x14ac:dyDescent="0.15">
      <c r="A49" s="153" t="s">
        <v>210</v>
      </c>
      <c r="B49" s="49" t="s">
        <v>309</v>
      </c>
      <c r="C49" s="155">
        <v>1943</v>
      </c>
      <c r="D49" s="155">
        <v>1391</v>
      </c>
      <c r="E49" s="53">
        <v>133</v>
      </c>
      <c r="F49" s="53">
        <v>102</v>
      </c>
      <c r="G49" s="53">
        <v>264</v>
      </c>
      <c r="H49" s="53">
        <v>53</v>
      </c>
      <c r="I49" s="53" t="s">
        <v>127</v>
      </c>
    </row>
    <row r="50" spans="1:9" ht="12.75" customHeight="1" x14ac:dyDescent="0.15">
      <c r="A50" s="153" t="s">
        <v>211</v>
      </c>
      <c r="B50" s="49" t="s">
        <v>310</v>
      </c>
      <c r="C50" s="155">
        <v>2290</v>
      </c>
      <c r="D50" s="155">
        <v>2112</v>
      </c>
      <c r="E50" s="53">
        <v>60</v>
      </c>
      <c r="F50" s="53">
        <v>27</v>
      </c>
      <c r="G50" s="53">
        <v>85</v>
      </c>
      <c r="H50" s="53">
        <v>6</v>
      </c>
      <c r="I50" s="53" t="s">
        <v>127</v>
      </c>
    </row>
    <row r="51" spans="1:9" ht="12.75" customHeight="1" x14ac:dyDescent="0.15">
      <c r="A51" s="153" t="s">
        <v>212</v>
      </c>
      <c r="B51" s="49" t="s">
        <v>311</v>
      </c>
      <c r="C51" s="155">
        <v>2684</v>
      </c>
      <c r="D51" s="155">
        <v>2203</v>
      </c>
      <c r="E51" s="53">
        <v>117</v>
      </c>
      <c r="F51" s="53">
        <v>196</v>
      </c>
      <c r="G51" s="53">
        <v>149</v>
      </c>
      <c r="H51" s="53">
        <v>19</v>
      </c>
      <c r="I51" s="53" t="s">
        <v>127</v>
      </c>
    </row>
    <row r="52" spans="1:9" ht="12.75" customHeight="1" x14ac:dyDescent="0.15">
      <c r="A52" s="153" t="s">
        <v>213</v>
      </c>
      <c r="B52" s="161" t="s">
        <v>234</v>
      </c>
      <c r="C52" s="155">
        <v>337</v>
      </c>
      <c r="D52" s="155">
        <v>329</v>
      </c>
      <c r="E52" s="53">
        <v>7</v>
      </c>
      <c r="F52" s="53" t="s">
        <v>127</v>
      </c>
      <c r="G52" s="53">
        <v>1</v>
      </c>
      <c r="H52" s="53" t="s">
        <v>127</v>
      </c>
      <c r="I52" s="53" t="s">
        <v>127</v>
      </c>
    </row>
    <row r="53" spans="1:9" ht="12.75" customHeight="1" x14ac:dyDescent="0.15">
      <c r="A53" s="153" t="s">
        <v>214</v>
      </c>
      <c r="B53" s="159" t="s">
        <v>235</v>
      </c>
      <c r="C53" s="162">
        <v>4965</v>
      </c>
      <c r="D53" s="155">
        <v>4118</v>
      </c>
      <c r="E53" s="53">
        <v>362</v>
      </c>
      <c r="F53" s="53">
        <v>55</v>
      </c>
      <c r="G53" s="53">
        <v>408</v>
      </c>
      <c r="H53" s="53">
        <v>21</v>
      </c>
      <c r="I53" s="53">
        <v>1</v>
      </c>
    </row>
    <row r="54" spans="1:9" ht="12.75" customHeight="1" x14ac:dyDescent="0.15">
      <c r="A54" s="153" t="s">
        <v>215</v>
      </c>
      <c r="B54" s="159" t="s">
        <v>236</v>
      </c>
      <c r="C54" s="162">
        <v>2365</v>
      </c>
      <c r="D54" s="155">
        <v>2365</v>
      </c>
      <c r="E54" s="53" t="s">
        <v>127</v>
      </c>
      <c r="F54" s="53" t="s">
        <v>127</v>
      </c>
      <c r="G54" s="53" t="s">
        <v>127</v>
      </c>
      <c r="H54" s="53" t="s">
        <v>127</v>
      </c>
      <c r="I54" s="53" t="s">
        <v>127</v>
      </c>
    </row>
    <row r="55" spans="1:9" ht="12.75" customHeight="1" x14ac:dyDescent="0.15">
      <c r="A55" s="153" t="s">
        <v>195</v>
      </c>
      <c r="B55" s="160" t="s">
        <v>237</v>
      </c>
      <c r="C55" s="162">
        <v>3875</v>
      </c>
      <c r="D55" s="155">
        <v>3059</v>
      </c>
      <c r="E55" s="53">
        <v>34</v>
      </c>
      <c r="F55" s="53">
        <v>40</v>
      </c>
      <c r="G55" s="53">
        <v>180</v>
      </c>
      <c r="H55" s="53">
        <v>24</v>
      </c>
      <c r="I55" s="53" t="s">
        <v>127</v>
      </c>
    </row>
    <row r="56" spans="1:9" ht="12.75" customHeight="1" x14ac:dyDescent="0.15">
      <c r="A56" s="153"/>
      <c r="B56" s="163"/>
      <c r="C56" s="52"/>
      <c r="D56" s="53"/>
      <c r="E56" s="53"/>
      <c r="F56" s="53"/>
      <c r="G56" s="53"/>
      <c r="H56" s="53"/>
      <c r="I56" s="53"/>
    </row>
    <row r="57" spans="1:9" ht="12.75" customHeight="1" x14ac:dyDescent="0.15">
      <c r="A57" s="334" t="s">
        <v>7</v>
      </c>
      <c r="B57" s="335"/>
      <c r="C57" s="52">
        <v>48082</v>
      </c>
      <c r="D57" s="53">
        <v>42172</v>
      </c>
      <c r="E57" s="53">
        <v>1289</v>
      </c>
      <c r="F57" s="53">
        <v>398</v>
      </c>
      <c r="G57" s="53">
        <v>1467</v>
      </c>
      <c r="H57" s="53">
        <v>2262</v>
      </c>
      <c r="I57" s="53">
        <v>143</v>
      </c>
    </row>
    <row r="58" spans="1:9" x14ac:dyDescent="0.15">
      <c r="A58" s="153" t="s">
        <v>197</v>
      </c>
      <c r="B58" s="49" t="s">
        <v>302</v>
      </c>
      <c r="C58" s="52">
        <v>790</v>
      </c>
      <c r="D58" s="53">
        <v>120</v>
      </c>
      <c r="E58" s="53">
        <v>9</v>
      </c>
      <c r="F58" s="53">
        <v>6</v>
      </c>
      <c r="G58" s="53">
        <v>80</v>
      </c>
      <c r="H58" s="53">
        <v>575</v>
      </c>
      <c r="I58" s="53" t="s">
        <v>127</v>
      </c>
    </row>
    <row r="59" spans="1:9" x14ac:dyDescent="0.15">
      <c r="A59" s="153"/>
      <c r="B59" s="49" t="s">
        <v>194</v>
      </c>
      <c r="C59" s="52">
        <v>786</v>
      </c>
      <c r="D59" s="53">
        <v>116</v>
      </c>
      <c r="E59" s="53">
        <v>9</v>
      </c>
      <c r="F59" s="53">
        <v>6</v>
      </c>
      <c r="G59" s="53">
        <v>80</v>
      </c>
      <c r="H59" s="53">
        <v>575</v>
      </c>
      <c r="I59" s="53" t="s">
        <v>127</v>
      </c>
    </row>
    <row r="60" spans="1:9" x14ac:dyDescent="0.15">
      <c r="A60" s="153" t="s">
        <v>198</v>
      </c>
      <c r="B60" s="49" t="s">
        <v>219</v>
      </c>
      <c r="C60" s="52">
        <v>5</v>
      </c>
      <c r="D60" s="53">
        <v>3</v>
      </c>
      <c r="E60" s="53" t="s">
        <v>127</v>
      </c>
      <c r="F60" s="53" t="s">
        <v>127</v>
      </c>
      <c r="G60" s="53" t="s">
        <v>127</v>
      </c>
      <c r="H60" s="53">
        <v>2</v>
      </c>
      <c r="I60" s="53" t="s">
        <v>127</v>
      </c>
    </row>
    <row r="61" spans="1:9" x14ac:dyDescent="0.15">
      <c r="A61" s="153" t="s">
        <v>199</v>
      </c>
      <c r="B61" s="49" t="s">
        <v>303</v>
      </c>
      <c r="C61" s="52">
        <v>1</v>
      </c>
      <c r="D61" s="53">
        <v>1</v>
      </c>
      <c r="E61" s="53" t="s">
        <v>127</v>
      </c>
      <c r="F61" s="53" t="s">
        <v>127</v>
      </c>
      <c r="G61" s="53" t="s">
        <v>127</v>
      </c>
      <c r="H61" s="53" t="s">
        <v>127</v>
      </c>
      <c r="I61" s="53" t="s">
        <v>127</v>
      </c>
    </row>
    <row r="62" spans="1:9" ht="12.75" customHeight="1" x14ac:dyDescent="0.15">
      <c r="A62" s="153" t="s">
        <v>200</v>
      </c>
      <c r="B62" s="49" t="s">
        <v>221</v>
      </c>
      <c r="C62" s="52">
        <v>1397</v>
      </c>
      <c r="D62" s="53">
        <v>924</v>
      </c>
      <c r="E62" s="53">
        <v>251</v>
      </c>
      <c r="F62" s="53">
        <v>2</v>
      </c>
      <c r="G62" s="53">
        <v>8</v>
      </c>
      <c r="H62" s="53">
        <v>212</v>
      </c>
      <c r="I62" s="53" t="s">
        <v>127</v>
      </c>
    </row>
    <row r="63" spans="1:9" ht="12.75" customHeight="1" x14ac:dyDescent="0.15">
      <c r="A63" s="153" t="s">
        <v>201</v>
      </c>
      <c r="B63" s="49" t="s">
        <v>222</v>
      </c>
      <c r="C63" s="52">
        <v>6379</v>
      </c>
      <c r="D63" s="213">
        <v>5952</v>
      </c>
      <c r="E63" s="53">
        <v>137</v>
      </c>
      <c r="F63" s="53">
        <v>13</v>
      </c>
      <c r="G63" s="53">
        <v>80</v>
      </c>
      <c r="H63" s="53">
        <v>81</v>
      </c>
      <c r="I63" s="53">
        <v>115</v>
      </c>
    </row>
    <row r="64" spans="1:9" ht="12.75" customHeight="1" x14ac:dyDescent="0.15">
      <c r="A64" s="153" t="s">
        <v>202</v>
      </c>
      <c r="B64" s="49" t="s">
        <v>223</v>
      </c>
      <c r="C64" s="52">
        <v>63</v>
      </c>
      <c r="D64" s="53">
        <v>62</v>
      </c>
      <c r="E64" s="53">
        <v>1</v>
      </c>
      <c r="F64" s="53" t="s">
        <v>127</v>
      </c>
      <c r="G64" s="53" t="s">
        <v>127</v>
      </c>
      <c r="H64" s="53" t="s">
        <v>127</v>
      </c>
      <c r="I64" s="53" t="s">
        <v>127</v>
      </c>
    </row>
    <row r="65" spans="1:9" ht="12.75" customHeight="1" x14ac:dyDescent="0.15">
      <c r="A65" s="153"/>
      <c r="B65" s="49"/>
      <c r="C65" s="52"/>
      <c r="D65" s="53"/>
      <c r="E65" s="53"/>
      <c r="F65" s="53"/>
      <c r="G65" s="53"/>
      <c r="H65" s="53"/>
      <c r="I65" s="53"/>
    </row>
    <row r="66" spans="1:9" ht="12.75" customHeight="1" x14ac:dyDescent="0.15">
      <c r="A66" s="153" t="s">
        <v>203</v>
      </c>
      <c r="B66" s="49" t="s">
        <v>224</v>
      </c>
      <c r="C66" s="52">
        <v>751</v>
      </c>
      <c r="D66" s="53">
        <v>704</v>
      </c>
      <c r="E66" s="53">
        <v>22</v>
      </c>
      <c r="F66" s="53" t="s">
        <v>127</v>
      </c>
      <c r="G66" s="53">
        <v>21</v>
      </c>
      <c r="H66" s="53">
        <v>4</v>
      </c>
      <c r="I66" s="53" t="s">
        <v>127</v>
      </c>
    </row>
    <row r="67" spans="1:9" ht="12.75" customHeight="1" x14ac:dyDescent="0.15">
      <c r="A67" s="153" t="s">
        <v>204</v>
      </c>
      <c r="B67" s="49" t="s">
        <v>304</v>
      </c>
      <c r="C67" s="52">
        <v>1438</v>
      </c>
      <c r="D67" s="53">
        <v>1385</v>
      </c>
      <c r="E67" s="53">
        <v>36</v>
      </c>
      <c r="F67" s="53">
        <v>1</v>
      </c>
      <c r="G67" s="53">
        <v>6</v>
      </c>
      <c r="H67" s="53">
        <v>10</v>
      </c>
      <c r="I67" s="53" t="s">
        <v>127</v>
      </c>
    </row>
    <row r="68" spans="1:9" ht="12.75" customHeight="1" x14ac:dyDescent="0.15">
      <c r="A68" s="153" t="s">
        <v>205</v>
      </c>
      <c r="B68" s="49" t="s">
        <v>312</v>
      </c>
      <c r="C68" s="52">
        <v>9997</v>
      </c>
      <c r="D68" s="53">
        <v>8994</v>
      </c>
      <c r="E68" s="53">
        <v>309</v>
      </c>
      <c r="F68" s="53">
        <v>68</v>
      </c>
      <c r="G68" s="53">
        <v>222</v>
      </c>
      <c r="H68" s="53">
        <v>404</v>
      </c>
      <c r="I68" s="53" t="s">
        <v>127</v>
      </c>
    </row>
    <row r="69" spans="1:9" ht="12.75" customHeight="1" x14ac:dyDescent="0.15">
      <c r="A69" s="153" t="s">
        <v>206</v>
      </c>
      <c r="B69" s="49" t="s">
        <v>305</v>
      </c>
      <c r="C69" s="52">
        <v>1629</v>
      </c>
      <c r="D69" s="53">
        <v>1581</v>
      </c>
      <c r="E69" s="53">
        <v>21</v>
      </c>
      <c r="F69" s="53">
        <v>2</v>
      </c>
      <c r="G69" s="53">
        <v>19</v>
      </c>
      <c r="H69" s="53">
        <v>6</v>
      </c>
      <c r="I69" s="53" t="s">
        <v>127</v>
      </c>
    </row>
    <row r="70" spans="1:9" ht="12.75" customHeight="1" x14ac:dyDescent="0.15">
      <c r="A70" s="153" t="s">
        <v>207</v>
      </c>
      <c r="B70" s="49" t="s">
        <v>306</v>
      </c>
      <c r="C70" s="52">
        <v>955</v>
      </c>
      <c r="D70" s="53">
        <v>653</v>
      </c>
      <c r="E70" s="53">
        <v>147</v>
      </c>
      <c r="F70" s="53">
        <v>11</v>
      </c>
      <c r="G70" s="53">
        <v>86</v>
      </c>
      <c r="H70" s="53">
        <v>58</v>
      </c>
      <c r="I70" s="53" t="s">
        <v>127</v>
      </c>
    </row>
    <row r="71" spans="1:9" ht="12.75" customHeight="1" x14ac:dyDescent="0.15">
      <c r="A71" s="153" t="s">
        <v>208</v>
      </c>
      <c r="B71" s="156" t="s">
        <v>307</v>
      </c>
      <c r="C71" s="52">
        <v>1270</v>
      </c>
      <c r="D71" s="53">
        <v>999</v>
      </c>
      <c r="E71" s="53">
        <v>48</v>
      </c>
      <c r="F71" s="53">
        <v>17</v>
      </c>
      <c r="G71" s="53">
        <v>96</v>
      </c>
      <c r="H71" s="53">
        <v>110</v>
      </c>
      <c r="I71" s="53" t="s">
        <v>127</v>
      </c>
    </row>
    <row r="72" spans="1:9" ht="12.75" customHeight="1" x14ac:dyDescent="0.15">
      <c r="A72" s="153" t="s">
        <v>209</v>
      </c>
      <c r="B72" s="49" t="s">
        <v>308</v>
      </c>
      <c r="C72" s="52">
        <v>4394</v>
      </c>
      <c r="D72" s="53">
        <v>3750</v>
      </c>
      <c r="E72" s="53">
        <v>65</v>
      </c>
      <c r="F72" s="53">
        <v>125</v>
      </c>
      <c r="G72" s="53">
        <v>168</v>
      </c>
      <c r="H72" s="53">
        <v>286</v>
      </c>
      <c r="I72" s="53" t="s">
        <v>127</v>
      </c>
    </row>
    <row r="73" spans="1:9" ht="12.75" customHeight="1" x14ac:dyDescent="0.15">
      <c r="A73" s="153"/>
      <c r="B73" s="49"/>
      <c r="C73" s="52"/>
      <c r="D73" s="53"/>
      <c r="E73" s="53"/>
      <c r="F73" s="53"/>
      <c r="G73" s="53"/>
      <c r="H73" s="53"/>
      <c r="I73" s="53"/>
    </row>
    <row r="74" spans="1:9" ht="12.75" customHeight="1" x14ac:dyDescent="0.15">
      <c r="A74" s="153" t="s">
        <v>210</v>
      </c>
      <c r="B74" s="49" t="s">
        <v>309</v>
      </c>
      <c r="C74" s="52">
        <v>2735</v>
      </c>
      <c r="D74" s="53">
        <v>2180</v>
      </c>
      <c r="E74" s="53">
        <v>53</v>
      </c>
      <c r="F74" s="53">
        <v>58</v>
      </c>
      <c r="G74" s="53">
        <v>240</v>
      </c>
      <c r="H74" s="53">
        <v>199</v>
      </c>
      <c r="I74" s="53">
        <v>4</v>
      </c>
    </row>
    <row r="75" spans="1:9" ht="12.75" customHeight="1" x14ac:dyDescent="0.15">
      <c r="A75" s="153" t="s">
        <v>211</v>
      </c>
      <c r="B75" s="49" t="s">
        <v>310</v>
      </c>
      <c r="C75" s="52">
        <v>2794</v>
      </c>
      <c r="D75" s="53">
        <v>2490</v>
      </c>
      <c r="E75" s="53">
        <v>20</v>
      </c>
      <c r="F75" s="53">
        <v>51</v>
      </c>
      <c r="G75" s="53">
        <v>207</v>
      </c>
      <c r="H75" s="53">
        <v>26</v>
      </c>
      <c r="I75" s="53" t="s">
        <v>127</v>
      </c>
    </row>
    <row r="76" spans="1:9" ht="12.75" customHeight="1" x14ac:dyDescent="0.15">
      <c r="A76" s="153" t="s">
        <v>212</v>
      </c>
      <c r="B76" s="49" t="s">
        <v>311</v>
      </c>
      <c r="C76" s="52">
        <v>8145</v>
      </c>
      <c r="D76" s="53">
        <v>7853</v>
      </c>
      <c r="E76" s="53">
        <v>71</v>
      </c>
      <c r="F76" s="53">
        <v>31</v>
      </c>
      <c r="G76" s="53">
        <v>49</v>
      </c>
      <c r="H76" s="53">
        <v>141</v>
      </c>
      <c r="I76" s="53" t="s">
        <v>127</v>
      </c>
    </row>
    <row r="77" spans="1:9" ht="12.75" customHeight="1" x14ac:dyDescent="0.15">
      <c r="A77" s="153" t="s">
        <v>213</v>
      </c>
      <c r="B77" s="164" t="s">
        <v>234</v>
      </c>
      <c r="C77" s="52">
        <v>242</v>
      </c>
      <c r="D77" s="53">
        <v>240</v>
      </c>
      <c r="E77" s="53">
        <v>1</v>
      </c>
      <c r="F77" s="53" t="s">
        <v>127</v>
      </c>
      <c r="G77" s="53" t="s">
        <v>127</v>
      </c>
      <c r="H77" s="53">
        <v>1</v>
      </c>
      <c r="I77" s="53" t="s">
        <v>127</v>
      </c>
    </row>
    <row r="78" spans="1:9" ht="12.75" customHeight="1" x14ac:dyDescent="0.15">
      <c r="A78" s="153" t="s">
        <v>214</v>
      </c>
      <c r="B78" s="159" t="s">
        <v>235</v>
      </c>
      <c r="C78" s="52">
        <v>2309</v>
      </c>
      <c r="D78" s="53">
        <v>2034</v>
      </c>
      <c r="E78" s="53">
        <v>80</v>
      </c>
      <c r="F78" s="53">
        <v>3</v>
      </c>
      <c r="G78" s="53">
        <v>112</v>
      </c>
      <c r="H78" s="53">
        <v>56</v>
      </c>
      <c r="I78" s="53">
        <v>24</v>
      </c>
    </row>
    <row r="79" spans="1:9" ht="12.75" customHeight="1" x14ac:dyDescent="0.15">
      <c r="A79" s="153" t="s">
        <v>215</v>
      </c>
      <c r="B79" s="165" t="s">
        <v>236</v>
      </c>
      <c r="C79" s="52">
        <v>815</v>
      </c>
      <c r="D79" s="53">
        <v>815</v>
      </c>
      <c r="E79" s="53" t="s">
        <v>127</v>
      </c>
      <c r="F79" s="53" t="s">
        <v>127</v>
      </c>
      <c r="G79" s="53" t="s">
        <v>127</v>
      </c>
      <c r="H79" s="53" t="s">
        <v>127</v>
      </c>
      <c r="I79" s="53" t="s">
        <v>127</v>
      </c>
    </row>
    <row r="80" spans="1:9" ht="12.75" customHeight="1" x14ac:dyDescent="0.15">
      <c r="A80" s="166" t="s">
        <v>195</v>
      </c>
      <c r="B80" s="167" t="s">
        <v>237</v>
      </c>
      <c r="C80" s="54">
        <v>1973</v>
      </c>
      <c r="D80" s="55">
        <v>1432</v>
      </c>
      <c r="E80" s="55">
        <v>18</v>
      </c>
      <c r="F80" s="55">
        <v>10</v>
      </c>
      <c r="G80" s="55">
        <v>73</v>
      </c>
      <c r="H80" s="55">
        <v>91</v>
      </c>
      <c r="I80" s="55" t="s">
        <v>127</v>
      </c>
    </row>
    <row r="81" spans="1:9" x14ac:dyDescent="0.15">
      <c r="A81" s="58" t="s">
        <v>153</v>
      </c>
    </row>
    <row r="82" spans="1:9" ht="14.25" thickBot="1" x14ac:dyDescent="0.2">
      <c r="I82" s="146"/>
    </row>
    <row r="83" spans="1:9" ht="12.75" customHeight="1" thickTop="1" x14ac:dyDescent="0.15">
      <c r="A83" s="326" t="s">
        <v>130</v>
      </c>
      <c r="B83" s="342"/>
      <c r="C83" s="336" t="s">
        <v>275</v>
      </c>
      <c r="D83" s="337"/>
      <c r="E83" s="337"/>
      <c r="F83" s="337"/>
      <c r="G83" s="337"/>
      <c r="H83" s="337"/>
    </row>
    <row r="84" spans="1:9" ht="12.75" customHeight="1" x14ac:dyDescent="0.15">
      <c r="A84" s="343"/>
      <c r="B84" s="280"/>
      <c r="C84" s="338" t="s">
        <v>97</v>
      </c>
      <c r="D84" s="332" t="s">
        <v>131</v>
      </c>
      <c r="E84" s="332" t="s">
        <v>132</v>
      </c>
      <c r="F84" s="80" t="s">
        <v>133</v>
      </c>
      <c r="G84" s="80" t="s">
        <v>134</v>
      </c>
      <c r="H84" s="81" t="s">
        <v>135</v>
      </c>
      <c r="I84" s="81" t="s">
        <v>135</v>
      </c>
    </row>
    <row r="85" spans="1:9" ht="12.75" customHeight="1" x14ac:dyDescent="0.15">
      <c r="A85" s="344"/>
      <c r="B85" s="345"/>
      <c r="C85" s="280"/>
      <c r="D85" s="339"/>
      <c r="E85" s="333"/>
      <c r="F85" s="144" t="s">
        <v>136</v>
      </c>
      <c r="G85" s="144" t="s">
        <v>136</v>
      </c>
      <c r="H85" s="145" t="s">
        <v>137</v>
      </c>
      <c r="I85" s="145" t="s">
        <v>185</v>
      </c>
    </row>
    <row r="86" spans="1:9" ht="12.75" customHeight="1" x14ac:dyDescent="0.15">
      <c r="A86" s="340" t="s">
        <v>138</v>
      </c>
      <c r="B86" s="341"/>
      <c r="C86" s="243">
        <v>113196</v>
      </c>
      <c r="D86" s="243">
        <v>92995</v>
      </c>
      <c r="E86" s="50">
        <v>5164</v>
      </c>
      <c r="F86" s="50">
        <v>1626</v>
      </c>
      <c r="G86" s="154">
        <v>6182</v>
      </c>
      <c r="H86" s="154">
        <v>2292</v>
      </c>
      <c r="I86" s="155">
        <v>110</v>
      </c>
    </row>
    <row r="87" spans="1:9" ht="12.75" customHeight="1" x14ac:dyDescent="0.15">
      <c r="A87" s="330"/>
      <c r="B87" s="331"/>
      <c r="C87" s="50"/>
      <c r="D87" s="50"/>
      <c r="E87" s="50"/>
      <c r="F87" s="50"/>
      <c r="G87" s="50"/>
      <c r="H87" s="50"/>
      <c r="I87" s="50"/>
    </row>
    <row r="88" spans="1:9" ht="12.75" customHeight="1" x14ac:dyDescent="0.15">
      <c r="A88" s="153" t="s">
        <v>197</v>
      </c>
      <c r="B88" s="49" t="s">
        <v>302</v>
      </c>
      <c r="C88" s="154">
        <v>1689</v>
      </c>
      <c r="D88" s="154">
        <v>286</v>
      </c>
      <c r="E88" s="50">
        <v>45</v>
      </c>
      <c r="F88" s="50">
        <v>80</v>
      </c>
      <c r="G88" s="154">
        <v>699</v>
      </c>
      <c r="H88" s="154">
        <v>576</v>
      </c>
      <c r="I88" s="155" t="s">
        <v>127</v>
      </c>
    </row>
    <row r="89" spans="1:9" ht="12.75" customHeight="1" x14ac:dyDescent="0.15">
      <c r="A89" s="153"/>
      <c r="B89" s="49" t="s">
        <v>194</v>
      </c>
      <c r="C89" s="50">
        <v>1670</v>
      </c>
      <c r="D89" s="50">
        <v>268</v>
      </c>
      <c r="E89" s="50">
        <v>45</v>
      </c>
      <c r="F89" s="50">
        <v>80</v>
      </c>
      <c r="G89" s="154">
        <v>698</v>
      </c>
      <c r="H89" s="154">
        <v>576</v>
      </c>
      <c r="I89" s="155" t="s">
        <v>127</v>
      </c>
    </row>
    <row r="90" spans="1:9" ht="12.75" customHeight="1" x14ac:dyDescent="0.15">
      <c r="A90" s="106" t="s">
        <v>140</v>
      </c>
      <c r="B90" s="49" t="s">
        <v>219</v>
      </c>
      <c r="C90" s="50">
        <v>31</v>
      </c>
      <c r="D90" s="50">
        <v>21</v>
      </c>
      <c r="E90" s="50">
        <v>5</v>
      </c>
      <c r="F90" s="50">
        <v>1</v>
      </c>
      <c r="G90" s="154">
        <v>2</v>
      </c>
      <c r="H90" s="154">
        <v>2</v>
      </c>
      <c r="I90" s="155" t="s">
        <v>127</v>
      </c>
    </row>
    <row r="91" spans="1:9" ht="12.75" customHeight="1" x14ac:dyDescent="0.15">
      <c r="A91" s="106" t="s">
        <v>141</v>
      </c>
      <c r="B91" s="49" t="s">
        <v>303</v>
      </c>
      <c r="C91" s="50">
        <v>14</v>
      </c>
      <c r="D91" s="50">
        <v>13</v>
      </c>
      <c r="E91" s="50">
        <v>1</v>
      </c>
      <c r="F91" s="50" t="s">
        <v>127</v>
      </c>
      <c r="G91" s="154" t="s">
        <v>127</v>
      </c>
      <c r="H91" s="154" t="s">
        <v>127</v>
      </c>
      <c r="I91" s="155" t="s">
        <v>127</v>
      </c>
    </row>
    <row r="92" spans="1:9" ht="12.75" customHeight="1" x14ac:dyDescent="0.15">
      <c r="A92" s="106" t="s">
        <v>142</v>
      </c>
      <c r="B92" s="49" t="s">
        <v>221</v>
      </c>
      <c r="C92" s="50">
        <v>7431</v>
      </c>
      <c r="D92" s="50">
        <v>4518</v>
      </c>
      <c r="E92" s="50">
        <v>1199</v>
      </c>
      <c r="F92" s="50">
        <v>328</v>
      </c>
      <c r="G92" s="154">
        <v>1041</v>
      </c>
      <c r="H92" s="154">
        <v>280</v>
      </c>
      <c r="I92" s="155" t="s">
        <v>127</v>
      </c>
    </row>
    <row r="93" spans="1:9" ht="12.75" customHeight="1" x14ac:dyDescent="0.15">
      <c r="A93" s="106" t="s">
        <v>143</v>
      </c>
      <c r="B93" s="49" t="s">
        <v>222</v>
      </c>
      <c r="C93" s="50">
        <v>23017</v>
      </c>
      <c r="D93" s="50">
        <v>21484</v>
      </c>
      <c r="E93" s="50">
        <v>818</v>
      </c>
      <c r="F93" s="50">
        <v>57</v>
      </c>
      <c r="G93" s="154">
        <v>340</v>
      </c>
      <c r="H93" s="154">
        <v>77</v>
      </c>
      <c r="I93" s="155">
        <v>100</v>
      </c>
    </row>
    <row r="94" spans="1:9" ht="12.75" customHeight="1" x14ac:dyDescent="0.15">
      <c r="A94" s="106" t="s">
        <v>144</v>
      </c>
      <c r="B94" s="49" t="s">
        <v>223</v>
      </c>
      <c r="C94" s="50">
        <v>427</v>
      </c>
      <c r="D94" s="50">
        <v>421</v>
      </c>
      <c r="E94" s="50">
        <v>1</v>
      </c>
      <c r="F94" s="50" t="s">
        <v>127</v>
      </c>
      <c r="G94" s="154" t="s">
        <v>127</v>
      </c>
      <c r="H94" s="154" t="s">
        <v>127</v>
      </c>
      <c r="I94" s="155" t="s">
        <v>127</v>
      </c>
    </row>
    <row r="95" spans="1:9" ht="12.75" customHeight="1" x14ac:dyDescent="0.15">
      <c r="A95" s="106"/>
      <c r="B95" s="49"/>
      <c r="C95" s="50"/>
      <c r="D95" s="50"/>
      <c r="E95" s="50"/>
      <c r="F95" s="50"/>
      <c r="G95" s="154"/>
      <c r="H95" s="154"/>
      <c r="I95" s="155"/>
    </row>
    <row r="96" spans="1:9" ht="12.75" customHeight="1" x14ac:dyDescent="0.15">
      <c r="A96" s="106" t="s">
        <v>145</v>
      </c>
      <c r="B96" s="49" t="s">
        <v>224</v>
      </c>
      <c r="C96" s="50">
        <v>3283</v>
      </c>
      <c r="D96" s="50">
        <v>2940</v>
      </c>
      <c r="E96" s="50">
        <v>161</v>
      </c>
      <c r="F96" s="50">
        <v>8</v>
      </c>
      <c r="G96" s="154">
        <v>146</v>
      </c>
      <c r="H96" s="154">
        <v>9</v>
      </c>
      <c r="I96" s="155" t="s">
        <v>127</v>
      </c>
    </row>
    <row r="97" spans="1:9" ht="12.75" customHeight="1" x14ac:dyDescent="0.15">
      <c r="A97" s="106" t="s">
        <v>146</v>
      </c>
      <c r="B97" s="49" t="s">
        <v>304</v>
      </c>
      <c r="C97" s="50">
        <v>6811</v>
      </c>
      <c r="D97" s="50">
        <v>6323</v>
      </c>
      <c r="E97" s="50">
        <v>232</v>
      </c>
      <c r="F97" s="50">
        <v>17</v>
      </c>
      <c r="G97" s="154">
        <v>166</v>
      </c>
      <c r="H97" s="154">
        <v>12</v>
      </c>
      <c r="I97" s="155" t="s">
        <v>127</v>
      </c>
    </row>
    <row r="98" spans="1:9" ht="12.75" customHeight="1" x14ac:dyDescent="0.15">
      <c r="A98" s="106" t="s">
        <v>147</v>
      </c>
      <c r="B98" s="49" t="s">
        <v>312</v>
      </c>
      <c r="C98" s="50">
        <v>16819</v>
      </c>
      <c r="D98" s="50">
        <v>14562</v>
      </c>
      <c r="E98" s="50">
        <v>981</v>
      </c>
      <c r="F98" s="50">
        <v>215</v>
      </c>
      <c r="G98" s="154">
        <v>588</v>
      </c>
      <c r="H98" s="154">
        <v>367</v>
      </c>
      <c r="I98" s="155" t="s">
        <v>127</v>
      </c>
    </row>
    <row r="99" spans="1:9" ht="12.75" customHeight="1" x14ac:dyDescent="0.15">
      <c r="A99" s="106" t="s">
        <v>148</v>
      </c>
      <c r="B99" s="49" t="s">
        <v>305</v>
      </c>
      <c r="C99" s="50">
        <v>2264</v>
      </c>
      <c r="D99" s="50">
        <v>2100</v>
      </c>
      <c r="E99" s="50">
        <v>77</v>
      </c>
      <c r="F99" s="50">
        <v>7</v>
      </c>
      <c r="G99" s="154">
        <v>57</v>
      </c>
      <c r="H99" s="154">
        <v>6</v>
      </c>
      <c r="I99" s="155" t="s">
        <v>127</v>
      </c>
    </row>
    <row r="100" spans="1:9" ht="12.75" customHeight="1" x14ac:dyDescent="0.15">
      <c r="A100" s="106" t="s">
        <v>149</v>
      </c>
      <c r="B100" s="49" t="s">
        <v>306</v>
      </c>
      <c r="C100" s="50">
        <v>2350</v>
      </c>
      <c r="D100" s="50">
        <v>1583</v>
      </c>
      <c r="E100" s="50">
        <v>404</v>
      </c>
      <c r="F100" s="50">
        <v>29</v>
      </c>
      <c r="G100" s="154">
        <v>255</v>
      </c>
      <c r="H100" s="154">
        <v>62</v>
      </c>
      <c r="I100" s="155" t="s">
        <v>127</v>
      </c>
    </row>
    <row r="101" spans="1:9" ht="12.75" customHeight="1" x14ac:dyDescent="0.15">
      <c r="A101" s="106" t="s">
        <v>150</v>
      </c>
      <c r="B101" s="156" t="s">
        <v>307</v>
      </c>
      <c r="C101" s="50">
        <v>3731</v>
      </c>
      <c r="D101" s="50">
        <v>2693</v>
      </c>
      <c r="E101" s="50">
        <v>255</v>
      </c>
      <c r="F101" s="50">
        <v>123</v>
      </c>
      <c r="G101" s="154">
        <v>536</v>
      </c>
      <c r="H101" s="154">
        <v>110</v>
      </c>
      <c r="I101" s="155" t="s">
        <v>127</v>
      </c>
    </row>
    <row r="102" spans="1:9" ht="12.75" customHeight="1" x14ac:dyDescent="0.15">
      <c r="A102" s="106" t="s">
        <v>151</v>
      </c>
      <c r="B102" s="49" t="s">
        <v>308</v>
      </c>
      <c r="C102" s="50">
        <v>5950</v>
      </c>
      <c r="D102" s="50">
        <v>5009</v>
      </c>
      <c r="E102" s="50">
        <v>142</v>
      </c>
      <c r="F102" s="50">
        <v>237</v>
      </c>
      <c r="G102" s="154">
        <v>295</v>
      </c>
      <c r="H102" s="154">
        <v>232</v>
      </c>
      <c r="I102" s="155" t="s">
        <v>127</v>
      </c>
    </row>
    <row r="103" spans="1:9" ht="12.75" customHeight="1" x14ac:dyDescent="0.15">
      <c r="A103" s="106"/>
      <c r="B103" s="49"/>
      <c r="C103" s="50"/>
      <c r="D103" s="50"/>
      <c r="E103" s="50"/>
      <c r="F103" s="50"/>
      <c r="G103" s="154"/>
      <c r="H103" s="154"/>
      <c r="I103" s="155"/>
    </row>
    <row r="104" spans="1:9" ht="12.75" customHeight="1" x14ac:dyDescent="0.15">
      <c r="A104" s="106" t="s">
        <v>152</v>
      </c>
      <c r="B104" s="49" t="s">
        <v>309</v>
      </c>
      <c r="C104" s="50">
        <v>4220</v>
      </c>
      <c r="D104" s="50">
        <v>3172</v>
      </c>
      <c r="E104" s="50">
        <v>153</v>
      </c>
      <c r="F104" s="50">
        <v>157</v>
      </c>
      <c r="G104" s="154">
        <v>509</v>
      </c>
      <c r="H104" s="154">
        <v>197</v>
      </c>
      <c r="I104" s="155">
        <v>4</v>
      </c>
    </row>
    <row r="105" spans="1:9" ht="12.75" customHeight="1" x14ac:dyDescent="0.15">
      <c r="A105" s="106" t="s">
        <v>180</v>
      </c>
      <c r="B105" s="49" t="s">
        <v>310</v>
      </c>
      <c r="C105" s="50">
        <v>4861</v>
      </c>
      <c r="D105" s="50">
        <v>4389</v>
      </c>
      <c r="E105" s="50">
        <v>61</v>
      </c>
      <c r="F105" s="50">
        <v>64</v>
      </c>
      <c r="G105" s="154">
        <v>294</v>
      </c>
      <c r="H105" s="154">
        <v>29</v>
      </c>
      <c r="I105" s="155" t="s">
        <v>127</v>
      </c>
    </row>
    <row r="106" spans="1:9" ht="12.75" customHeight="1" x14ac:dyDescent="0.15">
      <c r="A106" s="106" t="s">
        <v>181</v>
      </c>
      <c r="B106" s="49" t="s">
        <v>311</v>
      </c>
      <c r="C106" s="50">
        <v>11995</v>
      </c>
      <c r="D106" s="50">
        <v>11175</v>
      </c>
      <c r="E106" s="50">
        <v>201</v>
      </c>
      <c r="F106" s="50">
        <v>207</v>
      </c>
      <c r="G106" s="154">
        <v>193</v>
      </c>
      <c r="H106" s="154">
        <v>150</v>
      </c>
      <c r="I106" s="155" t="s">
        <v>127</v>
      </c>
    </row>
    <row r="107" spans="1:9" ht="12.75" customHeight="1" x14ac:dyDescent="0.15">
      <c r="A107" s="106" t="s">
        <v>182</v>
      </c>
      <c r="B107" s="157" t="s">
        <v>234</v>
      </c>
      <c r="C107" s="158">
        <v>638</v>
      </c>
      <c r="D107" s="50">
        <v>620</v>
      </c>
      <c r="E107" s="50">
        <v>11</v>
      </c>
      <c r="F107" s="50">
        <v>2</v>
      </c>
      <c r="G107" s="154">
        <v>1</v>
      </c>
      <c r="H107" s="154" t="s">
        <v>127</v>
      </c>
      <c r="I107" s="155" t="s">
        <v>127</v>
      </c>
    </row>
    <row r="108" spans="1:9" ht="12.75" customHeight="1" x14ac:dyDescent="0.15">
      <c r="A108" s="106" t="s">
        <v>183</v>
      </c>
      <c r="B108" s="159" t="s">
        <v>235</v>
      </c>
      <c r="C108" s="158">
        <v>7249</v>
      </c>
      <c r="D108" s="50">
        <v>6152</v>
      </c>
      <c r="E108" s="50">
        <v>356</v>
      </c>
      <c r="F108" s="50">
        <v>59</v>
      </c>
      <c r="G108" s="154">
        <v>563</v>
      </c>
      <c r="H108" s="154">
        <v>63</v>
      </c>
      <c r="I108" s="155">
        <v>6</v>
      </c>
    </row>
    <row r="109" spans="1:9" ht="12.75" customHeight="1" x14ac:dyDescent="0.15">
      <c r="A109" s="106" t="s">
        <v>184</v>
      </c>
      <c r="B109" s="159" t="s">
        <v>236</v>
      </c>
      <c r="C109" s="158">
        <v>3129</v>
      </c>
      <c r="D109" s="50">
        <v>3129</v>
      </c>
      <c r="E109" s="50" t="s">
        <v>127</v>
      </c>
      <c r="F109" s="50" t="s">
        <v>127</v>
      </c>
      <c r="G109" s="154" t="s">
        <v>127</v>
      </c>
      <c r="H109" s="154" t="s">
        <v>127</v>
      </c>
      <c r="I109" s="155" t="s">
        <v>127</v>
      </c>
    </row>
    <row r="110" spans="1:9" ht="12.75" customHeight="1" x14ac:dyDescent="0.15">
      <c r="A110" s="153" t="s">
        <v>196</v>
      </c>
      <c r="B110" s="160" t="s">
        <v>237</v>
      </c>
      <c r="C110" s="158">
        <v>7287</v>
      </c>
      <c r="D110" s="50">
        <v>2405</v>
      </c>
      <c r="E110" s="50">
        <v>61</v>
      </c>
      <c r="F110" s="154">
        <v>35</v>
      </c>
      <c r="G110" s="154">
        <v>497</v>
      </c>
      <c r="H110" s="154">
        <v>120</v>
      </c>
      <c r="I110" s="155" t="s">
        <v>127</v>
      </c>
    </row>
    <row r="111" spans="1:9" ht="12.75" customHeight="1" x14ac:dyDescent="0.15">
      <c r="A111" s="57"/>
      <c r="B111" s="153"/>
      <c r="C111" s="52"/>
      <c r="D111" s="53"/>
      <c r="E111" s="53"/>
      <c r="F111" s="53"/>
      <c r="G111" s="53"/>
      <c r="H111" s="53"/>
      <c r="I111" s="53"/>
    </row>
    <row r="112" spans="1:9" ht="12.75" customHeight="1" x14ac:dyDescent="0.15">
      <c r="A112" s="334" t="s">
        <v>6</v>
      </c>
      <c r="B112" s="335"/>
      <c r="C112" s="155">
        <v>65908</v>
      </c>
      <c r="D112" s="155">
        <v>52492</v>
      </c>
      <c r="E112" s="53">
        <v>3970</v>
      </c>
      <c r="F112" s="53">
        <v>1326</v>
      </c>
      <c r="G112" s="53">
        <v>4631</v>
      </c>
      <c r="H112" s="53">
        <v>510</v>
      </c>
      <c r="I112" s="53">
        <v>12</v>
      </c>
    </row>
    <row r="113" spans="1:9" ht="12.75" customHeight="1" x14ac:dyDescent="0.15">
      <c r="A113" s="153" t="s">
        <v>197</v>
      </c>
      <c r="B113" s="49" t="s">
        <v>302</v>
      </c>
      <c r="C113" s="155">
        <v>1049</v>
      </c>
      <c r="D113" s="155">
        <v>157</v>
      </c>
      <c r="E113" s="53">
        <v>32</v>
      </c>
      <c r="F113" s="53">
        <v>77</v>
      </c>
      <c r="G113" s="53">
        <v>627</v>
      </c>
      <c r="H113" s="53">
        <v>154</v>
      </c>
      <c r="I113" s="53" t="s">
        <v>127</v>
      </c>
    </row>
    <row r="114" spans="1:9" ht="12.75" customHeight="1" x14ac:dyDescent="0.15">
      <c r="A114" s="153"/>
      <c r="B114" s="49" t="s">
        <v>194</v>
      </c>
      <c r="C114" s="155">
        <v>1035</v>
      </c>
      <c r="D114" s="155">
        <v>144</v>
      </c>
      <c r="E114" s="53">
        <v>32</v>
      </c>
      <c r="F114" s="53">
        <v>77</v>
      </c>
      <c r="G114" s="53">
        <v>626</v>
      </c>
      <c r="H114" s="53">
        <v>154</v>
      </c>
      <c r="I114" s="53" t="s">
        <v>127</v>
      </c>
    </row>
    <row r="115" spans="1:9" ht="12.75" customHeight="1" x14ac:dyDescent="0.15">
      <c r="A115" s="153" t="s">
        <v>198</v>
      </c>
      <c r="B115" s="49" t="s">
        <v>219</v>
      </c>
      <c r="C115" s="155">
        <v>23</v>
      </c>
      <c r="D115" s="155">
        <v>18</v>
      </c>
      <c r="E115" s="53">
        <v>2</v>
      </c>
      <c r="F115" s="53">
        <v>1</v>
      </c>
      <c r="G115" s="53">
        <v>1</v>
      </c>
      <c r="H115" s="53">
        <v>1</v>
      </c>
      <c r="I115" s="53" t="s">
        <v>127</v>
      </c>
    </row>
    <row r="116" spans="1:9" ht="12.75" customHeight="1" x14ac:dyDescent="0.15">
      <c r="A116" s="153" t="s">
        <v>199</v>
      </c>
      <c r="B116" s="49" t="s">
        <v>303</v>
      </c>
      <c r="C116" s="155">
        <v>11</v>
      </c>
      <c r="D116" s="155">
        <v>10</v>
      </c>
      <c r="E116" s="53">
        <v>1</v>
      </c>
      <c r="F116" s="53" t="s">
        <v>127</v>
      </c>
      <c r="G116" s="53" t="s">
        <v>127</v>
      </c>
      <c r="H116" s="53" t="s">
        <v>127</v>
      </c>
      <c r="I116" s="53" t="s">
        <v>127</v>
      </c>
    </row>
    <row r="117" spans="1:9" ht="12.75" customHeight="1" x14ac:dyDescent="0.15">
      <c r="A117" s="153" t="s">
        <v>200</v>
      </c>
      <c r="B117" s="49" t="s">
        <v>221</v>
      </c>
      <c r="C117" s="155">
        <v>6114</v>
      </c>
      <c r="D117" s="155">
        <v>3663</v>
      </c>
      <c r="E117" s="53">
        <v>959</v>
      </c>
      <c r="F117" s="53">
        <v>327</v>
      </c>
      <c r="G117" s="53">
        <v>1030</v>
      </c>
      <c r="H117" s="53">
        <v>79</v>
      </c>
      <c r="I117" s="53" t="s">
        <v>127</v>
      </c>
    </row>
    <row r="118" spans="1:9" ht="12.75" customHeight="1" x14ac:dyDescent="0.15">
      <c r="A118" s="153" t="s">
        <v>201</v>
      </c>
      <c r="B118" s="49" t="s">
        <v>222</v>
      </c>
      <c r="C118" s="155">
        <v>17083</v>
      </c>
      <c r="D118" s="155">
        <v>15941</v>
      </c>
      <c r="E118" s="53">
        <v>688</v>
      </c>
      <c r="F118" s="53">
        <v>53</v>
      </c>
      <c r="G118" s="53">
        <v>257</v>
      </c>
      <c r="H118" s="53">
        <v>19</v>
      </c>
      <c r="I118" s="53">
        <v>12</v>
      </c>
    </row>
    <row r="119" spans="1:9" ht="12.75" customHeight="1" x14ac:dyDescent="0.15">
      <c r="A119" s="153" t="s">
        <v>202</v>
      </c>
      <c r="B119" s="49" t="s">
        <v>223</v>
      </c>
      <c r="C119" s="155">
        <v>371</v>
      </c>
      <c r="D119" s="155">
        <v>365</v>
      </c>
      <c r="E119" s="53">
        <v>1</v>
      </c>
      <c r="F119" s="53" t="s">
        <v>127</v>
      </c>
      <c r="G119" s="53" t="s">
        <v>127</v>
      </c>
      <c r="H119" s="53" t="s">
        <v>127</v>
      </c>
      <c r="I119" s="53" t="s">
        <v>127</v>
      </c>
    </row>
    <row r="120" spans="1:9" ht="12.75" customHeight="1" x14ac:dyDescent="0.15">
      <c r="A120" s="153"/>
      <c r="B120" s="49"/>
      <c r="C120" s="155"/>
      <c r="D120" s="155"/>
      <c r="E120" s="53"/>
      <c r="F120" s="53"/>
      <c r="G120" s="53"/>
      <c r="H120" s="53"/>
      <c r="I120" s="53"/>
    </row>
    <row r="121" spans="1:9" ht="12.75" customHeight="1" x14ac:dyDescent="0.15">
      <c r="A121" s="153" t="s">
        <v>203</v>
      </c>
      <c r="B121" s="49" t="s">
        <v>224</v>
      </c>
      <c r="C121" s="155">
        <v>2617</v>
      </c>
      <c r="D121" s="155">
        <v>2335</v>
      </c>
      <c r="E121" s="53">
        <v>141</v>
      </c>
      <c r="F121" s="53">
        <v>8</v>
      </c>
      <c r="G121" s="53">
        <v>117</v>
      </c>
      <c r="H121" s="53" t="s">
        <v>127</v>
      </c>
      <c r="I121" s="53" t="s">
        <v>127</v>
      </c>
    </row>
    <row r="122" spans="1:9" ht="12.75" customHeight="1" x14ac:dyDescent="0.15">
      <c r="A122" s="153" t="s">
        <v>204</v>
      </c>
      <c r="B122" s="49" t="s">
        <v>304</v>
      </c>
      <c r="C122" s="155">
        <v>5433</v>
      </c>
      <c r="D122" s="155">
        <v>5022</v>
      </c>
      <c r="E122" s="53">
        <v>191</v>
      </c>
      <c r="F122" s="53">
        <v>15</v>
      </c>
      <c r="G122" s="53">
        <v>149</v>
      </c>
      <c r="H122" s="53">
        <v>2</v>
      </c>
      <c r="I122" s="53" t="s">
        <v>127</v>
      </c>
    </row>
    <row r="123" spans="1:9" ht="12.75" customHeight="1" x14ac:dyDescent="0.15">
      <c r="A123" s="153" t="s">
        <v>205</v>
      </c>
      <c r="B123" s="49" t="s">
        <v>312</v>
      </c>
      <c r="C123" s="155">
        <v>7754</v>
      </c>
      <c r="D123" s="155">
        <v>6286</v>
      </c>
      <c r="E123" s="53">
        <v>746</v>
      </c>
      <c r="F123" s="53">
        <v>173</v>
      </c>
      <c r="G123" s="53">
        <v>408</v>
      </c>
      <c r="H123" s="53">
        <v>81</v>
      </c>
      <c r="I123" s="53" t="s">
        <v>127</v>
      </c>
    </row>
    <row r="124" spans="1:9" ht="12.75" customHeight="1" x14ac:dyDescent="0.15">
      <c r="A124" s="153" t="s">
        <v>206</v>
      </c>
      <c r="B124" s="49" t="s">
        <v>305</v>
      </c>
      <c r="C124" s="155">
        <v>920</v>
      </c>
      <c r="D124" s="155">
        <v>804</v>
      </c>
      <c r="E124" s="53">
        <v>63</v>
      </c>
      <c r="F124" s="53">
        <v>5</v>
      </c>
      <c r="G124" s="53">
        <v>40</v>
      </c>
      <c r="H124" s="53" t="s">
        <v>127</v>
      </c>
      <c r="I124" s="53" t="s">
        <v>127</v>
      </c>
    </row>
    <row r="125" spans="1:9" ht="12.75" customHeight="1" x14ac:dyDescent="0.15">
      <c r="A125" s="153" t="s">
        <v>207</v>
      </c>
      <c r="B125" s="49" t="s">
        <v>306</v>
      </c>
      <c r="C125" s="155">
        <v>1435</v>
      </c>
      <c r="D125" s="155">
        <v>971</v>
      </c>
      <c r="E125" s="53">
        <v>245</v>
      </c>
      <c r="F125" s="53">
        <v>21</v>
      </c>
      <c r="G125" s="53">
        <v>175</v>
      </c>
      <c r="H125" s="53">
        <v>12</v>
      </c>
      <c r="I125" s="53" t="s">
        <v>127</v>
      </c>
    </row>
    <row r="126" spans="1:9" ht="12.75" customHeight="1" x14ac:dyDescent="0.15">
      <c r="A126" s="153" t="s">
        <v>208</v>
      </c>
      <c r="B126" s="156" t="s">
        <v>307</v>
      </c>
      <c r="C126" s="155">
        <v>2561</v>
      </c>
      <c r="D126" s="155">
        <v>1765</v>
      </c>
      <c r="E126" s="53">
        <v>216</v>
      </c>
      <c r="F126" s="53">
        <v>109</v>
      </c>
      <c r="G126" s="53">
        <v>451</v>
      </c>
      <c r="H126" s="53">
        <v>10</v>
      </c>
      <c r="I126" s="53" t="s">
        <v>127</v>
      </c>
    </row>
    <row r="127" spans="1:9" ht="12.75" customHeight="1" x14ac:dyDescent="0.15">
      <c r="A127" s="153" t="s">
        <v>209</v>
      </c>
      <c r="B127" s="49" t="s">
        <v>308</v>
      </c>
      <c r="C127" s="155">
        <v>2245</v>
      </c>
      <c r="D127" s="155">
        <v>1768</v>
      </c>
      <c r="E127" s="53">
        <v>92</v>
      </c>
      <c r="F127" s="53">
        <v>153</v>
      </c>
      <c r="G127" s="53">
        <v>179</v>
      </c>
      <c r="H127" s="53">
        <v>35</v>
      </c>
      <c r="I127" s="53" t="s">
        <v>127</v>
      </c>
    </row>
    <row r="128" spans="1:9" ht="12.75" customHeight="1" x14ac:dyDescent="0.15">
      <c r="A128" s="153"/>
      <c r="B128" s="49"/>
      <c r="C128" s="155"/>
      <c r="D128" s="155"/>
      <c r="E128" s="53"/>
      <c r="F128" s="53"/>
      <c r="G128" s="53"/>
      <c r="H128" s="53"/>
      <c r="I128" s="53"/>
    </row>
    <row r="129" spans="1:9" ht="12.75" customHeight="1" x14ac:dyDescent="0.15">
      <c r="A129" s="153" t="s">
        <v>210</v>
      </c>
      <c r="B129" s="49" t="s">
        <v>309</v>
      </c>
      <c r="C129" s="155">
        <v>1684</v>
      </c>
      <c r="D129" s="155">
        <v>1161</v>
      </c>
      <c r="E129" s="53">
        <v>107</v>
      </c>
      <c r="F129" s="53">
        <v>101</v>
      </c>
      <c r="G129" s="53">
        <v>261</v>
      </c>
      <c r="H129" s="53">
        <v>46</v>
      </c>
      <c r="I129" s="53" t="s">
        <v>127</v>
      </c>
    </row>
    <row r="130" spans="1:9" ht="12.75" customHeight="1" x14ac:dyDescent="0.15">
      <c r="A130" s="153" t="s">
        <v>211</v>
      </c>
      <c r="B130" s="49" t="s">
        <v>310</v>
      </c>
      <c r="C130" s="155">
        <v>2133</v>
      </c>
      <c r="D130" s="155">
        <v>1963</v>
      </c>
      <c r="E130" s="53">
        <v>42</v>
      </c>
      <c r="F130" s="53">
        <v>20</v>
      </c>
      <c r="G130" s="53">
        <v>88</v>
      </c>
      <c r="H130" s="53">
        <v>9</v>
      </c>
      <c r="I130" s="53" t="s">
        <v>127</v>
      </c>
    </row>
    <row r="131" spans="1:9" ht="12.75" customHeight="1" x14ac:dyDescent="0.15">
      <c r="A131" s="153" t="s">
        <v>212</v>
      </c>
      <c r="B131" s="49" t="s">
        <v>311</v>
      </c>
      <c r="C131" s="155">
        <v>3009</v>
      </c>
      <c r="D131" s="155">
        <v>2536</v>
      </c>
      <c r="E131" s="53">
        <v>112</v>
      </c>
      <c r="F131" s="53">
        <v>183</v>
      </c>
      <c r="G131" s="53">
        <v>147</v>
      </c>
      <c r="H131" s="53">
        <v>12</v>
      </c>
      <c r="I131" s="53" t="s">
        <v>127</v>
      </c>
    </row>
    <row r="132" spans="1:9" ht="12.75" customHeight="1" x14ac:dyDescent="0.15">
      <c r="A132" s="153" t="s">
        <v>213</v>
      </c>
      <c r="B132" s="161" t="s">
        <v>234</v>
      </c>
      <c r="C132" s="155">
        <v>376</v>
      </c>
      <c r="D132" s="155">
        <v>363</v>
      </c>
      <c r="E132" s="53">
        <v>9</v>
      </c>
      <c r="F132" s="53">
        <v>1</v>
      </c>
      <c r="G132" s="53">
        <v>1</v>
      </c>
      <c r="H132" s="53" t="s">
        <v>127</v>
      </c>
      <c r="I132" s="53" t="s">
        <v>127</v>
      </c>
    </row>
    <row r="133" spans="1:9" ht="12.75" customHeight="1" x14ac:dyDescent="0.15">
      <c r="A133" s="153" t="s">
        <v>214</v>
      </c>
      <c r="B133" s="159" t="s">
        <v>235</v>
      </c>
      <c r="C133" s="162">
        <v>4720</v>
      </c>
      <c r="D133" s="155">
        <v>3901</v>
      </c>
      <c r="E133" s="53">
        <v>279</v>
      </c>
      <c r="F133" s="53">
        <v>56</v>
      </c>
      <c r="G133" s="53">
        <v>433</v>
      </c>
      <c r="H133" s="53">
        <v>16</v>
      </c>
      <c r="I133" s="53" t="s">
        <v>127</v>
      </c>
    </row>
    <row r="134" spans="1:9" ht="12.75" customHeight="1" x14ac:dyDescent="0.15">
      <c r="A134" s="153" t="s">
        <v>215</v>
      </c>
      <c r="B134" s="159" t="s">
        <v>236</v>
      </c>
      <c r="C134" s="162">
        <v>2232</v>
      </c>
      <c r="D134" s="155">
        <v>2232</v>
      </c>
      <c r="E134" s="53" t="s">
        <v>127</v>
      </c>
      <c r="F134" s="53" t="s">
        <v>127</v>
      </c>
      <c r="G134" s="53" t="s">
        <v>127</v>
      </c>
      <c r="H134" s="53" t="s">
        <v>127</v>
      </c>
      <c r="I134" s="53" t="s">
        <v>127</v>
      </c>
    </row>
    <row r="135" spans="1:9" ht="12.75" customHeight="1" x14ac:dyDescent="0.15">
      <c r="A135" s="153" t="s">
        <v>195</v>
      </c>
      <c r="B135" s="160" t="s">
        <v>237</v>
      </c>
      <c r="C135" s="162">
        <v>4138</v>
      </c>
      <c r="D135" s="155">
        <v>1231</v>
      </c>
      <c r="E135" s="53">
        <v>44</v>
      </c>
      <c r="F135" s="53">
        <v>23</v>
      </c>
      <c r="G135" s="53">
        <v>267</v>
      </c>
      <c r="H135" s="53">
        <v>34</v>
      </c>
      <c r="I135" s="53" t="s">
        <v>127</v>
      </c>
    </row>
    <row r="136" spans="1:9" ht="12.75" customHeight="1" x14ac:dyDescent="0.15">
      <c r="A136" s="153"/>
      <c r="B136" s="163"/>
      <c r="C136" s="52"/>
      <c r="D136" s="53"/>
      <c r="E136" s="53"/>
      <c r="F136" s="53"/>
      <c r="G136" s="53"/>
      <c r="H136" s="53"/>
      <c r="I136" s="53"/>
    </row>
    <row r="137" spans="1:9" ht="12.75" customHeight="1" x14ac:dyDescent="0.15">
      <c r="A137" s="334" t="s">
        <v>7</v>
      </c>
      <c r="B137" s="335"/>
      <c r="C137" s="52">
        <v>47288</v>
      </c>
      <c r="D137" s="53">
        <v>40503</v>
      </c>
      <c r="E137" s="53">
        <v>1194</v>
      </c>
      <c r="F137" s="53">
        <v>300</v>
      </c>
      <c r="G137" s="53">
        <v>1551</v>
      </c>
      <c r="H137" s="53">
        <v>1782</v>
      </c>
      <c r="I137" s="53">
        <v>98</v>
      </c>
    </row>
    <row r="138" spans="1:9" x14ac:dyDescent="0.15">
      <c r="A138" s="153" t="s">
        <v>197</v>
      </c>
      <c r="B138" s="49" t="s">
        <v>302</v>
      </c>
      <c r="C138" s="52">
        <v>640</v>
      </c>
      <c r="D138" s="53">
        <v>129</v>
      </c>
      <c r="E138" s="53">
        <v>13</v>
      </c>
      <c r="F138" s="53">
        <v>3</v>
      </c>
      <c r="G138" s="53">
        <v>72</v>
      </c>
      <c r="H138" s="53">
        <v>422</v>
      </c>
      <c r="I138" s="53" t="s">
        <v>127</v>
      </c>
    </row>
    <row r="139" spans="1:9" x14ac:dyDescent="0.15">
      <c r="A139" s="153"/>
      <c r="B139" s="49" t="s">
        <v>194</v>
      </c>
      <c r="C139" s="52">
        <v>635</v>
      </c>
      <c r="D139" s="53">
        <v>124</v>
      </c>
      <c r="E139" s="53">
        <v>13</v>
      </c>
      <c r="F139" s="53">
        <v>3</v>
      </c>
      <c r="G139" s="53">
        <v>72</v>
      </c>
      <c r="H139" s="53">
        <v>422</v>
      </c>
      <c r="I139" s="53" t="s">
        <v>127</v>
      </c>
    </row>
    <row r="140" spans="1:9" x14ac:dyDescent="0.15">
      <c r="A140" s="153" t="s">
        <v>198</v>
      </c>
      <c r="B140" s="49" t="s">
        <v>219</v>
      </c>
      <c r="C140" s="52">
        <v>8</v>
      </c>
      <c r="D140" s="53">
        <v>3</v>
      </c>
      <c r="E140" s="53">
        <v>3</v>
      </c>
      <c r="F140" s="53" t="s">
        <v>127</v>
      </c>
      <c r="G140" s="53">
        <v>1</v>
      </c>
      <c r="H140" s="53">
        <v>1</v>
      </c>
      <c r="I140" s="53" t="s">
        <v>127</v>
      </c>
    </row>
    <row r="141" spans="1:9" x14ac:dyDescent="0.15">
      <c r="A141" s="153" t="s">
        <v>199</v>
      </c>
      <c r="B141" s="49" t="s">
        <v>303</v>
      </c>
      <c r="C141" s="52">
        <v>3</v>
      </c>
      <c r="D141" s="53">
        <v>3</v>
      </c>
      <c r="E141" s="53" t="s">
        <v>127</v>
      </c>
      <c r="F141" s="53" t="s">
        <v>127</v>
      </c>
      <c r="G141" s="53" t="s">
        <v>127</v>
      </c>
      <c r="H141" s="53" t="s">
        <v>127</v>
      </c>
      <c r="I141" s="53" t="s">
        <v>127</v>
      </c>
    </row>
    <row r="142" spans="1:9" x14ac:dyDescent="0.15">
      <c r="A142" s="153" t="s">
        <v>200</v>
      </c>
      <c r="B142" s="49" t="s">
        <v>221</v>
      </c>
      <c r="C142" s="52">
        <v>1317</v>
      </c>
      <c r="D142" s="53">
        <v>855</v>
      </c>
      <c r="E142" s="53">
        <v>240</v>
      </c>
      <c r="F142" s="53">
        <v>1</v>
      </c>
      <c r="G142" s="53">
        <v>11</v>
      </c>
      <c r="H142" s="53">
        <v>201</v>
      </c>
      <c r="I142" s="53" t="s">
        <v>127</v>
      </c>
    </row>
    <row r="143" spans="1:9" x14ac:dyDescent="0.15">
      <c r="A143" s="153" t="s">
        <v>201</v>
      </c>
      <c r="B143" s="49" t="s">
        <v>222</v>
      </c>
      <c r="C143" s="52">
        <v>5934</v>
      </c>
      <c r="D143" s="213">
        <v>5543</v>
      </c>
      <c r="E143" s="53">
        <v>130</v>
      </c>
      <c r="F143" s="53">
        <v>4</v>
      </c>
      <c r="G143" s="53">
        <v>83</v>
      </c>
      <c r="H143" s="53">
        <v>58</v>
      </c>
      <c r="I143" s="53">
        <v>88</v>
      </c>
    </row>
    <row r="144" spans="1:9" x14ac:dyDescent="0.15">
      <c r="A144" s="153" t="s">
        <v>202</v>
      </c>
      <c r="B144" s="49" t="s">
        <v>223</v>
      </c>
      <c r="C144" s="52">
        <v>56</v>
      </c>
      <c r="D144" s="53">
        <v>56</v>
      </c>
      <c r="E144" s="53" t="s">
        <v>127</v>
      </c>
      <c r="F144" s="53" t="s">
        <v>127</v>
      </c>
      <c r="G144" s="53" t="s">
        <v>127</v>
      </c>
      <c r="H144" s="53" t="s">
        <v>127</v>
      </c>
      <c r="I144" s="53" t="s">
        <v>127</v>
      </c>
    </row>
    <row r="145" spans="1:9" x14ac:dyDescent="0.15">
      <c r="A145" s="153"/>
      <c r="B145" s="49"/>
      <c r="C145" s="52"/>
      <c r="D145" s="53"/>
      <c r="E145" s="53"/>
      <c r="F145" s="53"/>
      <c r="G145" s="53"/>
      <c r="H145" s="53"/>
      <c r="I145" s="53"/>
    </row>
    <row r="146" spans="1:9" x14ac:dyDescent="0.15">
      <c r="A146" s="153" t="s">
        <v>203</v>
      </c>
      <c r="B146" s="49" t="s">
        <v>242</v>
      </c>
      <c r="C146" s="52">
        <v>666</v>
      </c>
      <c r="D146" s="53">
        <v>605</v>
      </c>
      <c r="E146" s="53">
        <v>20</v>
      </c>
      <c r="F146" s="53" t="s">
        <v>127</v>
      </c>
      <c r="G146" s="53">
        <v>29</v>
      </c>
      <c r="H146" s="53">
        <v>9</v>
      </c>
      <c r="I146" s="53" t="s">
        <v>127</v>
      </c>
    </row>
    <row r="147" spans="1:9" x14ac:dyDescent="0.15">
      <c r="A147" s="153" t="s">
        <v>204</v>
      </c>
      <c r="B147" s="49" t="s">
        <v>304</v>
      </c>
      <c r="C147" s="52">
        <v>1378</v>
      </c>
      <c r="D147" s="53">
        <v>1301</v>
      </c>
      <c r="E147" s="53">
        <v>41</v>
      </c>
      <c r="F147" s="53">
        <v>2</v>
      </c>
      <c r="G147" s="53">
        <v>17</v>
      </c>
      <c r="H147" s="53">
        <v>10</v>
      </c>
      <c r="I147" s="53" t="s">
        <v>127</v>
      </c>
    </row>
    <row r="148" spans="1:9" x14ac:dyDescent="0.15">
      <c r="A148" s="153" t="s">
        <v>205</v>
      </c>
      <c r="B148" s="49" t="s">
        <v>313</v>
      </c>
      <c r="C148" s="52">
        <v>9065</v>
      </c>
      <c r="D148" s="53">
        <v>8276</v>
      </c>
      <c r="E148" s="53">
        <v>235</v>
      </c>
      <c r="F148" s="53">
        <v>42</v>
      </c>
      <c r="G148" s="53">
        <v>180</v>
      </c>
      <c r="H148" s="53">
        <v>286</v>
      </c>
      <c r="I148" s="53" t="s">
        <v>127</v>
      </c>
    </row>
    <row r="149" spans="1:9" x14ac:dyDescent="0.15">
      <c r="A149" s="153" t="s">
        <v>206</v>
      </c>
      <c r="B149" s="49" t="s">
        <v>305</v>
      </c>
      <c r="C149" s="52">
        <v>1344</v>
      </c>
      <c r="D149" s="53">
        <v>1296</v>
      </c>
      <c r="E149" s="53">
        <v>14</v>
      </c>
      <c r="F149" s="53">
        <v>2</v>
      </c>
      <c r="G149" s="53">
        <v>17</v>
      </c>
      <c r="H149" s="53">
        <v>6</v>
      </c>
      <c r="I149" s="53" t="s">
        <v>127</v>
      </c>
    </row>
    <row r="150" spans="1:9" x14ac:dyDescent="0.15">
      <c r="A150" s="153" t="s">
        <v>207</v>
      </c>
      <c r="B150" s="49" t="s">
        <v>306</v>
      </c>
      <c r="C150" s="52">
        <v>915</v>
      </c>
      <c r="D150" s="53">
        <v>612</v>
      </c>
      <c r="E150" s="53">
        <v>159</v>
      </c>
      <c r="F150" s="53">
        <v>8</v>
      </c>
      <c r="G150" s="53">
        <v>80</v>
      </c>
      <c r="H150" s="53">
        <v>50</v>
      </c>
      <c r="I150" s="53" t="s">
        <v>127</v>
      </c>
    </row>
    <row r="151" spans="1:9" x14ac:dyDescent="0.15">
      <c r="A151" s="153" t="s">
        <v>208</v>
      </c>
      <c r="B151" s="156" t="s">
        <v>307</v>
      </c>
      <c r="C151" s="52">
        <v>1170</v>
      </c>
      <c r="D151" s="53">
        <v>928</v>
      </c>
      <c r="E151" s="53">
        <v>39</v>
      </c>
      <c r="F151" s="53">
        <v>14</v>
      </c>
      <c r="G151" s="53">
        <v>85</v>
      </c>
      <c r="H151" s="53">
        <v>100</v>
      </c>
      <c r="I151" s="53" t="s">
        <v>127</v>
      </c>
    </row>
    <row r="152" spans="1:9" x14ac:dyDescent="0.15">
      <c r="A152" s="153" t="s">
        <v>209</v>
      </c>
      <c r="B152" s="49" t="s">
        <v>308</v>
      </c>
      <c r="C152" s="52">
        <v>3705</v>
      </c>
      <c r="D152" s="53">
        <v>3241</v>
      </c>
      <c r="E152" s="53">
        <v>50</v>
      </c>
      <c r="F152" s="53">
        <v>84</v>
      </c>
      <c r="G152" s="53">
        <v>116</v>
      </c>
      <c r="H152" s="53">
        <v>197</v>
      </c>
      <c r="I152" s="53" t="s">
        <v>127</v>
      </c>
    </row>
    <row r="153" spans="1:9" x14ac:dyDescent="0.15">
      <c r="A153" s="153"/>
      <c r="B153" s="49"/>
      <c r="C153" s="52"/>
      <c r="D153" s="53"/>
      <c r="E153" s="53"/>
      <c r="F153" s="53"/>
      <c r="G153" s="53"/>
      <c r="H153" s="53"/>
      <c r="I153" s="53"/>
    </row>
    <row r="154" spans="1:9" x14ac:dyDescent="0.15">
      <c r="A154" s="153" t="s">
        <v>210</v>
      </c>
      <c r="B154" s="49" t="s">
        <v>309</v>
      </c>
      <c r="C154" s="52">
        <v>2536</v>
      </c>
      <c r="D154" s="53">
        <v>2011</v>
      </c>
      <c r="E154" s="53">
        <v>46</v>
      </c>
      <c r="F154" s="53">
        <v>56</v>
      </c>
      <c r="G154" s="53">
        <v>248</v>
      </c>
      <c r="H154" s="53">
        <v>151</v>
      </c>
      <c r="I154" s="53">
        <v>4</v>
      </c>
    </row>
    <row r="155" spans="1:9" x14ac:dyDescent="0.15">
      <c r="A155" s="153" t="s">
        <v>211</v>
      </c>
      <c r="B155" s="49" t="s">
        <v>310</v>
      </c>
      <c r="C155" s="52">
        <v>2728</v>
      </c>
      <c r="D155" s="53">
        <v>2426</v>
      </c>
      <c r="E155" s="53">
        <v>19</v>
      </c>
      <c r="F155" s="53">
        <v>44</v>
      </c>
      <c r="G155" s="53">
        <v>206</v>
      </c>
      <c r="H155" s="53">
        <v>20</v>
      </c>
      <c r="I155" s="53" t="s">
        <v>127</v>
      </c>
    </row>
    <row r="156" spans="1:9" x14ac:dyDescent="0.15">
      <c r="A156" s="153" t="s">
        <v>212</v>
      </c>
      <c r="B156" s="49" t="s">
        <v>311</v>
      </c>
      <c r="C156" s="52">
        <v>8986</v>
      </c>
      <c r="D156" s="53">
        <v>8639</v>
      </c>
      <c r="E156" s="53">
        <v>89</v>
      </c>
      <c r="F156" s="53">
        <v>24</v>
      </c>
      <c r="G156" s="53">
        <v>46</v>
      </c>
      <c r="H156" s="53">
        <v>138</v>
      </c>
      <c r="I156" s="53" t="s">
        <v>127</v>
      </c>
    </row>
    <row r="157" spans="1:9" x14ac:dyDescent="0.15">
      <c r="A157" s="153" t="s">
        <v>213</v>
      </c>
      <c r="B157" s="164" t="s">
        <v>239</v>
      </c>
      <c r="C157" s="52">
        <v>262</v>
      </c>
      <c r="D157" s="53">
        <v>257</v>
      </c>
      <c r="E157" s="53">
        <v>2</v>
      </c>
      <c r="F157" s="53">
        <v>1</v>
      </c>
      <c r="G157" s="53" t="s">
        <v>127</v>
      </c>
      <c r="H157" s="53" t="s">
        <v>127</v>
      </c>
      <c r="I157" s="53" t="s">
        <v>127</v>
      </c>
    </row>
    <row r="158" spans="1:9" x14ac:dyDescent="0.15">
      <c r="A158" s="153" t="s">
        <v>214</v>
      </c>
      <c r="B158" s="159" t="s">
        <v>240</v>
      </c>
      <c r="C158" s="52">
        <v>2529</v>
      </c>
      <c r="D158" s="53">
        <v>2251</v>
      </c>
      <c r="E158" s="53">
        <v>77</v>
      </c>
      <c r="F158" s="53">
        <v>3</v>
      </c>
      <c r="G158" s="53">
        <v>130</v>
      </c>
      <c r="H158" s="53">
        <v>47</v>
      </c>
      <c r="I158" s="53">
        <v>6</v>
      </c>
    </row>
    <row r="159" spans="1:9" x14ac:dyDescent="0.15">
      <c r="A159" s="153" t="s">
        <v>215</v>
      </c>
      <c r="B159" s="165" t="s">
        <v>241</v>
      </c>
      <c r="C159" s="52">
        <v>897</v>
      </c>
      <c r="D159" s="53">
        <v>897</v>
      </c>
      <c r="E159" s="53" t="s">
        <v>127</v>
      </c>
      <c r="F159" s="53" t="s">
        <v>127</v>
      </c>
      <c r="G159" s="53" t="s">
        <v>127</v>
      </c>
      <c r="H159" s="53" t="s">
        <v>127</v>
      </c>
      <c r="I159" s="53" t="s">
        <v>127</v>
      </c>
    </row>
    <row r="160" spans="1:9" x14ac:dyDescent="0.15">
      <c r="A160" s="166" t="s">
        <v>195</v>
      </c>
      <c r="B160" s="167" t="s">
        <v>238</v>
      </c>
      <c r="C160" s="54">
        <v>3149</v>
      </c>
      <c r="D160" s="55">
        <v>1174</v>
      </c>
      <c r="E160" s="55">
        <v>17</v>
      </c>
      <c r="F160" s="55">
        <v>12</v>
      </c>
      <c r="G160" s="55">
        <v>230</v>
      </c>
      <c r="H160" s="55">
        <v>86</v>
      </c>
      <c r="I160" s="55" t="s">
        <v>127</v>
      </c>
    </row>
    <row r="161" spans="1:9" x14ac:dyDescent="0.15">
      <c r="A161" s="58" t="s">
        <v>153</v>
      </c>
    </row>
    <row r="162" spans="1:9" ht="14.25" thickBot="1" x14ac:dyDescent="0.2">
      <c r="I162" s="65"/>
    </row>
    <row r="163" spans="1:9" ht="14.25" thickTop="1" x14ac:dyDescent="0.15">
      <c r="A163" s="326" t="s">
        <v>130</v>
      </c>
      <c r="B163" s="342"/>
      <c r="C163" s="350" t="s">
        <v>316</v>
      </c>
      <c r="D163" s="337"/>
      <c r="E163" s="337"/>
      <c r="F163" s="337"/>
      <c r="G163" s="337"/>
      <c r="H163" s="337"/>
      <c r="I163" s="65"/>
    </row>
    <row r="164" spans="1:9" x14ac:dyDescent="0.15">
      <c r="A164" s="343"/>
      <c r="B164" s="280"/>
      <c r="C164" s="338" t="s">
        <v>97</v>
      </c>
      <c r="D164" s="332" t="s">
        <v>131</v>
      </c>
      <c r="E164" s="332" t="s">
        <v>132</v>
      </c>
      <c r="F164" s="80" t="s">
        <v>133</v>
      </c>
      <c r="G164" s="80" t="s">
        <v>317</v>
      </c>
      <c r="H164" s="81" t="s">
        <v>135</v>
      </c>
      <c r="I164" s="61"/>
    </row>
    <row r="165" spans="1:9" x14ac:dyDescent="0.15">
      <c r="A165" s="344"/>
      <c r="B165" s="345"/>
      <c r="C165" s="280"/>
      <c r="D165" s="339"/>
      <c r="E165" s="333"/>
      <c r="F165" s="144" t="s">
        <v>136</v>
      </c>
      <c r="G165" s="217" t="s">
        <v>318</v>
      </c>
      <c r="H165" s="145" t="s">
        <v>137</v>
      </c>
      <c r="I165" s="61"/>
    </row>
    <row r="166" spans="1:9" x14ac:dyDescent="0.15">
      <c r="A166" s="346" t="s">
        <v>138</v>
      </c>
      <c r="B166" s="347"/>
      <c r="C166" s="214">
        <v>110809</v>
      </c>
      <c r="D166" s="214">
        <v>93493</v>
      </c>
      <c r="E166" s="151">
        <v>5587</v>
      </c>
      <c r="F166" s="151">
        <v>1560</v>
      </c>
      <c r="G166" s="152">
        <v>5962</v>
      </c>
      <c r="H166" s="152">
        <v>1909</v>
      </c>
      <c r="I166" s="215"/>
    </row>
    <row r="167" spans="1:9" x14ac:dyDescent="0.15">
      <c r="A167" s="330"/>
      <c r="B167" s="331"/>
      <c r="C167" s="50"/>
      <c r="D167" s="50"/>
      <c r="E167" s="50"/>
      <c r="F167" s="50"/>
      <c r="G167" s="50"/>
      <c r="H167" s="50"/>
      <c r="I167" s="154"/>
    </row>
    <row r="168" spans="1:9" x14ac:dyDescent="0.15">
      <c r="A168" s="153" t="s">
        <v>197</v>
      </c>
      <c r="B168" s="49" t="s">
        <v>302</v>
      </c>
      <c r="C168" s="219">
        <v>1568</v>
      </c>
      <c r="D168" s="218">
        <v>353</v>
      </c>
      <c r="E168" s="220">
        <v>51</v>
      </c>
      <c r="F168" s="220">
        <v>86</v>
      </c>
      <c r="G168" s="218">
        <v>618</v>
      </c>
      <c r="H168" s="218">
        <v>450</v>
      </c>
      <c r="I168" s="216"/>
    </row>
    <row r="169" spans="1:9" x14ac:dyDescent="0.15">
      <c r="A169" s="153"/>
      <c r="B169" s="49" t="s">
        <v>194</v>
      </c>
      <c r="C169" s="221">
        <v>1550</v>
      </c>
      <c r="D169" s="220">
        <v>337</v>
      </c>
      <c r="E169" s="220">
        <v>49</v>
      </c>
      <c r="F169" s="220">
        <v>86</v>
      </c>
      <c r="G169" s="218">
        <v>618</v>
      </c>
      <c r="H169" s="218">
        <v>450</v>
      </c>
      <c r="I169" s="216"/>
    </row>
    <row r="170" spans="1:9" x14ac:dyDescent="0.15">
      <c r="A170" s="106" t="s">
        <v>140</v>
      </c>
      <c r="B170" s="49" t="s">
        <v>219</v>
      </c>
      <c r="C170" s="220">
        <v>34</v>
      </c>
      <c r="D170" s="220">
        <v>24</v>
      </c>
      <c r="E170" s="220">
        <v>5</v>
      </c>
      <c r="F170" s="220">
        <v>2</v>
      </c>
      <c r="G170" s="218">
        <v>2</v>
      </c>
      <c r="H170" s="218">
        <v>1</v>
      </c>
      <c r="I170" s="216"/>
    </row>
    <row r="171" spans="1:9" x14ac:dyDescent="0.15">
      <c r="A171" s="106" t="s">
        <v>141</v>
      </c>
      <c r="B171" s="49" t="s">
        <v>303</v>
      </c>
      <c r="C171" s="220">
        <v>11</v>
      </c>
      <c r="D171" s="220">
        <v>10</v>
      </c>
      <c r="E171" s="50" t="s">
        <v>127</v>
      </c>
      <c r="F171" s="50" t="s">
        <v>127</v>
      </c>
      <c r="G171" s="154" t="s">
        <v>127</v>
      </c>
      <c r="H171" s="154" t="s">
        <v>127</v>
      </c>
      <c r="I171" s="216"/>
    </row>
    <row r="172" spans="1:9" x14ac:dyDescent="0.15">
      <c r="A172" s="106" t="s">
        <v>142</v>
      </c>
      <c r="B172" s="49" t="s">
        <v>221</v>
      </c>
      <c r="C172" s="221">
        <v>7279</v>
      </c>
      <c r="D172" s="221">
        <v>4314</v>
      </c>
      <c r="E172" s="221">
        <v>1307</v>
      </c>
      <c r="F172" s="220">
        <v>286</v>
      </c>
      <c r="G172" s="219">
        <v>1025</v>
      </c>
      <c r="H172" s="218">
        <v>267</v>
      </c>
      <c r="I172" s="216"/>
    </row>
    <row r="173" spans="1:9" x14ac:dyDescent="0.15">
      <c r="A173" s="106" t="s">
        <v>143</v>
      </c>
      <c r="B173" s="49" t="s">
        <v>222</v>
      </c>
      <c r="C173" s="221">
        <v>21737</v>
      </c>
      <c r="D173" s="221">
        <v>20248</v>
      </c>
      <c r="E173" s="220">
        <v>805</v>
      </c>
      <c r="F173" s="220">
        <v>53</v>
      </c>
      <c r="G173" s="218">
        <v>421</v>
      </c>
      <c r="H173" s="218">
        <v>46</v>
      </c>
      <c r="I173" s="216"/>
    </row>
    <row r="174" spans="1:9" ht="15" customHeight="1" x14ac:dyDescent="0.15">
      <c r="A174" s="106" t="s">
        <v>144</v>
      </c>
      <c r="B174" s="49" t="s">
        <v>223</v>
      </c>
      <c r="C174" s="220">
        <v>361</v>
      </c>
      <c r="D174" s="220">
        <v>354</v>
      </c>
      <c r="E174" s="220">
        <v>2</v>
      </c>
      <c r="F174" s="50" t="s">
        <v>127</v>
      </c>
      <c r="G174" s="218">
        <v>1</v>
      </c>
      <c r="H174" s="218">
        <v>1</v>
      </c>
      <c r="I174" s="216"/>
    </row>
    <row r="175" spans="1:9" x14ac:dyDescent="0.15">
      <c r="A175" s="106"/>
      <c r="B175" s="49"/>
      <c r="C175" s="50"/>
      <c r="D175" s="50"/>
      <c r="E175" s="50"/>
      <c r="F175" s="50"/>
      <c r="G175" s="218"/>
      <c r="H175" s="218"/>
      <c r="I175" s="216"/>
    </row>
    <row r="176" spans="1:9" x14ac:dyDescent="0.15">
      <c r="A176" s="106" t="s">
        <v>145</v>
      </c>
      <c r="B176" s="49" t="s">
        <v>224</v>
      </c>
      <c r="C176" s="221">
        <v>3546</v>
      </c>
      <c r="D176" s="221">
        <v>3153</v>
      </c>
      <c r="E176" s="220">
        <v>204</v>
      </c>
      <c r="F176" s="220">
        <v>9</v>
      </c>
      <c r="G176" s="218">
        <v>159</v>
      </c>
      <c r="H176" s="218">
        <v>5</v>
      </c>
      <c r="I176" s="216"/>
    </row>
    <row r="177" spans="1:9" x14ac:dyDescent="0.15">
      <c r="A177" s="106" t="s">
        <v>146</v>
      </c>
      <c r="B177" s="49" t="s">
        <v>304</v>
      </c>
      <c r="C177" s="221">
        <v>7251</v>
      </c>
      <c r="D177" s="221">
        <v>6683</v>
      </c>
      <c r="E177" s="220">
        <v>261</v>
      </c>
      <c r="F177" s="220">
        <v>21</v>
      </c>
      <c r="G177" s="218">
        <v>199</v>
      </c>
      <c r="H177" s="218">
        <v>19</v>
      </c>
      <c r="I177" s="216"/>
    </row>
    <row r="178" spans="1:9" x14ac:dyDescent="0.15">
      <c r="A178" s="106" t="s">
        <v>147</v>
      </c>
      <c r="B178" s="49" t="s">
        <v>312</v>
      </c>
      <c r="C178" s="221">
        <v>16974</v>
      </c>
      <c r="D178" s="221">
        <v>14980</v>
      </c>
      <c r="E178" s="220">
        <v>922</v>
      </c>
      <c r="F178" s="220">
        <v>199</v>
      </c>
      <c r="G178" s="218">
        <v>514</v>
      </c>
      <c r="H178" s="218">
        <v>250</v>
      </c>
      <c r="I178" s="216"/>
    </row>
    <row r="179" spans="1:9" x14ac:dyDescent="0.15">
      <c r="A179" s="106" t="s">
        <v>148</v>
      </c>
      <c r="B179" s="49" t="s">
        <v>305</v>
      </c>
      <c r="C179" s="221">
        <v>2169</v>
      </c>
      <c r="D179" s="221">
        <v>1984</v>
      </c>
      <c r="E179" s="220">
        <v>101</v>
      </c>
      <c r="F179" s="220">
        <v>11</v>
      </c>
      <c r="G179" s="218">
        <v>50</v>
      </c>
      <c r="H179" s="218">
        <v>4</v>
      </c>
      <c r="I179" s="216"/>
    </row>
    <row r="180" spans="1:9" x14ac:dyDescent="0.15">
      <c r="A180" s="106" t="s">
        <v>149</v>
      </c>
      <c r="B180" s="49" t="s">
        <v>306</v>
      </c>
      <c r="C180" s="221">
        <v>2581</v>
      </c>
      <c r="D180" s="221">
        <v>1699</v>
      </c>
      <c r="E180" s="220">
        <v>471</v>
      </c>
      <c r="F180" s="220">
        <v>37</v>
      </c>
      <c r="G180" s="218">
        <v>286</v>
      </c>
      <c r="H180" s="218">
        <v>69</v>
      </c>
      <c r="I180" s="216"/>
    </row>
    <row r="181" spans="1:9" x14ac:dyDescent="0.15">
      <c r="A181" s="106" t="s">
        <v>150</v>
      </c>
      <c r="B181" s="156" t="s">
        <v>307</v>
      </c>
      <c r="C181" s="221">
        <v>4155</v>
      </c>
      <c r="D181" s="221">
        <v>3068</v>
      </c>
      <c r="E181" s="220">
        <v>327</v>
      </c>
      <c r="F181" s="220">
        <v>122</v>
      </c>
      <c r="G181" s="218">
        <v>522</v>
      </c>
      <c r="H181" s="218">
        <v>101</v>
      </c>
      <c r="I181" s="216"/>
    </row>
    <row r="182" spans="1:9" x14ac:dyDescent="0.15">
      <c r="A182" s="106" t="s">
        <v>151</v>
      </c>
      <c r="B182" s="49" t="s">
        <v>308</v>
      </c>
      <c r="C182" s="221">
        <v>5811</v>
      </c>
      <c r="D182" s="221">
        <v>4969</v>
      </c>
      <c r="E182" s="220">
        <v>149</v>
      </c>
      <c r="F182" s="220">
        <v>233</v>
      </c>
      <c r="G182" s="218">
        <v>232</v>
      </c>
      <c r="H182" s="218">
        <v>186</v>
      </c>
      <c r="I182" s="216"/>
    </row>
    <row r="183" spans="1:9" x14ac:dyDescent="0.15">
      <c r="A183" s="106"/>
      <c r="B183" s="49"/>
      <c r="C183" s="50"/>
      <c r="D183" s="50"/>
      <c r="E183" s="50"/>
      <c r="F183" s="220"/>
      <c r="G183" s="218"/>
      <c r="H183" s="218"/>
      <c r="I183" s="216"/>
    </row>
    <row r="184" spans="1:9" ht="14.45" customHeight="1" x14ac:dyDescent="0.15">
      <c r="A184" s="106" t="s">
        <v>152</v>
      </c>
      <c r="B184" s="49" t="s">
        <v>309</v>
      </c>
      <c r="C184" s="221">
        <v>4022</v>
      </c>
      <c r="D184" s="221">
        <v>2976</v>
      </c>
      <c r="E184" s="220">
        <v>175</v>
      </c>
      <c r="F184" s="220">
        <v>132</v>
      </c>
      <c r="G184" s="218">
        <v>544</v>
      </c>
      <c r="H184" s="218">
        <v>172</v>
      </c>
      <c r="I184" s="216"/>
    </row>
    <row r="185" spans="1:9" x14ac:dyDescent="0.15">
      <c r="A185" s="106" t="s">
        <v>180</v>
      </c>
      <c r="B185" s="49" t="s">
        <v>310</v>
      </c>
      <c r="C185" s="221">
        <v>5147</v>
      </c>
      <c r="D185" s="221">
        <v>4652</v>
      </c>
      <c r="E185" s="220">
        <v>72</v>
      </c>
      <c r="F185" s="220">
        <v>64</v>
      </c>
      <c r="G185" s="218">
        <v>299</v>
      </c>
      <c r="H185" s="218">
        <v>31</v>
      </c>
      <c r="I185" s="216"/>
    </row>
    <row r="186" spans="1:9" x14ac:dyDescent="0.15">
      <c r="A186" s="106" t="s">
        <v>181</v>
      </c>
      <c r="B186" s="49" t="s">
        <v>311</v>
      </c>
      <c r="C186" s="221">
        <v>13208</v>
      </c>
      <c r="D186" s="221">
        <v>12281</v>
      </c>
      <c r="E186" s="220">
        <v>267</v>
      </c>
      <c r="F186" s="220">
        <v>211</v>
      </c>
      <c r="G186" s="218">
        <v>202</v>
      </c>
      <c r="H186" s="218">
        <v>145</v>
      </c>
      <c r="I186" s="216"/>
    </row>
    <row r="187" spans="1:9" x14ac:dyDescent="0.15">
      <c r="A187" s="106" t="s">
        <v>182</v>
      </c>
      <c r="B187" s="157" t="s">
        <v>234</v>
      </c>
      <c r="C187" s="222">
        <v>576</v>
      </c>
      <c r="D187" s="220">
        <v>566</v>
      </c>
      <c r="E187" s="220">
        <v>6</v>
      </c>
      <c r="F187" s="50" t="s">
        <v>127</v>
      </c>
      <c r="G187" s="154" t="s">
        <v>127</v>
      </c>
      <c r="H187" s="154" t="s">
        <v>127</v>
      </c>
      <c r="I187" s="216"/>
    </row>
    <row r="188" spans="1:9" x14ac:dyDescent="0.15">
      <c r="A188" s="106" t="s">
        <v>183</v>
      </c>
      <c r="B188" s="159" t="s">
        <v>235</v>
      </c>
      <c r="C188" s="223">
        <v>7673</v>
      </c>
      <c r="D188" s="221">
        <v>6543</v>
      </c>
      <c r="E188" s="220">
        <v>406</v>
      </c>
      <c r="F188" s="220">
        <v>53</v>
      </c>
      <c r="G188" s="218">
        <v>542</v>
      </c>
      <c r="H188" s="218">
        <v>44</v>
      </c>
      <c r="I188" s="216"/>
    </row>
    <row r="189" spans="1:9" x14ac:dyDescent="0.15">
      <c r="A189" s="106" t="s">
        <v>184</v>
      </c>
      <c r="B189" s="159" t="s">
        <v>236</v>
      </c>
      <c r="C189" s="223">
        <v>2932</v>
      </c>
      <c r="D189" s="221">
        <v>2932</v>
      </c>
      <c r="E189" s="50" t="s">
        <v>127</v>
      </c>
      <c r="F189" s="50" t="s">
        <v>127</v>
      </c>
      <c r="G189" s="154" t="s">
        <v>127</v>
      </c>
      <c r="H189" s="154" t="s">
        <v>127</v>
      </c>
      <c r="I189" s="216"/>
    </row>
    <row r="190" spans="1:9" x14ac:dyDescent="0.15">
      <c r="A190" s="153" t="s">
        <v>196</v>
      </c>
      <c r="B190" s="160" t="s">
        <v>237</v>
      </c>
      <c r="C190" s="223">
        <v>3774</v>
      </c>
      <c r="D190" s="221">
        <v>1704</v>
      </c>
      <c r="E190" s="220">
        <v>56</v>
      </c>
      <c r="F190" s="220">
        <v>41</v>
      </c>
      <c r="G190" s="218">
        <v>346</v>
      </c>
      <c r="H190" s="218">
        <v>118</v>
      </c>
      <c r="I190" s="216"/>
    </row>
    <row r="191" spans="1:9" x14ac:dyDescent="0.15">
      <c r="B191" s="153"/>
      <c r="C191" s="52"/>
      <c r="D191" s="53"/>
      <c r="E191" s="53"/>
      <c r="F191" s="50"/>
      <c r="G191" s="154"/>
      <c r="H191" s="154"/>
      <c r="I191" s="53"/>
    </row>
    <row r="192" spans="1:9" x14ac:dyDescent="0.15">
      <c r="A192" s="348" t="s">
        <v>6</v>
      </c>
      <c r="B192" s="349"/>
      <c r="C192" s="230">
        <v>62624</v>
      </c>
      <c r="D192" s="230">
        <v>51091</v>
      </c>
      <c r="E192" s="233">
        <v>4318</v>
      </c>
      <c r="F192" s="238">
        <v>1244</v>
      </c>
      <c r="G192" s="238">
        <v>4277</v>
      </c>
      <c r="H192" s="239">
        <v>386</v>
      </c>
      <c r="I192" s="149"/>
    </row>
    <row r="193" spans="1:9" x14ac:dyDescent="0.15">
      <c r="A193" s="153" t="s">
        <v>197</v>
      </c>
      <c r="B193" s="49" t="s">
        <v>302</v>
      </c>
      <c r="C193" s="224">
        <v>953</v>
      </c>
      <c r="D193" s="224">
        <v>186</v>
      </c>
      <c r="E193" s="234">
        <v>40</v>
      </c>
      <c r="F193" s="234">
        <v>81</v>
      </c>
      <c r="G193" s="234">
        <v>542</v>
      </c>
      <c r="H193" s="234">
        <v>94</v>
      </c>
      <c r="I193" s="53"/>
    </row>
    <row r="194" spans="1:9" x14ac:dyDescent="0.15">
      <c r="A194" s="153"/>
      <c r="B194" s="49" t="s">
        <v>194</v>
      </c>
      <c r="C194" s="224">
        <v>940</v>
      </c>
      <c r="D194" s="224">
        <v>174</v>
      </c>
      <c r="E194" s="234">
        <v>39</v>
      </c>
      <c r="F194" s="234">
        <v>81</v>
      </c>
      <c r="G194" s="234">
        <v>542</v>
      </c>
      <c r="H194" s="234">
        <v>94</v>
      </c>
      <c r="I194" s="53"/>
    </row>
    <row r="195" spans="1:9" x14ac:dyDescent="0.15">
      <c r="A195" s="153" t="s">
        <v>198</v>
      </c>
      <c r="B195" s="49" t="s">
        <v>219</v>
      </c>
      <c r="C195" s="224">
        <v>26</v>
      </c>
      <c r="D195" s="224">
        <v>17</v>
      </c>
      <c r="E195" s="234">
        <v>4</v>
      </c>
      <c r="F195" s="234">
        <v>2</v>
      </c>
      <c r="G195" s="234">
        <v>2</v>
      </c>
      <c r="H195" s="234">
        <v>1</v>
      </c>
      <c r="I195" s="53"/>
    </row>
    <row r="196" spans="1:9" x14ac:dyDescent="0.15">
      <c r="A196" s="153" t="s">
        <v>199</v>
      </c>
      <c r="B196" s="49" t="s">
        <v>303</v>
      </c>
      <c r="C196" s="224">
        <v>9</v>
      </c>
      <c r="D196" s="224">
        <v>8</v>
      </c>
      <c r="E196" s="53" t="s">
        <v>127</v>
      </c>
      <c r="F196" s="53" t="s">
        <v>127</v>
      </c>
      <c r="G196" s="53" t="s">
        <v>127</v>
      </c>
      <c r="H196" s="53" t="s">
        <v>127</v>
      </c>
      <c r="I196" s="53"/>
    </row>
    <row r="197" spans="1:9" x14ac:dyDescent="0.15">
      <c r="A197" s="153" t="s">
        <v>200</v>
      </c>
      <c r="B197" s="49" t="s">
        <v>221</v>
      </c>
      <c r="C197" s="225">
        <v>5904</v>
      </c>
      <c r="D197" s="225">
        <v>3401</v>
      </c>
      <c r="E197" s="236">
        <v>1061</v>
      </c>
      <c r="F197" s="234">
        <v>278</v>
      </c>
      <c r="G197" s="236">
        <v>1021</v>
      </c>
      <c r="H197" s="234">
        <v>72</v>
      </c>
      <c r="I197" s="53"/>
    </row>
    <row r="198" spans="1:9" x14ac:dyDescent="0.15">
      <c r="A198" s="153" t="s">
        <v>201</v>
      </c>
      <c r="B198" s="49" t="s">
        <v>222</v>
      </c>
      <c r="C198" s="225">
        <v>15833</v>
      </c>
      <c r="D198" s="225">
        <v>14728</v>
      </c>
      <c r="E198" s="234">
        <v>679</v>
      </c>
      <c r="F198" s="234">
        <v>43</v>
      </c>
      <c r="G198" s="234">
        <v>252</v>
      </c>
      <c r="H198" s="234">
        <v>12</v>
      </c>
      <c r="I198" s="53"/>
    </row>
    <row r="199" spans="1:9" ht="15" customHeight="1" x14ac:dyDescent="0.15">
      <c r="A199" s="153" t="s">
        <v>202</v>
      </c>
      <c r="B199" s="49" t="s">
        <v>223</v>
      </c>
      <c r="C199" s="224">
        <v>310</v>
      </c>
      <c r="D199" s="224">
        <v>307</v>
      </c>
      <c r="E199" s="234">
        <v>1</v>
      </c>
      <c r="F199" s="53" t="s">
        <v>127</v>
      </c>
      <c r="G199" s="53" t="s">
        <v>127</v>
      </c>
      <c r="H199" s="53" t="s">
        <v>127</v>
      </c>
      <c r="I199" s="53"/>
    </row>
    <row r="200" spans="1:9" x14ac:dyDescent="0.15">
      <c r="A200" s="153"/>
      <c r="B200" s="49"/>
      <c r="C200" s="155"/>
      <c r="D200" s="155"/>
      <c r="E200" s="53"/>
      <c r="F200" s="53"/>
      <c r="G200" s="53"/>
      <c r="H200" s="53"/>
      <c r="I200" s="53"/>
    </row>
    <row r="201" spans="1:9" x14ac:dyDescent="0.15">
      <c r="A201" s="153" t="s">
        <v>203</v>
      </c>
      <c r="B201" s="49" t="s">
        <v>224</v>
      </c>
      <c r="C201" s="225">
        <v>2750</v>
      </c>
      <c r="D201" s="225">
        <v>2438</v>
      </c>
      <c r="E201" s="234">
        <v>174</v>
      </c>
      <c r="F201" s="234">
        <v>7</v>
      </c>
      <c r="G201" s="234">
        <v>120</v>
      </c>
      <c r="H201" s="53" t="s">
        <v>127</v>
      </c>
      <c r="I201" s="53"/>
    </row>
    <row r="202" spans="1:9" x14ac:dyDescent="0.15">
      <c r="A202" s="153" t="s">
        <v>204</v>
      </c>
      <c r="B202" s="49" t="s">
        <v>304</v>
      </c>
      <c r="C202" s="225">
        <v>5549</v>
      </c>
      <c r="D202" s="225">
        <v>5055</v>
      </c>
      <c r="E202" s="234">
        <v>227</v>
      </c>
      <c r="F202" s="234">
        <v>20</v>
      </c>
      <c r="G202" s="234">
        <v>182</v>
      </c>
      <c r="H202" s="234">
        <v>3</v>
      </c>
      <c r="I202" s="53"/>
    </row>
    <row r="203" spans="1:9" x14ac:dyDescent="0.15">
      <c r="A203" s="153" t="s">
        <v>205</v>
      </c>
      <c r="B203" s="49" t="s">
        <v>312</v>
      </c>
      <c r="C203" s="225">
        <v>7633</v>
      </c>
      <c r="D203" s="225">
        <v>6305</v>
      </c>
      <c r="E203" s="234">
        <v>700</v>
      </c>
      <c r="F203" s="234">
        <v>156</v>
      </c>
      <c r="G203" s="234">
        <v>354</v>
      </c>
      <c r="H203" s="234">
        <v>50</v>
      </c>
      <c r="I203" s="53"/>
    </row>
    <row r="204" spans="1:9" x14ac:dyDescent="0.15">
      <c r="A204" s="153" t="s">
        <v>206</v>
      </c>
      <c r="B204" s="49" t="s">
        <v>305</v>
      </c>
      <c r="C204" s="224">
        <v>808</v>
      </c>
      <c r="D204" s="224">
        <v>695</v>
      </c>
      <c r="E204" s="234">
        <v>73</v>
      </c>
      <c r="F204" s="234">
        <v>3</v>
      </c>
      <c r="G204" s="234">
        <v>31</v>
      </c>
      <c r="H204" s="53" t="s">
        <v>127</v>
      </c>
      <c r="I204" s="53"/>
    </row>
    <row r="205" spans="1:9" x14ac:dyDescent="0.15">
      <c r="A205" s="153" t="s">
        <v>207</v>
      </c>
      <c r="B205" s="49" t="s">
        <v>306</v>
      </c>
      <c r="C205" s="225">
        <v>1537</v>
      </c>
      <c r="D205" s="225">
        <v>1013</v>
      </c>
      <c r="E205" s="234">
        <v>290</v>
      </c>
      <c r="F205" s="234">
        <v>28</v>
      </c>
      <c r="G205" s="234">
        <v>182</v>
      </c>
      <c r="H205" s="234">
        <v>15</v>
      </c>
      <c r="I205" s="53"/>
    </row>
    <row r="206" spans="1:9" x14ac:dyDescent="0.15">
      <c r="A206" s="153" t="s">
        <v>208</v>
      </c>
      <c r="B206" s="156" t="s">
        <v>307</v>
      </c>
      <c r="C206" s="225">
        <v>2761</v>
      </c>
      <c r="D206" s="225">
        <v>1977</v>
      </c>
      <c r="E206" s="234">
        <v>275</v>
      </c>
      <c r="F206" s="234">
        <v>98</v>
      </c>
      <c r="G206" s="234">
        <v>387</v>
      </c>
      <c r="H206" s="234">
        <v>10</v>
      </c>
      <c r="I206" s="53"/>
    </row>
    <row r="207" spans="1:9" x14ac:dyDescent="0.15">
      <c r="A207" s="153" t="s">
        <v>209</v>
      </c>
      <c r="B207" s="49" t="s">
        <v>308</v>
      </c>
      <c r="C207" s="225">
        <v>2123</v>
      </c>
      <c r="D207" s="225">
        <v>1682</v>
      </c>
      <c r="E207" s="234">
        <v>107</v>
      </c>
      <c r="F207" s="234">
        <v>151</v>
      </c>
      <c r="G207" s="234">
        <v>137</v>
      </c>
      <c r="H207" s="234">
        <v>35</v>
      </c>
      <c r="I207" s="53"/>
    </row>
    <row r="208" spans="1:9" x14ac:dyDescent="0.15">
      <c r="A208" s="153"/>
      <c r="B208" s="49"/>
      <c r="C208" s="155"/>
      <c r="D208" s="155"/>
      <c r="E208" s="53"/>
      <c r="F208" s="234"/>
      <c r="G208" s="234"/>
      <c r="H208" s="234"/>
      <c r="I208" s="53"/>
    </row>
    <row r="209" spans="1:9" ht="13.9" customHeight="1" x14ac:dyDescent="0.15">
      <c r="A209" s="153" t="s">
        <v>210</v>
      </c>
      <c r="B209" s="49" t="s">
        <v>309</v>
      </c>
      <c r="C209" s="225">
        <v>1653</v>
      </c>
      <c r="D209" s="225">
        <v>1154</v>
      </c>
      <c r="E209" s="234">
        <v>118</v>
      </c>
      <c r="F209" s="234">
        <v>88</v>
      </c>
      <c r="G209" s="234">
        <v>249</v>
      </c>
      <c r="H209" s="234">
        <v>33</v>
      </c>
      <c r="I209" s="53"/>
    </row>
    <row r="210" spans="1:9" x14ac:dyDescent="0.15">
      <c r="A210" s="153" t="s">
        <v>211</v>
      </c>
      <c r="B210" s="49" t="s">
        <v>310</v>
      </c>
      <c r="C210" s="225">
        <v>2139</v>
      </c>
      <c r="D210" s="225">
        <v>1950</v>
      </c>
      <c r="E210" s="234">
        <v>48</v>
      </c>
      <c r="F210" s="234">
        <v>25</v>
      </c>
      <c r="G210" s="234">
        <v>90</v>
      </c>
      <c r="H210" s="234">
        <v>9</v>
      </c>
      <c r="I210" s="53"/>
    </row>
    <row r="211" spans="1:9" x14ac:dyDescent="0.15">
      <c r="A211" s="153" t="s">
        <v>212</v>
      </c>
      <c r="B211" s="49" t="s">
        <v>311</v>
      </c>
      <c r="C211" s="225">
        <v>3363</v>
      </c>
      <c r="D211" s="225">
        <v>2812</v>
      </c>
      <c r="E211" s="234">
        <v>160</v>
      </c>
      <c r="F211" s="234">
        <v>185</v>
      </c>
      <c r="G211" s="234">
        <v>151</v>
      </c>
      <c r="H211" s="234">
        <v>18</v>
      </c>
      <c r="I211" s="53"/>
    </row>
    <row r="212" spans="1:9" x14ac:dyDescent="0.15">
      <c r="A212" s="153" t="s">
        <v>213</v>
      </c>
      <c r="B212" s="161" t="s">
        <v>234</v>
      </c>
      <c r="C212" s="224">
        <v>309</v>
      </c>
      <c r="D212" s="224">
        <v>301</v>
      </c>
      <c r="E212" s="234">
        <v>6</v>
      </c>
      <c r="F212" s="53" t="s">
        <v>127</v>
      </c>
      <c r="G212" s="53" t="s">
        <v>127</v>
      </c>
      <c r="H212" s="53" t="s">
        <v>127</v>
      </c>
      <c r="I212" s="53"/>
    </row>
    <row r="213" spans="1:9" x14ac:dyDescent="0.15">
      <c r="A213" s="153" t="s">
        <v>214</v>
      </c>
      <c r="B213" s="159" t="s">
        <v>235</v>
      </c>
      <c r="C213" s="226">
        <v>4916</v>
      </c>
      <c r="D213" s="225">
        <v>4101</v>
      </c>
      <c r="E213" s="234">
        <v>318</v>
      </c>
      <c r="F213" s="234">
        <v>49</v>
      </c>
      <c r="G213" s="234">
        <v>376</v>
      </c>
      <c r="H213" s="234">
        <v>9</v>
      </c>
      <c r="I213" s="53"/>
    </row>
    <row r="214" spans="1:9" x14ac:dyDescent="0.15">
      <c r="A214" s="153" t="s">
        <v>215</v>
      </c>
      <c r="B214" s="159" t="s">
        <v>236</v>
      </c>
      <c r="C214" s="226">
        <v>2092</v>
      </c>
      <c r="D214" s="225">
        <v>2092</v>
      </c>
      <c r="E214" s="53" t="s">
        <v>127</v>
      </c>
      <c r="F214" s="53" t="s">
        <v>127</v>
      </c>
      <c r="G214" s="53" t="s">
        <v>127</v>
      </c>
      <c r="H214" s="53" t="s">
        <v>127</v>
      </c>
      <c r="I214" s="53"/>
    </row>
    <row r="215" spans="1:9" x14ac:dyDescent="0.15">
      <c r="A215" s="153" t="s">
        <v>195</v>
      </c>
      <c r="B215" s="160" t="s">
        <v>237</v>
      </c>
      <c r="C215" s="226">
        <v>1956</v>
      </c>
      <c r="D215" s="224">
        <v>869</v>
      </c>
      <c r="E215" s="234">
        <v>37</v>
      </c>
      <c r="F215" s="234">
        <v>30</v>
      </c>
      <c r="G215" s="234">
        <v>201</v>
      </c>
      <c r="H215" s="234">
        <v>25</v>
      </c>
      <c r="I215" s="53"/>
    </row>
    <row r="216" spans="1:9" x14ac:dyDescent="0.15">
      <c r="A216" s="153"/>
      <c r="B216" s="163"/>
      <c r="C216" s="52"/>
      <c r="D216" s="53"/>
      <c r="E216" s="53"/>
      <c r="F216" s="53"/>
      <c r="G216" s="53"/>
      <c r="H216" s="53"/>
      <c r="I216" s="53"/>
    </row>
    <row r="217" spans="1:9" x14ac:dyDescent="0.15">
      <c r="A217" s="348" t="s">
        <v>7</v>
      </c>
      <c r="B217" s="349"/>
      <c r="C217" s="231">
        <v>48185</v>
      </c>
      <c r="D217" s="233">
        <v>42402</v>
      </c>
      <c r="E217" s="233">
        <v>1269</v>
      </c>
      <c r="F217" s="232">
        <v>316</v>
      </c>
      <c r="G217" s="233">
        <v>1685</v>
      </c>
      <c r="H217" s="233">
        <v>1523</v>
      </c>
      <c r="I217" s="149"/>
    </row>
    <row r="218" spans="1:9" x14ac:dyDescent="0.15">
      <c r="A218" s="153" t="s">
        <v>197</v>
      </c>
      <c r="B218" s="49" t="s">
        <v>302</v>
      </c>
      <c r="C218" s="227">
        <v>615</v>
      </c>
      <c r="D218" s="234">
        <v>167</v>
      </c>
      <c r="E218" s="234">
        <v>11</v>
      </c>
      <c r="F218" s="234">
        <v>5</v>
      </c>
      <c r="G218" s="234">
        <v>76</v>
      </c>
      <c r="H218" s="234">
        <v>356</v>
      </c>
      <c r="I218" s="53"/>
    </row>
    <row r="219" spans="1:9" x14ac:dyDescent="0.15">
      <c r="A219" s="153"/>
      <c r="B219" s="49" t="s">
        <v>194</v>
      </c>
      <c r="C219" s="227">
        <v>610</v>
      </c>
      <c r="D219" s="234">
        <v>163</v>
      </c>
      <c r="E219" s="234">
        <v>10</v>
      </c>
      <c r="F219" s="234">
        <v>5</v>
      </c>
      <c r="G219" s="234">
        <v>76</v>
      </c>
      <c r="H219" s="234">
        <v>356</v>
      </c>
      <c r="I219" s="53"/>
    </row>
    <row r="220" spans="1:9" x14ac:dyDescent="0.15">
      <c r="A220" s="153" t="s">
        <v>198</v>
      </c>
      <c r="B220" s="49" t="s">
        <v>219</v>
      </c>
      <c r="C220" s="227">
        <v>8</v>
      </c>
      <c r="D220" s="234">
        <v>7</v>
      </c>
      <c r="E220" s="234">
        <v>1</v>
      </c>
      <c r="F220" s="53" t="s">
        <v>127</v>
      </c>
      <c r="G220" s="53" t="s">
        <v>127</v>
      </c>
      <c r="H220" s="53" t="s">
        <v>127</v>
      </c>
      <c r="I220" s="53"/>
    </row>
    <row r="221" spans="1:9" x14ac:dyDescent="0.15">
      <c r="A221" s="153" t="s">
        <v>199</v>
      </c>
      <c r="B221" s="49" t="s">
        <v>303</v>
      </c>
      <c r="C221" s="227">
        <v>2</v>
      </c>
      <c r="D221" s="234">
        <v>2</v>
      </c>
      <c r="E221" s="53" t="s">
        <v>127</v>
      </c>
      <c r="F221" s="53" t="s">
        <v>127</v>
      </c>
      <c r="G221" s="53" t="s">
        <v>127</v>
      </c>
      <c r="H221" s="53" t="s">
        <v>127</v>
      </c>
      <c r="I221" s="53"/>
    </row>
    <row r="222" spans="1:9" x14ac:dyDescent="0.15">
      <c r="A222" s="153" t="s">
        <v>200</v>
      </c>
      <c r="B222" s="49" t="s">
        <v>221</v>
      </c>
      <c r="C222" s="228">
        <v>1375</v>
      </c>
      <c r="D222" s="234">
        <v>913</v>
      </c>
      <c r="E222" s="234">
        <v>246</v>
      </c>
      <c r="F222" s="234">
        <v>8</v>
      </c>
      <c r="G222" s="234">
        <v>4</v>
      </c>
      <c r="H222" s="234">
        <v>195</v>
      </c>
      <c r="I222" s="53"/>
    </row>
    <row r="223" spans="1:9" x14ac:dyDescent="0.15">
      <c r="A223" s="153" t="s">
        <v>201</v>
      </c>
      <c r="B223" s="49" t="s">
        <v>222</v>
      </c>
      <c r="C223" s="228">
        <v>5904</v>
      </c>
      <c r="D223" s="235">
        <v>5520</v>
      </c>
      <c r="E223" s="234">
        <v>126</v>
      </c>
      <c r="F223" s="234">
        <v>10</v>
      </c>
      <c r="G223" s="234">
        <v>169</v>
      </c>
      <c r="H223" s="234">
        <v>34</v>
      </c>
      <c r="I223" s="53"/>
    </row>
    <row r="224" spans="1:9" ht="14.45" customHeight="1" x14ac:dyDescent="0.15">
      <c r="A224" s="153" t="s">
        <v>202</v>
      </c>
      <c r="B224" s="49" t="s">
        <v>223</v>
      </c>
      <c r="C224" s="227">
        <v>51</v>
      </c>
      <c r="D224" s="234">
        <v>47</v>
      </c>
      <c r="E224" s="234">
        <v>1</v>
      </c>
      <c r="F224" s="53" t="s">
        <v>127</v>
      </c>
      <c r="G224" s="234">
        <v>1</v>
      </c>
      <c r="H224" s="234">
        <v>1</v>
      </c>
      <c r="I224" s="53"/>
    </row>
    <row r="225" spans="1:9" x14ac:dyDescent="0.15">
      <c r="A225" s="153"/>
      <c r="B225" s="49"/>
      <c r="C225" s="52"/>
      <c r="D225" s="53"/>
      <c r="E225" s="53"/>
      <c r="F225" s="53"/>
      <c r="G225" s="234"/>
      <c r="H225" s="234"/>
      <c r="I225" s="53"/>
    </row>
    <row r="226" spans="1:9" x14ac:dyDescent="0.15">
      <c r="A226" s="153" t="s">
        <v>203</v>
      </c>
      <c r="B226" s="49" t="s">
        <v>224</v>
      </c>
      <c r="C226" s="227">
        <v>796</v>
      </c>
      <c r="D226" s="234">
        <v>715</v>
      </c>
      <c r="E226" s="234">
        <v>30</v>
      </c>
      <c r="F226" s="234">
        <v>2</v>
      </c>
      <c r="G226" s="234">
        <v>39</v>
      </c>
      <c r="H226" s="234">
        <v>5</v>
      </c>
      <c r="I226" s="53"/>
    </row>
    <row r="227" spans="1:9" x14ac:dyDescent="0.15">
      <c r="A227" s="153" t="s">
        <v>204</v>
      </c>
      <c r="B227" s="49" t="s">
        <v>304</v>
      </c>
      <c r="C227" s="228">
        <v>1702</v>
      </c>
      <c r="D227" s="236">
        <v>1628</v>
      </c>
      <c r="E227" s="234">
        <v>34</v>
      </c>
      <c r="F227" s="234">
        <v>1</v>
      </c>
      <c r="G227" s="234">
        <v>17</v>
      </c>
      <c r="H227" s="234">
        <v>16</v>
      </c>
      <c r="I227" s="53"/>
    </row>
    <row r="228" spans="1:9" x14ac:dyDescent="0.15">
      <c r="A228" s="153" t="s">
        <v>205</v>
      </c>
      <c r="B228" s="49" t="s">
        <v>312</v>
      </c>
      <c r="C228" s="228">
        <v>9341</v>
      </c>
      <c r="D228" s="236">
        <v>8675</v>
      </c>
      <c r="E228" s="234">
        <v>222</v>
      </c>
      <c r="F228" s="234">
        <v>43</v>
      </c>
      <c r="G228" s="234">
        <v>160</v>
      </c>
      <c r="H228" s="234">
        <v>200</v>
      </c>
      <c r="I228" s="53"/>
    </row>
    <row r="229" spans="1:9" x14ac:dyDescent="0.15">
      <c r="A229" s="153" t="s">
        <v>206</v>
      </c>
      <c r="B229" s="49" t="s">
        <v>305</v>
      </c>
      <c r="C229" s="228">
        <v>1361</v>
      </c>
      <c r="D229" s="236">
        <v>1289</v>
      </c>
      <c r="E229" s="234">
        <v>28</v>
      </c>
      <c r="F229" s="234">
        <v>8</v>
      </c>
      <c r="G229" s="234">
        <v>19</v>
      </c>
      <c r="H229" s="234">
        <v>4</v>
      </c>
      <c r="I229" s="53"/>
    </row>
    <row r="230" spans="1:9" x14ac:dyDescent="0.15">
      <c r="A230" s="153" t="s">
        <v>207</v>
      </c>
      <c r="B230" s="49" t="s">
        <v>306</v>
      </c>
      <c r="C230" s="228">
        <v>1044</v>
      </c>
      <c r="D230" s="234">
        <v>686</v>
      </c>
      <c r="E230" s="234">
        <v>181</v>
      </c>
      <c r="F230" s="234">
        <v>9</v>
      </c>
      <c r="G230" s="234">
        <v>104</v>
      </c>
      <c r="H230" s="234">
        <v>54</v>
      </c>
      <c r="I230" s="53"/>
    </row>
    <row r="231" spans="1:9" x14ac:dyDescent="0.15">
      <c r="A231" s="153" t="s">
        <v>208</v>
      </c>
      <c r="B231" s="156" t="s">
        <v>307</v>
      </c>
      <c r="C231" s="228">
        <v>1394</v>
      </c>
      <c r="D231" s="236">
        <v>1091</v>
      </c>
      <c r="E231" s="234">
        <v>52</v>
      </c>
      <c r="F231" s="234">
        <v>24</v>
      </c>
      <c r="G231" s="234">
        <v>135</v>
      </c>
      <c r="H231" s="234">
        <v>91</v>
      </c>
      <c r="I231" s="53"/>
    </row>
    <row r="232" spans="1:9" x14ac:dyDescent="0.15">
      <c r="A232" s="153" t="s">
        <v>209</v>
      </c>
      <c r="B232" s="49" t="s">
        <v>308</v>
      </c>
      <c r="C232" s="228">
        <v>3688</v>
      </c>
      <c r="D232" s="236">
        <v>3287</v>
      </c>
      <c r="E232" s="234">
        <v>42</v>
      </c>
      <c r="F232" s="234">
        <v>82</v>
      </c>
      <c r="G232" s="234">
        <v>95</v>
      </c>
      <c r="H232" s="234">
        <v>151</v>
      </c>
      <c r="I232" s="53"/>
    </row>
    <row r="233" spans="1:9" x14ac:dyDescent="0.15">
      <c r="A233" s="153"/>
      <c r="B233" s="49"/>
      <c r="C233" s="52"/>
      <c r="D233" s="53"/>
      <c r="E233" s="53"/>
      <c r="F233" s="53"/>
      <c r="G233" s="234"/>
      <c r="H233" s="234"/>
      <c r="I233" s="53"/>
    </row>
    <row r="234" spans="1:9" ht="13.9" customHeight="1" x14ac:dyDescent="0.15">
      <c r="A234" s="153" t="s">
        <v>210</v>
      </c>
      <c r="B234" s="49" t="s">
        <v>309</v>
      </c>
      <c r="C234" s="228">
        <v>2369</v>
      </c>
      <c r="D234" s="236">
        <v>1822</v>
      </c>
      <c r="E234" s="234">
        <v>57</v>
      </c>
      <c r="F234" s="234">
        <v>44</v>
      </c>
      <c r="G234" s="234">
        <v>295</v>
      </c>
      <c r="H234" s="234">
        <v>139</v>
      </c>
      <c r="I234" s="53"/>
    </row>
    <row r="235" spans="1:9" x14ac:dyDescent="0.15">
      <c r="A235" s="153" t="s">
        <v>211</v>
      </c>
      <c r="B235" s="49" t="s">
        <v>310</v>
      </c>
      <c r="C235" s="228">
        <v>3008</v>
      </c>
      <c r="D235" s="236">
        <v>2702</v>
      </c>
      <c r="E235" s="234">
        <v>24</v>
      </c>
      <c r="F235" s="234">
        <v>39</v>
      </c>
      <c r="G235" s="234">
        <v>209</v>
      </c>
      <c r="H235" s="234">
        <v>22</v>
      </c>
      <c r="I235" s="53"/>
    </row>
    <row r="236" spans="1:9" x14ac:dyDescent="0.15">
      <c r="A236" s="153" t="s">
        <v>212</v>
      </c>
      <c r="B236" s="49" t="s">
        <v>311</v>
      </c>
      <c r="C236" s="228">
        <v>9845</v>
      </c>
      <c r="D236" s="236">
        <v>9469</v>
      </c>
      <c r="E236" s="234">
        <v>107</v>
      </c>
      <c r="F236" s="234">
        <v>26</v>
      </c>
      <c r="G236" s="234">
        <v>51</v>
      </c>
      <c r="H236" s="234">
        <v>127</v>
      </c>
      <c r="I236" s="53"/>
    </row>
    <row r="237" spans="1:9" x14ac:dyDescent="0.15">
      <c r="A237" s="153" t="s">
        <v>213</v>
      </c>
      <c r="B237" s="164" t="s">
        <v>234</v>
      </c>
      <c r="C237" s="227">
        <v>267</v>
      </c>
      <c r="D237" s="234">
        <v>265</v>
      </c>
      <c r="E237" s="53" t="s">
        <v>127</v>
      </c>
      <c r="F237" s="53" t="s">
        <v>127</v>
      </c>
      <c r="G237" s="53" t="s">
        <v>127</v>
      </c>
      <c r="H237" s="53" t="s">
        <v>127</v>
      </c>
      <c r="I237" s="53"/>
    </row>
    <row r="238" spans="1:9" x14ac:dyDescent="0.15">
      <c r="A238" s="153" t="s">
        <v>214</v>
      </c>
      <c r="B238" s="159" t="s">
        <v>235</v>
      </c>
      <c r="C238" s="228">
        <v>2757</v>
      </c>
      <c r="D238" s="236">
        <v>2442</v>
      </c>
      <c r="E238" s="234">
        <v>88</v>
      </c>
      <c r="F238" s="234">
        <v>4</v>
      </c>
      <c r="G238" s="234">
        <v>166</v>
      </c>
      <c r="H238" s="234">
        <v>35</v>
      </c>
      <c r="I238" s="53"/>
    </row>
    <row r="239" spans="1:9" x14ac:dyDescent="0.15">
      <c r="A239" s="153" t="s">
        <v>215</v>
      </c>
      <c r="B239" s="165" t="s">
        <v>236</v>
      </c>
      <c r="C239" s="227">
        <v>840</v>
      </c>
      <c r="D239" s="234">
        <v>840</v>
      </c>
      <c r="E239" s="53" t="s">
        <v>127</v>
      </c>
      <c r="F239" s="53" t="s">
        <v>127</v>
      </c>
      <c r="G239" s="53" t="s">
        <v>127</v>
      </c>
      <c r="H239" s="53" t="s">
        <v>127</v>
      </c>
      <c r="I239" s="53"/>
    </row>
    <row r="240" spans="1:9" x14ac:dyDescent="0.15">
      <c r="A240" s="166" t="s">
        <v>195</v>
      </c>
      <c r="B240" s="167" t="s">
        <v>237</v>
      </c>
      <c r="C240" s="229">
        <v>1818</v>
      </c>
      <c r="D240" s="237">
        <v>835</v>
      </c>
      <c r="E240" s="237">
        <v>19</v>
      </c>
      <c r="F240" s="237">
        <v>11</v>
      </c>
      <c r="G240" s="237">
        <v>145</v>
      </c>
      <c r="H240" s="237">
        <v>93</v>
      </c>
      <c r="I240" s="53"/>
    </row>
    <row r="241" spans="6:8" x14ac:dyDescent="0.15">
      <c r="F241" s="53"/>
      <c r="G241" s="53"/>
      <c r="H241" s="53"/>
    </row>
    <row r="242" spans="6:8" x14ac:dyDescent="0.15">
      <c r="F242" s="53"/>
      <c r="G242" s="53"/>
      <c r="H242" s="53"/>
    </row>
    <row r="243" spans="6:8" x14ac:dyDescent="0.15">
      <c r="F243" s="53"/>
      <c r="G243" s="53"/>
      <c r="H243" s="53"/>
    </row>
    <row r="244" spans="6:8" x14ac:dyDescent="0.15">
      <c r="F244" s="53"/>
      <c r="G244" s="53"/>
      <c r="H244" s="53"/>
    </row>
    <row r="245" spans="6:8" x14ac:dyDescent="0.15">
      <c r="F245" s="53"/>
      <c r="G245" s="53"/>
      <c r="H245" s="53"/>
    </row>
    <row r="246" spans="6:8" x14ac:dyDescent="0.15">
      <c r="F246" s="53"/>
      <c r="G246" s="53"/>
      <c r="H246" s="53"/>
    </row>
  </sheetData>
  <mergeCells count="27">
    <mergeCell ref="D84:D85"/>
    <mergeCell ref="C163:H163"/>
    <mergeCell ref="C164:C165"/>
    <mergeCell ref="D164:D165"/>
    <mergeCell ref="E164:E165"/>
    <mergeCell ref="C84:C85"/>
    <mergeCell ref="A166:B166"/>
    <mergeCell ref="A167:B167"/>
    <mergeCell ref="A192:B192"/>
    <mergeCell ref="A217:B217"/>
    <mergeCell ref="A163:B165"/>
    <mergeCell ref="A87:B87"/>
    <mergeCell ref="E84:E85"/>
    <mergeCell ref="A112:B112"/>
    <mergeCell ref="A137:B137"/>
    <mergeCell ref="C3:H3"/>
    <mergeCell ref="C4:C5"/>
    <mergeCell ref="D4:D5"/>
    <mergeCell ref="E4:E5"/>
    <mergeCell ref="A6:B6"/>
    <mergeCell ref="A7:B7"/>
    <mergeCell ref="A3:B5"/>
    <mergeCell ref="A83:B85"/>
    <mergeCell ref="A86:B86"/>
    <mergeCell ref="A32:B32"/>
    <mergeCell ref="A57:B57"/>
    <mergeCell ref="C83:H83"/>
  </mergeCells>
  <phoneticPr fontId="3"/>
  <pageMargins left="0.59055118110236227" right="0.59055118110236227" top="0.51181102362204722" bottom="0.98425196850393704" header="0.39370078740157483" footer="0.51181102362204722"/>
  <pageSetup paperSize="9" scale="72" firstPageNumber="37" fitToHeight="0" orientation="portrait" r:id="rId1"/>
  <headerFooter alignWithMargins="0"/>
  <rowBreaks count="2" manualBreakCount="2">
    <brk id="80" max="8" man="1"/>
    <brk id="16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2.125" style="48" customWidth="1"/>
    <col min="2" max="2" width="31" style="48" customWidth="1"/>
    <col min="3" max="3" width="9.375" style="48" bestFit="1" customWidth="1"/>
    <col min="4" max="5" width="9.125" style="48" bestFit="1" customWidth="1"/>
    <col min="6" max="6" width="9.375" style="48" bestFit="1" customWidth="1"/>
    <col min="7" max="7" width="9.75" style="48" bestFit="1" customWidth="1"/>
    <col min="8" max="8" width="9.125" style="48" bestFit="1" customWidth="1"/>
    <col min="9" max="9" width="8.625" style="48" customWidth="1"/>
    <col min="10" max="16384" width="9" style="48"/>
  </cols>
  <sheetData>
    <row r="1" spans="1:12" x14ac:dyDescent="0.15">
      <c r="A1" s="353" t="s">
        <v>325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2" spans="1:12" ht="14.25" thickBot="1" x14ac:dyDescent="0.2">
      <c r="A2" s="94"/>
      <c r="B2" s="94"/>
      <c r="C2" s="95"/>
      <c r="D2" s="95"/>
      <c r="E2" s="95"/>
      <c r="F2" s="96"/>
      <c r="G2" s="96"/>
      <c r="H2" s="96"/>
      <c r="I2" s="94"/>
      <c r="J2" s="94"/>
      <c r="K2" s="94"/>
      <c r="L2" s="94"/>
    </row>
    <row r="3" spans="1:12" ht="14.25" thickTop="1" x14ac:dyDescent="0.15">
      <c r="A3" s="295" t="s">
        <v>80</v>
      </c>
      <c r="B3" s="296"/>
      <c r="C3" s="296" t="s">
        <v>280</v>
      </c>
      <c r="D3" s="296"/>
      <c r="E3" s="298"/>
      <c r="F3" s="296" t="s">
        <v>281</v>
      </c>
      <c r="G3" s="296"/>
      <c r="H3" s="298"/>
      <c r="I3" s="354" t="s">
        <v>319</v>
      </c>
      <c r="J3" s="354"/>
      <c r="K3" s="355"/>
      <c r="L3" s="94"/>
    </row>
    <row r="4" spans="1:12" ht="22.5" x14ac:dyDescent="0.15">
      <c r="A4" s="297"/>
      <c r="B4" s="291"/>
      <c r="C4" s="101" t="s">
        <v>81</v>
      </c>
      <c r="D4" s="102" t="s">
        <v>82</v>
      </c>
      <c r="E4" s="103" t="s">
        <v>248</v>
      </c>
      <c r="F4" s="101" t="s">
        <v>81</v>
      </c>
      <c r="G4" s="102" t="s">
        <v>82</v>
      </c>
      <c r="H4" s="103" t="s">
        <v>248</v>
      </c>
      <c r="I4" s="101" t="s">
        <v>81</v>
      </c>
      <c r="J4" s="102" t="s">
        <v>82</v>
      </c>
      <c r="K4" s="103" t="s">
        <v>248</v>
      </c>
      <c r="L4" s="94"/>
    </row>
    <row r="5" spans="1:12" x14ac:dyDescent="0.15">
      <c r="A5" s="351" t="s">
        <v>243</v>
      </c>
      <c r="B5" s="351"/>
      <c r="C5" s="253">
        <v>115834</v>
      </c>
      <c r="D5" s="105">
        <v>74838</v>
      </c>
      <c r="E5" s="254">
        <v>39259</v>
      </c>
      <c r="F5" s="243">
        <v>105671</v>
      </c>
      <c r="G5" s="50">
        <v>61423</v>
      </c>
      <c r="H5" s="50">
        <v>38746</v>
      </c>
      <c r="I5" s="150">
        <v>104323</v>
      </c>
      <c r="J5" s="151">
        <v>61519</v>
      </c>
      <c r="K5" s="151">
        <v>38635</v>
      </c>
      <c r="L5" s="72" t="str">
        <f>IF(E5=SUM(E7,E9:E30)," ","不一致")</f>
        <v xml:space="preserve"> </v>
      </c>
    </row>
    <row r="6" spans="1:12" x14ac:dyDescent="0.15">
      <c r="A6" s="39"/>
      <c r="B6" s="39"/>
      <c r="C6" s="104"/>
      <c r="D6" s="105"/>
      <c r="E6" s="194"/>
      <c r="F6" s="154"/>
      <c r="G6" s="50"/>
      <c r="H6" s="50"/>
      <c r="I6" s="154"/>
      <c r="J6" s="50"/>
      <c r="K6" s="50"/>
      <c r="L6" s="94"/>
    </row>
    <row r="7" spans="1:12" x14ac:dyDescent="0.15">
      <c r="A7" s="106" t="s">
        <v>139</v>
      </c>
      <c r="B7" s="83" t="s">
        <v>218</v>
      </c>
      <c r="C7" s="104">
        <v>2050</v>
      </c>
      <c r="D7" s="105">
        <v>1941</v>
      </c>
      <c r="E7" s="194">
        <v>104</v>
      </c>
      <c r="F7" s="154">
        <v>1699</v>
      </c>
      <c r="G7" s="50">
        <v>1583</v>
      </c>
      <c r="H7" s="50">
        <v>114</v>
      </c>
      <c r="I7" s="154">
        <v>1570</v>
      </c>
      <c r="J7" s="50">
        <v>1435</v>
      </c>
      <c r="K7" s="50">
        <v>129</v>
      </c>
    </row>
    <row r="8" spans="1:12" x14ac:dyDescent="0.15">
      <c r="A8" s="106"/>
      <c r="B8" s="83" t="s">
        <v>216</v>
      </c>
      <c r="C8" s="104">
        <v>2021</v>
      </c>
      <c r="D8" s="105">
        <v>1923</v>
      </c>
      <c r="E8" s="194">
        <v>93</v>
      </c>
      <c r="F8" s="154">
        <v>1675</v>
      </c>
      <c r="G8" s="50">
        <v>1571</v>
      </c>
      <c r="H8" s="50">
        <v>102</v>
      </c>
      <c r="I8" s="154">
        <v>1550</v>
      </c>
      <c r="J8" s="50">
        <v>1429</v>
      </c>
      <c r="K8" s="50">
        <v>115</v>
      </c>
    </row>
    <row r="9" spans="1:12" x14ac:dyDescent="0.15">
      <c r="A9" s="106" t="s">
        <v>140</v>
      </c>
      <c r="B9" s="83" t="s">
        <v>219</v>
      </c>
      <c r="C9" s="104">
        <v>27</v>
      </c>
      <c r="D9" s="105">
        <v>25</v>
      </c>
      <c r="E9" s="194">
        <v>2</v>
      </c>
      <c r="F9" s="154">
        <v>30</v>
      </c>
      <c r="G9" s="50">
        <v>27</v>
      </c>
      <c r="H9" s="50">
        <v>2</v>
      </c>
      <c r="I9" s="154">
        <v>35</v>
      </c>
      <c r="J9" s="50">
        <v>31</v>
      </c>
      <c r="K9" s="50">
        <v>3</v>
      </c>
    </row>
    <row r="10" spans="1:12" x14ac:dyDescent="0.15">
      <c r="A10" s="106" t="s">
        <v>141</v>
      </c>
      <c r="B10" s="83" t="s">
        <v>220</v>
      </c>
      <c r="C10" s="104">
        <v>2</v>
      </c>
      <c r="D10" s="105">
        <v>1</v>
      </c>
      <c r="E10" s="194">
        <v>1</v>
      </c>
      <c r="F10" s="154">
        <v>4</v>
      </c>
      <c r="G10" s="50">
        <v>1</v>
      </c>
      <c r="H10" s="50">
        <v>3</v>
      </c>
      <c r="I10" s="154">
        <v>13</v>
      </c>
      <c r="J10" s="50">
        <v>5</v>
      </c>
      <c r="K10" s="50">
        <v>8</v>
      </c>
    </row>
    <row r="11" spans="1:12" x14ac:dyDescent="0.15">
      <c r="A11" s="106" t="s">
        <v>142</v>
      </c>
      <c r="B11" s="83" t="s">
        <v>221</v>
      </c>
      <c r="C11" s="104">
        <v>7923</v>
      </c>
      <c r="D11" s="105">
        <v>5321</v>
      </c>
      <c r="E11" s="194">
        <v>2416</v>
      </c>
      <c r="F11" s="154">
        <v>7187</v>
      </c>
      <c r="G11" s="50">
        <v>4492</v>
      </c>
      <c r="H11" s="50">
        <v>2437</v>
      </c>
      <c r="I11" s="154">
        <v>6910</v>
      </c>
      <c r="J11" s="50">
        <v>4161</v>
      </c>
      <c r="K11" s="50">
        <v>2376</v>
      </c>
    </row>
    <row r="12" spans="1:12" x14ac:dyDescent="0.15">
      <c r="A12" s="106" t="s">
        <v>143</v>
      </c>
      <c r="B12" s="83" t="s">
        <v>222</v>
      </c>
      <c r="C12" s="104">
        <v>27435</v>
      </c>
      <c r="D12" s="105">
        <v>17677</v>
      </c>
      <c r="E12" s="194">
        <v>9545</v>
      </c>
      <c r="F12" s="154">
        <v>22389</v>
      </c>
      <c r="G12" s="50">
        <v>12906</v>
      </c>
      <c r="H12" s="50">
        <v>9247</v>
      </c>
      <c r="I12" s="154">
        <v>21745</v>
      </c>
      <c r="J12" s="50">
        <v>12573</v>
      </c>
      <c r="K12" s="50">
        <v>8782</v>
      </c>
    </row>
    <row r="13" spans="1:12" x14ac:dyDescent="0.15">
      <c r="A13" s="106"/>
      <c r="B13" s="83"/>
      <c r="C13" s="104"/>
      <c r="D13" s="105"/>
      <c r="E13" s="194"/>
      <c r="F13" s="154"/>
      <c r="G13" s="50"/>
      <c r="H13" s="50"/>
      <c r="I13" s="154"/>
      <c r="J13" s="50"/>
      <c r="K13" s="50"/>
    </row>
    <row r="14" spans="1:12" x14ac:dyDescent="0.15">
      <c r="A14" s="106" t="s">
        <v>144</v>
      </c>
      <c r="B14" s="83" t="s">
        <v>223</v>
      </c>
      <c r="C14" s="104">
        <v>554</v>
      </c>
      <c r="D14" s="105">
        <v>123</v>
      </c>
      <c r="E14" s="194">
        <v>427</v>
      </c>
      <c r="F14" s="154">
        <v>428</v>
      </c>
      <c r="G14" s="50">
        <v>98</v>
      </c>
      <c r="H14" s="50">
        <v>326</v>
      </c>
      <c r="I14" s="154">
        <v>322</v>
      </c>
      <c r="J14" s="50">
        <v>83</v>
      </c>
      <c r="K14" s="50">
        <v>230</v>
      </c>
    </row>
    <row r="15" spans="1:12" x14ac:dyDescent="0.15">
      <c r="A15" s="106" t="s">
        <v>145</v>
      </c>
      <c r="B15" s="83" t="s">
        <v>224</v>
      </c>
      <c r="C15" s="104">
        <v>998</v>
      </c>
      <c r="D15" s="105">
        <v>494</v>
      </c>
      <c r="E15" s="194">
        <v>450</v>
      </c>
      <c r="F15" s="154">
        <v>981</v>
      </c>
      <c r="G15" s="50">
        <v>473</v>
      </c>
      <c r="H15" s="50">
        <v>468</v>
      </c>
      <c r="I15" s="154">
        <v>1341</v>
      </c>
      <c r="J15" s="50">
        <v>838</v>
      </c>
      <c r="K15" s="50">
        <v>434</v>
      </c>
    </row>
    <row r="16" spans="1:12" x14ac:dyDescent="0.15">
      <c r="A16" s="106" t="s">
        <v>146</v>
      </c>
      <c r="B16" s="83" t="s">
        <v>225</v>
      </c>
      <c r="C16" s="104">
        <v>6090</v>
      </c>
      <c r="D16" s="105">
        <v>3583</v>
      </c>
      <c r="E16" s="194">
        <v>2426</v>
      </c>
      <c r="F16" s="154">
        <v>5373</v>
      </c>
      <c r="G16" s="50">
        <v>2973</v>
      </c>
      <c r="H16" s="50">
        <v>2284</v>
      </c>
      <c r="I16" s="154">
        <v>5801</v>
      </c>
      <c r="J16" s="50">
        <v>3084</v>
      </c>
      <c r="K16" s="50">
        <v>2474</v>
      </c>
    </row>
    <row r="17" spans="1:12" x14ac:dyDescent="0.15">
      <c r="A17" s="106" t="s">
        <v>147</v>
      </c>
      <c r="B17" s="83" t="s">
        <v>226</v>
      </c>
      <c r="C17" s="104">
        <v>18247</v>
      </c>
      <c r="D17" s="105">
        <v>12094</v>
      </c>
      <c r="E17" s="194">
        <v>5977</v>
      </c>
      <c r="F17" s="154">
        <v>16053</v>
      </c>
      <c r="G17" s="50">
        <v>9868</v>
      </c>
      <c r="H17" s="50">
        <v>5966</v>
      </c>
      <c r="I17" s="154">
        <v>16431</v>
      </c>
      <c r="J17" s="50">
        <v>9942</v>
      </c>
      <c r="K17" s="50">
        <v>6054</v>
      </c>
    </row>
    <row r="18" spans="1:12" x14ac:dyDescent="0.15">
      <c r="A18" s="106" t="s">
        <v>148</v>
      </c>
      <c r="B18" s="83" t="s">
        <v>227</v>
      </c>
      <c r="C18" s="104">
        <v>2598</v>
      </c>
      <c r="D18" s="105">
        <v>1167</v>
      </c>
      <c r="E18" s="194">
        <v>1400</v>
      </c>
      <c r="F18" s="154">
        <v>2164</v>
      </c>
      <c r="G18" s="50">
        <v>881</v>
      </c>
      <c r="H18" s="50">
        <v>1257</v>
      </c>
      <c r="I18" s="154">
        <v>2078</v>
      </c>
      <c r="J18" s="50">
        <v>866</v>
      </c>
      <c r="K18" s="50">
        <v>1167</v>
      </c>
    </row>
    <row r="19" spans="1:12" x14ac:dyDescent="0.15">
      <c r="A19" s="106"/>
      <c r="B19" s="83"/>
      <c r="C19" s="104"/>
      <c r="D19" s="105"/>
      <c r="E19" s="194"/>
      <c r="F19" s="154"/>
      <c r="G19" s="50"/>
      <c r="H19" s="50"/>
      <c r="I19" s="154"/>
      <c r="J19" s="50"/>
      <c r="K19" s="50"/>
    </row>
    <row r="20" spans="1:12" x14ac:dyDescent="0.15">
      <c r="A20" s="106" t="s">
        <v>149</v>
      </c>
      <c r="B20" s="83" t="s">
        <v>228</v>
      </c>
      <c r="C20" s="104">
        <v>2196</v>
      </c>
      <c r="D20" s="105">
        <v>1474</v>
      </c>
      <c r="E20" s="194">
        <v>674</v>
      </c>
      <c r="F20" s="154">
        <v>2095</v>
      </c>
      <c r="G20" s="50">
        <v>1363</v>
      </c>
      <c r="H20" s="50">
        <v>686</v>
      </c>
      <c r="I20" s="154">
        <v>2316</v>
      </c>
      <c r="J20" s="50">
        <v>1504</v>
      </c>
      <c r="K20" s="50">
        <v>739</v>
      </c>
    </row>
    <row r="21" spans="1:12" x14ac:dyDescent="0.15">
      <c r="A21" s="106" t="s">
        <v>150</v>
      </c>
      <c r="B21" s="83" t="s">
        <v>229</v>
      </c>
      <c r="C21" s="104">
        <v>3659</v>
      </c>
      <c r="D21" s="105">
        <v>2021</v>
      </c>
      <c r="E21" s="194">
        <v>1581</v>
      </c>
      <c r="F21" s="154">
        <v>3114</v>
      </c>
      <c r="G21" s="50">
        <v>1752</v>
      </c>
      <c r="H21" s="50">
        <v>1321</v>
      </c>
      <c r="I21" s="154">
        <v>3572</v>
      </c>
      <c r="J21" s="50">
        <v>2042</v>
      </c>
      <c r="K21" s="50">
        <v>1473</v>
      </c>
    </row>
    <row r="22" spans="1:12" x14ac:dyDescent="0.15">
      <c r="A22" s="106" t="s">
        <v>151</v>
      </c>
      <c r="B22" s="83" t="s">
        <v>230</v>
      </c>
      <c r="C22" s="104">
        <v>7221</v>
      </c>
      <c r="D22" s="105">
        <v>5255</v>
      </c>
      <c r="E22" s="194">
        <v>1901</v>
      </c>
      <c r="F22" s="154">
        <v>5969</v>
      </c>
      <c r="G22" s="50">
        <v>3942</v>
      </c>
      <c r="H22" s="50">
        <v>1928</v>
      </c>
      <c r="I22" s="154">
        <v>5663</v>
      </c>
      <c r="J22" s="50">
        <v>3763</v>
      </c>
      <c r="K22" s="50">
        <v>1726</v>
      </c>
    </row>
    <row r="23" spans="1:12" x14ac:dyDescent="0.15">
      <c r="A23" s="106" t="s">
        <v>152</v>
      </c>
      <c r="B23" s="83" t="s">
        <v>231</v>
      </c>
      <c r="C23" s="104">
        <v>4503</v>
      </c>
      <c r="D23" s="105">
        <v>3141</v>
      </c>
      <c r="E23" s="194">
        <v>1299</v>
      </c>
      <c r="F23" s="154">
        <v>4051</v>
      </c>
      <c r="G23" s="50">
        <v>2668</v>
      </c>
      <c r="H23" s="50">
        <v>1305</v>
      </c>
      <c r="I23" s="154">
        <v>3888</v>
      </c>
      <c r="J23" s="50">
        <v>2475</v>
      </c>
      <c r="K23" s="50">
        <v>1299</v>
      </c>
    </row>
    <row r="24" spans="1:12" x14ac:dyDescent="0.15">
      <c r="A24" s="106" t="s">
        <v>180</v>
      </c>
      <c r="B24" s="83" t="s">
        <v>232</v>
      </c>
      <c r="C24" s="104">
        <v>6495</v>
      </c>
      <c r="D24" s="105">
        <v>2974</v>
      </c>
      <c r="E24" s="194">
        <v>3481</v>
      </c>
      <c r="F24" s="154">
        <v>6234</v>
      </c>
      <c r="G24" s="50">
        <v>2806</v>
      </c>
      <c r="H24" s="50">
        <v>3386</v>
      </c>
      <c r="I24" s="154">
        <v>6281</v>
      </c>
      <c r="J24" s="50">
        <v>3088</v>
      </c>
      <c r="K24" s="50">
        <v>3135</v>
      </c>
    </row>
    <row r="25" spans="1:12" x14ac:dyDescent="0.15">
      <c r="A25" s="106"/>
      <c r="B25" s="83"/>
      <c r="C25" s="104"/>
      <c r="D25" s="105"/>
      <c r="E25" s="194"/>
      <c r="F25" s="154"/>
      <c r="G25" s="50"/>
      <c r="H25" s="50"/>
      <c r="I25" s="154"/>
      <c r="J25" s="50"/>
      <c r="K25" s="50"/>
    </row>
    <row r="26" spans="1:12" x14ac:dyDescent="0.15">
      <c r="A26" s="106" t="s">
        <v>181</v>
      </c>
      <c r="B26" s="83" t="s">
        <v>233</v>
      </c>
      <c r="C26" s="104">
        <v>10435</v>
      </c>
      <c r="D26" s="105">
        <v>7164</v>
      </c>
      <c r="E26" s="194">
        <v>3203</v>
      </c>
      <c r="F26" s="154">
        <v>11824</v>
      </c>
      <c r="G26" s="50">
        <v>7889</v>
      </c>
      <c r="H26" s="50">
        <v>3827</v>
      </c>
      <c r="I26" s="154">
        <v>13257</v>
      </c>
      <c r="J26" s="50">
        <v>8604</v>
      </c>
      <c r="K26" s="50">
        <v>4436</v>
      </c>
    </row>
    <row r="27" spans="1:12" x14ac:dyDescent="0.15">
      <c r="A27" s="106" t="s">
        <v>182</v>
      </c>
      <c r="B27" s="83" t="s">
        <v>234</v>
      </c>
      <c r="C27" s="104">
        <v>542</v>
      </c>
      <c r="D27" s="105">
        <v>351</v>
      </c>
      <c r="E27" s="194">
        <v>188</v>
      </c>
      <c r="F27" s="154">
        <v>533</v>
      </c>
      <c r="G27" s="50">
        <v>335</v>
      </c>
      <c r="H27" s="50">
        <v>194</v>
      </c>
      <c r="I27" s="154">
        <v>447</v>
      </c>
      <c r="J27" s="50">
        <v>259</v>
      </c>
      <c r="K27" s="50">
        <v>180</v>
      </c>
    </row>
    <row r="28" spans="1:12" x14ac:dyDescent="0.15">
      <c r="A28" s="106" t="s">
        <v>183</v>
      </c>
      <c r="B28" s="107" t="s">
        <v>235</v>
      </c>
      <c r="C28" s="104">
        <v>6274</v>
      </c>
      <c r="D28" s="105">
        <v>4038</v>
      </c>
      <c r="E28" s="194">
        <v>2127</v>
      </c>
      <c r="F28" s="154">
        <v>6071</v>
      </c>
      <c r="G28" s="50">
        <v>3944</v>
      </c>
      <c r="H28" s="50">
        <v>1993</v>
      </c>
      <c r="I28" s="154">
        <v>6478</v>
      </c>
      <c r="J28" s="50">
        <v>4005</v>
      </c>
      <c r="K28" s="50">
        <v>2248</v>
      </c>
    </row>
    <row r="29" spans="1:12" x14ac:dyDescent="0.15">
      <c r="A29" s="106" t="s">
        <v>184</v>
      </c>
      <c r="B29" s="83" t="s">
        <v>236</v>
      </c>
      <c r="C29" s="104">
        <v>2525</v>
      </c>
      <c r="D29" s="105">
        <v>1336</v>
      </c>
      <c r="E29" s="194">
        <v>1168</v>
      </c>
      <c r="F29" s="154">
        <v>2575</v>
      </c>
      <c r="G29" s="50">
        <v>1442</v>
      </c>
      <c r="H29" s="50">
        <v>1127</v>
      </c>
      <c r="I29" s="154">
        <v>2489</v>
      </c>
      <c r="J29" s="50">
        <v>1273</v>
      </c>
      <c r="K29" s="50">
        <v>1191</v>
      </c>
    </row>
    <row r="30" spans="1:12" x14ac:dyDescent="0.15">
      <c r="A30" s="108" t="s">
        <v>217</v>
      </c>
      <c r="B30" s="83" t="s">
        <v>237</v>
      </c>
      <c r="C30" s="104">
        <v>6060</v>
      </c>
      <c r="D30" s="105">
        <v>4658</v>
      </c>
      <c r="E30" s="194">
        <v>889</v>
      </c>
      <c r="F30" s="154">
        <v>6897</v>
      </c>
      <c r="G30" s="50">
        <v>1980</v>
      </c>
      <c r="H30" s="50">
        <v>875</v>
      </c>
      <c r="I30" s="154">
        <v>3686</v>
      </c>
      <c r="J30" s="50">
        <v>1488</v>
      </c>
      <c r="K30" s="50">
        <v>551</v>
      </c>
    </row>
    <row r="31" spans="1:12" x14ac:dyDescent="0.15">
      <c r="A31" s="106"/>
      <c r="B31" s="62"/>
      <c r="C31" s="104"/>
      <c r="D31" s="105"/>
      <c r="E31" s="194"/>
      <c r="F31" s="154"/>
      <c r="G31" s="50"/>
      <c r="H31" s="50"/>
      <c r="I31" s="154"/>
      <c r="J31" s="50"/>
      <c r="K31" s="50"/>
    </row>
    <row r="32" spans="1:12" x14ac:dyDescent="0.15">
      <c r="A32" s="352" t="s">
        <v>83</v>
      </c>
      <c r="B32" s="352"/>
      <c r="C32" s="256">
        <v>22496</v>
      </c>
      <c r="D32" s="140">
        <v>7930</v>
      </c>
      <c r="E32" s="140">
        <v>14214</v>
      </c>
      <c r="F32" s="257">
        <v>18831</v>
      </c>
      <c r="G32" s="257">
        <v>5467</v>
      </c>
      <c r="H32" s="257">
        <v>12800</v>
      </c>
      <c r="I32" s="193">
        <v>13690</v>
      </c>
      <c r="J32" s="193">
        <v>4451</v>
      </c>
      <c r="K32" s="193">
        <v>8840</v>
      </c>
      <c r="L32" s="72"/>
    </row>
    <row r="33" spans="1:12" x14ac:dyDescent="0.15">
      <c r="A33" s="56" t="s">
        <v>285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1:12" x14ac:dyDescent="0.15">
      <c r="A34" s="51" t="s">
        <v>250</v>
      </c>
      <c r="B34" s="51"/>
      <c r="C34" s="51"/>
      <c r="D34" s="51"/>
      <c r="E34" s="94"/>
      <c r="F34" s="94"/>
      <c r="G34" s="94"/>
      <c r="H34" s="94"/>
      <c r="I34" s="94"/>
      <c r="J34" s="94"/>
      <c r="K34" s="94"/>
      <c r="L34" s="94"/>
    </row>
    <row r="35" spans="1:12" x14ac:dyDescent="0.15">
      <c r="A35" s="51"/>
      <c r="B35" s="51"/>
      <c r="C35" s="51"/>
      <c r="D35" s="51"/>
      <c r="E35" s="94"/>
      <c r="F35" s="94"/>
      <c r="G35" s="94"/>
      <c r="H35" s="94"/>
      <c r="I35" s="94"/>
      <c r="J35" s="94"/>
      <c r="K35" s="94"/>
      <c r="L35" s="94"/>
    </row>
    <row r="36" spans="1:12" x14ac:dyDescent="0.15">
      <c r="A36" s="51"/>
      <c r="B36" s="51"/>
      <c r="C36" s="51"/>
      <c r="D36" s="51"/>
      <c r="E36" s="94"/>
      <c r="F36" s="94"/>
      <c r="G36" s="94"/>
      <c r="H36" s="94"/>
      <c r="I36" s="94"/>
      <c r="J36" s="94"/>
      <c r="K36" s="94"/>
      <c r="L36" s="94"/>
    </row>
    <row r="37" spans="1:12" x14ac:dyDescent="0.15">
      <c r="A37" s="353" t="s">
        <v>326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</row>
    <row r="38" spans="1:12" ht="14.25" thickBot="1" x14ac:dyDescent="0.2">
      <c r="A38" s="94"/>
      <c r="B38" s="94"/>
      <c r="C38" s="95"/>
      <c r="D38" s="95"/>
      <c r="E38" s="95"/>
      <c r="F38" s="94"/>
      <c r="G38" s="94"/>
      <c r="H38" s="94"/>
      <c r="I38" s="94"/>
      <c r="J38" s="94"/>
      <c r="K38" s="94"/>
      <c r="L38" s="94"/>
    </row>
    <row r="39" spans="1:12" ht="14.25" thickTop="1" x14ac:dyDescent="0.15">
      <c r="A39" s="295" t="s">
        <v>80</v>
      </c>
      <c r="B39" s="296"/>
      <c r="C39" s="296" t="s">
        <v>280</v>
      </c>
      <c r="D39" s="296"/>
      <c r="E39" s="298"/>
      <c r="F39" s="296" t="s">
        <v>281</v>
      </c>
      <c r="G39" s="296"/>
      <c r="H39" s="298"/>
      <c r="I39" s="354" t="s">
        <v>319</v>
      </c>
      <c r="J39" s="354"/>
      <c r="K39" s="355"/>
      <c r="L39" s="94"/>
    </row>
    <row r="40" spans="1:12" ht="33.75" x14ac:dyDescent="0.15">
      <c r="A40" s="297"/>
      <c r="B40" s="291"/>
      <c r="C40" s="101" t="s">
        <v>81</v>
      </c>
      <c r="D40" s="109" t="s">
        <v>84</v>
      </c>
      <c r="E40" s="110" t="s">
        <v>247</v>
      </c>
      <c r="F40" s="101" t="s">
        <v>81</v>
      </c>
      <c r="G40" s="109" t="s">
        <v>84</v>
      </c>
      <c r="H40" s="110" t="s">
        <v>247</v>
      </c>
      <c r="I40" s="101" t="s">
        <v>81</v>
      </c>
      <c r="J40" s="109" t="s">
        <v>84</v>
      </c>
      <c r="K40" s="110" t="s">
        <v>247</v>
      </c>
      <c r="L40" s="94"/>
    </row>
    <row r="41" spans="1:12" ht="13.5" customHeight="1" x14ac:dyDescent="0.15">
      <c r="A41" s="351" t="s">
        <v>244</v>
      </c>
      <c r="B41" s="351"/>
      <c r="C41" s="255">
        <v>123967</v>
      </c>
      <c r="D41" s="27">
        <v>74838</v>
      </c>
      <c r="E41" s="26">
        <v>49019</v>
      </c>
      <c r="F41" s="26">
        <v>113196</v>
      </c>
      <c r="G41" s="27">
        <v>61423</v>
      </c>
      <c r="H41" s="27">
        <v>46914</v>
      </c>
      <c r="I41" s="191">
        <v>110809</v>
      </c>
      <c r="J41" s="111">
        <v>61519</v>
      </c>
      <c r="K41" s="111">
        <v>46111</v>
      </c>
      <c r="L41" s="72" t="str">
        <f>IF(E41=SUM(E43,E45:E66)," ","不一致")</f>
        <v xml:space="preserve"> </v>
      </c>
    </row>
    <row r="42" spans="1:12" x14ac:dyDescent="0.15">
      <c r="A42" s="39"/>
      <c r="B42" s="113"/>
      <c r="C42" s="41"/>
      <c r="D42" s="27"/>
      <c r="E42" s="36"/>
      <c r="F42" s="36"/>
      <c r="G42" s="27"/>
      <c r="H42" s="27"/>
      <c r="I42" s="36"/>
      <c r="J42" s="27"/>
      <c r="K42" s="27"/>
      <c r="L42" s="94"/>
    </row>
    <row r="43" spans="1:12" x14ac:dyDescent="0.15">
      <c r="A43" s="106" t="s">
        <v>139</v>
      </c>
      <c r="B43" s="83" t="s">
        <v>218</v>
      </c>
      <c r="C43" s="52">
        <v>2038</v>
      </c>
      <c r="D43" s="53">
        <v>1941</v>
      </c>
      <c r="E43" s="53">
        <v>97</v>
      </c>
      <c r="F43" s="53">
        <v>1689</v>
      </c>
      <c r="G43" s="53">
        <v>1583</v>
      </c>
      <c r="H43" s="53">
        <v>105</v>
      </c>
      <c r="I43" s="53">
        <v>1568</v>
      </c>
      <c r="J43" s="53">
        <v>1435</v>
      </c>
      <c r="K43" s="53">
        <v>131</v>
      </c>
    </row>
    <row r="44" spans="1:12" x14ac:dyDescent="0.15">
      <c r="A44" s="106"/>
      <c r="B44" s="83" t="s">
        <v>216</v>
      </c>
      <c r="C44" s="52">
        <v>2013</v>
      </c>
      <c r="D44" s="53">
        <v>1923</v>
      </c>
      <c r="E44" s="53">
        <v>90</v>
      </c>
      <c r="F44" s="53">
        <v>1670</v>
      </c>
      <c r="G44" s="53">
        <v>1571</v>
      </c>
      <c r="H44" s="53">
        <v>98</v>
      </c>
      <c r="I44" s="53">
        <v>1550</v>
      </c>
      <c r="J44" s="53">
        <v>1429</v>
      </c>
      <c r="K44" s="53">
        <v>119</v>
      </c>
    </row>
    <row r="45" spans="1:12" x14ac:dyDescent="0.15">
      <c r="A45" s="106" t="s">
        <v>140</v>
      </c>
      <c r="B45" s="83" t="s">
        <v>219</v>
      </c>
      <c r="C45" s="52">
        <v>28</v>
      </c>
      <c r="D45" s="53">
        <v>25</v>
      </c>
      <c r="E45" s="53">
        <v>3</v>
      </c>
      <c r="F45" s="53">
        <v>31</v>
      </c>
      <c r="G45" s="53">
        <v>27</v>
      </c>
      <c r="H45" s="53">
        <v>3</v>
      </c>
      <c r="I45" s="53">
        <v>34</v>
      </c>
      <c r="J45" s="53">
        <v>31</v>
      </c>
      <c r="K45" s="53">
        <v>2</v>
      </c>
    </row>
    <row r="46" spans="1:12" x14ac:dyDescent="0.15">
      <c r="A46" s="106" t="s">
        <v>141</v>
      </c>
      <c r="B46" s="83" t="s">
        <v>220</v>
      </c>
      <c r="C46" s="52">
        <v>13</v>
      </c>
      <c r="D46" s="65">
        <v>1</v>
      </c>
      <c r="E46" s="53">
        <v>12</v>
      </c>
      <c r="F46" s="53">
        <v>14</v>
      </c>
      <c r="G46" s="53">
        <v>1</v>
      </c>
      <c r="H46" s="53">
        <v>13</v>
      </c>
      <c r="I46" s="53">
        <v>11</v>
      </c>
      <c r="J46" s="53">
        <v>5</v>
      </c>
      <c r="K46" s="53">
        <v>6</v>
      </c>
    </row>
    <row r="47" spans="1:12" x14ac:dyDescent="0.15">
      <c r="A47" s="106" t="s">
        <v>142</v>
      </c>
      <c r="B47" s="83" t="s">
        <v>221</v>
      </c>
      <c r="C47" s="52">
        <v>8439</v>
      </c>
      <c r="D47" s="53">
        <v>5321</v>
      </c>
      <c r="E47" s="53">
        <v>3118</v>
      </c>
      <c r="F47" s="53">
        <v>7431</v>
      </c>
      <c r="G47" s="53">
        <v>4492</v>
      </c>
      <c r="H47" s="53">
        <v>2774</v>
      </c>
      <c r="I47" s="53">
        <v>7279</v>
      </c>
      <c r="J47" s="53">
        <v>4161</v>
      </c>
      <c r="K47" s="53">
        <v>2888</v>
      </c>
    </row>
    <row r="48" spans="1:12" x14ac:dyDescent="0.15">
      <c r="A48" s="106" t="s">
        <v>143</v>
      </c>
      <c r="B48" s="83" t="s">
        <v>222</v>
      </c>
      <c r="C48" s="52">
        <v>27865</v>
      </c>
      <c r="D48" s="53">
        <v>17677</v>
      </c>
      <c r="E48" s="53">
        <v>10186</v>
      </c>
      <c r="F48" s="53">
        <v>23017</v>
      </c>
      <c r="G48" s="53">
        <v>12906</v>
      </c>
      <c r="H48" s="53">
        <v>9949</v>
      </c>
      <c r="I48" s="53">
        <v>21737</v>
      </c>
      <c r="J48" s="53">
        <v>12573</v>
      </c>
      <c r="K48" s="53">
        <v>8893</v>
      </c>
    </row>
    <row r="49" spans="1:11" x14ac:dyDescent="0.15">
      <c r="A49" s="106"/>
      <c r="B49" s="83"/>
      <c r="C49" s="52"/>
      <c r="D49" s="53"/>
      <c r="E49" s="53"/>
      <c r="F49" s="53"/>
      <c r="G49" s="53"/>
      <c r="H49" s="53"/>
      <c r="I49" s="53"/>
      <c r="J49" s="53"/>
    </row>
    <row r="50" spans="1:11" x14ac:dyDescent="0.15">
      <c r="A50" s="106" t="s">
        <v>144</v>
      </c>
      <c r="B50" s="83" t="s">
        <v>223</v>
      </c>
      <c r="C50" s="52">
        <v>465</v>
      </c>
      <c r="D50" s="53">
        <v>123</v>
      </c>
      <c r="E50" s="53">
        <v>342</v>
      </c>
      <c r="F50" s="53">
        <v>427</v>
      </c>
      <c r="G50" s="53">
        <v>98</v>
      </c>
      <c r="H50" s="53">
        <v>327</v>
      </c>
      <c r="I50" s="53">
        <v>361</v>
      </c>
      <c r="J50" s="53">
        <v>83</v>
      </c>
      <c r="K50" s="53">
        <v>271</v>
      </c>
    </row>
    <row r="51" spans="1:11" x14ac:dyDescent="0.15">
      <c r="A51" s="106" t="s">
        <v>145</v>
      </c>
      <c r="B51" s="83" t="s">
        <v>224</v>
      </c>
      <c r="C51" s="52">
        <v>3464</v>
      </c>
      <c r="D51" s="53">
        <v>494</v>
      </c>
      <c r="E51" s="53">
        <v>2970</v>
      </c>
      <c r="F51" s="53">
        <v>3283</v>
      </c>
      <c r="G51" s="53">
        <v>473</v>
      </c>
      <c r="H51" s="53">
        <v>2792</v>
      </c>
      <c r="I51" s="53">
        <v>3546</v>
      </c>
      <c r="J51" s="53">
        <v>838</v>
      </c>
      <c r="K51" s="53">
        <v>2683</v>
      </c>
    </row>
    <row r="52" spans="1:11" x14ac:dyDescent="0.15">
      <c r="A52" s="106" t="s">
        <v>146</v>
      </c>
      <c r="B52" s="83" t="s">
        <v>225</v>
      </c>
      <c r="C52" s="52">
        <v>7453</v>
      </c>
      <c r="D52" s="53">
        <v>3583</v>
      </c>
      <c r="E52" s="53">
        <v>3870</v>
      </c>
      <c r="F52" s="53">
        <v>6811</v>
      </c>
      <c r="G52" s="53">
        <v>2973</v>
      </c>
      <c r="H52" s="53">
        <v>3771</v>
      </c>
      <c r="I52" s="53">
        <v>7251</v>
      </c>
      <c r="J52" s="53">
        <v>3084</v>
      </c>
      <c r="K52" s="53">
        <v>4012</v>
      </c>
    </row>
    <row r="53" spans="1:11" x14ac:dyDescent="0.15">
      <c r="A53" s="106" t="s">
        <v>147</v>
      </c>
      <c r="B53" s="83" t="s">
        <v>226</v>
      </c>
      <c r="C53" s="52">
        <v>19864</v>
      </c>
      <c r="D53" s="53">
        <v>12094</v>
      </c>
      <c r="E53" s="53">
        <v>7770</v>
      </c>
      <c r="F53" s="53">
        <v>16819</v>
      </c>
      <c r="G53" s="53">
        <v>9868</v>
      </c>
      <c r="H53" s="53">
        <v>6808</v>
      </c>
      <c r="I53" s="53">
        <v>16974</v>
      </c>
      <c r="J53" s="53">
        <v>9942</v>
      </c>
      <c r="K53" s="53">
        <v>6728</v>
      </c>
    </row>
    <row r="54" spans="1:11" x14ac:dyDescent="0.15">
      <c r="A54" s="106" t="s">
        <v>148</v>
      </c>
      <c r="B54" s="83" t="s">
        <v>227</v>
      </c>
      <c r="C54" s="52">
        <v>2827</v>
      </c>
      <c r="D54" s="53">
        <v>1167</v>
      </c>
      <c r="E54" s="53">
        <v>1660</v>
      </c>
      <c r="F54" s="53">
        <v>2264</v>
      </c>
      <c r="G54" s="53">
        <v>881</v>
      </c>
      <c r="H54" s="53">
        <v>1372</v>
      </c>
      <c r="I54" s="53">
        <v>2169</v>
      </c>
      <c r="J54" s="53">
        <v>866</v>
      </c>
      <c r="K54" s="53">
        <v>1273</v>
      </c>
    </row>
    <row r="55" spans="1:11" x14ac:dyDescent="0.15">
      <c r="A55" s="106"/>
      <c r="B55" s="83"/>
      <c r="C55" s="52"/>
      <c r="D55" s="53"/>
      <c r="E55" s="53"/>
      <c r="F55" s="53"/>
      <c r="G55" s="53"/>
      <c r="H55" s="53"/>
      <c r="I55" s="53"/>
      <c r="J55" s="53"/>
      <c r="K55" s="53"/>
    </row>
    <row r="56" spans="1:11" x14ac:dyDescent="0.15">
      <c r="A56" s="106" t="s">
        <v>149</v>
      </c>
      <c r="B56" s="83" t="s">
        <v>228</v>
      </c>
      <c r="C56" s="52">
        <v>2430</v>
      </c>
      <c r="D56" s="53">
        <v>1474</v>
      </c>
      <c r="E56" s="53">
        <v>956</v>
      </c>
      <c r="F56" s="53">
        <v>2350</v>
      </c>
      <c r="G56" s="53">
        <v>1363</v>
      </c>
      <c r="H56" s="53">
        <v>951</v>
      </c>
      <c r="I56" s="53">
        <v>2581</v>
      </c>
      <c r="J56" s="53">
        <v>1504</v>
      </c>
      <c r="K56" s="53">
        <v>1022</v>
      </c>
    </row>
    <row r="57" spans="1:11" x14ac:dyDescent="0.15">
      <c r="A57" s="106" t="s">
        <v>150</v>
      </c>
      <c r="B57" s="83" t="s">
        <v>229</v>
      </c>
      <c r="C57" s="52">
        <v>4304</v>
      </c>
      <c r="D57" s="53">
        <v>2021</v>
      </c>
      <c r="E57" s="53">
        <v>2283</v>
      </c>
      <c r="F57" s="53">
        <v>3731</v>
      </c>
      <c r="G57" s="53">
        <v>1752</v>
      </c>
      <c r="H57" s="53">
        <v>1955</v>
      </c>
      <c r="I57" s="53">
        <v>4155</v>
      </c>
      <c r="J57" s="53">
        <v>2042</v>
      </c>
      <c r="K57" s="53">
        <v>2084</v>
      </c>
    </row>
    <row r="58" spans="1:11" x14ac:dyDescent="0.15">
      <c r="A58" s="106" t="s">
        <v>151</v>
      </c>
      <c r="B58" s="83" t="s">
        <v>230</v>
      </c>
      <c r="C58" s="52">
        <v>7305</v>
      </c>
      <c r="D58" s="53">
        <v>5255</v>
      </c>
      <c r="E58" s="53">
        <v>2050</v>
      </c>
      <c r="F58" s="53">
        <v>5950</v>
      </c>
      <c r="G58" s="53">
        <v>3942</v>
      </c>
      <c r="H58" s="53">
        <v>1934</v>
      </c>
      <c r="I58" s="53">
        <v>5811</v>
      </c>
      <c r="J58" s="53">
        <v>3763</v>
      </c>
      <c r="K58" s="53">
        <v>1909</v>
      </c>
    </row>
    <row r="59" spans="1:11" x14ac:dyDescent="0.15">
      <c r="A59" s="106" t="s">
        <v>152</v>
      </c>
      <c r="B59" s="83" t="s">
        <v>231</v>
      </c>
      <c r="C59" s="52">
        <v>4678</v>
      </c>
      <c r="D59" s="53">
        <v>3141</v>
      </c>
      <c r="E59" s="53">
        <v>1537</v>
      </c>
      <c r="F59" s="53">
        <v>4220</v>
      </c>
      <c r="G59" s="53">
        <v>2668</v>
      </c>
      <c r="H59" s="53">
        <v>1493</v>
      </c>
      <c r="I59" s="53">
        <v>4022</v>
      </c>
      <c r="J59" s="53">
        <v>2475</v>
      </c>
      <c r="K59" s="53">
        <v>1458</v>
      </c>
    </row>
    <row r="60" spans="1:11" x14ac:dyDescent="0.15">
      <c r="A60" s="106" t="s">
        <v>180</v>
      </c>
      <c r="B60" s="83" t="s">
        <v>232</v>
      </c>
      <c r="C60" s="52">
        <v>5084</v>
      </c>
      <c r="D60" s="53">
        <v>2974</v>
      </c>
      <c r="E60" s="53">
        <v>2110</v>
      </c>
      <c r="F60" s="53">
        <v>4861</v>
      </c>
      <c r="G60" s="53">
        <v>2806</v>
      </c>
      <c r="H60" s="53">
        <v>2029</v>
      </c>
      <c r="I60" s="53">
        <v>5147</v>
      </c>
      <c r="J60" s="53">
        <v>3088</v>
      </c>
      <c r="K60" s="53">
        <v>2027</v>
      </c>
    </row>
    <row r="61" spans="1:11" x14ac:dyDescent="0.15">
      <c r="A61" s="106"/>
      <c r="B61" s="83"/>
      <c r="C61" s="52"/>
      <c r="D61" s="53"/>
      <c r="E61" s="53"/>
      <c r="F61" s="53"/>
      <c r="G61" s="53"/>
      <c r="H61" s="53"/>
      <c r="I61" s="53"/>
      <c r="J61" s="53"/>
      <c r="K61" s="53"/>
    </row>
    <row r="62" spans="1:11" x14ac:dyDescent="0.15">
      <c r="A62" s="106" t="s">
        <v>181</v>
      </c>
      <c r="B62" s="83" t="s">
        <v>233</v>
      </c>
      <c r="C62" s="52">
        <v>10829</v>
      </c>
      <c r="D62" s="53">
        <v>7164</v>
      </c>
      <c r="E62" s="53">
        <v>3665</v>
      </c>
      <c r="F62" s="53">
        <v>11995</v>
      </c>
      <c r="G62" s="53">
        <v>7889</v>
      </c>
      <c r="H62" s="53">
        <v>4030</v>
      </c>
      <c r="I62" s="53">
        <v>13208</v>
      </c>
      <c r="J62" s="53">
        <v>8604</v>
      </c>
      <c r="K62" s="53">
        <v>4455</v>
      </c>
    </row>
    <row r="63" spans="1:11" x14ac:dyDescent="0.15">
      <c r="A63" s="106" t="s">
        <v>182</v>
      </c>
      <c r="B63" s="83" t="s">
        <v>234</v>
      </c>
      <c r="C63" s="52">
        <v>579</v>
      </c>
      <c r="D63" s="53">
        <v>351</v>
      </c>
      <c r="E63" s="53">
        <v>228</v>
      </c>
      <c r="F63" s="53">
        <v>638</v>
      </c>
      <c r="G63" s="53">
        <v>335</v>
      </c>
      <c r="H63" s="53">
        <v>299</v>
      </c>
      <c r="I63" s="53">
        <v>576</v>
      </c>
      <c r="J63" s="53">
        <v>259</v>
      </c>
      <c r="K63" s="53">
        <v>313</v>
      </c>
    </row>
    <row r="64" spans="1:11" x14ac:dyDescent="0.15">
      <c r="A64" s="106" t="s">
        <v>183</v>
      </c>
      <c r="B64" s="107" t="s">
        <v>235</v>
      </c>
      <c r="C64" s="52">
        <v>7274</v>
      </c>
      <c r="D64" s="53">
        <v>4038</v>
      </c>
      <c r="E64" s="53">
        <v>3235</v>
      </c>
      <c r="F64" s="53">
        <v>7249</v>
      </c>
      <c r="G64" s="53">
        <v>3944</v>
      </c>
      <c r="H64" s="53">
        <v>3230</v>
      </c>
      <c r="I64" s="53">
        <v>7673</v>
      </c>
      <c r="J64" s="53">
        <v>4005</v>
      </c>
      <c r="K64" s="53">
        <v>3525</v>
      </c>
    </row>
    <row r="65" spans="1:12" x14ac:dyDescent="0.15">
      <c r="A65" s="106" t="s">
        <v>184</v>
      </c>
      <c r="B65" s="83" t="s">
        <v>236</v>
      </c>
      <c r="C65" s="52">
        <v>3180</v>
      </c>
      <c r="D65" s="53">
        <v>1336</v>
      </c>
      <c r="E65" s="53">
        <v>1844</v>
      </c>
      <c r="F65" s="53">
        <v>3129</v>
      </c>
      <c r="G65" s="53">
        <v>1442</v>
      </c>
      <c r="H65" s="53">
        <v>1684</v>
      </c>
      <c r="I65" s="53">
        <v>2932</v>
      </c>
      <c r="J65" s="53">
        <v>1273</v>
      </c>
      <c r="K65" s="53">
        <v>1646</v>
      </c>
    </row>
    <row r="66" spans="1:12" x14ac:dyDescent="0.15">
      <c r="A66" s="106" t="s">
        <v>217</v>
      </c>
      <c r="B66" s="83" t="s">
        <v>237</v>
      </c>
      <c r="C66" s="52">
        <v>5848</v>
      </c>
      <c r="D66" s="53">
        <v>4658</v>
      </c>
      <c r="E66" s="53">
        <v>1083</v>
      </c>
      <c r="F66" s="53">
        <v>7287</v>
      </c>
      <c r="G66" s="53">
        <v>1980</v>
      </c>
      <c r="H66" s="53">
        <v>1395</v>
      </c>
      <c r="I66" s="53">
        <v>3774</v>
      </c>
      <c r="J66" s="53">
        <v>1488</v>
      </c>
      <c r="K66" s="53">
        <v>785</v>
      </c>
    </row>
    <row r="67" spans="1:12" x14ac:dyDescent="0.15">
      <c r="A67" s="39"/>
      <c r="B67" s="113"/>
      <c r="C67" s="52"/>
      <c r="D67" s="53"/>
      <c r="E67" s="53"/>
      <c r="F67" s="53"/>
      <c r="G67" s="53"/>
      <c r="H67" s="53"/>
      <c r="I67" s="53"/>
      <c r="J67" s="53"/>
      <c r="K67" s="53"/>
      <c r="L67" s="94"/>
    </row>
    <row r="68" spans="1:12" ht="13.5" customHeight="1" x14ac:dyDescent="0.15">
      <c r="A68" s="352" t="s">
        <v>83</v>
      </c>
      <c r="B68" s="352"/>
      <c r="C68" s="212">
        <v>15290</v>
      </c>
      <c r="D68" s="25">
        <v>7930</v>
      </c>
      <c r="E68" s="25">
        <v>7337</v>
      </c>
      <c r="F68" s="25">
        <v>12697</v>
      </c>
      <c r="G68" s="25">
        <v>5467</v>
      </c>
      <c r="H68" s="25">
        <v>6725</v>
      </c>
      <c r="I68" s="115">
        <v>10498</v>
      </c>
      <c r="J68" s="115">
        <v>4451</v>
      </c>
      <c r="K68" s="115">
        <v>5719</v>
      </c>
      <c r="L68" s="72"/>
    </row>
    <row r="69" spans="1:12" x14ac:dyDescent="0.15">
      <c r="A69" s="116" t="s">
        <v>286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</row>
    <row r="70" spans="1:12" x14ac:dyDescent="0.15">
      <c r="A70" s="116" t="s">
        <v>251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</row>
    <row r="71" spans="1:12" x14ac:dyDescent="0.15">
      <c r="A71" s="51" t="s">
        <v>252</v>
      </c>
      <c r="B71" s="51"/>
      <c r="C71" s="51"/>
      <c r="D71" s="51"/>
    </row>
  </sheetData>
  <mergeCells count="14">
    <mergeCell ref="A41:B41"/>
    <mergeCell ref="A68:B68"/>
    <mergeCell ref="A1:L1"/>
    <mergeCell ref="A3:B4"/>
    <mergeCell ref="C3:E3"/>
    <mergeCell ref="A5:B5"/>
    <mergeCell ref="A32:B32"/>
    <mergeCell ref="A37:L37"/>
    <mergeCell ref="F3:H3"/>
    <mergeCell ref="F39:H39"/>
    <mergeCell ref="A39:B40"/>
    <mergeCell ref="I3:K3"/>
    <mergeCell ref="I39:K39"/>
    <mergeCell ref="C39:E39"/>
  </mergeCells>
  <phoneticPr fontId="3"/>
  <pageMargins left="0.59055118110236227" right="0.59055118110236227" top="0.51181102362204722" bottom="0.98425196850393704" header="0.39370078740157483" footer="0.51181102362204722"/>
  <pageSetup paperSize="9" scale="74" firstPageNumber="4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1" width="4.5" style="1" customWidth="1"/>
    <col min="2" max="2" width="15.5" style="1" customWidth="1"/>
    <col min="3" max="5" width="10.625" style="1" customWidth="1"/>
    <col min="6" max="8" width="10.625" style="181" customWidth="1"/>
    <col min="9" max="16384" width="9" style="1"/>
  </cols>
  <sheetData>
    <row r="1" spans="1:8" x14ac:dyDescent="0.15">
      <c r="A1" s="362" t="s">
        <v>122</v>
      </c>
      <c r="B1" s="362"/>
      <c r="C1" s="362"/>
      <c r="D1" s="362"/>
      <c r="E1" s="362"/>
      <c r="F1" s="362"/>
    </row>
    <row r="2" spans="1:8" ht="14.25" thickBot="1" x14ac:dyDescent="0.2">
      <c r="A2" s="12"/>
      <c r="B2" s="12"/>
      <c r="C2" s="12"/>
      <c r="D2" s="12"/>
      <c r="E2" s="12"/>
      <c r="F2" s="182"/>
    </row>
    <row r="3" spans="1:8" ht="26.25" customHeight="1" thickTop="1" x14ac:dyDescent="0.15">
      <c r="A3" s="371" t="s">
        <v>85</v>
      </c>
      <c r="B3" s="372"/>
      <c r="C3" s="3" t="s">
        <v>86</v>
      </c>
      <c r="D3" s="3" t="s">
        <v>87</v>
      </c>
      <c r="E3" s="3" t="s">
        <v>88</v>
      </c>
      <c r="F3" s="3" t="s">
        <v>89</v>
      </c>
      <c r="G3" s="4" t="s">
        <v>90</v>
      </c>
      <c r="H3" s="1"/>
    </row>
    <row r="4" spans="1:8" ht="12" customHeight="1" x14ac:dyDescent="0.15">
      <c r="A4" s="17"/>
      <c r="B4" s="18"/>
      <c r="C4" s="6"/>
      <c r="D4" s="6"/>
      <c r="E4" s="9"/>
      <c r="F4" s="10" t="s">
        <v>117</v>
      </c>
      <c r="G4" s="10" t="s">
        <v>117</v>
      </c>
      <c r="H4" s="1"/>
    </row>
    <row r="5" spans="1:8" s="13" customFormat="1" ht="12" customHeight="1" x14ac:dyDescent="0.15">
      <c r="A5" s="367" t="s">
        <v>268</v>
      </c>
      <c r="B5" s="368"/>
      <c r="C5" s="200">
        <v>104261</v>
      </c>
      <c r="D5" s="200">
        <v>256652</v>
      </c>
      <c r="E5" s="244">
        <v>2.46</v>
      </c>
      <c r="F5" s="20">
        <v>100</v>
      </c>
      <c r="G5" s="20">
        <v>100</v>
      </c>
    </row>
    <row r="6" spans="1:8" ht="12" customHeight="1" x14ac:dyDescent="0.15">
      <c r="A6" s="15"/>
      <c r="B6" s="11"/>
      <c r="C6" s="200"/>
      <c r="D6" s="200"/>
      <c r="E6" s="19"/>
      <c r="F6" s="20"/>
      <c r="G6" s="20"/>
      <c r="H6" s="1"/>
    </row>
    <row r="7" spans="1:8" ht="12" customHeight="1" x14ac:dyDescent="0.15">
      <c r="A7" s="356" t="s">
        <v>261</v>
      </c>
      <c r="B7" s="357"/>
      <c r="C7" s="200">
        <v>102200</v>
      </c>
      <c r="D7" s="200">
        <v>254481</v>
      </c>
      <c r="E7" s="19">
        <v>2.4900000000000002</v>
      </c>
      <c r="F7" s="20">
        <v>98.023230162764591</v>
      </c>
      <c r="G7" s="20">
        <v>99.154107507441978</v>
      </c>
      <c r="H7" s="1"/>
    </row>
    <row r="8" spans="1:8" ht="12" customHeight="1" x14ac:dyDescent="0.15">
      <c r="A8" s="15"/>
      <c r="B8" s="16" t="s">
        <v>262</v>
      </c>
      <c r="C8" s="200">
        <v>63804</v>
      </c>
      <c r="D8" s="200">
        <v>181195</v>
      </c>
      <c r="E8" s="19">
        <v>2.84</v>
      </c>
      <c r="F8" s="20">
        <v>61.196420521575654</v>
      </c>
      <c r="G8" s="20">
        <v>70.599488801957506</v>
      </c>
      <c r="H8" s="1"/>
    </row>
    <row r="9" spans="1:8" ht="12" customHeight="1" x14ac:dyDescent="0.15">
      <c r="A9" s="15"/>
      <c r="B9" s="16" t="s">
        <v>263</v>
      </c>
      <c r="C9" s="200">
        <v>5284</v>
      </c>
      <c r="D9" s="200">
        <v>11329</v>
      </c>
      <c r="E9" s="19">
        <v>2.14</v>
      </c>
      <c r="F9" s="20">
        <v>5.0680503735816851</v>
      </c>
      <c r="G9" s="20">
        <v>4.4141483409441582</v>
      </c>
      <c r="H9" s="1"/>
    </row>
    <row r="10" spans="1:8" ht="12" customHeight="1" x14ac:dyDescent="0.15">
      <c r="A10" s="15"/>
      <c r="B10" s="16" t="s">
        <v>264</v>
      </c>
      <c r="C10" s="200">
        <v>29741</v>
      </c>
      <c r="D10" s="200">
        <v>54227</v>
      </c>
      <c r="E10" s="19">
        <v>1.82</v>
      </c>
      <c r="F10" s="20">
        <v>28.525527282492973</v>
      </c>
      <c r="G10" s="20">
        <v>21.128609946542401</v>
      </c>
      <c r="H10" s="1"/>
    </row>
    <row r="11" spans="1:8" ht="12" customHeight="1" x14ac:dyDescent="0.15">
      <c r="A11" s="15"/>
      <c r="B11" s="16" t="s">
        <v>265</v>
      </c>
      <c r="C11" s="200">
        <v>1925</v>
      </c>
      <c r="D11" s="200">
        <v>4570</v>
      </c>
      <c r="E11" s="19">
        <v>2.37</v>
      </c>
      <c r="F11" s="20">
        <v>1.8463279653945386</v>
      </c>
      <c r="G11" s="20">
        <v>1.7806212303040692</v>
      </c>
      <c r="H11" s="1"/>
    </row>
    <row r="12" spans="1:8" ht="12" customHeight="1" x14ac:dyDescent="0.15">
      <c r="A12" s="15"/>
      <c r="B12" s="16" t="s">
        <v>266</v>
      </c>
      <c r="C12" s="200">
        <v>1446</v>
      </c>
      <c r="D12" s="200">
        <v>3160</v>
      </c>
      <c r="E12" s="19">
        <v>2.19</v>
      </c>
      <c r="F12" s="20">
        <v>1.3869040197197418</v>
      </c>
      <c r="G12" s="20">
        <v>1.2312391876938422</v>
      </c>
      <c r="H12" s="1"/>
    </row>
    <row r="13" spans="1:8" ht="12" customHeight="1" x14ac:dyDescent="0.15">
      <c r="A13" s="15"/>
      <c r="B13" s="11"/>
      <c r="C13" s="200"/>
      <c r="D13" s="200"/>
      <c r="E13" s="19"/>
      <c r="F13" s="20"/>
      <c r="G13" s="20"/>
      <c r="H13" s="1"/>
    </row>
    <row r="14" spans="1:8" ht="12" customHeight="1" x14ac:dyDescent="0.15">
      <c r="A14" s="356" t="s">
        <v>267</v>
      </c>
      <c r="B14" s="357"/>
      <c r="C14" s="200">
        <v>2061</v>
      </c>
      <c r="D14" s="200">
        <v>2171</v>
      </c>
      <c r="E14" s="19">
        <v>1.05</v>
      </c>
      <c r="F14" s="20">
        <v>1.9767698372353995</v>
      </c>
      <c r="G14" s="20">
        <v>0.84589249255801624</v>
      </c>
      <c r="H14" s="1"/>
    </row>
    <row r="15" spans="1:8" ht="12" customHeight="1" x14ac:dyDescent="0.15">
      <c r="A15" s="15"/>
      <c r="B15" s="11"/>
      <c r="C15" s="200"/>
      <c r="D15" s="200"/>
      <c r="E15" s="9"/>
      <c r="F15" s="20"/>
      <c r="G15" s="20"/>
      <c r="H15" s="1"/>
    </row>
    <row r="16" spans="1:8" s="13" customFormat="1" ht="12" customHeight="1" x14ac:dyDescent="0.15">
      <c r="A16" s="367" t="s">
        <v>292</v>
      </c>
      <c r="B16" s="368"/>
      <c r="C16" s="201">
        <v>107268</v>
      </c>
      <c r="D16" s="202">
        <v>252938</v>
      </c>
      <c r="E16" s="40">
        <v>2.3580005221000002</v>
      </c>
      <c r="F16" s="38">
        <v>100</v>
      </c>
      <c r="G16" s="38">
        <v>100</v>
      </c>
    </row>
    <row r="17" spans="1:8" ht="12" customHeight="1" x14ac:dyDescent="0.15">
      <c r="A17" s="15"/>
      <c r="B17" s="11"/>
      <c r="C17" s="201"/>
      <c r="D17" s="202"/>
      <c r="E17" s="37"/>
      <c r="F17" s="38"/>
      <c r="G17" s="38"/>
      <c r="H17" s="1"/>
    </row>
    <row r="18" spans="1:8" ht="12" customHeight="1" x14ac:dyDescent="0.15">
      <c r="A18" s="356" t="s">
        <v>261</v>
      </c>
      <c r="B18" s="357"/>
      <c r="C18" s="201">
        <v>105505</v>
      </c>
      <c r="D18" s="202">
        <v>250694</v>
      </c>
      <c r="E18" s="40">
        <v>2.3761338324999999</v>
      </c>
      <c r="F18" s="38">
        <v>98.356452996233728</v>
      </c>
      <c r="G18" s="38">
        <v>99.112826068048292</v>
      </c>
      <c r="H18" s="1"/>
    </row>
    <row r="19" spans="1:8" ht="12" customHeight="1" x14ac:dyDescent="0.15">
      <c r="A19" s="15"/>
      <c r="B19" s="16" t="s">
        <v>262</v>
      </c>
      <c r="C19" s="201">
        <v>68625</v>
      </c>
      <c r="D19" s="202">
        <v>184673</v>
      </c>
      <c r="E19" s="40">
        <v>2.6910455373</v>
      </c>
      <c r="F19" s="38">
        <v>63.97527687660812</v>
      </c>
      <c r="G19" s="38">
        <v>73.011172698447851</v>
      </c>
      <c r="H19" s="1"/>
    </row>
    <row r="20" spans="1:8" ht="12" customHeight="1" x14ac:dyDescent="0.15">
      <c r="A20" s="15"/>
      <c r="B20" s="16" t="s">
        <v>263</v>
      </c>
      <c r="C20" s="201">
        <v>4881</v>
      </c>
      <c r="D20" s="202">
        <v>9727</v>
      </c>
      <c r="E20" s="40">
        <v>1.9928293383</v>
      </c>
      <c r="F20" s="38">
        <v>4.5502852668083671</v>
      </c>
      <c r="G20" s="38">
        <v>3.8456064331970676</v>
      </c>
      <c r="H20" s="1"/>
    </row>
    <row r="21" spans="1:8" ht="12" customHeight="1" x14ac:dyDescent="0.15">
      <c r="A21" s="15"/>
      <c r="B21" s="16" t="s">
        <v>264</v>
      </c>
      <c r="C21" s="201">
        <v>29051</v>
      </c>
      <c r="D21" s="202">
        <v>50437</v>
      </c>
      <c r="E21" s="40">
        <v>1.7361536608000001</v>
      </c>
      <c r="F21" s="38">
        <v>27.082634149979491</v>
      </c>
      <c r="G21" s="38">
        <v>19.940459717401101</v>
      </c>
      <c r="H21" s="1"/>
    </row>
    <row r="22" spans="1:8" ht="12" customHeight="1" x14ac:dyDescent="0.15">
      <c r="A22" s="15"/>
      <c r="B22" s="16" t="s">
        <v>265</v>
      </c>
      <c r="C22" s="201">
        <v>2015</v>
      </c>
      <c r="D22" s="202">
        <v>4034</v>
      </c>
      <c r="E22" s="40">
        <v>2.0019851116999998</v>
      </c>
      <c r="F22" s="38">
        <v>1.8784726106574188</v>
      </c>
      <c r="G22" s="38">
        <v>1.5948572377420553</v>
      </c>
      <c r="H22" s="1"/>
    </row>
    <row r="23" spans="1:8" ht="12" customHeight="1" x14ac:dyDescent="0.15">
      <c r="A23" s="15"/>
      <c r="B23" s="16" t="s">
        <v>266</v>
      </c>
      <c r="C23" s="202">
        <v>933</v>
      </c>
      <c r="D23" s="202">
        <v>1823</v>
      </c>
      <c r="E23" s="40">
        <v>1.9539121115</v>
      </c>
      <c r="F23" s="38">
        <v>0.86978409218033337</v>
      </c>
      <c r="G23" s="38">
        <v>0.72072998126022969</v>
      </c>
      <c r="H23" s="1"/>
    </row>
    <row r="24" spans="1:8" ht="12" customHeight="1" x14ac:dyDescent="0.15">
      <c r="A24" s="15"/>
      <c r="B24" s="11"/>
      <c r="C24" s="202"/>
      <c r="D24" s="202"/>
      <c r="E24" s="40"/>
      <c r="F24" s="38"/>
      <c r="G24" s="38"/>
      <c r="H24" s="1"/>
    </row>
    <row r="25" spans="1:8" ht="12" customHeight="1" x14ac:dyDescent="0.15">
      <c r="A25" s="356" t="s">
        <v>267</v>
      </c>
      <c r="B25" s="357"/>
      <c r="C25" s="202">
        <v>1762</v>
      </c>
      <c r="D25" s="202">
        <v>2241</v>
      </c>
      <c r="E25" s="40">
        <v>1.2718501703</v>
      </c>
      <c r="F25" s="38">
        <v>1.6426147592944775</v>
      </c>
      <c r="G25" s="38">
        <v>0.885987870545351</v>
      </c>
      <c r="H25" s="1"/>
    </row>
    <row r="26" spans="1:8" ht="12" customHeight="1" x14ac:dyDescent="0.15">
      <c r="A26" s="176"/>
      <c r="B26" s="195"/>
      <c r="C26" s="202"/>
      <c r="D26" s="202"/>
      <c r="E26" s="40"/>
      <c r="F26" s="38"/>
      <c r="G26" s="38"/>
      <c r="H26" s="1"/>
    </row>
    <row r="27" spans="1:8" ht="12" customHeight="1" x14ac:dyDescent="0.15">
      <c r="A27" s="15" t="s">
        <v>293</v>
      </c>
      <c r="B27" s="11"/>
      <c r="C27" s="203">
        <v>1</v>
      </c>
      <c r="D27" s="203">
        <v>3</v>
      </c>
      <c r="E27" s="1">
        <v>3</v>
      </c>
      <c r="F27" s="196">
        <v>9.3224447179028234E-4</v>
      </c>
      <c r="G27" s="196">
        <v>1.1860614063525449E-3</v>
      </c>
      <c r="H27" s="1"/>
    </row>
    <row r="28" spans="1:8" ht="12" customHeight="1" x14ac:dyDescent="0.15">
      <c r="A28" s="15"/>
      <c r="B28" s="11"/>
      <c r="C28" s="203"/>
      <c r="D28" s="203"/>
      <c r="F28" s="196"/>
      <c r="G28" s="196"/>
      <c r="H28" s="1"/>
    </row>
    <row r="29" spans="1:8" s="13" customFormat="1" ht="12" customHeight="1" x14ac:dyDescent="0.15">
      <c r="A29" s="369" t="s">
        <v>294</v>
      </c>
      <c r="B29" s="370"/>
      <c r="C29" s="204">
        <v>112002</v>
      </c>
      <c r="D29" s="199">
        <v>252574</v>
      </c>
      <c r="E29" s="168">
        <v>2.2550847306298101</v>
      </c>
      <c r="F29" s="192">
        <v>100</v>
      </c>
      <c r="G29" s="192">
        <f>D29/$D$29*100</f>
        <v>100</v>
      </c>
    </row>
    <row r="30" spans="1:8" ht="12" customHeight="1" x14ac:dyDescent="0.15">
      <c r="A30" s="15"/>
      <c r="B30" s="11"/>
      <c r="C30" s="205"/>
      <c r="D30" s="200"/>
      <c r="E30" s="19"/>
      <c r="F30" s="180"/>
      <c r="G30" s="192"/>
      <c r="H30" s="1"/>
    </row>
    <row r="31" spans="1:8" ht="12" customHeight="1" x14ac:dyDescent="0.15">
      <c r="A31" s="356" t="s">
        <v>118</v>
      </c>
      <c r="B31" s="364"/>
      <c r="C31" s="206">
        <v>110349</v>
      </c>
      <c r="D31" s="200">
        <v>250579</v>
      </c>
      <c r="E31" s="19">
        <v>2.2707863233921466</v>
      </c>
      <c r="F31" s="197">
        <v>98.52413349761612</v>
      </c>
      <c r="G31" s="197">
        <f t="shared" ref="G31:G38" si="0">D31/$D$29*100</f>
        <v>99.210132476026828</v>
      </c>
      <c r="H31" s="34"/>
    </row>
    <row r="32" spans="1:8" ht="12" customHeight="1" x14ac:dyDescent="0.15">
      <c r="A32" s="15"/>
      <c r="B32" s="16" t="s">
        <v>91</v>
      </c>
      <c r="C32" s="206">
        <v>71055</v>
      </c>
      <c r="D32" s="200">
        <v>184754</v>
      </c>
      <c r="E32" s="19">
        <v>2.6001548096544931</v>
      </c>
      <c r="F32" s="197">
        <v>63.440831413724752</v>
      </c>
      <c r="G32" s="197">
        <f t="shared" si="0"/>
        <v>73.148463420621283</v>
      </c>
      <c r="H32" s="1"/>
    </row>
    <row r="33" spans="1:8" ht="12" customHeight="1" x14ac:dyDescent="0.15">
      <c r="A33" s="15"/>
      <c r="B33" s="35" t="s">
        <v>92</v>
      </c>
      <c r="C33" s="207">
        <v>4205</v>
      </c>
      <c r="D33" s="200">
        <v>7742</v>
      </c>
      <c r="E33" s="19">
        <v>1.8411414982164089</v>
      </c>
      <c r="F33" s="197">
        <v>3.7543972429063768</v>
      </c>
      <c r="G33" s="197">
        <f t="shared" si="0"/>
        <v>3.0652402860151877</v>
      </c>
      <c r="H33" s="1"/>
    </row>
    <row r="34" spans="1:8" ht="12" customHeight="1" x14ac:dyDescent="0.15">
      <c r="A34" s="15"/>
      <c r="B34" s="35" t="s">
        <v>93</v>
      </c>
      <c r="C34" s="207">
        <v>31788</v>
      </c>
      <c r="D34" s="200">
        <v>52428</v>
      </c>
      <c r="E34" s="19">
        <v>1.649301623254058</v>
      </c>
      <c r="F34" s="197">
        <v>28.381636042213533</v>
      </c>
      <c r="G34" s="197">
        <f t="shared" si="0"/>
        <v>20.757480975872415</v>
      </c>
      <c r="H34" s="1"/>
    </row>
    <row r="35" spans="1:8" ht="12" customHeight="1" x14ac:dyDescent="0.15">
      <c r="A35" s="15"/>
      <c r="B35" s="35" t="s">
        <v>94</v>
      </c>
      <c r="C35" s="207">
        <v>1860</v>
      </c>
      <c r="D35" s="200">
        <v>3256</v>
      </c>
      <c r="E35" s="19">
        <v>1.7505376344086021</v>
      </c>
      <c r="F35" s="197">
        <v>1.6606846306315961</v>
      </c>
      <c r="G35" s="197">
        <f t="shared" si="0"/>
        <v>1.2891271468955632</v>
      </c>
      <c r="H35" s="1"/>
    </row>
    <row r="36" spans="1:8" ht="12" customHeight="1" x14ac:dyDescent="0.15">
      <c r="A36" s="15"/>
      <c r="B36" s="35" t="s">
        <v>95</v>
      </c>
      <c r="C36" s="207">
        <v>1441</v>
      </c>
      <c r="D36" s="200">
        <v>2399</v>
      </c>
      <c r="E36" s="19">
        <v>1.6648160999306036</v>
      </c>
      <c r="F36" s="197">
        <v>1.2865841681398547</v>
      </c>
      <c r="G36" s="197">
        <f t="shared" si="0"/>
        <v>0.94982064662237597</v>
      </c>
      <c r="H36" s="1"/>
    </row>
    <row r="37" spans="1:8" ht="12" customHeight="1" x14ac:dyDescent="0.15">
      <c r="A37" s="15"/>
      <c r="B37" s="15"/>
      <c r="C37" s="207"/>
      <c r="D37" s="200"/>
      <c r="E37" s="19"/>
      <c r="F37" s="197"/>
      <c r="G37" s="197"/>
      <c r="H37" s="1"/>
    </row>
    <row r="38" spans="1:8" ht="12" customHeight="1" x14ac:dyDescent="0.15">
      <c r="A38" s="356" t="s">
        <v>96</v>
      </c>
      <c r="B38" s="356"/>
      <c r="C38" s="207">
        <v>1653</v>
      </c>
      <c r="D38" s="200">
        <v>1995</v>
      </c>
      <c r="E38" s="19">
        <v>1.2068965517241379</v>
      </c>
      <c r="F38" s="197">
        <v>1.4758665023838859</v>
      </c>
      <c r="G38" s="197">
        <f t="shared" si="0"/>
        <v>0.78986752397317217</v>
      </c>
      <c r="H38" s="1"/>
    </row>
    <row r="39" spans="1:8" ht="12" customHeight="1" x14ac:dyDescent="0.15">
      <c r="A39" s="176"/>
      <c r="B39" s="176"/>
      <c r="C39" s="207"/>
      <c r="D39" s="200"/>
      <c r="E39" s="19"/>
      <c r="F39" s="197"/>
      <c r="G39" s="197"/>
      <c r="H39" s="1"/>
    </row>
    <row r="40" spans="1:8" ht="12" customHeight="1" x14ac:dyDescent="0.15">
      <c r="A40" s="176" t="s">
        <v>279</v>
      </c>
      <c r="B40" s="176"/>
      <c r="C40" s="210" t="s">
        <v>295</v>
      </c>
      <c r="D40" s="211" t="s">
        <v>13</v>
      </c>
      <c r="E40" s="211" t="s">
        <v>13</v>
      </c>
      <c r="F40" s="211" t="s">
        <v>13</v>
      </c>
      <c r="G40" s="211" t="s">
        <v>13</v>
      </c>
      <c r="H40" s="1"/>
    </row>
    <row r="41" spans="1:8" ht="12" customHeight="1" x14ac:dyDescent="0.15">
      <c r="A41" s="21"/>
      <c r="B41" s="22"/>
      <c r="C41" s="208"/>
      <c r="D41" s="209"/>
      <c r="E41" s="21"/>
      <c r="F41" s="198"/>
      <c r="G41" s="198"/>
      <c r="H41" s="1"/>
    </row>
    <row r="42" spans="1:8" x14ac:dyDescent="0.15">
      <c r="A42" s="2"/>
    </row>
    <row r="43" spans="1:8" x14ac:dyDescent="0.15">
      <c r="A43" s="23"/>
    </row>
    <row r="46" spans="1:8" x14ac:dyDescent="0.15">
      <c r="A46" s="363" t="s">
        <v>123</v>
      </c>
      <c r="B46" s="363"/>
      <c r="C46" s="363"/>
      <c r="D46" s="363"/>
      <c r="E46" s="363"/>
      <c r="F46" s="363"/>
    </row>
    <row r="47" spans="1:8" ht="14.25" thickBot="1" x14ac:dyDescent="0.2">
      <c r="A47" s="12"/>
      <c r="B47" s="12"/>
      <c r="C47" s="12"/>
      <c r="D47" s="12"/>
      <c r="E47" s="12"/>
      <c r="F47" s="182"/>
    </row>
    <row r="48" spans="1:8" ht="14.25" thickTop="1" x14ac:dyDescent="0.15">
      <c r="A48" s="365" t="s">
        <v>59</v>
      </c>
      <c r="B48" s="358"/>
      <c r="C48" s="358" t="s">
        <v>97</v>
      </c>
      <c r="D48" s="358" t="s">
        <v>98</v>
      </c>
      <c r="E48" s="358"/>
      <c r="F48" s="358"/>
      <c r="G48" s="358" t="s">
        <v>99</v>
      </c>
      <c r="H48" s="360" t="s">
        <v>100</v>
      </c>
    </row>
    <row r="49" spans="1:8" ht="24" x14ac:dyDescent="0.15">
      <c r="A49" s="366"/>
      <c r="B49" s="359"/>
      <c r="C49" s="359"/>
      <c r="D49" s="5" t="s">
        <v>97</v>
      </c>
      <c r="E49" s="5" t="s">
        <v>101</v>
      </c>
      <c r="F49" s="8" t="s">
        <v>102</v>
      </c>
      <c r="G49" s="359"/>
      <c r="H49" s="361"/>
    </row>
    <row r="50" spans="1:8" s="13" customFormat="1" ht="12" customHeight="1" x14ac:dyDescent="0.15">
      <c r="A50" s="9" t="s">
        <v>258</v>
      </c>
      <c r="B50" s="18"/>
      <c r="C50" s="9"/>
      <c r="D50" s="9"/>
      <c r="E50" s="9"/>
      <c r="F50" s="10"/>
      <c r="G50" s="10"/>
      <c r="H50" s="10"/>
    </row>
    <row r="51" spans="1:8" ht="12" customHeight="1" x14ac:dyDescent="0.15">
      <c r="A51" s="7"/>
      <c r="B51" s="16" t="s">
        <v>296</v>
      </c>
      <c r="C51" s="6">
        <v>104261</v>
      </c>
      <c r="D51" s="6">
        <v>72276</v>
      </c>
      <c r="E51" s="6">
        <v>63871</v>
      </c>
      <c r="F51" s="45">
        <v>8405</v>
      </c>
      <c r="G51" s="45">
        <v>849</v>
      </c>
      <c r="H51" s="45">
        <v>31135</v>
      </c>
    </row>
    <row r="52" spans="1:8" ht="12" customHeight="1" x14ac:dyDescent="0.15">
      <c r="A52" s="7"/>
      <c r="B52" s="16" t="s">
        <v>297</v>
      </c>
      <c r="C52" s="6">
        <v>256652</v>
      </c>
      <c r="D52" s="6">
        <v>223322</v>
      </c>
      <c r="E52" s="6">
        <v>186972</v>
      </c>
      <c r="F52" s="45">
        <v>36350</v>
      </c>
      <c r="G52" s="45">
        <v>2193</v>
      </c>
      <c r="H52" s="45">
        <v>31135</v>
      </c>
    </row>
    <row r="53" spans="1:8" ht="12" customHeight="1" x14ac:dyDescent="0.15">
      <c r="A53" s="7"/>
      <c r="B53" s="11"/>
      <c r="C53" s="6"/>
      <c r="D53" s="6"/>
      <c r="E53" s="6"/>
      <c r="F53" s="45"/>
      <c r="G53" s="45"/>
      <c r="H53" s="45"/>
    </row>
    <row r="54" spans="1:8" s="14" customFormat="1" ht="12" customHeight="1" x14ac:dyDescent="0.15">
      <c r="A54" s="9" t="s">
        <v>289</v>
      </c>
      <c r="B54" s="11"/>
      <c r="C54" s="6"/>
      <c r="D54" s="6"/>
      <c r="E54" s="6"/>
      <c r="F54" s="45"/>
      <c r="G54" s="45"/>
      <c r="H54" s="45"/>
    </row>
    <row r="55" spans="1:8" ht="12" customHeight="1" x14ac:dyDescent="0.15">
      <c r="A55" s="7"/>
      <c r="B55" s="16" t="s">
        <v>296</v>
      </c>
      <c r="C55" s="41">
        <v>107268</v>
      </c>
      <c r="D55" s="36">
        <v>71590</v>
      </c>
      <c r="E55" s="36">
        <v>64728</v>
      </c>
      <c r="F55" s="177">
        <v>6862</v>
      </c>
      <c r="G55" s="177">
        <v>828</v>
      </c>
      <c r="H55" s="177">
        <v>34711</v>
      </c>
    </row>
    <row r="56" spans="1:8" ht="12" customHeight="1" x14ac:dyDescent="0.15">
      <c r="A56" s="7"/>
      <c r="B56" s="16" t="s">
        <v>297</v>
      </c>
      <c r="C56" s="41">
        <v>252938</v>
      </c>
      <c r="D56" s="36">
        <v>215685</v>
      </c>
      <c r="E56" s="36">
        <v>187029</v>
      </c>
      <c r="F56" s="177">
        <v>28656</v>
      </c>
      <c r="G56" s="177">
        <v>2155</v>
      </c>
      <c r="H56" s="177">
        <v>34711</v>
      </c>
    </row>
    <row r="57" spans="1:8" ht="12" customHeight="1" x14ac:dyDescent="0.15">
      <c r="A57" s="7"/>
      <c r="B57" s="15"/>
      <c r="C57" s="43"/>
      <c r="D57" s="42"/>
      <c r="E57" s="42"/>
      <c r="F57" s="183"/>
      <c r="G57" s="183"/>
      <c r="H57" s="183"/>
    </row>
    <row r="58" spans="1:8" s="14" customFormat="1" ht="12" customHeight="1" x14ac:dyDescent="0.15">
      <c r="A58" s="184" t="s">
        <v>290</v>
      </c>
      <c r="B58" s="185"/>
      <c r="C58" s="186"/>
      <c r="D58" s="112"/>
      <c r="E58" s="112"/>
      <c r="F58" s="187"/>
      <c r="G58" s="187"/>
      <c r="H58" s="187"/>
    </row>
    <row r="59" spans="1:8" ht="12" customHeight="1" x14ac:dyDescent="0.15">
      <c r="A59" s="123"/>
      <c r="B59" s="245" t="s">
        <v>103</v>
      </c>
      <c r="C59" s="246">
        <v>112002</v>
      </c>
      <c r="D59" s="111">
        <v>71168</v>
      </c>
      <c r="E59" s="111">
        <v>64888</v>
      </c>
      <c r="F59" s="247">
        <v>6280</v>
      </c>
      <c r="G59" s="247">
        <v>1177</v>
      </c>
      <c r="H59" s="247">
        <v>39496</v>
      </c>
    </row>
    <row r="60" spans="1:8" ht="12" customHeight="1" x14ac:dyDescent="0.15">
      <c r="A60" s="188"/>
      <c r="B60" s="248" t="s">
        <v>104</v>
      </c>
      <c r="C60" s="114">
        <v>252574</v>
      </c>
      <c r="D60" s="115">
        <v>209690</v>
      </c>
      <c r="E60" s="115">
        <v>184514</v>
      </c>
      <c r="F60" s="249">
        <v>25176</v>
      </c>
      <c r="G60" s="249">
        <v>2931</v>
      </c>
      <c r="H60" s="249">
        <v>39496</v>
      </c>
    </row>
    <row r="61" spans="1:8" x14ac:dyDescent="0.15">
      <c r="A61" s="23" t="s">
        <v>272</v>
      </c>
      <c r="B61" s="42"/>
      <c r="C61" s="42"/>
      <c r="D61" s="42"/>
      <c r="E61" s="42"/>
      <c r="F61" s="183"/>
      <c r="G61" s="183"/>
      <c r="H61" s="183"/>
    </row>
  </sheetData>
  <mergeCells count="17">
    <mergeCell ref="A7:B7"/>
    <mergeCell ref="A14:B14"/>
    <mergeCell ref="D48:F48"/>
    <mergeCell ref="G48:G49"/>
    <mergeCell ref="H48:H49"/>
    <mergeCell ref="A1:F1"/>
    <mergeCell ref="A46:F46"/>
    <mergeCell ref="A31:B31"/>
    <mergeCell ref="A38:B38"/>
    <mergeCell ref="A48:B49"/>
    <mergeCell ref="C48:C49"/>
    <mergeCell ref="A16:B16"/>
    <mergeCell ref="A18:B18"/>
    <mergeCell ref="A25:B25"/>
    <mergeCell ref="A29:B29"/>
    <mergeCell ref="A3:B3"/>
    <mergeCell ref="A5:B5"/>
  </mergeCells>
  <phoneticPr fontId="3"/>
  <pageMargins left="0.59055118110236227" right="0.59055118110236227" top="0.51181102362204722" bottom="0.98425196850393704" header="0.39370078740157483" footer="0.51181102362204722"/>
  <pageSetup paperSize="9" firstPageNumber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BreakPreview" zoomScaleNormal="100" zoomScaleSheetLayoutView="100" workbookViewId="0"/>
  </sheetViews>
  <sheetFormatPr defaultColWidth="9" defaultRowHeight="13.5" x14ac:dyDescent="0.15"/>
  <cols>
    <col min="1" max="1" width="2.5" style="48" customWidth="1"/>
    <col min="2" max="2" width="12.75" style="48" customWidth="1"/>
    <col min="3" max="9" width="10.375" style="48" customWidth="1"/>
    <col min="10" max="16384" width="9" style="48"/>
  </cols>
  <sheetData>
    <row r="1" spans="1:9" x14ac:dyDescent="0.15">
      <c r="A1" s="58" t="s">
        <v>254</v>
      </c>
    </row>
    <row r="2" spans="1:9" ht="14.25" thickBot="1" x14ac:dyDescent="0.2"/>
    <row r="3" spans="1:9" ht="14.25" thickTop="1" x14ac:dyDescent="0.15">
      <c r="A3" s="326" t="s">
        <v>116</v>
      </c>
      <c r="B3" s="342"/>
      <c r="C3" s="377" t="s">
        <v>258</v>
      </c>
      <c r="D3" s="377"/>
      <c r="E3" s="377" t="s">
        <v>289</v>
      </c>
      <c r="F3" s="336"/>
      <c r="G3" s="378" t="s">
        <v>290</v>
      </c>
      <c r="H3" s="350"/>
    </row>
    <row r="4" spans="1:9" x14ac:dyDescent="0.15">
      <c r="A4" s="344"/>
      <c r="B4" s="345"/>
      <c r="C4" s="59" t="s">
        <v>269</v>
      </c>
      <c r="D4" s="60" t="s">
        <v>270</v>
      </c>
      <c r="E4" s="59" t="s">
        <v>269</v>
      </c>
      <c r="F4" s="60" t="s">
        <v>270</v>
      </c>
      <c r="G4" s="80" t="s">
        <v>115</v>
      </c>
      <c r="H4" s="81" t="s">
        <v>87</v>
      </c>
    </row>
    <row r="5" spans="1:9" x14ac:dyDescent="0.15">
      <c r="A5" s="382" t="s">
        <v>114</v>
      </c>
      <c r="B5" s="382"/>
      <c r="C5" s="250">
        <v>104369</v>
      </c>
      <c r="D5" s="251">
        <v>260780</v>
      </c>
      <c r="E5" s="74">
        <v>107397</v>
      </c>
      <c r="F5" s="74">
        <v>258227</v>
      </c>
      <c r="G5" s="47">
        <v>112191</v>
      </c>
      <c r="H5" s="47">
        <v>258422</v>
      </c>
    </row>
    <row r="6" spans="1:9" x14ac:dyDescent="0.15">
      <c r="C6" s="82"/>
      <c r="D6" s="30"/>
      <c r="E6" s="74"/>
      <c r="F6" s="74"/>
      <c r="G6" s="30"/>
      <c r="H6" s="30"/>
    </row>
    <row r="7" spans="1:9" x14ac:dyDescent="0.15">
      <c r="A7" s="381" t="s">
        <v>105</v>
      </c>
      <c r="B7" s="381"/>
      <c r="C7" s="82">
        <v>104261</v>
      </c>
      <c r="D7" s="30">
        <v>256652</v>
      </c>
      <c r="E7" s="74">
        <v>107268</v>
      </c>
      <c r="F7" s="74">
        <v>252938</v>
      </c>
      <c r="G7" s="30">
        <v>112002</v>
      </c>
      <c r="H7" s="30">
        <v>252574</v>
      </c>
    </row>
    <row r="8" spans="1:9" x14ac:dyDescent="0.15">
      <c r="A8" s="83"/>
      <c r="B8" s="83"/>
      <c r="C8" s="82"/>
      <c r="D8" s="30"/>
      <c r="E8" s="74"/>
      <c r="F8" s="74"/>
      <c r="G8" s="30"/>
      <c r="H8" s="30"/>
    </row>
    <row r="9" spans="1:9" x14ac:dyDescent="0.15">
      <c r="A9" s="84"/>
      <c r="B9" s="83" t="s">
        <v>106</v>
      </c>
      <c r="C9" s="82">
        <v>31135</v>
      </c>
      <c r="D9" s="30">
        <v>31135</v>
      </c>
      <c r="E9" s="74">
        <v>34711</v>
      </c>
      <c r="F9" s="74">
        <v>34711</v>
      </c>
      <c r="G9" s="30">
        <v>39496</v>
      </c>
      <c r="H9" s="30">
        <f>G9*1</f>
        <v>39496</v>
      </c>
    </row>
    <row r="10" spans="1:9" x14ac:dyDescent="0.15">
      <c r="A10" s="84"/>
      <c r="B10" s="83" t="s">
        <v>113</v>
      </c>
      <c r="C10" s="82">
        <v>28219</v>
      </c>
      <c r="D10" s="30">
        <v>56438</v>
      </c>
      <c r="E10" s="74">
        <v>30035</v>
      </c>
      <c r="F10" s="74">
        <v>60070</v>
      </c>
      <c r="G10" s="30">
        <v>32233</v>
      </c>
      <c r="H10" s="30">
        <f>G10*2</f>
        <v>64466</v>
      </c>
    </row>
    <row r="11" spans="1:9" x14ac:dyDescent="0.15">
      <c r="A11" s="84"/>
      <c r="B11" s="83" t="s">
        <v>107</v>
      </c>
      <c r="C11" s="82">
        <v>20702</v>
      </c>
      <c r="D11" s="30">
        <v>62106</v>
      </c>
      <c r="E11" s="74">
        <v>20495</v>
      </c>
      <c r="F11" s="74">
        <v>61485</v>
      </c>
      <c r="G11" s="30">
        <v>20010</v>
      </c>
      <c r="H11" s="30">
        <f>G11*3</f>
        <v>60030</v>
      </c>
    </row>
    <row r="12" spans="1:9" x14ac:dyDescent="0.15">
      <c r="A12" s="84"/>
      <c r="B12" s="83" t="s">
        <v>108</v>
      </c>
      <c r="C12" s="82">
        <v>16915</v>
      </c>
      <c r="D12" s="30">
        <v>67660</v>
      </c>
      <c r="E12" s="74">
        <v>15679</v>
      </c>
      <c r="F12" s="74">
        <v>62716</v>
      </c>
      <c r="G12" s="30">
        <v>14574</v>
      </c>
      <c r="H12" s="30">
        <f>G12*4</f>
        <v>58296</v>
      </c>
    </row>
    <row r="13" spans="1:9" x14ac:dyDescent="0.15">
      <c r="A13" s="84"/>
      <c r="B13" s="83" t="s">
        <v>109</v>
      </c>
      <c r="C13" s="82">
        <v>5134</v>
      </c>
      <c r="D13" s="30">
        <v>25670</v>
      </c>
      <c r="E13" s="74">
        <v>4692</v>
      </c>
      <c r="F13" s="74">
        <v>23460</v>
      </c>
      <c r="G13" s="30">
        <v>4317</v>
      </c>
      <c r="H13" s="30">
        <f>G13*5</f>
        <v>21585</v>
      </c>
    </row>
    <row r="14" spans="1:9" x14ac:dyDescent="0.15">
      <c r="A14" s="84"/>
      <c r="B14" s="83"/>
      <c r="C14" s="82"/>
      <c r="D14" s="30"/>
      <c r="E14" s="74"/>
      <c r="F14" s="74"/>
      <c r="G14" s="30"/>
      <c r="H14" s="30"/>
    </row>
    <row r="15" spans="1:9" x14ac:dyDescent="0.15">
      <c r="A15" s="84"/>
      <c r="B15" s="83" t="s">
        <v>110</v>
      </c>
      <c r="C15" s="82">
        <v>1612</v>
      </c>
      <c r="D15" s="30">
        <v>9672</v>
      </c>
      <c r="E15" s="74">
        <v>1234</v>
      </c>
      <c r="F15" s="74">
        <v>7404</v>
      </c>
      <c r="G15" s="30">
        <v>1036</v>
      </c>
      <c r="H15" s="30">
        <f>G15*6</f>
        <v>6216</v>
      </c>
    </row>
    <row r="16" spans="1:9" x14ac:dyDescent="0.15">
      <c r="A16" s="84"/>
      <c r="B16" s="83" t="s">
        <v>298</v>
      </c>
      <c r="C16" s="82">
        <v>544</v>
      </c>
      <c r="D16" s="30">
        <v>3971</v>
      </c>
      <c r="E16" s="74">
        <v>422</v>
      </c>
      <c r="F16" s="74">
        <v>3092</v>
      </c>
      <c r="G16" s="30">
        <v>336</v>
      </c>
      <c r="H16" s="30">
        <v>2485</v>
      </c>
      <c r="I16" s="30"/>
    </row>
    <row r="17" spans="1:10" x14ac:dyDescent="0.15">
      <c r="A17" s="84"/>
      <c r="B17" s="84"/>
      <c r="C17" s="82"/>
      <c r="D17" s="30"/>
      <c r="E17" s="74"/>
      <c r="F17" s="74"/>
      <c r="G17" s="30"/>
      <c r="H17" s="30"/>
    </row>
    <row r="18" spans="1:10" x14ac:dyDescent="0.15">
      <c r="A18" s="373" t="s">
        <v>111</v>
      </c>
      <c r="B18" s="374"/>
      <c r="C18" s="31">
        <v>108</v>
      </c>
      <c r="D18" s="31">
        <v>4128</v>
      </c>
      <c r="E18" s="31">
        <v>129</v>
      </c>
      <c r="F18" s="31">
        <v>5289</v>
      </c>
      <c r="G18" s="31">
        <v>189</v>
      </c>
      <c r="H18" s="31">
        <v>5848</v>
      </c>
    </row>
    <row r="19" spans="1:10" ht="14.25" thickBot="1" x14ac:dyDescent="0.2"/>
    <row r="20" spans="1:10" ht="14.25" thickTop="1" x14ac:dyDescent="0.15">
      <c r="A20" s="326" t="s">
        <v>116</v>
      </c>
      <c r="B20" s="342"/>
      <c r="C20" s="375" t="s">
        <v>299</v>
      </c>
      <c r="D20" s="375"/>
      <c r="E20" s="376" t="s">
        <v>314</v>
      </c>
      <c r="F20" s="376"/>
      <c r="G20" s="336" t="s">
        <v>112</v>
      </c>
      <c r="H20" s="337"/>
      <c r="I20" s="337"/>
    </row>
    <row r="21" spans="1:10" x14ac:dyDescent="0.15">
      <c r="A21" s="344"/>
      <c r="B21" s="345"/>
      <c r="C21" s="59" t="s">
        <v>269</v>
      </c>
      <c r="D21" s="59" t="s">
        <v>270</v>
      </c>
      <c r="E21" s="80" t="s">
        <v>115</v>
      </c>
      <c r="F21" s="80" t="s">
        <v>87</v>
      </c>
      <c r="G21" s="85" t="s">
        <v>300</v>
      </c>
      <c r="H21" s="86" t="s">
        <v>301</v>
      </c>
      <c r="I21" s="252" t="s">
        <v>290</v>
      </c>
    </row>
    <row r="22" spans="1:10" x14ac:dyDescent="0.15">
      <c r="A22" s="379" t="s">
        <v>114</v>
      </c>
      <c r="B22" s="380"/>
      <c r="C22" s="251">
        <v>3028</v>
      </c>
      <c r="D22" s="251">
        <v>-2553</v>
      </c>
      <c r="E22" s="47">
        <v>4794</v>
      </c>
      <c r="F22" s="47">
        <v>195</v>
      </c>
      <c r="G22" s="88">
        <v>100</v>
      </c>
      <c r="H22" s="88">
        <v>100</v>
      </c>
      <c r="I22" s="87">
        <v>100</v>
      </c>
    </row>
    <row r="23" spans="1:10" x14ac:dyDescent="0.15">
      <c r="A23" s="65"/>
      <c r="B23" s="66"/>
      <c r="C23" s="30"/>
      <c r="D23" s="30"/>
      <c r="E23" s="30"/>
      <c r="F23" s="30"/>
      <c r="G23" s="88"/>
      <c r="H23" s="73"/>
      <c r="I23" s="73"/>
    </row>
    <row r="24" spans="1:10" x14ac:dyDescent="0.15">
      <c r="A24" s="330" t="s">
        <v>105</v>
      </c>
      <c r="B24" s="331"/>
      <c r="C24" s="30">
        <v>3007</v>
      </c>
      <c r="D24" s="30">
        <v>-3714</v>
      </c>
      <c r="E24" s="30">
        <v>4734</v>
      </c>
      <c r="F24" s="30">
        <v>-364</v>
      </c>
      <c r="G24" s="88">
        <v>98.417056522739472</v>
      </c>
      <c r="H24" s="88">
        <v>97.951802096604922</v>
      </c>
      <c r="I24" s="32">
        <v>97.737034772581282</v>
      </c>
      <c r="J24" s="89"/>
    </row>
    <row r="25" spans="1:10" x14ac:dyDescent="0.15">
      <c r="A25" s="62"/>
      <c r="B25" s="63"/>
      <c r="C25" s="30"/>
      <c r="D25" s="30"/>
      <c r="E25" s="30"/>
      <c r="F25" s="30"/>
      <c r="G25" s="88"/>
      <c r="H25" s="88"/>
      <c r="I25" s="32"/>
    </row>
    <row r="26" spans="1:10" x14ac:dyDescent="0.15">
      <c r="A26" s="90"/>
      <c r="B26" s="63" t="s">
        <v>106</v>
      </c>
      <c r="C26" s="30">
        <v>3576</v>
      </c>
      <c r="D26" s="30">
        <v>3576</v>
      </c>
      <c r="E26" s="30">
        <v>4785</v>
      </c>
      <c r="F26" s="30">
        <v>4785</v>
      </c>
      <c r="G26" s="88">
        <v>11.939182452642074</v>
      </c>
      <c r="H26" s="88">
        <v>13.442049049866977</v>
      </c>
      <c r="I26" s="32">
        <v>15.28352849215624</v>
      </c>
    </row>
    <row r="27" spans="1:10" x14ac:dyDescent="0.15">
      <c r="A27" s="90"/>
      <c r="B27" s="63" t="s">
        <v>113</v>
      </c>
      <c r="C27" s="30">
        <v>1816</v>
      </c>
      <c r="D27" s="30">
        <v>3632</v>
      </c>
      <c r="E27" s="30">
        <v>2198</v>
      </c>
      <c r="F27" s="30">
        <v>4396</v>
      </c>
      <c r="G27" s="88">
        <v>21.64199708566608</v>
      </c>
      <c r="H27" s="88">
        <v>23.262478362061287</v>
      </c>
      <c r="I27" s="32">
        <v>24.946018527834319</v>
      </c>
    </row>
    <row r="28" spans="1:10" x14ac:dyDescent="0.15">
      <c r="A28" s="90"/>
      <c r="B28" s="63" t="s">
        <v>107</v>
      </c>
      <c r="C28" s="30">
        <v>-207</v>
      </c>
      <c r="D28" s="30">
        <v>-621</v>
      </c>
      <c r="E28" s="30">
        <v>-485</v>
      </c>
      <c r="F28" s="30">
        <v>-1455</v>
      </c>
      <c r="G28" s="88">
        <v>23.81547664698213</v>
      </c>
      <c r="H28" s="88">
        <v>23.810445848032931</v>
      </c>
      <c r="I28" s="32">
        <v>23.229446409361433</v>
      </c>
    </row>
    <row r="29" spans="1:10" x14ac:dyDescent="0.15">
      <c r="A29" s="90"/>
      <c r="B29" s="63" t="s">
        <v>108</v>
      </c>
      <c r="C29" s="30">
        <v>-1236</v>
      </c>
      <c r="D29" s="30">
        <v>-4944</v>
      </c>
      <c r="E29" s="30">
        <v>-1105</v>
      </c>
      <c r="F29" s="30">
        <v>-4420</v>
      </c>
      <c r="G29" s="88">
        <v>25.945241199478485</v>
      </c>
      <c r="H29" s="88">
        <v>24.287158198019572</v>
      </c>
      <c r="I29" s="32">
        <v>22.558450905882626</v>
      </c>
    </row>
    <row r="30" spans="1:10" x14ac:dyDescent="0.15">
      <c r="A30" s="90"/>
      <c r="B30" s="63" t="s">
        <v>109</v>
      </c>
      <c r="C30" s="30">
        <v>-442</v>
      </c>
      <c r="D30" s="30">
        <v>-2210</v>
      </c>
      <c r="E30" s="30">
        <v>-375</v>
      </c>
      <c r="F30" s="30">
        <v>-1875</v>
      </c>
      <c r="G30" s="88">
        <v>9.8435462842242494</v>
      </c>
      <c r="H30" s="88">
        <v>9.0850298380881931</v>
      </c>
      <c r="I30" s="32">
        <v>8.3526170372491499</v>
      </c>
    </row>
    <row r="31" spans="1:10" x14ac:dyDescent="0.15">
      <c r="A31" s="90"/>
      <c r="B31" s="63"/>
      <c r="C31" s="30"/>
      <c r="D31" s="30"/>
      <c r="E31" s="30"/>
      <c r="F31" s="30"/>
      <c r="G31" s="88"/>
      <c r="H31" s="88"/>
      <c r="I31" s="32"/>
    </row>
    <row r="32" spans="1:10" x14ac:dyDescent="0.15">
      <c r="A32" s="90"/>
      <c r="B32" s="63" t="s">
        <v>110</v>
      </c>
      <c r="C32" s="30">
        <v>-378</v>
      </c>
      <c r="D32" s="30">
        <v>-2268</v>
      </c>
      <c r="E32" s="30">
        <v>-198</v>
      </c>
      <c r="F32" s="30">
        <v>-1188</v>
      </c>
      <c r="G32" s="88">
        <v>3.7088733798604188</v>
      </c>
      <c r="H32" s="88">
        <v>2.867244711048806</v>
      </c>
      <c r="I32" s="32">
        <v>2.4053679640278305</v>
      </c>
    </row>
    <row r="33" spans="1:9" x14ac:dyDescent="0.15">
      <c r="A33" s="90"/>
      <c r="B33" s="63" t="s">
        <v>298</v>
      </c>
      <c r="C33" s="30">
        <v>-122</v>
      </c>
      <c r="D33" s="30">
        <v>-879</v>
      </c>
      <c r="E33" s="30">
        <v>-86</v>
      </c>
      <c r="F33" s="30">
        <v>-607</v>
      </c>
      <c r="G33" s="88">
        <v>1.5227394738860343</v>
      </c>
      <c r="H33" s="88">
        <v>1.1973960894871567</v>
      </c>
      <c r="I33" s="32">
        <v>0.9616054360696844</v>
      </c>
    </row>
    <row r="34" spans="1:9" x14ac:dyDescent="0.15">
      <c r="A34" s="90"/>
      <c r="B34" s="91"/>
      <c r="C34" s="30"/>
      <c r="D34" s="30"/>
      <c r="E34" s="30"/>
      <c r="F34" s="30"/>
      <c r="G34" s="88"/>
      <c r="H34" s="88"/>
      <c r="I34" s="32"/>
    </row>
    <row r="35" spans="1:9" x14ac:dyDescent="0.15">
      <c r="A35" s="373" t="s">
        <v>111</v>
      </c>
      <c r="B35" s="374"/>
      <c r="C35" s="92">
        <v>21</v>
      </c>
      <c r="D35" s="31">
        <v>1161</v>
      </c>
      <c r="E35" s="31">
        <v>60</v>
      </c>
      <c r="F35" s="31">
        <v>559</v>
      </c>
      <c r="G35" s="33">
        <v>1.582943477260526</v>
      </c>
      <c r="H35" s="33">
        <v>2.0481979033950748</v>
      </c>
      <c r="I35" s="33">
        <v>2.2629652274187184</v>
      </c>
    </row>
    <row r="36" spans="1:9" x14ac:dyDescent="0.15">
      <c r="A36" s="56" t="s">
        <v>124</v>
      </c>
    </row>
    <row r="37" spans="1:9" x14ac:dyDescent="0.15">
      <c r="A37" s="56"/>
    </row>
  </sheetData>
  <mergeCells count="14">
    <mergeCell ref="G3:H3"/>
    <mergeCell ref="A20:B21"/>
    <mergeCell ref="A22:B22"/>
    <mergeCell ref="G20:I20"/>
    <mergeCell ref="A7:B7"/>
    <mergeCell ref="A18:B18"/>
    <mergeCell ref="A5:B5"/>
    <mergeCell ref="C3:D3"/>
    <mergeCell ref="A3:B4"/>
    <mergeCell ref="A24:B24"/>
    <mergeCell ref="A35:B35"/>
    <mergeCell ref="C20:D20"/>
    <mergeCell ref="E20:F20"/>
    <mergeCell ref="E3:F3"/>
  </mergeCells>
  <phoneticPr fontId="3"/>
  <pageMargins left="0.59055118110236227" right="0.59055118110236227" top="0.51181102362204722" bottom="0.98425196850393704" header="0.39370078740157483" footer="0.51181102362204722"/>
  <pageSetup paperSize="9" firstPageNumber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view="pageBreakPreview" zoomScaleNormal="100" zoomScaleSheetLayoutView="100" workbookViewId="0"/>
  </sheetViews>
  <sheetFormatPr defaultColWidth="9" defaultRowHeight="13.5" x14ac:dyDescent="0.15"/>
  <cols>
    <col min="1" max="1" width="2.625" style="48" customWidth="1"/>
    <col min="2" max="2" width="2.875" style="48" customWidth="1"/>
    <col min="3" max="3" width="15.75" style="48" customWidth="1"/>
    <col min="4" max="9" width="10.75" style="48" customWidth="1"/>
    <col min="10" max="16384" width="9" style="48"/>
  </cols>
  <sheetData>
    <row r="1" spans="1:11" x14ac:dyDescent="0.15">
      <c r="A1" s="58" t="s">
        <v>284</v>
      </c>
    </row>
    <row r="2" spans="1:11" ht="14.25" thickBot="1" x14ac:dyDescent="0.2">
      <c r="A2" s="58"/>
    </row>
    <row r="3" spans="1:11" ht="14.25" thickTop="1" x14ac:dyDescent="0.15">
      <c r="A3" s="326" t="s">
        <v>327</v>
      </c>
      <c r="B3" s="326"/>
      <c r="C3" s="342"/>
      <c r="D3" s="377" t="s">
        <v>282</v>
      </c>
      <c r="E3" s="377"/>
      <c r="F3" s="377"/>
      <c r="G3" s="377"/>
      <c r="H3" s="377"/>
      <c r="I3" s="336"/>
      <c r="J3" s="73"/>
    </row>
    <row r="4" spans="1:11" x14ac:dyDescent="0.15">
      <c r="A4" s="343"/>
      <c r="B4" s="343"/>
      <c r="C4" s="280"/>
      <c r="D4" s="383" t="s">
        <v>154</v>
      </c>
      <c r="E4" s="383"/>
      <c r="F4" s="383"/>
      <c r="G4" s="383" t="s">
        <v>155</v>
      </c>
      <c r="H4" s="383"/>
      <c r="I4" s="384"/>
      <c r="J4" s="73"/>
    </row>
    <row r="5" spans="1:11" x14ac:dyDescent="0.15">
      <c r="A5" s="344"/>
      <c r="B5" s="344"/>
      <c r="C5" s="345"/>
      <c r="D5" s="59" t="s">
        <v>97</v>
      </c>
      <c r="E5" s="59" t="s">
        <v>156</v>
      </c>
      <c r="F5" s="59" t="s">
        <v>157</v>
      </c>
      <c r="G5" s="59" t="s">
        <v>97</v>
      </c>
      <c r="H5" s="59" t="s">
        <v>156</v>
      </c>
      <c r="I5" s="60" t="s">
        <v>157</v>
      </c>
      <c r="J5" s="73"/>
    </row>
    <row r="6" spans="1:11" s="174" customFormat="1" x14ac:dyDescent="0.15">
      <c r="A6" s="340" t="s">
        <v>158</v>
      </c>
      <c r="B6" s="340"/>
      <c r="C6" s="341"/>
      <c r="D6" s="258">
        <v>53473</v>
      </c>
      <c r="E6" s="259">
        <v>39259</v>
      </c>
      <c r="F6" s="259">
        <v>14214</v>
      </c>
      <c r="G6" s="259">
        <v>56356</v>
      </c>
      <c r="H6" s="259">
        <v>49019</v>
      </c>
      <c r="I6" s="259">
        <v>7337</v>
      </c>
      <c r="J6" s="173" t="str">
        <f>IF(D6=SUM(E6:F6)," ","不一致")</f>
        <v xml:space="preserve"> </v>
      </c>
      <c r="K6" s="173" t="str">
        <f>IF(G6=SUM(H6:I6)," ","不一致")</f>
        <v xml:space="preserve"> </v>
      </c>
    </row>
    <row r="7" spans="1:11" x14ac:dyDescent="0.15">
      <c r="A7" s="385"/>
      <c r="B7" s="385"/>
      <c r="C7" s="386"/>
      <c r="D7" s="52"/>
      <c r="E7" s="53"/>
      <c r="F7" s="53"/>
      <c r="G7" s="53"/>
      <c r="H7" s="53"/>
      <c r="I7" s="53"/>
      <c r="J7" s="73" t="str">
        <f t="shared" ref="J7:J71" si="0">IF(D7=SUM(E7:F7)," ","不一致")</f>
        <v xml:space="preserve"> </v>
      </c>
      <c r="K7" s="73" t="str">
        <f t="shared" ref="K7:K71" si="1">IF(G7=SUM(H7:I7)," ","不一致")</f>
        <v xml:space="preserve"> </v>
      </c>
    </row>
    <row r="8" spans="1:11" ht="13.5" customHeight="1" x14ac:dyDescent="0.15">
      <c r="A8" s="330" t="s">
        <v>159</v>
      </c>
      <c r="B8" s="330"/>
      <c r="C8" s="331"/>
      <c r="D8" s="52">
        <v>48078</v>
      </c>
      <c r="E8" s="53">
        <v>36870</v>
      </c>
      <c r="F8" s="53">
        <v>11208</v>
      </c>
      <c r="G8" s="53">
        <v>42165</v>
      </c>
      <c r="H8" s="53">
        <v>37244</v>
      </c>
      <c r="I8" s="53">
        <v>4921</v>
      </c>
      <c r="J8" s="73" t="str">
        <f t="shared" si="0"/>
        <v xml:space="preserve"> </v>
      </c>
      <c r="K8" s="73" t="str">
        <f t="shared" si="1"/>
        <v xml:space="preserve"> </v>
      </c>
    </row>
    <row r="9" spans="1:11" x14ac:dyDescent="0.15">
      <c r="A9" s="62"/>
      <c r="B9" s="62"/>
      <c r="C9" s="63"/>
      <c r="D9" s="52"/>
      <c r="E9" s="53"/>
      <c r="F9" s="53"/>
      <c r="G9" s="53"/>
      <c r="H9" s="53"/>
      <c r="I9" s="53"/>
      <c r="J9" s="73" t="str">
        <f t="shared" si="0"/>
        <v xml:space="preserve"> </v>
      </c>
      <c r="K9" s="73" t="str">
        <f t="shared" si="1"/>
        <v xml:space="preserve"> </v>
      </c>
    </row>
    <row r="10" spans="1:11" x14ac:dyDescent="0.15">
      <c r="A10" s="64"/>
      <c r="B10" s="61">
        <v>1</v>
      </c>
      <c r="C10" s="63" t="s">
        <v>160</v>
      </c>
      <c r="D10" s="52">
        <v>6214</v>
      </c>
      <c r="E10" s="53">
        <v>4149</v>
      </c>
      <c r="F10" s="53">
        <v>2065</v>
      </c>
      <c r="G10" s="53">
        <v>9041</v>
      </c>
      <c r="H10" s="53">
        <v>7879</v>
      </c>
      <c r="I10" s="53">
        <v>1162</v>
      </c>
      <c r="J10" s="73" t="str">
        <f t="shared" si="0"/>
        <v xml:space="preserve"> </v>
      </c>
      <c r="K10" s="73" t="str">
        <f t="shared" si="1"/>
        <v xml:space="preserve"> </v>
      </c>
    </row>
    <row r="11" spans="1:11" x14ac:dyDescent="0.15">
      <c r="A11" s="64"/>
      <c r="B11" s="61">
        <v>2</v>
      </c>
      <c r="C11" s="63" t="s">
        <v>161</v>
      </c>
      <c r="D11" s="52">
        <v>1156</v>
      </c>
      <c r="E11" s="53">
        <v>597</v>
      </c>
      <c r="F11" s="53">
        <v>559</v>
      </c>
      <c r="G11" s="53">
        <v>1609</v>
      </c>
      <c r="H11" s="53">
        <v>1402</v>
      </c>
      <c r="I11" s="53">
        <v>207</v>
      </c>
      <c r="J11" s="73" t="str">
        <f t="shared" si="0"/>
        <v xml:space="preserve"> </v>
      </c>
      <c r="K11" s="73" t="str">
        <f t="shared" si="1"/>
        <v xml:space="preserve"> </v>
      </c>
    </row>
    <row r="12" spans="1:11" x14ac:dyDescent="0.15">
      <c r="A12" s="64"/>
      <c r="B12" s="61">
        <v>3</v>
      </c>
      <c r="C12" s="63" t="s">
        <v>162</v>
      </c>
      <c r="D12" s="52">
        <v>450</v>
      </c>
      <c r="E12" s="53">
        <v>278</v>
      </c>
      <c r="F12" s="53">
        <v>172</v>
      </c>
      <c r="G12" s="53">
        <v>310</v>
      </c>
      <c r="H12" s="53">
        <v>275</v>
      </c>
      <c r="I12" s="53">
        <v>35</v>
      </c>
      <c r="J12" s="73" t="str">
        <f t="shared" si="0"/>
        <v xml:space="preserve"> </v>
      </c>
      <c r="K12" s="73" t="str">
        <f t="shared" si="1"/>
        <v xml:space="preserve"> </v>
      </c>
    </row>
    <row r="13" spans="1:11" x14ac:dyDescent="0.15">
      <c r="A13" s="64"/>
      <c r="B13" s="61">
        <v>4</v>
      </c>
      <c r="C13" s="63" t="s">
        <v>163</v>
      </c>
      <c r="D13" s="52">
        <v>800</v>
      </c>
      <c r="E13" s="53">
        <v>566</v>
      </c>
      <c r="F13" s="53">
        <v>234</v>
      </c>
      <c r="G13" s="53">
        <v>1046</v>
      </c>
      <c r="H13" s="53">
        <v>888</v>
      </c>
      <c r="I13" s="53">
        <v>158</v>
      </c>
      <c r="J13" s="73" t="str">
        <f t="shared" si="0"/>
        <v xml:space="preserve"> </v>
      </c>
      <c r="K13" s="73" t="str">
        <f t="shared" si="1"/>
        <v xml:space="preserve"> </v>
      </c>
    </row>
    <row r="14" spans="1:11" x14ac:dyDescent="0.15">
      <c r="A14" s="64"/>
      <c r="B14" s="61">
        <v>5</v>
      </c>
      <c r="C14" s="63" t="s">
        <v>164</v>
      </c>
      <c r="D14" s="52">
        <v>3780</v>
      </c>
      <c r="E14" s="53">
        <v>2946</v>
      </c>
      <c r="F14" s="53">
        <v>834</v>
      </c>
      <c r="G14" s="53">
        <v>3958</v>
      </c>
      <c r="H14" s="53">
        <v>3437</v>
      </c>
      <c r="I14" s="53">
        <v>521</v>
      </c>
      <c r="J14" s="73" t="str">
        <f t="shared" si="0"/>
        <v xml:space="preserve"> </v>
      </c>
      <c r="K14" s="73" t="str">
        <f t="shared" si="1"/>
        <v xml:space="preserve"> </v>
      </c>
    </row>
    <row r="15" spans="1:11" x14ac:dyDescent="0.15">
      <c r="A15" s="64"/>
      <c r="B15" s="61"/>
      <c r="C15" s="63"/>
      <c r="D15" s="52"/>
      <c r="E15" s="53"/>
      <c r="F15" s="53"/>
      <c r="G15" s="53"/>
      <c r="H15" s="53"/>
      <c r="I15" s="53"/>
      <c r="J15" s="73" t="str">
        <f t="shared" si="0"/>
        <v xml:space="preserve"> </v>
      </c>
      <c r="K15" s="73" t="str">
        <f t="shared" si="1"/>
        <v xml:space="preserve"> </v>
      </c>
    </row>
    <row r="16" spans="1:11" x14ac:dyDescent="0.15">
      <c r="A16" s="64"/>
      <c r="B16" s="61">
        <v>6</v>
      </c>
      <c r="C16" s="63" t="s">
        <v>165</v>
      </c>
      <c r="D16" s="52">
        <v>3626</v>
      </c>
      <c r="E16" s="53">
        <v>3144</v>
      </c>
      <c r="F16" s="53">
        <v>482</v>
      </c>
      <c r="G16" s="53">
        <v>2808</v>
      </c>
      <c r="H16" s="53">
        <v>2339</v>
      </c>
      <c r="I16" s="53">
        <v>469</v>
      </c>
      <c r="J16" s="73" t="str">
        <f t="shared" si="0"/>
        <v xml:space="preserve"> </v>
      </c>
      <c r="K16" s="73" t="str">
        <f t="shared" si="1"/>
        <v xml:space="preserve"> </v>
      </c>
    </row>
    <row r="17" spans="1:11" x14ac:dyDescent="0.15">
      <c r="A17" s="64"/>
      <c r="B17" s="61">
        <v>7</v>
      </c>
      <c r="C17" s="63" t="s">
        <v>166</v>
      </c>
      <c r="D17" s="52">
        <v>5910</v>
      </c>
      <c r="E17" s="53">
        <v>5130</v>
      </c>
      <c r="F17" s="53">
        <v>780</v>
      </c>
      <c r="G17" s="53">
        <v>3431</v>
      </c>
      <c r="H17" s="53">
        <v>3002</v>
      </c>
      <c r="I17" s="53">
        <v>429</v>
      </c>
      <c r="J17" s="73" t="str">
        <f t="shared" si="0"/>
        <v xml:space="preserve"> </v>
      </c>
      <c r="K17" s="73" t="str">
        <f t="shared" si="1"/>
        <v xml:space="preserve"> </v>
      </c>
    </row>
    <row r="18" spans="1:11" x14ac:dyDescent="0.15">
      <c r="A18" s="64"/>
      <c r="B18" s="61">
        <v>8</v>
      </c>
      <c r="C18" s="63" t="s">
        <v>167</v>
      </c>
      <c r="D18" s="52">
        <v>148</v>
      </c>
      <c r="E18" s="53">
        <v>110</v>
      </c>
      <c r="F18" s="53">
        <v>38</v>
      </c>
      <c r="G18" s="53">
        <v>102</v>
      </c>
      <c r="H18" s="53">
        <v>73</v>
      </c>
      <c r="I18" s="53">
        <v>29</v>
      </c>
      <c r="J18" s="73" t="str">
        <f t="shared" si="0"/>
        <v xml:space="preserve"> </v>
      </c>
      <c r="K18" s="73" t="str">
        <f t="shared" si="1"/>
        <v xml:space="preserve"> </v>
      </c>
    </row>
    <row r="19" spans="1:11" x14ac:dyDescent="0.15">
      <c r="A19" s="64"/>
      <c r="B19" s="61">
        <v>9</v>
      </c>
      <c r="C19" s="63" t="s">
        <v>168</v>
      </c>
      <c r="D19" s="52">
        <v>1358</v>
      </c>
      <c r="E19" s="53">
        <v>882</v>
      </c>
      <c r="F19" s="53">
        <v>476</v>
      </c>
      <c r="G19" s="53">
        <v>809</v>
      </c>
      <c r="H19" s="53">
        <v>610</v>
      </c>
      <c r="I19" s="53">
        <v>199</v>
      </c>
      <c r="J19" s="73" t="str">
        <f t="shared" si="0"/>
        <v xml:space="preserve"> </v>
      </c>
      <c r="K19" s="73" t="str">
        <f t="shared" si="1"/>
        <v xml:space="preserve"> </v>
      </c>
    </row>
    <row r="20" spans="1:11" x14ac:dyDescent="0.15">
      <c r="A20" s="64"/>
      <c r="B20" s="61">
        <v>10</v>
      </c>
      <c r="C20" s="63" t="s">
        <v>169</v>
      </c>
      <c r="D20" s="52">
        <v>7024</v>
      </c>
      <c r="E20" s="53">
        <v>3945</v>
      </c>
      <c r="F20" s="53">
        <v>3079</v>
      </c>
      <c r="G20" s="53">
        <v>2552</v>
      </c>
      <c r="H20" s="53">
        <v>2294</v>
      </c>
      <c r="I20" s="53">
        <v>258</v>
      </c>
      <c r="J20" s="73" t="str">
        <f t="shared" si="0"/>
        <v xml:space="preserve"> </v>
      </c>
      <c r="K20" s="73" t="str">
        <f t="shared" si="1"/>
        <v xml:space="preserve"> </v>
      </c>
    </row>
    <row r="21" spans="1:11" x14ac:dyDescent="0.15">
      <c r="A21" s="64"/>
      <c r="B21" s="61"/>
      <c r="C21" s="63"/>
      <c r="D21" s="52"/>
      <c r="E21" s="53"/>
      <c r="F21" s="53"/>
      <c r="G21" s="53"/>
      <c r="H21" s="53"/>
      <c r="I21" s="53"/>
      <c r="J21" s="73" t="str">
        <f t="shared" si="0"/>
        <v xml:space="preserve"> </v>
      </c>
      <c r="K21" s="73" t="str">
        <f t="shared" si="1"/>
        <v xml:space="preserve"> </v>
      </c>
    </row>
    <row r="22" spans="1:11" x14ac:dyDescent="0.15">
      <c r="A22" s="64"/>
      <c r="B22" s="61">
        <v>11</v>
      </c>
      <c r="C22" s="63" t="s">
        <v>170</v>
      </c>
      <c r="D22" s="52">
        <v>2355</v>
      </c>
      <c r="E22" s="53">
        <v>2042</v>
      </c>
      <c r="F22" s="53">
        <v>313</v>
      </c>
      <c r="G22" s="53">
        <v>4640</v>
      </c>
      <c r="H22" s="53">
        <v>4341</v>
      </c>
      <c r="I22" s="53">
        <v>299</v>
      </c>
      <c r="J22" s="73" t="str">
        <f t="shared" si="0"/>
        <v xml:space="preserve"> </v>
      </c>
      <c r="K22" s="73" t="str">
        <f t="shared" si="1"/>
        <v xml:space="preserve"> </v>
      </c>
    </row>
    <row r="23" spans="1:11" x14ac:dyDescent="0.15">
      <c r="A23" s="64"/>
      <c r="B23" s="61">
        <v>12</v>
      </c>
      <c r="C23" s="63" t="s">
        <v>171</v>
      </c>
      <c r="D23" s="52">
        <v>670</v>
      </c>
      <c r="E23" s="53">
        <v>474</v>
      </c>
      <c r="F23" s="53">
        <v>196</v>
      </c>
      <c r="G23" s="53">
        <v>426</v>
      </c>
      <c r="H23" s="53">
        <v>418</v>
      </c>
      <c r="I23" s="53">
        <v>8</v>
      </c>
      <c r="J23" s="73" t="str">
        <f t="shared" si="0"/>
        <v xml:space="preserve"> </v>
      </c>
      <c r="K23" s="73" t="str">
        <f t="shared" si="1"/>
        <v xml:space="preserve"> </v>
      </c>
    </row>
    <row r="24" spans="1:11" x14ac:dyDescent="0.15">
      <c r="A24" s="64"/>
      <c r="B24" s="61">
        <v>13</v>
      </c>
      <c r="C24" s="63" t="s">
        <v>172</v>
      </c>
      <c r="D24" s="52">
        <v>3251</v>
      </c>
      <c r="E24" s="53">
        <v>2974</v>
      </c>
      <c r="F24" s="53">
        <v>277</v>
      </c>
      <c r="G24" s="53">
        <v>1791</v>
      </c>
      <c r="H24" s="53">
        <v>1405</v>
      </c>
      <c r="I24" s="53">
        <v>386</v>
      </c>
      <c r="J24" s="73" t="str">
        <f t="shared" si="0"/>
        <v xml:space="preserve"> </v>
      </c>
      <c r="K24" s="73" t="str">
        <f t="shared" si="1"/>
        <v xml:space="preserve"> </v>
      </c>
    </row>
    <row r="25" spans="1:11" x14ac:dyDescent="0.15">
      <c r="A25" s="64"/>
      <c r="B25" s="61">
        <v>14</v>
      </c>
      <c r="C25" s="63" t="s">
        <v>173</v>
      </c>
      <c r="D25" s="52">
        <v>1865</v>
      </c>
      <c r="E25" s="53">
        <v>1662</v>
      </c>
      <c r="F25" s="53">
        <v>203</v>
      </c>
      <c r="G25" s="53">
        <v>693</v>
      </c>
      <c r="H25" s="53">
        <v>424</v>
      </c>
      <c r="I25" s="53">
        <v>269</v>
      </c>
      <c r="J25" s="73" t="str">
        <f t="shared" si="0"/>
        <v xml:space="preserve"> </v>
      </c>
      <c r="K25" s="73" t="str">
        <f t="shared" si="1"/>
        <v xml:space="preserve"> </v>
      </c>
    </row>
    <row r="26" spans="1:11" x14ac:dyDescent="0.15">
      <c r="A26" s="64"/>
      <c r="B26" s="61">
        <v>15</v>
      </c>
      <c r="C26" s="63" t="s">
        <v>174</v>
      </c>
      <c r="D26" s="52">
        <v>3989</v>
      </c>
      <c r="E26" s="53">
        <v>3476</v>
      </c>
      <c r="F26" s="53">
        <v>513</v>
      </c>
      <c r="G26" s="53">
        <v>4507</v>
      </c>
      <c r="H26" s="53">
        <v>4183</v>
      </c>
      <c r="I26" s="53">
        <v>324</v>
      </c>
      <c r="J26" s="73" t="str">
        <f t="shared" si="0"/>
        <v xml:space="preserve"> </v>
      </c>
      <c r="K26" s="73" t="str">
        <f t="shared" si="1"/>
        <v xml:space="preserve"> </v>
      </c>
    </row>
    <row r="27" spans="1:11" x14ac:dyDescent="0.15">
      <c r="A27" s="64"/>
      <c r="B27" s="61"/>
      <c r="C27" s="63"/>
      <c r="D27" s="52"/>
      <c r="E27" s="53"/>
      <c r="F27" s="53"/>
      <c r="G27" s="53"/>
      <c r="H27" s="53"/>
      <c r="I27" s="53"/>
      <c r="J27" s="73" t="str">
        <f t="shared" si="0"/>
        <v xml:space="preserve"> </v>
      </c>
      <c r="K27" s="73" t="str">
        <f t="shared" si="1"/>
        <v xml:space="preserve"> </v>
      </c>
    </row>
    <row r="28" spans="1:11" x14ac:dyDescent="0.15">
      <c r="A28" s="64"/>
      <c r="B28" s="61">
        <v>16</v>
      </c>
      <c r="C28" s="63" t="s">
        <v>175</v>
      </c>
      <c r="D28" s="52">
        <v>1456</v>
      </c>
      <c r="E28" s="53">
        <v>1279</v>
      </c>
      <c r="F28" s="53">
        <v>177</v>
      </c>
      <c r="G28" s="53">
        <v>1409</v>
      </c>
      <c r="H28" s="53">
        <v>1398</v>
      </c>
      <c r="I28" s="53">
        <v>11</v>
      </c>
      <c r="J28" s="73" t="str">
        <f t="shared" si="0"/>
        <v xml:space="preserve"> </v>
      </c>
      <c r="K28" s="73" t="str">
        <f t="shared" si="1"/>
        <v xml:space="preserve"> </v>
      </c>
    </row>
    <row r="29" spans="1:11" x14ac:dyDescent="0.15">
      <c r="A29" s="64"/>
      <c r="B29" s="61">
        <v>17</v>
      </c>
      <c r="C29" s="63" t="s">
        <v>329</v>
      </c>
      <c r="D29" s="52">
        <v>4026</v>
      </c>
      <c r="E29" s="53">
        <v>3216</v>
      </c>
      <c r="F29" s="53">
        <v>810</v>
      </c>
      <c r="G29" s="53">
        <v>3033</v>
      </c>
      <c r="H29" s="53">
        <v>2876</v>
      </c>
      <c r="I29" s="53">
        <v>157</v>
      </c>
      <c r="J29" s="73" t="str">
        <f t="shared" si="0"/>
        <v xml:space="preserve"> </v>
      </c>
      <c r="K29" s="73" t="str">
        <f t="shared" si="1"/>
        <v xml:space="preserve"> </v>
      </c>
    </row>
    <row r="30" spans="1:11" x14ac:dyDescent="0.15">
      <c r="A30" s="65"/>
      <c r="B30" s="65"/>
      <c r="C30" s="66"/>
      <c r="D30" s="52"/>
      <c r="E30" s="53"/>
      <c r="F30" s="53"/>
      <c r="G30" s="53"/>
      <c r="H30" s="53"/>
      <c r="I30" s="53"/>
      <c r="J30" s="73" t="str">
        <f t="shared" si="0"/>
        <v xml:space="preserve"> </v>
      </c>
      <c r="K30" s="73" t="str">
        <f t="shared" si="1"/>
        <v xml:space="preserve"> </v>
      </c>
    </row>
    <row r="31" spans="1:11" ht="13.5" customHeight="1" x14ac:dyDescent="0.15">
      <c r="A31" s="330" t="s">
        <v>328</v>
      </c>
      <c r="B31" s="330"/>
      <c r="C31" s="331"/>
      <c r="D31" s="52">
        <v>5395</v>
      </c>
      <c r="E31" s="53">
        <v>2389</v>
      </c>
      <c r="F31" s="53">
        <v>3006</v>
      </c>
      <c r="G31" s="53">
        <v>12235</v>
      </c>
      <c r="H31" s="53">
        <v>10148</v>
      </c>
      <c r="I31" s="53">
        <v>2087</v>
      </c>
      <c r="J31" s="73" t="str">
        <f t="shared" si="0"/>
        <v xml:space="preserve"> </v>
      </c>
      <c r="K31" s="73" t="str">
        <f t="shared" si="1"/>
        <v xml:space="preserve"> </v>
      </c>
    </row>
    <row r="32" spans="1:11" x14ac:dyDescent="0.15">
      <c r="A32" s="65"/>
      <c r="B32" s="62"/>
      <c r="C32" s="63"/>
      <c r="D32" s="52"/>
      <c r="E32" s="53"/>
      <c r="F32" s="53"/>
      <c r="G32" s="53"/>
      <c r="H32" s="53"/>
      <c r="I32" s="53"/>
      <c r="J32" s="73" t="str">
        <f t="shared" si="0"/>
        <v xml:space="preserve"> </v>
      </c>
      <c r="K32" s="73" t="str">
        <f t="shared" si="1"/>
        <v xml:space="preserve"> </v>
      </c>
    </row>
    <row r="33" spans="1:11" x14ac:dyDescent="0.15">
      <c r="A33" s="65"/>
      <c r="B33" s="61">
        <v>1</v>
      </c>
      <c r="C33" s="63" t="s">
        <v>176</v>
      </c>
      <c r="D33" s="52">
        <v>416</v>
      </c>
      <c r="E33" s="53">
        <v>182</v>
      </c>
      <c r="F33" s="53">
        <v>234</v>
      </c>
      <c r="G33" s="53">
        <v>166</v>
      </c>
      <c r="H33" s="53">
        <v>138</v>
      </c>
      <c r="I33" s="53">
        <v>28</v>
      </c>
      <c r="J33" s="73" t="str">
        <f t="shared" si="0"/>
        <v xml:space="preserve"> </v>
      </c>
      <c r="K33" s="73" t="str">
        <f t="shared" si="1"/>
        <v xml:space="preserve"> </v>
      </c>
    </row>
    <row r="34" spans="1:11" x14ac:dyDescent="0.15">
      <c r="A34" s="65"/>
      <c r="B34" s="61">
        <v>2</v>
      </c>
      <c r="C34" s="63" t="s">
        <v>177</v>
      </c>
      <c r="D34" s="52">
        <v>604</v>
      </c>
      <c r="E34" s="53">
        <v>183</v>
      </c>
      <c r="F34" s="53">
        <v>421</v>
      </c>
      <c r="G34" s="53">
        <v>188</v>
      </c>
      <c r="H34" s="53">
        <v>159</v>
      </c>
      <c r="I34" s="53">
        <v>29</v>
      </c>
      <c r="J34" s="73" t="str">
        <f t="shared" si="0"/>
        <v xml:space="preserve"> </v>
      </c>
      <c r="K34" s="73" t="str">
        <f t="shared" si="1"/>
        <v xml:space="preserve"> </v>
      </c>
    </row>
    <row r="35" spans="1:11" x14ac:dyDescent="0.15">
      <c r="A35" s="65"/>
      <c r="B35" s="61">
        <v>3</v>
      </c>
      <c r="C35" s="63" t="s">
        <v>178</v>
      </c>
      <c r="D35" s="52">
        <v>3259</v>
      </c>
      <c r="E35" s="53">
        <v>1501</v>
      </c>
      <c r="F35" s="53">
        <v>1758</v>
      </c>
      <c r="G35" s="53">
        <v>11293</v>
      </c>
      <c r="H35" s="53">
        <v>9318</v>
      </c>
      <c r="I35" s="53">
        <v>1975</v>
      </c>
      <c r="J35" s="73" t="str">
        <f t="shared" si="0"/>
        <v xml:space="preserve"> </v>
      </c>
      <c r="K35" s="73" t="str">
        <f t="shared" si="1"/>
        <v xml:space="preserve"> </v>
      </c>
    </row>
    <row r="36" spans="1:11" x14ac:dyDescent="0.15">
      <c r="A36" s="65"/>
      <c r="B36" s="61">
        <v>4</v>
      </c>
      <c r="C36" s="63" t="s">
        <v>179</v>
      </c>
      <c r="D36" s="52">
        <v>640</v>
      </c>
      <c r="E36" s="53">
        <v>309</v>
      </c>
      <c r="F36" s="53">
        <v>331</v>
      </c>
      <c r="G36" s="53">
        <v>305</v>
      </c>
      <c r="H36" s="53">
        <v>285</v>
      </c>
      <c r="I36" s="53">
        <v>20</v>
      </c>
      <c r="J36" s="73" t="str">
        <f t="shared" si="0"/>
        <v xml:space="preserve"> </v>
      </c>
      <c r="K36" s="73" t="str">
        <f t="shared" si="1"/>
        <v xml:space="preserve"> </v>
      </c>
    </row>
    <row r="37" spans="1:11" x14ac:dyDescent="0.15">
      <c r="A37" s="67"/>
      <c r="B37" s="68">
        <v>5</v>
      </c>
      <c r="C37" s="69" t="s">
        <v>329</v>
      </c>
      <c r="D37" s="54">
        <v>476</v>
      </c>
      <c r="E37" s="55">
        <v>214</v>
      </c>
      <c r="F37" s="55">
        <v>262</v>
      </c>
      <c r="G37" s="55">
        <v>283</v>
      </c>
      <c r="H37" s="55">
        <v>248</v>
      </c>
      <c r="I37" s="55">
        <v>35</v>
      </c>
      <c r="J37" s="73" t="str">
        <f t="shared" si="0"/>
        <v xml:space="preserve"> </v>
      </c>
      <c r="K37" s="73" t="str">
        <f t="shared" si="1"/>
        <v xml:space="preserve"> </v>
      </c>
    </row>
    <row r="38" spans="1:11" x14ac:dyDescent="0.15">
      <c r="A38" s="189" t="s">
        <v>321</v>
      </c>
      <c r="B38" s="61"/>
      <c r="C38" s="62"/>
      <c r="D38" s="53"/>
      <c r="E38" s="53"/>
      <c r="F38" s="53"/>
      <c r="G38" s="53"/>
      <c r="H38" s="53"/>
      <c r="I38" s="53"/>
      <c r="J38" s="73"/>
      <c r="K38" s="73"/>
    </row>
    <row r="39" spans="1:11" x14ac:dyDescent="0.15">
      <c r="A39" s="56"/>
      <c r="J39" s="73" t="str">
        <f t="shared" si="0"/>
        <v xml:space="preserve"> </v>
      </c>
      <c r="K39" s="73" t="str">
        <f t="shared" si="1"/>
        <v xml:space="preserve"> </v>
      </c>
    </row>
    <row r="40" spans="1:11" x14ac:dyDescent="0.15">
      <c r="A40" s="58" t="s">
        <v>253</v>
      </c>
      <c r="J40" s="73" t="str">
        <f t="shared" si="0"/>
        <v xml:space="preserve"> </v>
      </c>
      <c r="K40" s="73" t="str">
        <f t="shared" si="1"/>
        <v xml:space="preserve"> </v>
      </c>
    </row>
    <row r="41" spans="1:11" ht="14.25" thickBot="1" x14ac:dyDescent="0.2">
      <c r="J41" s="73" t="str">
        <f t="shared" si="0"/>
        <v xml:space="preserve"> </v>
      </c>
      <c r="K41" s="73" t="str">
        <f t="shared" si="1"/>
        <v xml:space="preserve"> </v>
      </c>
    </row>
    <row r="42" spans="1:11" ht="14.25" thickTop="1" x14ac:dyDescent="0.15">
      <c r="A42" s="326" t="s">
        <v>327</v>
      </c>
      <c r="B42" s="326"/>
      <c r="C42" s="342"/>
      <c r="D42" s="377" t="s">
        <v>283</v>
      </c>
      <c r="E42" s="377"/>
      <c r="F42" s="377"/>
      <c r="G42" s="377"/>
      <c r="H42" s="377"/>
      <c r="I42" s="336"/>
      <c r="J42" s="73"/>
      <c r="K42" s="73" t="str">
        <f t="shared" si="1"/>
        <v xml:space="preserve"> </v>
      </c>
    </row>
    <row r="43" spans="1:11" x14ac:dyDescent="0.15">
      <c r="A43" s="343"/>
      <c r="B43" s="343"/>
      <c r="C43" s="280"/>
      <c r="D43" s="383" t="s">
        <v>154</v>
      </c>
      <c r="E43" s="383"/>
      <c r="F43" s="383"/>
      <c r="G43" s="383" t="s">
        <v>155</v>
      </c>
      <c r="H43" s="383"/>
      <c r="I43" s="384"/>
      <c r="J43" s="73"/>
      <c r="K43" s="73"/>
    </row>
    <row r="44" spans="1:11" x14ac:dyDescent="0.15">
      <c r="A44" s="344"/>
      <c r="B44" s="344"/>
      <c r="C44" s="345"/>
      <c r="D44" s="70" t="s">
        <v>245</v>
      </c>
      <c r="E44" s="59" t="s">
        <v>156</v>
      </c>
      <c r="F44" s="59" t="s">
        <v>157</v>
      </c>
      <c r="G44" s="70" t="s">
        <v>245</v>
      </c>
      <c r="H44" s="59" t="s">
        <v>156</v>
      </c>
      <c r="I44" s="60" t="s">
        <v>157</v>
      </c>
      <c r="J44" s="73"/>
      <c r="K44" s="73"/>
    </row>
    <row r="45" spans="1:11" s="174" customFormat="1" x14ac:dyDescent="0.15">
      <c r="A45" s="340" t="s">
        <v>158</v>
      </c>
      <c r="B45" s="340"/>
      <c r="C45" s="341"/>
      <c r="D45" s="258">
        <v>51546</v>
      </c>
      <c r="E45" s="259">
        <v>38746</v>
      </c>
      <c r="F45" s="259">
        <v>12800</v>
      </c>
      <c r="G45" s="259">
        <v>53639</v>
      </c>
      <c r="H45" s="259">
        <v>46914</v>
      </c>
      <c r="I45" s="259">
        <v>6725</v>
      </c>
      <c r="J45" s="173" t="str">
        <f t="shared" si="0"/>
        <v xml:space="preserve"> </v>
      </c>
      <c r="K45" s="173" t="str">
        <f t="shared" si="1"/>
        <v xml:space="preserve"> </v>
      </c>
    </row>
    <row r="46" spans="1:11" x14ac:dyDescent="0.15">
      <c r="A46" s="385"/>
      <c r="B46" s="385"/>
      <c r="C46" s="386"/>
      <c r="D46" s="52"/>
      <c r="E46" s="53"/>
      <c r="F46" s="53"/>
      <c r="G46" s="53"/>
      <c r="H46" s="53"/>
      <c r="I46" s="53"/>
      <c r="J46" s="73" t="str">
        <f t="shared" si="0"/>
        <v xml:space="preserve"> </v>
      </c>
      <c r="K46" s="73" t="str">
        <f t="shared" si="1"/>
        <v xml:space="preserve"> </v>
      </c>
    </row>
    <row r="47" spans="1:11" ht="13.5" customHeight="1" x14ac:dyDescent="0.15">
      <c r="A47" s="330" t="s">
        <v>159</v>
      </c>
      <c r="B47" s="330"/>
      <c r="C47" s="331"/>
      <c r="D47" s="52">
        <v>45680</v>
      </c>
      <c r="E47" s="53">
        <v>36024</v>
      </c>
      <c r="F47" s="53">
        <v>9656</v>
      </c>
      <c r="G47" s="53">
        <v>40860</v>
      </c>
      <c r="H47" s="53">
        <v>36198</v>
      </c>
      <c r="I47" s="53">
        <v>4662</v>
      </c>
      <c r="J47" s="73" t="str">
        <f t="shared" si="0"/>
        <v xml:space="preserve"> </v>
      </c>
      <c r="K47" s="73" t="str">
        <f t="shared" si="1"/>
        <v xml:space="preserve"> </v>
      </c>
    </row>
    <row r="48" spans="1:11" x14ac:dyDescent="0.15">
      <c r="A48" s="62"/>
      <c r="B48" s="62"/>
      <c r="C48" s="63"/>
      <c r="D48" s="52"/>
      <c r="E48" s="53"/>
      <c r="F48" s="53"/>
      <c r="G48" s="53"/>
      <c r="H48" s="53"/>
      <c r="I48" s="53"/>
      <c r="J48" s="73" t="str">
        <f t="shared" si="0"/>
        <v xml:space="preserve"> </v>
      </c>
      <c r="K48" s="73" t="str">
        <f t="shared" si="1"/>
        <v xml:space="preserve"> </v>
      </c>
    </row>
    <row r="49" spans="1:11" x14ac:dyDescent="0.15">
      <c r="A49" s="64"/>
      <c r="B49" s="61">
        <v>1</v>
      </c>
      <c r="C49" s="63" t="s">
        <v>160</v>
      </c>
      <c r="D49" s="52">
        <v>6357</v>
      </c>
      <c r="E49" s="53">
        <v>4333</v>
      </c>
      <c r="F49" s="53">
        <v>2024</v>
      </c>
      <c r="G49" s="53">
        <v>8260</v>
      </c>
      <c r="H49" s="53">
        <v>7235</v>
      </c>
      <c r="I49" s="53">
        <v>1025</v>
      </c>
      <c r="J49" s="73" t="str">
        <f t="shared" si="0"/>
        <v xml:space="preserve"> </v>
      </c>
      <c r="K49" s="73" t="str">
        <f t="shared" si="1"/>
        <v xml:space="preserve"> </v>
      </c>
    </row>
    <row r="50" spans="1:11" x14ac:dyDescent="0.15">
      <c r="A50" s="64"/>
      <c r="B50" s="61">
        <v>2</v>
      </c>
      <c r="C50" s="63" t="s">
        <v>161</v>
      </c>
      <c r="D50" s="52">
        <v>1254</v>
      </c>
      <c r="E50" s="53">
        <v>737</v>
      </c>
      <c r="F50" s="53">
        <v>517</v>
      </c>
      <c r="G50" s="53">
        <v>1607</v>
      </c>
      <c r="H50" s="53">
        <v>1440</v>
      </c>
      <c r="I50" s="53">
        <v>167</v>
      </c>
      <c r="J50" s="73" t="str">
        <f t="shared" si="0"/>
        <v xml:space="preserve"> </v>
      </c>
      <c r="K50" s="73" t="str">
        <f t="shared" si="1"/>
        <v xml:space="preserve"> </v>
      </c>
    </row>
    <row r="51" spans="1:11" x14ac:dyDescent="0.15">
      <c r="A51" s="64"/>
      <c r="B51" s="61">
        <v>3</v>
      </c>
      <c r="C51" s="63" t="s">
        <v>162</v>
      </c>
      <c r="D51" s="52">
        <v>470</v>
      </c>
      <c r="E51" s="53">
        <v>284</v>
      </c>
      <c r="F51" s="53">
        <v>186</v>
      </c>
      <c r="G51" s="53">
        <v>265</v>
      </c>
      <c r="H51" s="53">
        <v>235</v>
      </c>
      <c r="I51" s="53">
        <v>30</v>
      </c>
      <c r="J51" s="73" t="str">
        <f t="shared" si="0"/>
        <v xml:space="preserve"> </v>
      </c>
      <c r="K51" s="73" t="str">
        <f t="shared" si="1"/>
        <v xml:space="preserve"> </v>
      </c>
    </row>
    <row r="52" spans="1:11" x14ac:dyDescent="0.15">
      <c r="A52" s="64"/>
      <c r="B52" s="61">
        <v>4</v>
      </c>
      <c r="C52" s="63" t="s">
        <v>163</v>
      </c>
      <c r="D52" s="52">
        <v>821</v>
      </c>
      <c r="E52" s="53">
        <v>576</v>
      </c>
      <c r="F52" s="53">
        <v>245</v>
      </c>
      <c r="G52" s="53">
        <v>1072</v>
      </c>
      <c r="H52" s="53">
        <v>852</v>
      </c>
      <c r="I52" s="53">
        <v>220</v>
      </c>
      <c r="J52" s="73" t="str">
        <f t="shared" si="0"/>
        <v xml:space="preserve"> </v>
      </c>
      <c r="K52" s="73" t="str">
        <f t="shared" si="1"/>
        <v xml:space="preserve"> </v>
      </c>
    </row>
    <row r="53" spans="1:11" x14ac:dyDescent="0.15">
      <c r="A53" s="64"/>
      <c r="B53" s="61">
        <v>5</v>
      </c>
      <c r="C53" s="63" t="s">
        <v>164</v>
      </c>
      <c r="D53" s="52">
        <v>4099</v>
      </c>
      <c r="E53" s="53">
        <v>3192</v>
      </c>
      <c r="F53" s="53">
        <v>907</v>
      </c>
      <c r="G53" s="53">
        <v>3984</v>
      </c>
      <c r="H53" s="53">
        <v>3508</v>
      </c>
      <c r="I53" s="53">
        <v>476</v>
      </c>
      <c r="J53" s="73" t="str">
        <f t="shared" si="0"/>
        <v xml:space="preserve"> </v>
      </c>
      <c r="K53" s="73" t="str">
        <f t="shared" si="1"/>
        <v xml:space="preserve"> </v>
      </c>
    </row>
    <row r="54" spans="1:11" x14ac:dyDescent="0.15">
      <c r="A54" s="64"/>
      <c r="B54" s="61"/>
      <c r="C54" s="63"/>
      <c r="D54" s="52"/>
      <c r="E54" s="53"/>
      <c r="F54" s="53"/>
      <c r="G54" s="53"/>
      <c r="H54" s="53"/>
      <c r="I54" s="53"/>
      <c r="J54" s="73" t="str">
        <f t="shared" si="0"/>
        <v xml:space="preserve"> </v>
      </c>
      <c r="K54" s="73" t="str">
        <f t="shared" si="1"/>
        <v xml:space="preserve"> </v>
      </c>
    </row>
    <row r="55" spans="1:11" x14ac:dyDescent="0.15">
      <c r="A55" s="64"/>
      <c r="B55" s="61">
        <v>6</v>
      </c>
      <c r="C55" s="63" t="s">
        <v>165</v>
      </c>
      <c r="D55" s="52">
        <v>3335</v>
      </c>
      <c r="E55" s="53">
        <v>2837</v>
      </c>
      <c r="F55" s="53">
        <v>498</v>
      </c>
      <c r="G55" s="53">
        <v>2763</v>
      </c>
      <c r="H55" s="53">
        <v>2347</v>
      </c>
      <c r="I55" s="53">
        <v>416</v>
      </c>
      <c r="J55" s="73" t="str">
        <f t="shared" si="0"/>
        <v xml:space="preserve"> </v>
      </c>
      <c r="K55" s="73" t="str">
        <f t="shared" si="1"/>
        <v xml:space="preserve"> </v>
      </c>
    </row>
    <row r="56" spans="1:11" x14ac:dyDescent="0.15">
      <c r="A56" s="64"/>
      <c r="B56" s="61">
        <v>7</v>
      </c>
      <c r="C56" s="63" t="s">
        <v>166</v>
      </c>
      <c r="D56" s="52">
        <v>6005</v>
      </c>
      <c r="E56" s="53">
        <v>5116</v>
      </c>
      <c r="F56" s="53">
        <v>889</v>
      </c>
      <c r="G56" s="53">
        <v>3279</v>
      </c>
      <c r="H56" s="53">
        <v>2757</v>
      </c>
      <c r="I56" s="53">
        <v>522</v>
      </c>
      <c r="J56" s="73" t="str">
        <f t="shared" si="0"/>
        <v xml:space="preserve"> </v>
      </c>
      <c r="K56" s="73" t="str">
        <f t="shared" si="1"/>
        <v xml:space="preserve"> </v>
      </c>
    </row>
    <row r="57" spans="1:11" x14ac:dyDescent="0.15">
      <c r="A57" s="64"/>
      <c r="B57" s="61">
        <v>8</v>
      </c>
      <c r="C57" s="63" t="s">
        <v>167</v>
      </c>
      <c r="D57" s="52">
        <v>148</v>
      </c>
      <c r="E57" s="53">
        <v>97</v>
      </c>
      <c r="F57" s="53">
        <v>51</v>
      </c>
      <c r="G57" s="53">
        <v>87</v>
      </c>
      <c r="H57" s="53">
        <v>63</v>
      </c>
      <c r="I57" s="53">
        <v>24</v>
      </c>
      <c r="J57" s="73" t="str">
        <f t="shared" si="0"/>
        <v xml:space="preserve"> </v>
      </c>
      <c r="K57" s="73" t="str">
        <f t="shared" si="1"/>
        <v xml:space="preserve"> </v>
      </c>
    </row>
    <row r="58" spans="1:11" x14ac:dyDescent="0.15">
      <c r="A58" s="64"/>
      <c r="B58" s="61">
        <v>9</v>
      </c>
      <c r="C58" s="63" t="s">
        <v>168</v>
      </c>
      <c r="D58" s="52">
        <v>1417</v>
      </c>
      <c r="E58" s="53">
        <v>925</v>
      </c>
      <c r="F58" s="53">
        <v>492</v>
      </c>
      <c r="G58" s="53">
        <v>792</v>
      </c>
      <c r="H58" s="53">
        <v>616</v>
      </c>
      <c r="I58" s="53">
        <v>176</v>
      </c>
      <c r="J58" s="73" t="str">
        <f t="shared" si="0"/>
        <v xml:space="preserve"> </v>
      </c>
      <c r="K58" s="73" t="str">
        <f t="shared" si="1"/>
        <v xml:space="preserve"> </v>
      </c>
    </row>
    <row r="59" spans="1:11" x14ac:dyDescent="0.15">
      <c r="A59" s="64"/>
      <c r="B59" s="61">
        <v>10</v>
      </c>
      <c r="C59" s="63" t="s">
        <v>169</v>
      </c>
      <c r="D59" s="52">
        <v>5444</v>
      </c>
      <c r="E59" s="53">
        <v>3703</v>
      </c>
      <c r="F59" s="53">
        <v>1741</v>
      </c>
      <c r="G59" s="53">
        <v>2596</v>
      </c>
      <c r="H59" s="53">
        <v>2282</v>
      </c>
      <c r="I59" s="53">
        <v>314</v>
      </c>
      <c r="J59" s="73" t="str">
        <f t="shared" si="0"/>
        <v xml:space="preserve"> </v>
      </c>
      <c r="K59" s="73" t="str">
        <f t="shared" si="1"/>
        <v xml:space="preserve"> </v>
      </c>
    </row>
    <row r="60" spans="1:11" x14ac:dyDescent="0.15">
      <c r="A60" s="64"/>
      <c r="B60" s="61"/>
      <c r="C60" s="63"/>
      <c r="D60" s="52"/>
      <c r="E60" s="53"/>
      <c r="F60" s="53"/>
      <c r="G60" s="53"/>
      <c r="H60" s="53"/>
      <c r="I60" s="53"/>
      <c r="J60" s="73" t="str">
        <f t="shared" si="0"/>
        <v xml:space="preserve"> </v>
      </c>
      <c r="K60" s="73" t="str">
        <f t="shared" si="1"/>
        <v xml:space="preserve"> </v>
      </c>
    </row>
    <row r="61" spans="1:11" x14ac:dyDescent="0.15">
      <c r="A61" s="64"/>
      <c r="B61" s="61">
        <v>11</v>
      </c>
      <c r="C61" s="63" t="s">
        <v>170</v>
      </c>
      <c r="D61" s="52">
        <v>2354</v>
      </c>
      <c r="E61" s="53">
        <v>2012</v>
      </c>
      <c r="F61" s="53">
        <v>342</v>
      </c>
      <c r="G61" s="53">
        <v>4613</v>
      </c>
      <c r="H61" s="53">
        <v>4320</v>
      </c>
      <c r="I61" s="53">
        <v>293</v>
      </c>
      <c r="J61" s="73" t="str">
        <f t="shared" si="0"/>
        <v xml:space="preserve"> </v>
      </c>
      <c r="K61" s="73" t="str">
        <f t="shared" si="1"/>
        <v xml:space="preserve"> </v>
      </c>
    </row>
    <row r="62" spans="1:11" x14ac:dyDescent="0.15">
      <c r="A62" s="64"/>
      <c r="B62" s="61">
        <v>12</v>
      </c>
      <c r="C62" s="63" t="s">
        <v>171</v>
      </c>
      <c r="D62" s="52">
        <v>759</v>
      </c>
      <c r="E62" s="53">
        <v>562</v>
      </c>
      <c r="F62" s="53">
        <v>197</v>
      </c>
      <c r="G62" s="53">
        <v>410</v>
      </c>
      <c r="H62" s="53">
        <v>398</v>
      </c>
      <c r="I62" s="53">
        <v>12</v>
      </c>
      <c r="J62" s="73" t="str">
        <f t="shared" si="0"/>
        <v xml:space="preserve"> </v>
      </c>
      <c r="K62" s="73" t="str">
        <f t="shared" si="1"/>
        <v xml:space="preserve"> </v>
      </c>
    </row>
    <row r="63" spans="1:11" x14ac:dyDescent="0.15">
      <c r="A63" s="64"/>
      <c r="B63" s="61">
        <v>13</v>
      </c>
      <c r="C63" s="63" t="s">
        <v>172</v>
      </c>
      <c r="D63" s="52">
        <v>2934</v>
      </c>
      <c r="E63" s="53">
        <v>2737</v>
      </c>
      <c r="F63" s="53">
        <v>197</v>
      </c>
      <c r="G63" s="53">
        <v>1675</v>
      </c>
      <c r="H63" s="53">
        <v>1312</v>
      </c>
      <c r="I63" s="53">
        <v>363</v>
      </c>
      <c r="J63" s="73" t="str">
        <f t="shared" si="0"/>
        <v xml:space="preserve"> </v>
      </c>
      <c r="K63" s="73" t="str">
        <f t="shared" si="1"/>
        <v xml:space="preserve"> </v>
      </c>
    </row>
    <row r="64" spans="1:11" x14ac:dyDescent="0.15">
      <c r="A64" s="64"/>
      <c r="B64" s="61">
        <v>14</v>
      </c>
      <c r="C64" s="63" t="s">
        <v>173</v>
      </c>
      <c r="D64" s="52">
        <v>1631</v>
      </c>
      <c r="E64" s="53">
        <v>1473</v>
      </c>
      <c r="F64" s="53">
        <v>158</v>
      </c>
      <c r="G64" s="53">
        <v>519</v>
      </c>
      <c r="H64" s="53">
        <v>407</v>
      </c>
      <c r="I64" s="53">
        <v>112</v>
      </c>
      <c r="J64" s="73" t="str">
        <f t="shared" si="0"/>
        <v xml:space="preserve"> </v>
      </c>
      <c r="K64" s="73" t="str">
        <f t="shared" si="1"/>
        <v xml:space="preserve"> </v>
      </c>
    </row>
    <row r="65" spans="1:11" x14ac:dyDescent="0.15">
      <c r="A65" s="64"/>
      <c r="B65" s="61">
        <v>15</v>
      </c>
      <c r="C65" s="63" t="s">
        <v>174</v>
      </c>
      <c r="D65" s="52">
        <v>3382</v>
      </c>
      <c r="E65" s="53">
        <v>3041</v>
      </c>
      <c r="F65" s="53">
        <v>341</v>
      </c>
      <c r="G65" s="53">
        <v>4493</v>
      </c>
      <c r="H65" s="53">
        <v>4177</v>
      </c>
      <c r="I65" s="53">
        <v>316</v>
      </c>
      <c r="J65" s="73" t="str">
        <f t="shared" si="0"/>
        <v xml:space="preserve"> </v>
      </c>
      <c r="K65" s="73" t="str">
        <f t="shared" si="1"/>
        <v xml:space="preserve"> </v>
      </c>
    </row>
    <row r="66" spans="1:11" x14ac:dyDescent="0.15">
      <c r="A66" s="64"/>
      <c r="B66" s="61"/>
      <c r="C66" s="63"/>
      <c r="D66" s="52"/>
      <c r="E66" s="53"/>
      <c r="F66" s="53"/>
      <c r="G66" s="53"/>
      <c r="H66" s="53"/>
      <c r="I66" s="53"/>
      <c r="J66" s="73" t="str">
        <f t="shared" si="0"/>
        <v xml:space="preserve"> </v>
      </c>
      <c r="K66" s="73" t="str">
        <f t="shared" si="1"/>
        <v xml:space="preserve"> </v>
      </c>
    </row>
    <row r="67" spans="1:11" x14ac:dyDescent="0.15">
      <c r="A67" s="64"/>
      <c r="B67" s="61">
        <v>16</v>
      </c>
      <c r="C67" s="63" t="s">
        <v>175</v>
      </c>
      <c r="D67" s="52">
        <v>1401</v>
      </c>
      <c r="E67" s="53">
        <v>1233</v>
      </c>
      <c r="F67" s="53">
        <v>168</v>
      </c>
      <c r="G67" s="53">
        <v>1445</v>
      </c>
      <c r="H67" s="53">
        <v>1420</v>
      </c>
      <c r="I67" s="53">
        <v>25</v>
      </c>
      <c r="J67" s="73" t="str">
        <f t="shared" si="0"/>
        <v xml:space="preserve"> </v>
      </c>
      <c r="K67" s="73" t="str">
        <f t="shared" si="1"/>
        <v xml:space="preserve"> </v>
      </c>
    </row>
    <row r="68" spans="1:11" x14ac:dyDescent="0.15">
      <c r="A68" s="64"/>
      <c r="B68" s="61">
        <v>17</v>
      </c>
      <c r="C68" s="63" t="s">
        <v>329</v>
      </c>
      <c r="D68" s="52">
        <v>3869</v>
      </c>
      <c r="E68" s="53">
        <v>3166</v>
      </c>
      <c r="F68" s="53">
        <v>703</v>
      </c>
      <c r="G68" s="53">
        <v>3000</v>
      </c>
      <c r="H68" s="53">
        <v>2829</v>
      </c>
      <c r="I68" s="53">
        <v>171</v>
      </c>
      <c r="J68" s="73" t="str">
        <f t="shared" si="0"/>
        <v xml:space="preserve"> </v>
      </c>
      <c r="K68" s="73" t="str">
        <f t="shared" si="1"/>
        <v xml:space="preserve"> </v>
      </c>
    </row>
    <row r="69" spans="1:11" x14ac:dyDescent="0.15">
      <c r="A69" s="65"/>
      <c r="B69" s="65"/>
      <c r="C69" s="66"/>
      <c r="D69" s="52"/>
      <c r="E69" s="53"/>
      <c r="F69" s="53"/>
      <c r="G69" s="53"/>
      <c r="H69" s="53"/>
      <c r="I69" s="53"/>
      <c r="J69" s="73" t="str">
        <f t="shared" si="0"/>
        <v xml:space="preserve"> </v>
      </c>
      <c r="K69" s="73" t="str">
        <f t="shared" si="1"/>
        <v xml:space="preserve"> </v>
      </c>
    </row>
    <row r="70" spans="1:11" ht="13.5" customHeight="1" x14ac:dyDescent="0.15">
      <c r="A70" s="330" t="s">
        <v>328</v>
      </c>
      <c r="B70" s="330"/>
      <c r="C70" s="331"/>
      <c r="D70" s="52">
        <v>5866</v>
      </c>
      <c r="E70" s="53">
        <v>2722</v>
      </c>
      <c r="F70" s="53">
        <v>3144</v>
      </c>
      <c r="G70" s="53">
        <v>12077</v>
      </c>
      <c r="H70" s="53">
        <v>10073</v>
      </c>
      <c r="I70" s="53">
        <v>2004</v>
      </c>
      <c r="J70" s="73" t="str">
        <f t="shared" si="0"/>
        <v xml:space="preserve"> </v>
      </c>
      <c r="K70" s="73" t="str">
        <f t="shared" si="1"/>
        <v xml:space="preserve"> </v>
      </c>
    </row>
    <row r="71" spans="1:11" x14ac:dyDescent="0.15">
      <c r="A71" s="65"/>
      <c r="B71" s="62"/>
      <c r="C71" s="63"/>
      <c r="D71" s="52"/>
      <c r="E71" s="53"/>
      <c r="F71" s="53"/>
      <c r="G71" s="53"/>
      <c r="H71" s="53"/>
      <c r="I71" s="53"/>
      <c r="J71" s="73" t="str">
        <f t="shared" si="0"/>
        <v xml:space="preserve"> </v>
      </c>
      <c r="K71" s="73" t="str">
        <f t="shared" si="1"/>
        <v xml:space="preserve"> </v>
      </c>
    </row>
    <row r="72" spans="1:11" x14ac:dyDescent="0.15">
      <c r="A72" s="65"/>
      <c r="B72" s="61">
        <v>1</v>
      </c>
      <c r="C72" s="63" t="s">
        <v>176</v>
      </c>
      <c r="D72" s="52">
        <v>464</v>
      </c>
      <c r="E72" s="53">
        <v>230</v>
      </c>
      <c r="F72" s="53">
        <v>234</v>
      </c>
      <c r="G72" s="53">
        <v>195</v>
      </c>
      <c r="H72" s="53">
        <v>167</v>
      </c>
      <c r="I72" s="53">
        <v>28</v>
      </c>
      <c r="J72" s="73" t="str">
        <f>IF(D72=SUM(E72:F72)," ","不一致")</f>
        <v xml:space="preserve"> </v>
      </c>
      <c r="K72" s="73" t="str">
        <f>IF(G72=SUM(H72:I72)," ","不一致")</f>
        <v xml:space="preserve"> </v>
      </c>
    </row>
    <row r="73" spans="1:11" x14ac:dyDescent="0.15">
      <c r="A73" s="65"/>
      <c r="B73" s="61">
        <v>2</v>
      </c>
      <c r="C73" s="63" t="s">
        <v>177</v>
      </c>
      <c r="D73" s="52">
        <v>607</v>
      </c>
      <c r="E73" s="53">
        <v>194</v>
      </c>
      <c r="F73" s="53">
        <v>413</v>
      </c>
      <c r="G73" s="53">
        <v>190</v>
      </c>
      <c r="H73" s="53">
        <v>144</v>
      </c>
      <c r="I73" s="53">
        <v>46</v>
      </c>
      <c r="J73" s="73" t="str">
        <f>IF(D73=SUM(E73:F73)," ","不一致")</f>
        <v xml:space="preserve"> </v>
      </c>
      <c r="K73" s="73" t="str">
        <f>IF(G73=SUM(H73:I73)," ","不一致")</f>
        <v xml:space="preserve"> </v>
      </c>
    </row>
    <row r="74" spans="1:11" x14ac:dyDescent="0.15">
      <c r="A74" s="65"/>
      <c r="B74" s="61">
        <v>3</v>
      </c>
      <c r="C74" s="63" t="s">
        <v>178</v>
      </c>
      <c r="D74" s="52">
        <v>3310</v>
      </c>
      <c r="E74" s="53">
        <v>1661</v>
      </c>
      <c r="F74" s="53">
        <v>1649</v>
      </c>
      <c r="G74" s="53">
        <v>10827</v>
      </c>
      <c r="H74" s="53">
        <v>8974</v>
      </c>
      <c r="I74" s="53">
        <v>1853</v>
      </c>
      <c r="J74" s="73" t="str">
        <f>IF(D74=SUM(E74:F74)," ","不一致")</f>
        <v xml:space="preserve"> </v>
      </c>
      <c r="K74" s="73" t="str">
        <f>IF(G74=SUM(H74:I74)," ","不一致")</f>
        <v xml:space="preserve"> </v>
      </c>
    </row>
    <row r="75" spans="1:11" x14ac:dyDescent="0.15">
      <c r="A75" s="65"/>
      <c r="B75" s="61">
        <v>4</v>
      </c>
      <c r="C75" s="63" t="s">
        <v>179</v>
      </c>
      <c r="D75" s="52">
        <v>67</v>
      </c>
      <c r="E75" s="53">
        <v>17</v>
      </c>
      <c r="F75" s="53">
        <v>50</v>
      </c>
      <c r="G75" s="53">
        <v>340</v>
      </c>
      <c r="H75" s="53">
        <v>310</v>
      </c>
      <c r="I75" s="53">
        <v>30</v>
      </c>
      <c r="J75" s="73" t="str">
        <f>IF(D75=SUM(E75:F75)," ","不一致")</f>
        <v xml:space="preserve"> </v>
      </c>
      <c r="K75" s="73" t="str">
        <f>IF(G75=SUM(H75:I75)," ","不一致")</f>
        <v xml:space="preserve"> </v>
      </c>
    </row>
    <row r="76" spans="1:11" x14ac:dyDescent="0.15">
      <c r="A76" s="67"/>
      <c r="B76" s="68">
        <v>5</v>
      </c>
      <c r="C76" s="69" t="s">
        <v>329</v>
      </c>
      <c r="D76" s="54">
        <v>1418</v>
      </c>
      <c r="E76" s="55">
        <v>620</v>
      </c>
      <c r="F76" s="55">
        <v>798</v>
      </c>
      <c r="G76" s="55">
        <v>525</v>
      </c>
      <c r="H76" s="55">
        <v>478</v>
      </c>
      <c r="I76" s="55">
        <v>47</v>
      </c>
      <c r="J76" s="73" t="str">
        <f>IF(D76=SUM(E76:F76)," ","不一致")</f>
        <v xml:space="preserve"> </v>
      </c>
      <c r="K76" s="73" t="str">
        <f>IF(G76=SUM(H76:I76)," ","不一致")</f>
        <v xml:space="preserve"> </v>
      </c>
    </row>
    <row r="77" spans="1:11" x14ac:dyDescent="0.15">
      <c r="A77" s="189"/>
      <c r="B77" s="61"/>
      <c r="C77" s="62"/>
      <c r="D77" s="53"/>
      <c r="E77" s="53"/>
      <c r="F77" s="53"/>
      <c r="G77" s="53"/>
      <c r="H77" s="53"/>
      <c r="I77" s="53"/>
      <c r="J77" s="73"/>
      <c r="K77" s="73"/>
    </row>
    <row r="78" spans="1:11" x14ac:dyDescent="0.15">
      <c r="A78" s="58" t="s">
        <v>253</v>
      </c>
    </row>
    <row r="79" spans="1:11" ht="14.25" thickBot="1" x14ac:dyDescent="0.2"/>
    <row r="80" spans="1:11" ht="14.25" thickTop="1" x14ac:dyDescent="0.15">
      <c r="A80" s="326" t="s">
        <v>327</v>
      </c>
      <c r="B80" s="326"/>
      <c r="C80" s="342"/>
      <c r="D80" s="378" t="s">
        <v>320</v>
      </c>
      <c r="E80" s="378"/>
      <c r="F80" s="378"/>
      <c r="G80" s="378"/>
      <c r="H80" s="378"/>
      <c r="I80" s="350"/>
      <c r="J80" s="73"/>
    </row>
    <row r="81" spans="1:13" x14ac:dyDescent="0.15">
      <c r="A81" s="343"/>
      <c r="B81" s="343"/>
      <c r="C81" s="280"/>
      <c r="D81" s="383" t="s">
        <v>154</v>
      </c>
      <c r="E81" s="383"/>
      <c r="F81" s="383"/>
      <c r="G81" s="383" t="s">
        <v>155</v>
      </c>
      <c r="H81" s="383"/>
      <c r="I81" s="384"/>
      <c r="J81" s="73"/>
    </row>
    <row r="82" spans="1:13" x14ac:dyDescent="0.15">
      <c r="A82" s="344"/>
      <c r="B82" s="344"/>
      <c r="C82" s="345"/>
      <c r="D82" s="70" t="s">
        <v>245</v>
      </c>
      <c r="E82" s="59" t="s">
        <v>156</v>
      </c>
      <c r="F82" s="59" t="s">
        <v>157</v>
      </c>
      <c r="G82" s="70" t="s">
        <v>245</v>
      </c>
      <c r="H82" s="59" t="s">
        <v>156</v>
      </c>
      <c r="I82" s="60" t="s">
        <v>157</v>
      </c>
      <c r="J82" s="73"/>
    </row>
    <row r="83" spans="1:13" s="174" customFormat="1" x14ac:dyDescent="0.15">
      <c r="A83" s="346" t="s">
        <v>246</v>
      </c>
      <c r="B83" s="346"/>
      <c r="C83" s="347"/>
      <c r="D83" s="147">
        <v>47475</v>
      </c>
      <c r="E83" s="148">
        <v>38635</v>
      </c>
      <c r="F83" s="148">
        <v>8840</v>
      </c>
      <c r="G83" s="148">
        <v>51830</v>
      </c>
      <c r="H83" s="148">
        <v>46111</v>
      </c>
      <c r="I83" s="148">
        <v>5719</v>
      </c>
      <c r="J83" s="173" t="str">
        <f>IF(D83=SUM(E83:F83)," ","不一致")</f>
        <v xml:space="preserve"> </v>
      </c>
      <c r="K83" s="173" t="str">
        <f>IF(G83=SUM(H83:I83)," ","不一致")</f>
        <v xml:space="preserve"> </v>
      </c>
    </row>
    <row r="84" spans="1:13" x14ac:dyDescent="0.15">
      <c r="A84" s="385"/>
      <c r="B84" s="385"/>
      <c r="C84" s="386"/>
      <c r="D84" s="52"/>
      <c r="E84" s="53"/>
      <c r="F84" s="53"/>
      <c r="G84" s="53"/>
      <c r="H84" s="53"/>
      <c r="I84" s="53"/>
      <c r="J84" s="73" t="str">
        <f t="shared" ref="J84:J114" si="2">IF(D84=SUM(E84:F84)," ","不一致")</f>
        <v xml:space="preserve"> </v>
      </c>
      <c r="K84" s="73" t="str">
        <f t="shared" ref="K84:K114" si="3">IF(G84=SUM(H84:I84)," ","不一致")</f>
        <v xml:space="preserve"> </v>
      </c>
    </row>
    <row r="85" spans="1:13" ht="13.5" customHeight="1" x14ac:dyDescent="0.15">
      <c r="A85" s="330" t="s">
        <v>159</v>
      </c>
      <c r="B85" s="330"/>
      <c r="C85" s="330"/>
      <c r="D85" s="52">
        <v>42557</v>
      </c>
      <c r="E85" s="53">
        <v>36066</v>
      </c>
      <c r="F85" s="53">
        <v>6491</v>
      </c>
      <c r="G85" s="53">
        <v>41025</v>
      </c>
      <c r="H85" s="53">
        <v>36781</v>
      </c>
      <c r="I85" s="53">
        <v>4244</v>
      </c>
      <c r="J85" s="73" t="str">
        <f t="shared" si="2"/>
        <v xml:space="preserve"> </v>
      </c>
      <c r="K85" s="73" t="str">
        <f t="shared" si="3"/>
        <v xml:space="preserve"> </v>
      </c>
      <c r="L85" s="74"/>
    </row>
    <row r="86" spans="1:13" x14ac:dyDescent="0.15">
      <c r="A86" s="62"/>
      <c r="B86" s="62"/>
      <c r="C86" s="63"/>
      <c r="D86" s="52"/>
      <c r="E86" s="53"/>
      <c r="F86" s="53"/>
      <c r="G86" s="53"/>
      <c r="H86" s="53"/>
      <c r="I86" s="53"/>
      <c r="J86" s="73" t="str">
        <f t="shared" si="2"/>
        <v xml:space="preserve"> </v>
      </c>
      <c r="K86" s="73" t="str">
        <f t="shared" si="3"/>
        <v xml:space="preserve"> </v>
      </c>
    </row>
    <row r="87" spans="1:13" x14ac:dyDescent="0.15">
      <c r="A87" s="64"/>
      <c r="B87" s="61">
        <v>1</v>
      </c>
      <c r="C87" s="63" t="s">
        <v>160</v>
      </c>
      <c r="D87" s="52">
        <v>5636</v>
      </c>
      <c r="E87" s="53">
        <v>4391</v>
      </c>
      <c r="F87" s="53">
        <v>1245</v>
      </c>
      <c r="G87" s="53">
        <v>7945</v>
      </c>
      <c r="H87" s="53">
        <v>7071</v>
      </c>
      <c r="I87" s="53">
        <v>874</v>
      </c>
      <c r="J87" s="73" t="str">
        <f t="shared" si="2"/>
        <v xml:space="preserve"> </v>
      </c>
      <c r="K87" s="73" t="str">
        <f t="shared" si="3"/>
        <v xml:space="preserve"> </v>
      </c>
      <c r="L87" s="75"/>
      <c r="M87" s="75"/>
    </row>
    <row r="88" spans="1:13" x14ac:dyDescent="0.15">
      <c r="A88" s="64"/>
      <c r="B88" s="61">
        <v>2</v>
      </c>
      <c r="C88" s="63" t="s">
        <v>161</v>
      </c>
      <c r="D88" s="52">
        <v>998</v>
      </c>
      <c r="E88" s="53">
        <v>661</v>
      </c>
      <c r="F88" s="53">
        <v>337</v>
      </c>
      <c r="G88" s="53">
        <v>1439</v>
      </c>
      <c r="H88" s="53">
        <v>1312</v>
      </c>
      <c r="I88" s="53">
        <v>127</v>
      </c>
      <c r="J88" s="73" t="str">
        <f t="shared" si="2"/>
        <v xml:space="preserve"> </v>
      </c>
      <c r="K88" s="73" t="str">
        <f t="shared" si="3"/>
        <v xml:space="preserve"> </v>
      </c>
    </row>
    <row r="89" spans="1:13" x14ac:dyDescent="0.15">
      <c r="A89" s="64"/>
      <c r="B89" s="61">
        <v>3</v>
      </c>
      <c r="C89" s="63" t="s">
        <v>162</v>
      </c>
      <c r="D89" s="52">
        <v>362</v>
      </c>
      <c r="E89" s="53">
        <v>283</v>
      </c>
      <c r="F89" s="53">
        <v>79</v>
      </c>
      <c r="G89" s="53">
        <v>252</v>
      </c>
      <c r="H89" s="53">
        <v>222</v>
      </c>
      <c r="I89" s="53">
        <v>30</v>
      </c>
      <c r="J89" s="73" t="str">
        <f t="shared" si="2"/>
        <v xml:space="preserve"> </v>
      </c>
      <c r="K89" s="73" t="str">
        <f t="shared" si="3"/>
        <v xml:space="preserve"> </v>
      </c>
    </row>
    <row r="90" spans="1:13" x14ac:dyDescent="0.15">
      <c r="A90" s="64"/>
      <c r="B90" s="61">
        <v>4</v>
      </c>
      <c r="C90" s="63" t="s">
        <v>163</v>
      </c>
      <c r="D90" s="52">
        <v>808</v>
      </c>
      <c r="E90" s="53">
        <v>604</v>
      </c>
      <c r="F90" s="53">
        <v>204</v>
      </c>
      <c r="G90" s="53">
        <v>995</v>
      </c>
      <c r="H90" s="53">
        <v>817</v>
      </c>
      <c r="I90" s="53">
        <v>178</v>
      </c>
      <c r="J90" s="73" t="str">
        <f t="shared" si="2"/>
        <v xml:space="preserve"> </v>
      </c>
      <c r="K90" s="73" t="str">
        <f t="shared" si="3"/>
        <v xml:space="preserve"> </v>
      </c>
    </row>
    <row r="91" spans="1:13" x14ac:dyDescent="0.15">
      <c r="A91" s="64"/>
      <c r="B91" s="61">
        <v>5</v>
      </c>
      <c r="C91" s="63" t="s">
        <v>164</v>
      </c>
      <c r="D91" s="52">
        <v>4193</v>
      </c>
      <c r="E91" s="53">
        <v>3434</v>
      </c>
      <c r="F91" s="53">
        <v>759</v>
      </c>
      <c r="G91" s="53">
        <v>3925</v>
      </c>
      <c r="H91" s="53">
        <v>3453</v>
      </c>
      <c r="I91" s="53">
        <v>472</v>
      </c>
      <c r="J91" s="73" t="str">
        <f t="shared" si="2"/>
        <v xml:space="preserve"> </v>
      </c>
      <c r="K91" s="73" t="str">
        <f t="shared" si="3"/>
        <v xml:space="preserve"> </v>
      </c>
    </row>
    <row r="92" spans="1:13" x14ac:dyDescent="0.15">
      <c r="A92" s="64"/>
      <c r="B92" s="61"/>
      <c r="C92" s="63"/>
      <c r="D92" s="52"/>
      <c r="E92" s="53"/>
      <c r="F92" s="53"/>
      <c r="G92" s="53"/>
      <c r="H92" s="53"/>
      <c r="I92" s="53"/>
      <c r="J92" s="73" t="str">
        <f t="shared" si="2"/>
        <v xml:space="preserve"> </v>
      </c>
      <c r="K92" s="73" t="str">
        <f t="shared" si="3"/>
        <v xml:space="preserve"> </v>
      </c>
      <c r="L92" s="75"/>
    </row>
    <row r="93" spans="1:13" x14ac:dyDescent="0.15">
      <c r="A93" s="64"/>
      <c r="B93" s="61">
        <v>6</v>
      </c>
      <c r="C93" s="63" t="s">
        <v>165</v>
      </c>
      <c r="D93" s="52">
        <v>3166</v>
      </c>
      <c r="E93" s="53">
        <v>2832</v>
      </c>
      <c r="F93" s="53">
        <v>334</v>
      </c>
      <c r="G93" s="53">
        <v>2635</v>
      </c>
      <c r="H93" s="53">
        <v>2255</v>
      </c>
      <c r="I93" s="53">
        <v>380</v>
      </c>
      <c r="J93" s="73" t="str">
        <f t="shared" si="2"/>
        <v xml:space="preserve"> </v>
      </c>
      <c r="K93" s="73" t="str">
        <f t="shared" si="3"/>
        <v xml:space="preserve"> </v>
      </c>
    </row>
    <row r="94" spans="1:13" x14ac:dyDescent="0.15">
      <c r="A94" s="64"/>
      <c r="B94" s="61">
        <v>7</v>
      </c>
      <c r="C94" s="63" t="s">
        <v>166</v>
      </c>
      <c r="D94" s="52">
        <v>6132</v>
      </c>
      <c r="E94" s="53">
        <v>5385</v>
      </c>
      <c r="F94" s="53">
        <v>747</v>
      </c>
      <c r="G94" s="53">
        <v>3323</v>
      </c>
      <c r="H94" s="53">
        <v>2878</v>
      </c>
      <c r="I94" s="53">
        <v>445</v>
      </c>
      <c r="J94" s="73" t="str">
        <f t="shared" si="2"/>
        <v xml:space="preserve"> </v>
      </c>
      <c r="K94" s="73" t="str">
        <f t="shared" si="3"/>
        <v xml:space="preserve"> </v>
      </c>
    </row>
    <row r="95" spans="1:13" x14ac:dyDescent="0.15">
      <c r="A95" s="64"/>
      <c r="B95" s="61">
        <v>8</v>
      </c>
      <c r="C95" s="63" t="s">
        <v>167</v>
      </c>
      <c r="D95" s="52">
        <v>135</v>
      </c>
      <c r="E95" s="53">
        <v>103</v>
      </c>
      <c r="F95" s="53">
        <v>32</v>
      </c>
      <c r="G95" s="53">
        <v>88</v>
      </c>
      <c r="H95" s="53">
        <v>60</v>
      </c>
      <c r="I95" s="53">
        <v>28</v>
      </c>
      <c r="J95" s="73" t="str">
        <f t="shared" si="2"/>
        <v xml:space="preserve"> </v>
      </c>
      <c r="K95" s="73" t="str">
        <f t="shared" si="3"/>
        <v xml:space="preserve"> </v>
      </c>
    </row>
    <row r="96" spans="1:13" x14ac:dyDescent="0.15">
      <c r="A96" s="64"/>
      <c r="B96" s="61">
        <v>9</v>
      </c>
      <c r="C96" s="63" t="s">
        <v>168</v>
      </c>
      <c r="D96" s="52">
        <v>1191</v>
      </c>
      <c r="E96" s="53">
        <v>897</v>
      </c>
      <c r="F96" s="53">
        <v>294</v>
      </c>
      <c r="G96" s="53">
        <v>755</v>
      </c>
      <c r="H96" s="53">
        <v>600</v>
      </c>
      <c r="I96" s="53">
        <v>155</v>
      </c>
      <c r="J96" s="73" t="str">
        <f t="shared" si="2"/>
        <v xml:space="preserve"> </v>
      </c>
      <c r="K96" s="73" t="str">
        <f t="shared" si="3"/>
        <v xml:space="preserve"> </v>
      </c>
      <c r="L96" s="75"/>
    </row>
    <row r="97" spans="1:12" x14ac:dyDescent="0.15">
      <c r="A97" s="64"/>
      <c r="B97" s="61">
        <v>10</v>
      </c>
      <c r="C97" s="63" t="s">
        <v>169</v>
      </c>
      <c r="D97" s="52">
        <v>4454</v>
      </c>
      <c r="E97" s="53">
        <v>3547</v>
      </c>
      <c r="F97" s="53">
        <v>907</v>
      </c>
      <c r="G97" s="53">
        <v>2583</v>
      </c>
      <c r="H97" s="53">
        <v>2282</v>
      </c>
      <c r="I97" s="53">
        <v>301</v>
      </c>
      <c r="J97" s="73" t="str">
        <f t="shared" si="2"/>
        <v xml:space="preserve"> </v>
      </c>
      <c r="K97" s="73" t="str">
        <f t="shared" si="3"/>
        <v xml:space="preserve"> </v>
      </c>
    </row>
    <row r="98" spans="1:12" x14ac:dyDescent="0.15">
      <c r="A98" s="64"/>
      <c r="B98" s="61"/>
      <c r="C98" s="63"/>
      <c r="D98" s="52"/>
      <c r="E98" s="53"/>
      <c r="F98" s="53"/>
      <c r="G98" s="53"/>
      <c r="H98" s="53"/>
      <c r="I98" s="53"/>
      <c r="J98" s="73" t="str">
        <f t="shared" si="2"/>
        <v xml:space="preserve"> </v>
      </c>
      <c r="K98" s="73" t="str">
        <f t="shared" si="3"/>
        <v xml:space="preserve"> </v>
      </c>
    </row>
    <row r="99" spans="1:12" x14ac:dyDescent="0.15">
      <c r="A99" s="64"/>
      <c r="B99" s="61">
        <v>11</v>
      </c>
      <c r="C99" s="63" t="s">
        <v>170</v>
      </c>
      <c r="D99" s="52">
        <v>2231</v>
      </c>
      <c r="E99" s="53">
        <v>1977</v>
      </c>
      <c r="F99" s="53">
        <v>254</v>
      </c>
      <c r="G99" s="53">
        <v>4425</v>
      </c>
      <c r="H99" s="53">
        <v>4195</v>
      </c>
      <c r="I99" s="53">
        <v>230</v>
      </c>
      <c r="J99" s="73" t="str">
        <f t="shared" si="2"/>
        <v xml:space="preserve"> </v>
      </c>
      <c r="K99" s="73" t="str">
        <f t="shared" si="3"/>
        <v xml:space="preserve"> </v>
      </c>
    </row>
    <row r="100" spans="1:12" x14ac:dyDescent="0.15">
      <c r="A100" s="64"/>
      <c r="B100" s="61">
        <v>12</v>
      </c>
      <c r="C100" s="63" t="s">
        <v>171</v>
      </c>
      <c r="D100" s="52">
        <v>693</v>
      </c>
      <c r="E100" s="53">
        <v>555</v>
      </c>
      <c r="F100" s="53">
        <v>138</v>
      </c>
      <c r="G100" s="53">
        <v>414</v>
      </c>
      <c r="H100" s="53">
        <v>406</v>
      </c>
      <c r="I100" s="53">
        <v>8</v>
      </c>
      <c r="J100" s="73" t="str">
        <f t="shared" si="2"/>
        <v xml:space="preserve"> </v>
      </c>
      <c r="K100" s="73" t="str">
        <f t="shared" si="3"/>
        <v xml:space="preserve"> </v>
      </c>
    </row>
    <row r="101" spans="1:12" x14ac:dyDescent="0.15">
      <c r="A101" s="64"/>
      <c r="B101" s="61">
        <v>13</v>
      </c>
      <c r="C101" s="63" t="s">
        <v>172</v>
      </c>
      <c r="D101" s="52">
        <v>2881</v>
      </c>
      <c r="E101" s="53">
        <v>2739</v>
      </c>
      <c r="F101" s="53">
        <v>142</v>
      </c>
      <c r="G101" s="53">
        <v>1560</v>
      </c>
      <c r="H101" s="53">
        <v>1234</v>
      </c>
      <c r="I101" s="53">
        <v>326</v>
      </c>
      <c r="J101" s="73" t="str">
        <f t="shared" si="2"/>
        <v xml:space="preserve"> </v>
      </c>
      <c r="K101" s="73" t="str">
        <f t="shared" si="3"/>
        <v xml:space="preserve"> </v>
      </c>
    </row>
    <row r="102" spans="1:12" x14ac:dyDescent="0.15">
      <c r="A102" s="64"/>
      <c r="B102" s="61">
        <v>14</v>
      </c>
      <c r="C102" s="63" t="s">
        <v>173</v>
      </c>
      <c r="D102" s="52">
        <v>1522</v>
      </c>
      <c r="E102" s="53">
        <v>1414</v>
      </c>
      <c r="F102" s="53">
        <v>108</v>
      </c>
      <c r="G102" s="53">
        <v>505</v>
      </c>
      <c r="H102" s="53">
        <v>386</v>
      </c>
      <c r="I102" s="53">
        <v>119</v>
      </c>
      <c r="J102" s="73" t="str">
        <f t="shared" si="2"/>
        <v xml:space="preserve"> </v>
      </c>
      <c r="K102" s="73" t="str">
        <f t="shared" si="3"/>
        <v xml:space="preserve"> </v>
      </c>
    </row>
    <row r="103" spans="1:12" x14ac:dyDescent="0.15">
      <c r="A103" s="64"/>
      <c r="B103" s="61">
        <v>15</v>
      </c>
      <c r="C103" s="63" t="s">
        <v>174</v>
      </c>
      <c r="D103" s="52">
        <v>3145</v>
      </c>
      <c r="E103" s="53">
        <v>2896</v>
      </c>
      <c r="F103" s="53">
        <v>249</v>
      </c>
      <c r="G103" s="53">
        <v>4503</v>
      </c>
      <c r="H103" s="53">
        <v>4201</v>
      </c>
      <c r="I103" s="53">
        <v>302</v>
      </c>
      <c r="J103" s="73" t="str">
        <f t="shared" si="2"/>
        <v xml:space="preserve"> </v>
      </c>
      <c r="K103" s="73" t="str">
        <f t="shared" si="3"/>
        <v xml:space="preserve"> </v>
      </c>
    </row>
    <row r="104" spans="1:12" x14ac:dyDescent="0.15">
      <c r="A104" s="64"/>
      <c r="B104" s="61"/>
      <c r="C104" s="63"/>
      <c r="D104" s="52"/>
      <c r="E104" s="53"/>
      <c r="F104" s="53"/>
      <c r="G104" s="53"/>
      <c r="H104" s="53"/>
      <c r="I104" s="53"/>
      <c r="J104" s="73" t="str">
        <f t="shared" si="2"/>
        <v xml:space="preserve"> </v>
      </c>
      <c r="K104" s="73" t="str">
        <f t="shared" si="3"/>
        <v xml:space="preserve"> </v>
      </c>
    </row>
    <row r="105" spans="1:12" x14ac:dyDescent="0.15">
      <c r="A105" s="64"/>
      <c r="B105" s="61">
        <v>16</v>
      </c>
      <c r="C105" s="63" t="s">
        <v>175</v>
      </c>
      <c r="D105" s="52">
        <v>1396</v>
      </c>
      <c r="E105" s="53">
        <v>1251</v>
      </c>
      <c r="F105" s="53">
        <v>145</v>
      </c>
      <c r="G105" s="53">
        <v>1504</v>
      </c>
      <c r="H105" s="53">
        <v>1472</v>
      </c>
      <c r="I105" s="53">
        <v>32</v>
      </c>
      <c r="J105" s="73" t="str">
        <f t="shared" si="2"/>
        <v xml:space="preserve"> </v>
      </c>
      <c r="K105" s="73" t="str">
        <f t="shared" si="3"/>
        <v xml:space="preserve"> </v>
      </c>
    </row>
    <row r="106" spans="1:12" x14ac:dyDescent="0.15">
      <c r="A106" s="64"/>
      <c r="B106" s="61">
        <v>17</v>
      </c>
      <c r="C106" s="63" t="s">
        <v>329</v>
      </c>
      <c r="D106" s="52">
        <v>3614</v>
      </c>
      <c r="E106" s="53">
        <v>3097</v>
      </c>
      <c r="F106" s="53">
        <v>517</v>
      </c>
      <c r="G106" s="53">
        <v>4174</v>
      </c>
      <c r="H106" s="53">
        <v>3937</v>
      </c>
      <c r="I106" s="53">
        <v>237</v>
      </c>
      <c r="J106" s="73" t="str">
        <f t="shared" si="2"/>
        <v xml:space="preserve"> </v>
      </c>
      <c r="K106" s="73" t="str">
        <f t="shared" si="3"/>
        <v xml:space="preserve"> </v>
      </c>
    </row>
    <row r="107" spans="1:12" x14ac:dyDescent="0.15">
      <c r="A107" s="65"/>
      <c r="B107" s="65"/>
      <c r="C107" s="66"/>
      <c r="D107" s="52"/>
      <c r="E107" s="53"/>
      <c r="F107" s="53"/>
      <c r="G107" s="53"/>
      <c r="H107" s="53"/>
      <c r="I107" s="53"/>
      <c r="J107" s="73" t="str">
        <f t="shared" si="2"/>
        <v xml:space="preserve"> </v>
      </c>
      <c r="K107" s="73" t="str">
        <f t="shared" si="3"/>
        <v xml:space="preserve"> </v>
      </c>
    </row>
    <row r="108" spans="1:12" ht="13.5" customHeight="1" x14ac:dyDescent="0.15">
      <c r="A108" s="330" t="s">
        <v>328</v>
      </c>
      <c r="B108" s="330"/>
      <c r="C108" s="330"/>
      <c r="D108" s="52">
        <v>4918</v>
      </c>
      <c r="E108" s="53">
        <v>2569</v>
      </c>
      <c r="F108" s="53">
        <v>2349</v>
      </c>
      <c r="G108" s="53">
        <v>10805</v>
      </c>
      <c r="H108" s="53">
        <v>9330</v>
      </c>
      <c r="I108" s="53">
        <v>1475</v>
      </c>
      <c r="J108" s="73" t="str">
        <f t="shared" si="2"/>
        <v xml:space="preserve"> </v>
      </c>
      <c r="K108" s="73" t="str">
        <f t="shared" si="3"/>
        <v xml:space="preserve"> </v>
      </c>
      <c r="L108" s="74"/>
    </row>
    <row r="109" spans="1:12" x14ac:dyDescent="0.15">
      <c r="A109" s="65"/>
      <c r="B109" s="62"/>
      <c r="C109" s="63"/>
      <c r="D109" s="52"/>
      <c r="E109" s="53"/>
      <c r="F109" s="53"/>
      <c r="G109" s="53"/>
      <c r="H109" s="53"/>
      <c r="I109" s="53"/>
      <c r="J109" s="73" t="str">
        <f t="shared" si="2"/>
        <v xml:space="preserve"> </v>
      </c>
      <c r="K109" s="73" t="str">
        <f t="shared" si="3"/>
        <v xml:space="preserve"> </v>
      </c>
    </row>
    <row r="110" spans="1:12" x14ac:dyDescent="0.15">
      <c r="A110" s="65"/>
      <c r="B110" s="61">
        <v>1</v>
      </c>
      <c r="C110" s="63" t="s">
        <v>176</v>
      </c>
      <c r="D110" s="52">
        <v>424</v>
      </c>
      <c r="E110" s="53">
        <v>230</v>
      </c>
      <c r="F110" s="53">
        <v>194</v>
      </c>
      <c r="G110" s="53">
        <v>171</v>
      </c>
      <c r="H110" s="53">
        <v>131</v>
      </c>
      <c r="I110" s="53">
        <v>40</v>
      </c>
      <c r="J110" s="73" t="str">
        <f t="shared" si="2"/>
        <v xml:space="preserve"> </v>
      </c>
      <c r="K110" s="73" t="str">
        <f t="shared" si="3"/>
        <v xml:space="preserve"> </v>
      </c>
      <c r="L110" s="74"/>
    </row>
    <row r="111" spans="1:12" x14ac:dyDescent="0.15">
      <c r="A111" s="65"/>
      <c r="B111" s="61">
        <v>2</v>
      </c>
      <c r="C111" s="63" t="s">
        <v>177</v>
      </c>
      <c r="D111" s="52">
        <v>549</v>
      </c>
      <c r="E111" s="53">
        <v>191</v>
      </c>
      <c r="F111" s="53">
        <v>358</v>
      </c>
      <c r="G111" s="53">
        <v>169</v>
      </c>
      <c r="H111" s="53">
        <v>149</v>
      </c>
      <c r="I111" s="53">
        <v>20</v>
      </c>
      <c r="J111" s="73" t="str">
        <f t="shared" si="2"/>
        <v xml:space="preserve"> </v>
      </c>
      <c r="K111" s="73" t="str">
        <f t="shared" si="3"/>
        <v xml:space="preserve"> </v>
      </c>
    </row>
    <row r="112" spans="1:12" x14ac:dyDescent="0.15">
      <c r="A112" s="65"/>
      <c r="B112" s="61">
        <v>3</v>
      </c>
      <c r="C112" s="63" t="s">
        <v>178</v>
      </c>
      <c r="D112" s="52">
        <v>2677</v>
      </c>
      <c r="E112" s="53">
        <v>1574</v>
      </c>
      <c r="F112" s="53">
        <v>1103</v>
      </c>
      <c r="G112" s="53">
        <v>9801</v>
      </c>
      <c r="H112" s="53">
        <v>8460</v>
      </c>
      <c r="I112" s="53">
        <v>1341</v>
      </c>
      <c r="J112" s="73" t="str">
        <f t="shared" si="2"/>
        <v xml:space="preserve"> </v>
      </c>
      <c r="K112" s="73" t="str">
        <f t="shared" si="3"/>
        <v xml:space="preserve"> </v>
      </c>
    </row>
    <row r="113" spans="1:11" x14ac:dyDescent="0.15">
      <c r="A113" s="65"/>
      <c r="B113" s="61">
        <v>4</v>
      </c>
      <c r="C113" s="63" t="s">
        <v>179</v>
      </c>
      <c r="D113" s="52">
        <v>611</v>
      </c>
      <c r="E113" s="53">
        <v>330</v>
      </c>
      <c r="F113" s="53">
        <v>281</v>
      </c>
      <c r="G113" s="53">
        <v>350</v>
      </c>
      <c r="H113" s="53">
        <v>310</v>
      </c>
      <c r="I113" s="53">
        <v>40</v>
      </c>
      <c r="J113" s="73" t="str">
        <f t="shared" si="2"/>
        <v xml:space="preserve"> </v>
      </c>
      <c r="K113" s="73" t="str">
        <f t="shared" si="3"/>
        <v xml:space="preserve"> </v>
      </c>
    </row>
    <row r="114" spans="1:11" x14ac:dyDescent="0.15">
      <c r="A114" s="67"/>
      <c r="B114" s="68">
        <v>5</v>
      </c>
      <c r="C114" s="71" t="s">
        <v>329</v>
      </c>
      <c r="D114" s="54">
        <v>657</v>
      </c>
      <c r="E114" s="55">
        <v>244</v>
      </c>
      <c r="F114" s="55">
        <v>413</v>
      </c>
      <c r="G114" s="55">
        <v>314</v>
      </c>
      <c r="H114" s="55">
        <v>280</v>
      </c>
      <c r="I114" s="55">
        <v>34</v>
      </c>
      <c r="J114" s="73" t="str">
        <f t="shared" si="2"/>
        <v xml:space="preserve"> </v>
      </c>
      <c r="K114" s="73" t="str">
        <f t="shared" si="3"/>
        <v xml:space="preserve"> </v>
      </c>
    </row>
    <row r="115" spans="1:11" x14ac:dyDescent="0.15">
      <c r="A115" s="76"/>
      <c r="B115" s="65"/>
      <c r="C115" s="65"/>
      <c r="D115" s="77"/>
      <c r="E115" s="77"/>
      <c r="F115" s="77"/>
      <c r="G115" s="77"/>
      <c r="H115" s="77"/>
      <c r="I115" s="77"/>
    </row>
    <row r="116" spans="1:11" x14ac:dyDescent="0.15">
      <c r="A116" s="65"/>
      <c r="B116" s="65"/>
      <c r="C116" s="65"/>
      <c r="D116" s="65"/>
      <c r="E116" s="65"/>
      <c r="F116" s="65"/>
      <c r="G116" s="65"/>
      <c r="H116" s="65"/>
      <c r="I116" s="65"/>
    </row>
    <row r="117" spans="1:11" x14ac:dyDescent="0.15">
      <c r="A117" s="343"/>
      <c r="B117" s="343"/>
      <c r="C117" s="343"/>
      <c r="D117" s="385"/>
      <c r="E117" s="385"/>
      <c r="F117" s="385"/>
      <c r="G117" s="385"/>
      <c r="H117" s="385"/>
      <c r="I117" s="385"/>
      <c r="J117" s="73"/>
    </row>
    <row r="118" spans="1:11" x14ac:dyDescent="0.15">
      <c r="A118" s="343"/>
      <c r="B118" s="343"/>
      <c r="C118" s="343"/>
      <c r="D118" s="385"/>
      <c r="E118" s="385"/>
      <c r="F118" s="385"/>
      <c r="G118" s="385"/>
      <c r="H118" s="385"/>
      <c r="I118" s="385"/>
      <c r="J118" s="73"/>
    </row>
    <row r="119" spans="1:11" x14ac:dyDescent="0.15">
      <c r="A119" s="343"/>
      <c r="B119" s="343"/>
      <c r="C119" s="343"/>
      <c r="D119" s="78"/>
      <c r="E119" s="78"/>
      <c r="F119" s="78"/>
      <c r="G119" s="61"/>
      <c r="H119" s="61"/>
      <c r="I119" s="61"/>
      <c r="J119" s="73"/>
    </row>
    <row r="120" spans="1:11" x14ac:dyDescent="0.15">
      <c r="A120" s="387"/>
      <c r="B120" s="387"/>
      <c r="C120" s="387"/>
      <c r="D120" s="79"/>
      <c r="E120" s="79"/>
      <c r="F120" s="79"/>
      <c r="G120" s="79"/>
      <c r="H120" s="79"/>
      <c r="I120" s="79"/>
      <c r="J120" s="73"/>
    </row>
    <row r="121" spans="1:11" x14ac:dyDescent="0.15">
      <c r="A121" s="385"/>
      <c r="B121" s="385"/>
      <c r="C121" s="385"/>
      <c r="D121" s="53"/>
      <c r="E121" s="53"/>
      <c r="F121" s="53"/>
      <c r="G121" s="53"/>
      <c r="H121" s="53"/>
      <c r="I121" s="53"/>
      <c r="J121" s="73"/>
    </row>
    <row r="122" spans="1:11" x14ac:dyDescent="0.15">
      <c r="A122" s="330"/>
      <c r="B122" s="330"/>
      <c r="C122" s="330"/>
      <c r="D122" s="53"/>
      <c r="E122" s="53"/>
      <c r="F122" s="53"/>
      <c r="G122" s="53"/>
      <c r="H122" s="53"/>
      <c r="I122" s="53"/>
      <c r="J122" s="73"/>
    </row>
    <row r="123" spans="1:11" x14ac:dyDescent="0.15">
      <c r="A123" s="62"/>
      <c r="B123" s="62"/>
      <c r="C123" s="62"/>
      <c r="D123" s="53"/>
      <c r="E123" s="53"/>
      <c r="F123" s="53"/>
      <c r="G123" s="53"/>
      <c r="H123" s="53"/>
      <c r="I123" s="53"/>
      <c r="J123" s="73"/>
    </row>
    <row r="124" spans="1:11" x14ac:dyDescent="0.15">
      <c r="A124" s="64"/>
      <c r="B124" s="61"/>
      <c r="C124" s="62"/>
      <c r="D124" s="53"/>
      <c r="E124" s="53"/>
      <c r="F124" s="53"/>
      <c r="G124" s="53"/>
      <c r="H124" s="53"/>
      <c r="I124" s="53"/>
      <c r="J124" s="73"/>
    </row>
    <row r="125" spans="1:11" x14ac:dyDescent="0.15">
      <c r="A125" s="64"/>
      <c r="B125" s="61"/>
      <c r="C125" s="62"/>
      <c r="D125" s="53"/>
      <c r="E125" s="53"/>
      <c r="F125" s="53"/>
      <c r="G125" s="53"/>
      <c r="H125" s="53"/>
      <c r="I125" s="53"/>
      <c r="J125" s="73"/>
    </row>
    <row r="126" spans="1:11" x14ac:dyDescent="0.15">
      <c r="A126" s="64"/>
      <c r="B126" s="61"/>
      <c r="C126" s="62"/>
      <c r="D126" s="53"/>
      <c r="E126" s="53"/>
      <c r="F126" s="53"/>
      <c r="G126" s="53"/>
      <c r="H126" s="53"/>
      <c r="I126" s="53"/>
      <c r="J126" s="73"/>
    </row>
    <row r="127" spans="1:11" x14ac:dyDescent="0.15">
      <c r="A127" s="64"/>
      <c r="B127" s="61"/>
      <c r="C127" s="62"/>
      <c r="D127" s="53"/>
      <c r="E127" s="53"/>
      <c r="F127" s="53"/>
      <c r="G127" s="53"/>
      <c r="H127" s="53"/>
      <c r="I127" s="53"/>
      <c r="J127" s="73"/>
    </row>
    <row r="128" spans="1:11" x14ac:dyDescent="0.15">
      <c r="A128" s="64"/>
      <c r="B128" s="61"/>
      <c r="C128" s="62"/>
      <c r="D128" s="53"/>
      <c r="E128" s="53"/>
      <c r="F128" s="53"/>
      <c r="G128" s="53"/>
      <c r="H128" s="53"/>
      <c r="I128" s="53"/>
      <c r="J128" s="73"/>
    </row>
    <row r="129" spans="1:10" x14ac:dyDescent="0.15">
      <c r="A129" s="64"/>
      <c r="B129" s="61"/>
      <c r="C129" s="62"/>
      <c r="D129" s="53"/>
      <c r="E129" s="53"/>
      <c r="F129" s="53"/>
      <c r="G129" s="53"/>
      <c r="H129" s="53"/>
      <c r="I129" s="53"/>
      <c r="J129" s="73"/>
    </row>
    <row r="130" spans="1:10" x14ac:dyDescent="0.15">
      <c r="A130" s="64"/>
      <c r="B130" s="61"/>
      <c r="C130" s="62"/>
      <c r="D130" s="53"/>
      <c r="E130" s="53"/>
      <c r="F130" s="53"/>
      <c r="G130" s="53"/>
      <c r="H130" s="53"/>
      <c r="I130" s="53"/>
      <c r="J130" s="73"/>
    </row>
    <row r="131" spans="1:10" x14ac:dyDescent="0.15">
      <c r="A131" s="64"/>
      <c r="B131" s="61"/>
      <c r="C131" s="62"/>
      <c r="D131" s="53"/>
      <c r="E131" s="53"/>
      <c r="F131" s="53"/>
      <c r="G131" s="53"/>
      <c r="H131" s="53"/>
      <c r="I131" s="53"/>
      <c r="J131" s="73"/>
    </row>
    <row r="132" spans="1:10" x14ac:dyDescent="0.15">
      <c r="A132" s="64"/>
      <c r="B132" s="61"/>
      <c r="C132" s="62"/>
      <c r="D132" s="53"/>
      <c r="E132" s="53"/>
      <c r="F132" s="53"/>
      <c r="G132" s="53"/>
      <c r="H132" s="53"/>
      <c r="I132" s="53"/>
      <c r="J132" s="73"/>
    </row>
    <row r="133" spans="1:10" x14ac:dyDescent="0.15">
      <c r="A133" s="64"/>
      <c r="B133" s="61"/>
      <c r="C133" s="62"/>
      <c r="D133" s="53"/>
      <c r="E133" s="53"/>
      <c r="F133" s="53"/>
      <c r="G133" s="53"/>
      <c r="H133" s="53"/>
      <c r="I133" s="53"/>
      <c r="J133" s="73"/>
    </row>
    <row r="134" spans="1:10" x14ac:dyDescent="0.15">
      <c r="A134" s="64"/>
      <c r="B134" s="61"/>
      <c r="C134" s="62"/>
      <c r="D134" s="53"/>
      <c r="E134" s="53"/>
      <c r="F134" s="53"/>
      <c r="G134" s="53"/>
      <c r="H134" s="53"/>
      <c r="I134" s="53"/>
      <c r="J134" s="73"/>
    </row>
    <row r="135" spans="1:10" x14ac:dyDescent="0.15">
      <c r="A135" s="64"/>
      <c r="B135" s="61"/>
      <c r="C135" s="62"/>
      <c r="D135" s="53"/>
      <c r="E135" s="53"/>
      <c r="F135" s="53"/>
      <c r="G135" s="53"/>
      <c r="H135" s="53"/>
      <c r="I135" s="53"/>
      <c r="J135" s="73"/>
    </row>
    <row r="136" spans="1:10" x14ac:dyDescent="0.15">
      <c r="A136" s="64"/>
      <c r="B136" s="61"/>
      <c r="C136" s="62"/>
      <c r="D136" s="53"/>
      <c r="E136" s="53"/>
      <c r="F136" s="53"/>
      <c r="G136" s="53"/>
      <c r="H136" s="53"/>
      <c r="I136" s="53"/>
      <c r="J136" s="73"/>
    </row>
    <row r="137" spans="1:10" x14ac:dyDescent="0.15">
      <c r="A137" s="64"/>
      <c r="B137" s="61"/>
      <c r="C137" s="62"/>
      <c r="D137" s="53"/>
      <c r="E137" s="53"/>
      <c r="F137" s="53"/>
      <c r="G137" s="53"/>
      <c r="H137" s="53"/>
      <c r="I137" s="53"/>
      <c r="J137" s="73"/>
    </row>
    <row r="138" spans="1:10" x14ac:dyDescent="0.15">
      <c r="A138" s="64"/>
      <c r="B138" s="61"/>
      <c r="C138" s="62"/>
      <c r="D138" s="53"/>
      <c r="E138" s="53"/>
      <c r="F138" s="53"/>
      <c r="G138" s="53"/>
      <c r="H138" s="53"/>
      <c r="I138" s="53"/>
      <c r="J138" s="73"/>
    </row>
    <row r="139" spans="1:10" x14ac:dyDescent="0.15">
      <c r="A139" s="64"/>
      <c r="B139" s="61"/>
      <c r="C139" s="62"/>
      <c r="D139" s="53"/>
      <c r="E139" s="53"/>
      <c r="F139" s="53"/>
      <c r="G139" s="53"/>
      <c r="H139" s="53"/>
      <c r="I139" s="53"/>
      <c r="J139" s="73"/>
    </row>
    <row r="140" spans="1:10" x14ac:dyDescent="0.15">
      <c r="A140" s="64"/>
      <c r="B140" s="61"/>
      <c r="C140" s="62"/>
      <c r="D140" s="53"/>
      <c r="E140" s="53"/>
      <c r="F140" s="53"/>
      <c r="G140" s="53"/>
      <c r="H140" s="53"/>
      <c r="I140" s="53"/>
      <c r="J140" s="73"/>
    </row>
    <row r="141" spans="1:10" x14ac:dyDescent="0.15">
      <c r="A141" s="64"/>
      <c r="B141" s="61"/>
      <c r="C141" s="62"/>
      <c r="D141" s="53"/>
      <c r="E141" s="53"/>
      <c r="F141" s="53"/>
      <c r="G141" s="53"/>
      <c r="H141" s="53"/>
      <c r="I141" s="53"/>
      <c r="J141" s="73"/>
    </row>
    <row r="142" spans="1:10" x14ac:dyDescent="0.15">
      <c r="A142" s="64"/>
      <c r="B142" s="61"/>
      <c r="C142" s="62"/>
      <c r="D142" s="53"/>
      <c r="E142" s="53"/>
      <c r="F142" s="53"/>
      <c r="G142" s="53"/>
      <c r="H142" s="53"/>
      <c r="I142" s="53"/>
      <c r="J142" s="73"/>
    </row>
    <row r="143" spans="1:10" x14ac:dyDescent="0.15">
      <c r="A143" s="64"/>
      <c r="B143" s="61"/>
      <c r="C143" s="62"/>
      <c r="D143" s="53"/>
      <c r="E143" s="53"/>
      <c r="F143" s="53"/>
      <c r="G143" s="53"/>
      <c r="H143" s="53"/>
      <c r="I143" s="53"/>
      <c r="J143" s="73"/>
    </row>
    <row r="144" spans="1:10" x14ac:dyDescent="0.15">
      <c r="A144" s="65"/>
      <c r="B144" s="65"/>
      <c r="C144" s="65"/>
      <c r="D144" s="53"/>
      <c r="E144" s="53"/>
      <c r="F144" s="53"/>
      <c r="G144" s="53"/>
      <c r="H144" s="53"/>
      <c r="I144" s="53"/>
      <c r="J144" s="73"/>
    </row>
    <row r="145" spans="1:10" x14ac:dyDescent="0.15">
      <c r="A145" s="330"/>
      <c r="B145" s="330"/>
      <c r="C145" s="330"/>
      <c r="D145" s="53"/>
      <c r="E145" s="53"/>
      <c r="F145" s="53"/>
      <c r="G145" s="53"/>
      <c r="H145" s="53"/>
      <c r="I145" s="53"/>
      <c r="J145" s="73"/>
    </row>
    <row r="146" spans="1:10" x14ac:dyDescent="0.15">
      <c r="A146" s="65"/>
      <c r="B146" s="62"/>
      <c r="C146" s="62"/>
      <c r="D146" s="53"/>
      <c r="E146" s="53"/>
      <c r="F146" s="53"/>
      <c r="G146" s="53"/>
      <c r="H146" s="53"/>
      <c r="I146" s="53"/>
      <c r="J146" s="73"/>
    </row>
    <row r="147" spans="1:10" x14ac:dyDescent="0.15">
      <c r="A147" s="65"/>
      <c r="B147" s="61"/>
      <c r="C147" s="62"/>
      <c r="D147" s="53"/>
      <c r="E147" s="53"/>
      <c r="F147" s="53"/>
      <c r="G147" s="53"/>
      <c r="H147" s="53"/>
      <c r="I147" s="53"/>
      <c r="J147" s="73"/>
    </row>
    <row r="148" spans="1:10" x14ac:dyDescent="0.15">
      <c r="A148" s="65"/>
      <c r="B148" s="61"/>
      <c r="C148" s="62"/>
      <c r="D148" s="53"/>
      <c r="E148" s="53"/>
      <c r="F148" s="53"/>
      <c r="G148" s="53"/>
      <c r="H148" s="53"/>
      <c r="I148" s="53"/>
      <c r="J148" s="73"/>
    </row>
    <row r="149" spans="1:10" x14ac:dyDescent="0.15">
      <c r="A149" s="65"/>
      <c r="B149" s="61"/>
      <c r="C149" s="62"/>
      <c r="D149" s="53"/>
      <c r="E149" s="53"/>
      <c r="F149" s="53"/>
      <c r="G149" s="53"/>
      <c r="H149" s="53"/>
      <c r="I149" s="53"/>
      <c r="J149" s="73"/>
    </row>
    <row r="150" spans="1:10" x14ac:dyDescent="0.15">
      <c r="A150" s="65"/>
      <c r="B150" s="61"/>
      <c r="C150" s="62"/>
      <c r="D150" s="53"/>
      <c r="E150" s="53"/>
      <c r="F150" s="53"/>
      <c r="G150" s="53"/>
      <c r="H150" s="53"/>
      <c r="I150" s="53"/>
      <c r="J150" s="73"/>
    </row>
    <row r="151" spans="1:10" x14ac:dyDescent="0.15">
      <c r="A151" s="65"/>
      <c r="B151" s="61"/>
      <c r="C151" s="62"/>
      <c r="D151" s="53"/>
      <c r="E151" s="53"/>
      <c r="F151" s="53"/>
      <c r="G151" s="53"/>
      <c r="H151" s="53"/>
      <c r="I151" s="53"/>
      <c r="J151" s="73"/>
    </row>
  </sheetData>
  <mergeCells count="32">
    <mergeCell ref="D117:I117"/>
    <mergeCell ref="D118:F118"/>
    <mergeCell ref="G118:I118"/>
    <mergeCell ref="A120:C120"/>
    <mergeCell ref="A121:C121"/>
    <mergeCell ref="A7:C7"/>
    <mergeCell ref="A8:C8"/>
    <mergeCell ref="A122:C122"/>
    <mergeCell ref="A145:C145"/>
    <mergeCell ref="A117:C119"/>
    <mergeCell ref="A42:C44"/>
    <mergeCell ref="A83:C83"/>
    <mergeCell ref="A84:C84"/>
    <mergeCell ref="A85:C85"/>
    <mergeCell ref="A108:C108"/>
    <mergeCell ref="D4:F4"/>
    <mergeCell ref="G4:I4"/>
    <mergeCell ref="D3:I3"/>
    <mergeCell ref="A3:C5"/>
    <mergeCell ref="A6:C6"/>
    <mergeCell ref="D42:I42"/>
    <mergeCell ref="D43:F43"/>
    <mergeCell ref="G43:I43"/>
    <mergeCell ref="A31:C31"/>
    <mergeCell ref="D80:I80"/>
    <mergeCell ref="D81:F81"/>
    <mergeCell ref="G81:I81"/>
    <mergeCell ref="A45:C45"/>
    <mergeCell ref="A46:C46"/>
    <mergeCell ref="A47:C47"/>
    <mergeCell ref="A70:C70"/>
    <mergeCell ref="A80:C82"/>
  </mergeCells>
  <phoneticPr fontId="3"/>
  <pageMargins left="0.59055118110236227" right="0.59055118110236227" top="0.51181102362204722" bottom="0.98425196850393704" header="0.39370078740157483" footer="0.51181102362204722"/>
  <pageSetup paperSize="9" firstPageNumber="6" orientation="portrait" r:id="rId1"/>
  <headerFooter alignWithMargins="0"/>
  <rowBreaks count="2" manualBreakCount="2">
    <brk id="39" max="8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C1人口と人口密度・C2人口集中地区</vt:lpstr>
      <vt:lpstr>C3年齢（３区分）別人口の推移C4労働力状態別人口</vt:lpstr>
      <vt:lpstr>C5従業上の地位別就業者数</vt:lpstr>
      <vt:lpstr>C6従業地・通学地（昼間人口）Ｃ７常住地（夜間人口）</vt:lpstr>
      <vt:lpstr>C8・C9</vt:lpstr>
      <vt:lpstr>C10世帯の種類別世帯数及び世帯人員</vt:lpstr>
      <vt:lpstr>C11就業者・通学者の流出入別人口</vt:lpstr>
      <vt:lpstr>'C10世帯の種類別世帯数及び世帯人員'!Print_Area</vt:lpstr>
      <vt:lpstr>'C11就業者・通学者の流出入別人口'!Print_Area</vt:lpstr>
      <vt:lpstr>'C1人口と人口密度・C2人口集中地区'!Print_Area</vt:lpstr>
      <vt:lpstr>'C3年齢（３区分）別人口の推移C4労働力状態別人口'!Print_Area</vt:lpstr>
      <vt:lpstr>'C5従業上の地位別就業者数'!Print_Area</vt:lpstr>
      <vt:lpstr>'C6従業地・通学地（昼間人口）Ｃ７常住地（夜間人口）'!Print_Area</vt:lpstr>
      <vt:lpstr>'C8・C9'!Print_Area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2023-06-08T06:38:06Z</dcterms:created>
  <dcterms:modified xsi:type="dcterms:W3CDTF">2024-03-25T00:40:05Z</dcterms:modified>
</cp:coreProperties>
</file>