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67"/>
  </bookViews>
  <sheets>
    <sheet name="地域密着型通所介護" sheetId="65" r:id="rId1"/>
    <sheet name="別紙A（3%届出様式）" sheetId="62" r:id="rId2"/>
    <sheet name="別紙B（3%計算シート）" sheetId="63" r:id="rId3"/>
    <sheet name="別紙14－2" sheetId="64" r:id="rId4"/>
    <sheet name="別紙14－3" sheetId="56" r:id="rId5"/>
    <sheet name="別紙C（有資格者等の割合計算書）" sheetId="4" r:id="rId6"/>
    <sheet name="別紙21" sheetId="57" r:id="rId7"/>
    <sheet name="別紙22" sheetId="58" r:id="rId8"/>
    <sheet name="別紙22－2" sheetId="59" r:id="rId9"/>
    <sheet name="別紙23" sheetId="60" r:id="rId10"/>
    <sheet name="別紙23－2" sheetId="61" r:id="rId11"/>
  </sheets>
  <externalReferences>
    <externalReference r:id="rId12"/>
    <externalReference r:id="rId13"/>
    <externalReference r:id="rId14"/>
  </externalReferences>
  <definedNames>
    <definedName name="_xlnm._FilterDatabase" localSheetId="1" hidden="1">'別紙A（3%届出様式）'!$B$15:$AF$28</definedName>
    <definedName name="【記載例】シフト記号">#REF!</definedName>
    <definedName name="【記載例】シフト記号表">#REF!</definedName>
    <definedName name="ｋ" localSheetId="3">#N/A</definedName>
    <definedName name="ｋ" localSheetId="4">#N/A</definedName>
    <definedName name="ｋ">#REF!</definedName>
    <definedName name="_xlnm.Print_Area" localSheetId="0">地域密着型通所介護!$A$1:$H$61</definedName>
    <definedName name="_xlnm.Print_Area" localSheetId="3">'別紙14－2'!$A$1:$AD$60</definedName>
    <definedName name="_xlnm.Print_Area" localSheetId="4">'別紙14－3'!$A$1:$AD$49</definedName>
    <definedName name="_xlnm.Print_Area" localSheetId="6">別紙21!$A$1:$Y$30</definedName>
    <definedName name="_xlnm.Print_Area" localSheetId="7">別紙22!$A$1:$Y$32</definedName>
    <definedName name="_xlnm.Print_Area" localSheetId="8">'別紙22－2'!$A$1:$W$48</definedName>
    <definedName name="_xlnm.Print_Area" localSheetId="9">別紙23!$A$1:$AB$38</definedName>
    <definedName name="_xlnm.Print_Area" localSheetId="10">'別紙23－2'!$A$1:$W$49</definedName>
    <definedName name="_xlnm.Print_Area" localSheetId="1">'別紙A（3%届出様式）'!$A$1:$AG$77</definedName>
    <definedName name="_xlnm.Print_Area" localSheetId="2">'別紙B（3%計算シート）'!$A$1:$T$28</definedName>
    <definedName name="_xlnm.Print_Area" localSheetId="5">'別紙C（有資格者等の割合計算書）'!$A$1:$S$85</definedName>
    <definedName name="Z_6CACAB5C_19C2_4474_9B8D_8967957051DA_.wvu.PrintArea" localSheetId="0" hidden="1">地域密着型通所介護!$A$1:$E$58</definedName>
    <definedName name="あ">#REF!</definedName>
    <definedName name="オペレーター">#REF!</definedName>
    <definedName name="サービス種別" localSheetId="3">[1]サービス種類一覧!$B$4:$B$20</definedName>
    <definedName name="サービス種別" localSheetId="4">[1]サービス種類一覧!$B$4:$B$20</definedName>
    <definedName name="サービス種別">#REF!</definedName>
    <definedName name="サービス種類" localSheetId="3">[2]サービス種類一覧!$C$4:$C$20</definedName>
    <definedName name="サービス種類" localSheetId="4">[2]サービス種類一覧!$C$4:$C$20</definedName>
    <definedName name="サービス種類">#REF!</definedName>
    <definedName name="サービス名" localSheetId="3">#N/A</definedName>
    <definedName name="サービス名" localSheetId="4">#N/A</definedName>
    <definedName name="サービス名">#REF!</definedName>
    <definedName name="サービス名称" localSheetId="3">#N/A</definedName>
    <definedName name="サービス名称" localSheetId="4">#N/A</definedName>
    <definedName name="サービス名称">#REF!</definedName>
    <definedName name="シフト記号表">#REF!</definedName>
    <definedName name="だだ" localSheetId="3">#N/A</definedName>
    <definedName name="だだ" localSheetId="4">#N/A</definedName>
    <definedName name="だだ">#REF!</definedName>
    <definedName name="っっｋ" localSheetId="3">#N/A</definedName>
    <definedName name="っっｋ" localSheetId="4">#N/A</definedName>
    <definedName name="っっｋ">#REF!</definedName>
    <definedName name="っっっっｌ" localSheetId="3">#N/A</definedName>
    <definedName name="っっっっｌ" localSheetId="4">#N/A</definedName>
    <definedName name="っっっっｌ">#REF!</definedName>
    <definedName name="介護従業者">#REF!</definedName>
    <definedName name="介護職員">#REF!</definedName>
    <definedName name="確認" localSheetId="3">#N/A</definedName>
    <definedName name="確認" localSheetId="4">#N/A</definedName>
    <definedName name="確認">#REF!</definedName>
    <definedName name="看護職員">#REF!</definedName>
    <definedName name="管理者">#REF!</definedName>
    <definedName name="機能訓練指導員">#REF!</definedName>
    <definedName name="計画作成責任者">#REF!</definedName>
    <definedName name="計画作成担当者">#REF!</definedName>
    <definedName name="言語聴覚士">#REF!</definedName>
    <definedName name="作業療法士">#REF!</definedName>
    <definedName name="種類" localSheetId="3">[3]サービス種類一覧!$A$4:$A$20</definedName>
    <definedName name="種類" localSheetId="4">[3]サービス種類一覧!$A$4:$A$20</definedName>
    <definedName name="種類">#REF!</definedName>
    <definedName name="職種">#REF!</definedName>
    <definedName name="生活相談員">#REF!</definedName>
    <definedName name="別紙31">#REF!</definedName>
    <definedName name="別紙33">#REF!</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63" l="1"/>
  <c r="R17" i="63"/>
  <c r="R19" i="63" s="1"/>
  <c r="Q17" i="63"/>
  <c r="Q19" i="63" s="1"/>
  <c r="P17" i="63"/>
  <c r="P19" i="63" s="1"/>
  <c r="O17" i="63"/>
  <c r="O19" i="63" s="1"/>
  <c r="N17" i="63"/>
  <c r="N19" i="63" s="1"/>
  <c r="M17" i="63"/>
  <c r="M19" i="63" s="1"/>
  <c r="L17" i="63"/>
  <c r="L19" i="63" s="1"/>
  <c r="K17" i="63"/>
  <c r="K19" i="63" s="1"/>
  <c r="J17" i="63"/>
  <c r="J19" i="63" s="1"/>
  <c r="I17" i="63"/>
  <c r="I19" i="63" s="1"/>
  <c r="H17" i="63"/>
  <c r="H19" i="63" s="1"/>
  <c r="G17" i="63"/>
  <c r="G19" i="63" s="1"/>
  <c r="P7" i="63"/>
  <c r="W74" i="62"/>
  <c r="L74" i="62"/>
  <c r="W73" i="62"/>
  <c r="L73" i="62"/>
  <c r="W72" i="62"/>
  <c r="L72" i="62"/>
  <c r="W71" i="62"/>
  <c r="L71" i="62"/>
  <c r="W70" i="62"/>
  <c r="L70" i="62"/>
  <c r="W69" i="62"/>
  <c r="L69" i="62"/>
  <c r="W68" i="62"/>
  <c r="L68" i="62"/>
  <c r="W67" i="62"/>
  <c r="L67" i="62"/>
  <c r="W66" i="62"/>
  <c r="L66" i="62"/>
  <c r="W65" i="62"/>
  <c r="L65" i="62"/>
  <c r="W64" i="62"/>
  <c r="L64" i="62"/>
  <c r="W63" i="62"/>
  <c r="L63" i="62"/>
  <c r="W62" i="62"/>
  <c r="L62" i="62"/>
  <c r="W61" i="62"/>
  <c r="L61" i="62"/>
  <c r="W60" i="62"/>
  <c r="L60" i="62"/>
  <c r="W59" i="62"/>
  <c r="L59" i="62"/>
  <c r="L58" i="62"/>
  <c r="L57" i="62"/>
  <c r="Q56" i="62"/>
  <c r="W58" i="62" s="1"/>
  <c r="L56" i="62"/>
  <c r="L41" i="62"/>
  <c r="L40" i="62"/>
  <c r="AA39" i="62"/>
  <c r="U39" i="62"/>
  <c r="AA41" i="62" s="1"/>
  <c r="L39" i="62"/>
  <c r="U38" i="62"/>
  <c r="AA40" i="62" s="1"/>
  <c r="L38" i="62"/>
  <c r="U37" i="62"/>
  <c r="L37" i="62"/>
  <c r="AA36" i="62"/>
  <c r="U36" i="62"/>
  <c r="AA38" i="62" s="1"/>
  <c r="L36" i="62"/>
  <c r="U35" i="62"/>
  <c r="AA37" i="62" s="1"/>
  <c r="L35" i="62"/>
  <c r="U34" i="62"/>
  <c r="Q34" i="62"/>
  <c r="L34" i="62"/>
  <c r="AJ20" i="62"/>
  <c r="AI20" i="62"/>
  <c r="H20" i="62"/>
  <c r="H19" i="62"/>
  <c r="AJ18" i="62"/>
  <c r="AI18" i="62"/>
  <c r="AI16" i="62"/>
  <c r="AJ2" i="62"/>
  <c r="AJ8" i="62" s="1"/>
  <c r="S20" i="63" l="1"/>
  <c r="S21" i="63" s="1"/>
  <c r="S19" i="63"/>
  <c r="M37" i="61" l="1"/>
  <c r="M36" i="61"/>
  <c r="F36" i="61"/>
  <c r="F37" i="61" s="1"/>
  <c r="U37" i="61" s="1"/>
  <c r="M28" i="61"/>
  <c r="M29" i="61" s="1"/>
  <c r="F28" i="61"/>
  <c r="F29" i="61" s="1"/>
  <c r="U29" i="61" s="1"/>
  <c r="R30" i="60"/>
  <c r="R20" i="60"/>
  <c r="M37" i="59"/>
  <c r="M36" i="59"/>
  <c r="F36" i="59"/>
  <c r="F37" i="59" s="1"/>
  <c r="U37" i="59" s="1"/>
  <c r="M28" i="59"/>
  <c r="M29" i="59" s="1"/>
  <c r="F28" i="59"/>
  <c r="F29" i="59" s="1"/>
  <c r="U29" i="59" s="1"/>
  <c r="F9" i="4" l="1"/>
  <c r="P50" i="4" l="1"/>
  <c r="M50" i="4"/>
  <c r="E50" i="4"/>
  <c r="P48" i="4"/>
  <c r="M48" i="4"/>
  <c r="E48" i="4"/>
  <c r="P46" i="4"/>
  <c r="M46" i="4"/>
  <c r="M53" i="4" s="1"/>
  <c r="M54" i="4" s="1"/>
  <c r="P55" i="4" s="1"/>
  <c r="E46" i="4"/>
  <c r="M45" i="4"/>
  <c r="P36" i="4"/>
  <c r="M36" i="4"/>
  <c r="E36" i="4"/>
  <c r="P34" i="4"/>
  <c r="M34" i="4"/>
  <c r="E34" i="4"/>
  <c r="P32" i="4"/>
  <c r="M32" i="4"/>
  <c r="E32" i="4"/>
  <c r="P30" i="4"/>
  <c r="M30" i="4"/>
  <c r="E30" i="4"/>
  <c r="P28" i="4"/>
  <c r="M28" i="4"/>
  <c r="E28" i="4"/>
  <c r="P26" i="4"/>
  <c r="M26" i="4"/>
  <c r="E26" i="4"/>
  <c r="P24" i="4"/>
  <c r="M24" i="4"/>
  <c r="E24" i="4"/>
  <c r="P22" i="4"/>
  <c r="M22" i="4"/>
  <c r="E22" i="4"/>
  <c r="P20" i="4"/>
  <c r="M20" i="4"/>
  <c r="E20" i="4"/>
  <c r="P18" i="4"/>
  <c r="M18" i="4"/>
  <c r="E18" i="4"/>
  <c r="P16" i="4"/>
  <c r="M16" i="4"/>
  <c r="E16" i="4"/>
  <c r="M15" i="4"/>
  <c r="J55" i="4" s="1"/>
  <c r="E51" i="4"/>
  <c r="P53" i="4" l="1"/>
  <c r="P54" i="4" s="1"/>
  <c r="M39" i="4"/>
  <c r="M40" i="4" s="1"/>
  <c r="P41" i="4" s="1"/>
  <c r="P39" i="4"/>
  <c r="P40" i="4" s="1"/>
  <c r="P15" i="4"/>
  <c r="E17" i="4"/>
  <c r="E19" i="4"/>
  <c r="E21" i="4"/>
  <c r="E23" i="4"/>
  <c r="E25" i="4"/>
  <c r="E27" i="4"/>
  <c r="E29" i="4"/>
  <c r="E31" i="4"/>
  <c r="E33" i="4"/>
  <c r="E35" i="4"/>
  <c r="E37" i="4"/>
  <c r="P45" i="4"/>
  <c r="E47" i="4"/>
  <c r="E49" i="4"/>
  <c r="J41" i="4"/>
</calcChain>
</file>

<file path=xl/sharedStrings.xml><?xml version="1.0" encoding="utf-8"?>
<sst xmlns="http://schemas.openxmlformats.org/spreadsheetml/2006/main" count="1010" uniqueCount="396">
  <si>
    <t>□</t>
  </si>
  <si>
    <t>1　新規</t>
    <phoneticPr fontId="16"/>
  </si>
  <si>
    <t>2　変更</t>
    <phoneticPr fontId="16"/>
  </si>
  <si>
    <t>3　終了</t>
    <phoneticPr fontId="16"/>
  </si>
  <si>
    <t>有</t>
    <rPh sb="0" eb="1">
      <t>ア</t>
    </rPh>
    <phoneticPr fontId="16"/>
  </si>
  <si>
    <t>・</t>
    <phoneticPr fontId="16"/>
  </si>
  <si>
    <t>無</t>
    <rPh sb="0" eb="1">
      <t>ナ</t>
    </rPh>
    <phoneticPr fontId="16"/>
  </si>
  <si>
    <t>①</t>
    <phoneticPr fontId="16"/>
  </si>
  <si>
    <t>②</t>
    <phoneticPr fontId="16"/>
  </si>
  <si>
    <t>③</t>
    <phoneticPr fontId="16"/>
  </si>
  <si>
    <t>④</t>
    <phoneticPr fontId="16"/>
  </si>
  <si>
    <t>要件を満たすことが分かる根拠書類を準備し、指定権者からの求めがあった場合には、速やかに提出すること。</t>
    <phoneticPr fontId="16"/>
  </si>
  <si>
    <t>令和</t>
    <rPh sb="0" eb="2">
      <t>レイワ</t>
    </rPh>
    <phoneticPr fontId="16"/>
  </si>
  <si>
    <t>年</t>
    <rPh sb="0" eb="1">
      <t>ネン</t>
    </rPh>
    <phoneticPr fontId="16"/>
  </si>
  <si>
    <t>月</t>
    <rPh sb="0" eb="1">
      <t>ゲツ</t>
    </rPh>
    <phoneticPr fontId="16"/>
  </si>
  <si>
    <t>日</t>
    <rPh sb="0" eb="1">
      <t>ニチ</t>
    </rPh>
    <phoneticPr fontId="16"/>
  </si>
  <si>
    <t>サービス提供体制強化加算に関する届出書</t>
    <rPh sb="4" eb="6">
      <t>テイキョウ</t>
    </rPh>
    <rPh sb="6" eb="8">
      <t>タイセイ</t>
    </rPh>
    <rPh sb="8" eb="10">
      <t>キョウカ</t>
    </rPh>
    <rPh sb="10" eb="12">
      <t>カサン</t>
    </rPh>
    <rPh sb="13" eb="14">
      <t>カン</t>
    </rPh>
    <rPh sb="16" eb="19">
      <t>トドケデショ</t>
    </rPh>
    <phoneticPr fontId="16"/>
  </si>
  <si>
    <t>1　事 業 所 名</t>
    <phoneticPr fontId="16"/>
  </si>
  <si>
    <t>2　異 動 区 分</t>
    <rPh sb="2" eb="3">
      <t>イ</t>
    </rPh>
    <rPh sb="4" eb="5">
      <t>ドウ</t>
    </rPh>
    <rPh sb="6" eb="7">
      <t>ク</t>
    </rPh>
    <rPh sb="8" eb="9">
      <t>ブン</t>
    </rPh>
    <phoneticPr fontId="16"/>
  </si>
  <si>
    <t>3　施 設 種 別</t>
    <rPh sb="2" eb="3">
      <t>シ</t>
    </rPh>
    <rPh sb="4" eb="5">
      <t>セツ</t>
    </rPh>
    <rPh sb="6" eb="7">
      <t>シュ</t>
    </rPh>
    <rPh sb="8" eb="9">
      <t>ベツ</t>
    </rPh>
    <phoneticPr fontId="16"/>
  </si>
  <si>
    <t>4　届 出 項 目</t>
    <rPh sb="2" eb="3">
      <t>トド</t>
    </rPh>
    <rPh sb="4" eb="5">
      <t>デ</t>
    </rPh>
    <rPh sb="6" eb="7">
      <t>コウ</t>
    </rPh>
    <rPh sb="8" eb="9">
      <t>メ</t>
    </rPh>
    <phoneticPr fontId="16"/>
  </si>
  <si>
    <t>1 サービス提供体制強化加算（Ⅰ）</t>
    <rPh sb="6" eb="8">
      <t>テイキョウ</t>
    </rPh>
    <rPh sb="8" eb="10">
      <t>タイセイ</t>
    </rPh>
    <rPh sb="10" eb="12">
      <t>キョウカ</t>
    </rPh>
    <rPh sb="12" eb="14">
      <t>カサン</t>
    </rPh>
    <phoneticPr fontId="16"/>
  </si>
  <si>
    <t>2 サービス提供体制強化加算（Ⅱ）</t>
    <rPh sb="6" eb="8">
      <t>テイキョウ</t>
    </rPh>
    <rPh sb="8" eb="10">
      <t>タイセイ</t>
    </rPh>
    <rPh sb="10" eb="12">
      <t>キョウカ</t>
    </rPh>
    <rPh sb="12" eb="14">
      <t>カサン</t>
    </rPh>
    <phoneticPr fontId="16"/>
  </si>
  <si>
    <t>3 サービス提供体制強化加算（Ⅲ）</t>
    <rPh sb="6" eb="8">
      <t>テイキョウ</t>
    </rPh>
    <rPh sb="8" eb="10">
      <t>タイセイ</t>
    </rPh>
    <rPh sb="10" eb="12">
      <t>キョウカ</t>
    </rPh>
    <rPh sb="12" eb="14">
      <t>カサン</t>
    </rPh>
    <phoneticPr fontId="16"/>
  </si>
  <si>
    <t>5　介護職員等の状況</t>
    <rPh sb="2" eb="4">
      <t>カイゴ</t>
    </rPh>
    <rPh sb="4" eb="6">
      <t>ショクイン</t>
    </rPh>
    <rPh sb="6" eb="7">
      <t>トウ</t>
    </rPh>
    <rPh sb="8" eb="10">
      <t>ジョウキョウ</t>
    </rPh>
    <phoneticPr fontId="16"/>
  </si>
  <si>
    <t>（１）サービス提供体制強化加算（Ⅰ）</t>
    <rPh sb="7" eb="9">
      <t>テイキョウ</t>
    </rPh>
    <rPh sb="9" eb="11">
      <t>タイセイ</t>
    </rPh>
    <rPh sb="11" eb="13">
      <t>キョウカ</t>
    </rPh>
    <rPh sb="13" eb="15">
      <t>カサン</t>
    </rPh>
    <phoneticPr fontId="16"/>
  </si>
  <si>
    <t>介護福祉士等の
状況</t>
    <rPh sb="0" eb="2">
      <t>カイゴ</t>
    </rPh>
    <rPh sb="2" eb="5">
      <t>フクシシ</t>
    </rPh>
    <rPh sb="5" eb="6">
      <t>トウ</t>
    </rPh>
    <rPh sb="8" eb="10">
      <t>ジョウキョウ</t>
    </rPh>
    <phoneticPr fontId="16"/>
  </si>
  <si>
    <t>①に占める②の割合が70％以上</t>
    <rPh sb="2" eb="3">
      <t>シ</t>
    </rPh>
    <rPh sb="7" eb="9">
      <t>ワリアイ</t>
    </rPh>
    <rPh sb="13" eb="15">
      <t>イジョウ</t>
    </rPh>
    <phoneticPr fontId="16"/>
  </si>
  <si>
    <t>介護職員の総数（常勤換算）</t>
    <rPh sb="0" eb="2">
      <t>カイゴ</t>
    </rPh>
    <rPh sb="2" eb="4">
      <t>ショクイン</t>
    </rPh>
    <rPh sb="5" eb="7">
      <t>ソウスウ</t>
    </rPh>
    <rPh sb="8" eb="10">
      <t>ジョウキン</t>
    </rPh>
    <rPh sb="10" eb="12">
      <t>カンサン</t>
    </rPh>
    <phoneticPr fontId="16"/>
  </si>
  <si>
    <t>人</t>
    <rPh sb="0" eb="1">
      <t>ニン</t>
    </rPh>
    <phoneticPr fontId="16"/>
  </si>
  <si>
    <t>①のうち介護福祉士の総数（常勤換算）</t>
    <rPh sb="4" eb="6">
      <t>カイゴ</t>
    </rPh>
    <rPh sb="6" eb="9">
      <t>フクシシ</t>
    </rPh>
    <rPh sb="10" eb="12">
      <t>ソウスウ</t>
    </rPh>
    <rPh sb="13" eb="15">
      <t>ジョウキン</t>
    </rPh>
    <rPh sb="15" eb="17">
      <t>カンサン</t>
    </rPh>
    <phoneticPr fontId="16"/>
  </si>
  <si>
    <t>又は</t>
    <rPh sb="0" eb="1">
      <t>マタ</t>
    </rPh>
    <phoneticPr fontId="16"/>
  </si>
  <si>
    <t>①に占める③の割合が25％以上</t>
    <rPh sb="2" eb="3">
      <t>シ</t>
    </rPh>
    <rPh sb="7" eb="9">
      <t>ワリアイ</t>
    </rPh>
    <rPh sb="13" eb="15">
      <t>イジョウ</t>
    </rPh>
    <phoneticPr fontId="16"/>
  </si>
  <si>
    <t>①のうち勤続年数10年以上の介護福祉士の総数（常勤換算）</t>
    <rPh sb="4" eb="6">
      <t>キンゾク</t>
    </rPh>
    <rPh sb="6" eb="8">
      <t>ネンスウ</t>
    </rPh>
    <rPh sb="10" eb="13">
      <t>ネンイジョウ</t>
    </rPh>
    <rPh sb="14" eb="16">
      <t>カイゴ</t>
    </rPh>
    <rPh sb="16" eb="19">
      <t>フクシシ</t>
    </rPh>
    <phoneticPr fontId="16"/>
  </si>
  <si>
    <t>（２）サービス提供体制強化加算（Ⅱ）</t>
    <rPh sb="7" eb="9">
      <t>テイキョウ</t>
    </rPh>
    <rPh sb="9" eb="11">
      <t>タイセイ</t>
    </rPh>
    <rPh sb="11" eb="13">
      <t>キョウカ</t>
    </rPh>
    <rPh sb="13" eb="15">
      <t>カサン</t>
    </rPh>
    <phoneticPr fontId="16"/>
  </si>
  <si>
    <t>①に占める②の割合が50％以上</t>
    <rPh sb="2" eb="3">
      <t>シ</t>
    </rPh>
    <rPh sb="7" eb="9">
      <t>ワリアイ</t>
    </rPh>
    <rPh sb="13" eb="15">
      <t>イジョウ</t>
    </rPh>
    <phoneticPr fontId="16"/>
  </si>
  <si>
    <t>勤続年数の状況</t>
    <rPh sb="0" eb="2">
      <t>キンゾク</t>
    </rPh>
    <rPh sb="2" eb="4">
      <t>ネンスウ</t>
    </rPh>
    <rPh sb="5" eb="7">
      <t>ジョウキョウ</t>
    </rPh>
    <phoneticPr fontId="16"/>
  </si>
  <si>
    <t>①に占める②の割合が30％以上</t>
    <rPh sb="2" eb="3">
      <t>シ</t>
    </rPh>
    <rPh sb="7" eb="9">
      <t>ワリアイ</t>
    </rPh>
    <rPh sb="13" eb="15">
      <t>イジョウ</t>
    </rPh>
    <phoneticPr fontId="16"/>
  </si>
  <si>
    <t>備考</t>
    <rPh sb="0" eb="2">
      <t>ビコウ</t>
    </rPh>
    <phoneticPr fontId="16"/>
  </si>
  <si>
    <t>令和</t>
    <rPh sb="0" eb="2">
      <t>レイワ</t>
    </rPh>
    <phoneticPr fontId="23"/>
  </si>
  <si>
    <t>年</t>
    <rPh sb="0" eb="1">
      <t>ネン</t>
    </rPh>
    <phoneticPr fontId="23"/>
  </si>
  <si>
    <t>月</t>
    <rPh sb="0" eb="1">
      <t>ゲツ</t>
    </rPh>
    <phoneticPr fontId="23"/>
  </si>
  <si>
    <t>日</t>
    <rPh sb="0" eb="1">
      <t>ニチ</t>
    </rPh>
    <phoneticPr fontId="23"/>
  </si>
  <si>
    <t>事業所名</t>
    <rPh sb="0" eb="3">
      <t>ジギョウショ</t>
    </rPh>
    <rPh sb="3" eb="4">
      <t>メイ</t>
    </rPh>
    <phoneticPr fontId="23"/>
  </si>
  <si>
    <t>事業所番号</t>
    <rPh sb="0" eb="3">
      <t>ジギョウショ</t>
    </rPh>
    <rPh sb="3" eb="5">
      <t>バンゴウ</t>
    </rPh>
    <phoneticPr fontId="23"/>
  </si>
  <si>
    <t>サービス種類</t>
    <rPh sb="4" eb="6">
      <t>シュルイ</t>
    </rPh>
    <phoneticPr fontId="23"/>
  </si>
  <si>
    <t>１．割合を計算する職員</t>
    <rPh sb="2" eb="4">
      <t>ワリアイ</t>
    </rPh>
    <rPh sb="5" eb="7">
      <t>ケイサン</t>
    </rPh>
    <rPh sb="9" eb="11">
      <t>ショクイン</t>
    </rPh>
    <phoneticPr fontId="23"/>
  </si>
  <si>
    <t>介護福祉士</t>
    <rPh sb="0" eb="2">
      <t>カイゴ</t>
    </rPh>
    <rPh sb="2" eb="5">
      <t>フクシシ</t>
    </rPh>
    <phoneticPr fontId="23"/>
  </si>
  <si>
    <t>２．有資格者等の割合の算定期間</t>
    <rPh sb="2" eb="6">
      <t>ユウシカクシャ</t>
    </rPh>
    <rPh sb="6" eb="7">
      <t>トウ</t>
    </rPh>
    <rPh sb="8" eb="10">
      <t>ワリアイ</t>
    </rPh>
    <rPh sb="11" eb="13">
      <t>サンテイ</t>
    </rPh>
    <rPh sb="13" eb="15">
      <t>キカン</t>
    </rPh>
    <phoneticPr fontId="23"/>
  </si>
  <si>
    <t>前年度（３月を除く）</t>
  </si>
  <si>
    <t>実績月数　</t>
    <rPh sb="0" eb="2">
      <t>ジッセキ</t>
    </rPh>
    <rPh sb="2" eb="4">
      <t>ツキスウ</t>
    </rPh>
    <phoneticPr fontId="23"/>
  </si>
  <si>
    <t>３．常勤換算方法による計算</t>
    <rPh sb="2" eb="4">
      <t>ジョウキン</t>
    </rPh>
    <rPh sb="4" eb="6">
      <t>カンサン</t>
    </rPh>
    <rPh sb="6" eb="8">
      <t>ホウホウ</t>
    </rPh>
    <rPh sb="11" eb="13">
      <t>ケイサン</t>
    </rPh>
    <phoneticPr fontId="23"/>
  </si>
  <si>
    <t>前年度（３月を除く）</t>
    <rPh sb="0" eb="3">
      <t>ゼンネンド</t>
    </rPh>
    <rPh sb="5" eb="6">
      <t>ガツ</t>
    </rPh>
    <rPh sb="7" eb="8">
      <t>ノゾ</t>
    </rPh>
    <phoneticPr fontId="23"/>
  </si>
  <si>
    <t>常勤換算人数</t>
    <rPh sb="0" eb="2">
      <t>ジョウキン</t>
    </rPh>
    <rPh sb="2" eb="4">
      <t>カンサン</t>
    </rPh>
    <rPh sb="4" eb="6">
      <t>ニンズウ</t>
    </rPh>
    <phoneticPr fontId="23"/>
  </si>
  <si>
    <t>①常勤職員の
一月あたりの
勤務時間</t>
    <rPh sb="1" eb="3">
      <t>ジョウキン</t>
    </rPh>
    <rPh sb="3" eb="5">
      <t>ショクイン</t>
    </rPh>
    <rPh sb="7" eb="8">
      <t>ヒト</t>
    </rPh>
    <rPh sb="8" eb="9">
      <t>ツキ</t>
    </rPh>
    <rPh sb="14" eb="16">
      <t>キンム</t>
    </rPh>
    <rPh sb="16" eb="18">
      <t>ジカン</t>
    </rPh>
    <phoneticPr fontId="23"/>
  </si>
  <si>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</si>
  <si>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3"/>
  </si>
  <si>
    <t>④非常勤の職員の
勤務延時間数</t>
    <rPh sb="1" eb="4">
      <t>ヒジョウキン</t>
    </rPh>
    <rPh sb="5" eb="7">
      <t>ショクイン</t>
    </rPh>
    <rPh sb="9" eb="11">
      <t>キンム</t>
    </rPh>
    <rPh sb="11" eb="12">
      <t>ノ</t>
    </rPh>
    <rPh sb="12" eb="15">
      <t>ジカンスウ</t>
    </rPh>
    <phoneticPr fontId="23"/>
  </si>
  <si>
    <t>時間</t>
    <rPh sb="0" eb="2">
      <t>ジカン</t>
    </rPh>
    <phoneticPr fontId="23"/>
  </si>
  <si>
    <t>人</t>
    <rPh sb="0" eb="1">
      <t>ニン</t>
    </rPh>
    <phoneticPr fontId="23"/>
  </si>
  <si>
    <t>分子</t>
    <rPh sb="0" eb="2">
      <t>ブンシ</t>
    </rPh>
    <phoneticPr fontId="23"/>
  </si>
  <si>
    <t>分母</t>
    <rPh sb="0" eb="2">
      <t>ブンボ</t>
    </rPh>
    <phoneticPr fontId="23"/>
  </si>
  <si>
    <t>4月</t>
    <rPh sb="1" eb="2">
      <t>ガツ</t>
    </rPh>
    <phoneticPr fontId="23"/>
  </si>
  <si>
    <t>割合を計算する職員</t>
    <rPh sb="0" eb="2">
      <t>ワリアイ</t>
    </rPh>
    <rPh sb="3" eb="5">
      <t>ケイサン</t>
    </rPh>
    <rPh sb="7" eb="9">
      <t>ショクイン</t>
    </rPh>
    <phoneticPr fontId="23"/>
  </si>
  <si>
    <t>介護職員</t>
    <rPh sb="0" eb="2">
      <t>カイゴ</t>
    </rPh>
    <rPh sb="2" eb="4">
      <t>ショクイン</t>
    </rPh>
    <phoneticPr fontId="23"/>
  </si>
  <si>
    <t>勤続年数10年以上の介護福祉士</t>
    <rPh sb="0" eb="2">
      <t>キンゾク</t>
    </rPh>
    <rPh sb="2" eb="3">
      <t>ネン</t>
    </rPh>
    <rPh sb="3" eb="4">
      <t>スウ</t>
    </rPh>
    <rPh sb="6" eb="7">
      <t>ネン</t>
    </rPh>
    <rPh sb="7" eb="9">
      <t>イジョウ</t>
    </rPh>
    <rPh sb="10" eb="12">
      <t>カイゴ</t>
    </rPh>
    <rPh sb="12" eb="15">
      <t>フクシシ</t>
    </rPh>
    <phoneticPr fontId="23"/>
  </si>
  <si>
    <t>介護サービスを直接提供する職員</t>
    <rPh sb="0" eb="2">
      <t>カイゴ</t>
    </rPh>
    <rPh sb="7" eb="9">
      <t>チョクセツ</t>
    </rPh>
    <rPh sb="9" eb="11">
      <t>テイキョウ</t>
    </rPh>
    <rPh sb="13" eb="15">
      <t>ショクイン</t>
    </rPh>
    <phoneticPr fontId="23"/>
  </si>
  <si>
    <t>5月</t>
  </si>
  <si>
    <t>勤続年数７年以上の職員</t>
    <rPh sb="0" eb="2">
      <t>キンゾク</t>
    </rPh>
    <rPh sb="2" eb="4">
      <t>ネンスウ</t>
    </rPh>
    <rPh sb="5" eb="6">
      <t>ネン</t>
    </rPh>
    <rPh sb="6" eb="8">
      <t>イジョウ</t>
    </rPh>
    <rPh sb="9" eb="11">
      <t>ショクイン</t>
    </rPh>
    <phoneticPr fontId="23"/>
  </si>
  <si>
    <t>-</t>
    <phoneticPr fontId="23"/>
  </si>
  <si>
    <t>6月</t>
  </si>
  <si>
    <t>7月</t>
  </si>
  <si>
    <t>8月</t>
  </si>
  <si>
    <t>9月</t>
  </si>
  <si>
    <t>10月</t>
  </si>
  <si>
    <t>11月</t>
  </si>
  <si>
    <t>12月</t>
  </si>
  <si>
    <t>令和４年</t>
    <rPh sb="0" eb="2">
      <t>レイワ</t>
    </rPh>
    <rPh sb="3" eb="4">
      <t>ネン</t>
    </rPh>
    <phoneticPr fontId="16"/>
  </si>
  <si>
    <t>1月</t>
  </si>
  <si>
    <t>2月</t>
  </si>
  <si>
    <t>合計</t>
    <rPh sb="0" eb="2">
      <t>ゴウケイ</t>
    </rPh>
    <phoneticPr fontId="23"/>
  </si>
  <si>
    <t>一月あたりの平均値</t>
    <rPh sb="0" eb="1">
      <t>ヒト</t>
    </rPh>
    <rPh sb="1" eb="2">
      <t>ツキ</t>
    </rPh>
    <rPh sb="6" eb="8">
      <t>ヘイキン</t>
    </rPh>
    <rPh sb="8" eb="9">
      <t>アタイ</t>
    </rPh>
    <phoneticPr fontId="23"/>
  </si>
  <si>
    <t>の割合</t>
    <rPh sb="1" eb="3">
      <t>ワリアイ</t>
    </rPh>
    <phoneticPr fontId="23"/>
  </si>
  <si>
    <t>届出日の属する月の前３月</t>
    <rPh sb="0" eb="2">
      <t>トドケデ</t>
    </rPh>
    <rPh sb="2" eb="3">
      <t>ヒ</t>
    </rPh>
    <rPh sb="4" eb="5">
      <t>ゾク</t>
    </rPh>
    <rPh sb="7" eb="8">
      <t>ツキ</t>
    </rPh>
    <rPh sb="9" eb="10">
      <t>マエ</t>
    </rPh>
    <rPh sb="11" eb="12">
      <t>ガツ</t>
    </rPh>
    <phoneticPr fontId="23"/>
  </si>
  <si>
    <t>備考</t>
    <rPh sb="0" eb="2">
      <t>ビコウ</t>
    </rPh>
    <phoneticPr fontId="2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</si>
  <si>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</si>
  <si>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</si>
  <si>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</si>
  <si>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3"/>
  </si>
  <si>
    <t>　実績月数を記入してください。</t>
    <rPh sb="1" eb="3">
      <t>ジッセキ</t>
    </rPh>
    <rPh sb="3" eb="5">
      <t>ツキスウ</t>
    </rPh>
    <rPh sb="6" eb="8">
      <t>キニュウ</t>
    </rPh>
    <phoneticPr fontId="23"/>
  </si>
  <si>
    <t>・「３．常勤換算方法による計算」</t>
    <rPh sb="4" eb="6">
      <t>ジョウキン</t>
    </rPh>
    <rPh sb="6" eb="8">
      <t>カンサン</t>
    </rPh>
    <rPh sb="8" eb="10">
      <t>ホウホウ</t>
    </rPh>
    <rPh sb="13" eb="15">
      <t>ケイサン</t>
    </rPh>
    <phoneticPr fontId="23"/>
  </si>
  <si>
    <t>　　常勤換算方法とは、非常勤の従業者について「事業所の従業者の勤務延時間数を当該事業所において常勤の従業者が勤務すべき時間数で</t>
    <phoneticPr fontId="23"/>
  </si>
  <si>
    <t>　除することにより、常勤の従業者の員数に換算する方法」であるため、常勤の従業者については常勤換算方法によらず、実人数で計算します。</t>
    <phoneticPr fontId="2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</si>
  <si>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</si>
  <si>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</si>
  <si>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</si>
  <si>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</si>
  <si>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</si>
  <si>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3"/>
  </si>
  <si>
    <t>　※「常勤・非常勤」の区分について</t>
    <rPh sb="3" eb="5">
      <t>ジョウキン</t>
    </rPh>
    <rPh sb="6" eb="9">
      <t>ヒジョウキン</t>
    </rPh>
    <rPh sb="11" eb="13">
      <t>クブン</t>
    </rPh>
    <phoneticPr fontId="2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</si>
  <si>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</si>
  <si>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3"/>
  </si>
  <si>
    <t>　　非正規雇用であっても、週40時間勤務する従業者は常勤扱いとなります。</t>
    <phoneticPr fontId="2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</si>
  <si>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</si>
  <si>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3"/>
  </si>
  <si>
    <t>　　この場合、「②常勤換算方法の対象外である常勤の職員数」の欄に１（人）として記入してください。</t>
    <rPh sb="4" eb="6">
      <t>バアイ</t>
    </rPh>
    <rPh sb="30" eb="31">
      <t>ラン</t>
    </rPh>
    <rPh sb="34" eb="35">
      <t>ニン</t>
    </rPh>
    <rPh sb="39" eb="41">
      <t>キニュウ</t>
    </rPh>
    <phoneticPr fontId="2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</si>
  <si>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</si>
  <si>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</si>
  <si>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6"/>
  </si>
  <si>
    <t>1　通所介護</t>
    <rPh sb="2" eb="4">
      <t>ツウショ</t>
    </rPh>
    <rPh sb="4" eb="6">
      <t>カイゴ</t>
    </rPh>
    <phoneticPr fontId="16"/>
  </si>
  <si>
    <t>2　（介護予防）通所リハビリテーション</t>
    <rPh sb="3" eb="5">
      <t>カイゴ</t>
    </rPh>
    <rPh sb="5" eb="7">
      <t>ヨボウ</t>
    </rPh>
    <rPh sb="8" eb="10">
      <t>ツウショ</t>
    </rPh>
    <phoneticPr fontId="16"/>
  </si>
  <si>
    <t>3　地域密着型通所介護</t>
    <rPh sb="2" eb="4">
      <t>チイキ</t>
    </rPh>
    <rPh sb="4" eb="7">
      <t>ミッチャクガタ</t>
    </rPh>
    <rPh sb="7" eb="9">
      <t>ツウショ</t>
    </rPh>
    <rPh sb="9" eb="11">
      <t>カイゴ</t>
    </rPh>
    <phoneticPr fontId="16"/>
  </si>
  <si>
    <t>3　（介護予防）認知症対応型通所介護</t>
    <rPh sb="3" eb="5">
      <t>カイゴ</t>
    </rPh>
    <rPh sb="5" eb="7">
      <t>ヨボウ</t>
    </rPh>
    <rPh sb="8" eb="11">
      <t>ニンチショウ</t>
    </rPh>
    <rPh sb="11" eb="14">
      <t>タイオウガタ</t>
    </rPh>
    <rPh sb="14" eb="16">
      <t>ツウショ</t>
    </rPh>
    <rPh sb="16" eb="18">
      <t>カイゴ</t>
    </rPh>
    <phoneticPr fontId="16"/>
  </si>
  <si>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6"/>
  </si>
  <si>
    <t>①に占める②の割合が40％以上</t>
    <rPh sb="2" eb="3">
      <t>シ</t>
    </rPh>
    <rPh sb="7" eb="9">
      <t>ワリアイ</t>
    </rPh>
    <rPh sb="13" eb="15">
      <t>イジョウ</t>
    </rPh>
    <phoneticPr fontId="16"/>
  </si>
  <si>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6"/>
  </si>
  <si>
    <t>①のうち勤続年数７年以上の者の総数（常勤換算）</t>
    <phoneticPr fontId="16"/>
  </si>
  <si>
    <t>　　　　　サービス種別　　　　　　　　現在⇒</t>
    <rPh sb="9" eb="11">
      <t>シュベツ</t>
    </rPh>
    <rPh sb="19" eb="21">
      <t>ゲンザイ</t>
    </rPh>
    <phoneticPr fontId="12"/>
  </si>
  <si>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12"/>
  </si>
  <si>
    <t>地域密着型通所介護</t>
    <rPh sb="0" eb="2">
      <t>チイキ</t>
    </rPh>
    <rPh sb="2" eb="5">
      <t>ミッチャクガタ</t>
    </rPh>
    <rPh sb="5" eb="7">
      <t>ツウショ</t>
    </rPh>
    <rPh sb="7" eb="9">
      <t>カイゴ</t>
    </rPh>
    <phoneticPr fontId="12"/>
  </si>
  <si>
    <t>認知症対応型通所介護</t>
    <rPh sb="0" eb="3">
      <t>ニンチショウ</t>
    </rPh>
    <rPh sb="3" eb="6">
      <t>タイオウガタ</t>
    </rPh>
    <rPh sb="6" eb="8">
      <t>ツウショ</t>
    </rPh>
    <rPh sb="8" eb="10">
      <t>カイゴ</t>
    </rPh>
    <phoneticPr fontId="12"/>
  </si>
  <si>
    <t>（１）　事業所基本情報</t>
    <rPh sb="4" eb="7">
      <t>ジギョウショ</t>
    </rPh>
    <rPh sb="7" eb="9">
      <t>キホン</t>
    </rPh>
    <rPh sb="9" eb="11">
      <t>ジョウホウ</t>
    </rPh>
    <phoneticPr fontId="12"/>
  </si>
  <si>
    <t>事業所番号</t>
    <rPh sb="0" eb="3">
      <t>ジギョウショ</t>
    </rPh>
    <rPh sb="3" eb="5">
      <t>バンゴウ</t>
    </rPh>
    <phoneticPr fontId="12"/>
  </si>
  <si>
    <t>事業所名</t>
    <rPh sb="0" eb="3">
      <t>ジギョウショ</t>
    </rPh>
    <rPh sb="3" eb="4">
      <t>メイ</t>
    </rPh>
    <phoneticPr fontId="12"/>
  </si>
  <si>
    <t>担当者氏名</t>
    <rPh sb="0" eb="3">
      <t>タントウシャ</t>
    </rPh>
    <rPh sb="3" eb="5">
      <t>シメイ</t>
    </rPh>
    <phoneticPr fontId="12"/>
  </si>
  <si>
    <t>電話番号</t>
    <rPh sb="0" eb="2">
      <t>デンワ</t>
    </rPh>
    <rPh sb="2" eb="4">
      <t>バンゴウ</t>
    </rPh>
    <phoneticPr fontId="12"/>
  </si>
  <si>
    <t>ﾒｰﾙｱﾄﾞﾚｽ</t>
    <phoneticPr fontId="12"/>
  </si>
  <si>
    <t>サービス種別</t>
    <rPh sb="4" eb="6">
      <t>シュベツ</t>
    </rPh>
    <phoneticPr fontId="12"/>
  </si>
  <si>
    <t>減少月</t>
    <rPh sb="0" eb="2">
      <t>ゲンショウ</t>
    </rPh>
    <rPh sb="2" eb="3">
      <t>ツキ</t>
    </rPh>
    <phoneticPr fontId="12"/>
  </si>
  <si>
    <t>利用延人員数の減少が生じた月</t>
    <rPh sb="0" eb="2">
      <t>リヨウ</t>
    </rPh>
    <rPh sb="2" eb="5">
      <t>ノベジンイン</t>
    </rPh>
    <rPh sb="5" eb="6">
      <t>スウ</t>
    </rPh>
    <rPh sb="7" eb="9">
      <t>ゲンショウ</t>
    </rPh>
    <rPh sb="10" eb="11">
      <t>ショウ</t>
    </rPh>
    <rPh sb="13" eb="14">
      <t>ツキ</t>
    </rPh>
    <phoneticPr fontId="12"/>
  </si>
  <si>
    <t>令和</t>
    <rPh sb="0" eb="2">
      <t>レイワ</t>
    </rPh>
    <phoneticPr fontId="12"/>
  </si>
  <si>
    <t>年</t>
    <rPh sb="0" eb="1">
      <t>ネン</t>
    </rPh>
    <phoneticPr fontId="12"/>
  </si>
  <si>
    <t>月</t>
    <rPh sb="0" eb="1">
      <t>ガツ</t>
    </rPh>
    <phoneticPr fontId="12"/>
  </si>
  <si>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12"/>
  </si>
  <si>
    <t>人</t>
    <rPh sb="0" eb="1">
      <t>ニン</t>
    </rPh>
    <phoneticPr fontId="12"/>
  </si>
  <si>
    <t>減少率（小数）</t>
    <rPh sb="0" eb="3">
      <t>ゲンショウリツ</t>
    </rPh>
    <rPh sb="4" eb="6">
      <t>ショウスウ</t>
    </rPh>
    <phoneticPr fontId="12"/>
  </si>
  <si>
    <t>減少率</t>
    <rPh sb="0" eb="3">
      <t>ゲンショウリツ</t>
    </rPh>
    <phoneticPr fontId="12"/>
  </si>
  <si>
    <t>利用延人員数の減少が生じた月の前年度の１月当たりの平均利用延人員数</t>
  </si>
  <si>
    <t>加算算定の可否</t>
    <rPh sb="5" eb="7">
      <t>カヒ</t>
    </rPh>
    <phoneticPr fontId="12"/>
  </si>
  <si>
    <t>加算算定事業所のみ</t>
    <rPh sb="0" eb="2">
      <t>カサン</t>
    </rPh>
    <rPh sb="2" eb="4">
      <t>サンテイ</t>
    </rPh>
    <rPh sb="4" eb="7">
      <t>ジギョウショ</t>
    </rPh>
    <phoneticPr fontId="12"/>
  </si>
  <si>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12"/>
  </si>
  <si>
    <t>（３）　加算算定後の各月の利用延人員数の確認</t>
    <rPh sb="10" eb="11">
      <t>カク</t>
    </rPh>
    <rPh sb="11" eb="12">
      <t>ツキ</t>
    </rPh>
    <rPh sb="13" eb="15">
      <t>リヨウ</t>
    </rPh>
    <rPh sb="15" eb="18">
      <t>ノベジンイン</t>
    </rPh>
    <rPh sb="18" eb="19">
      <t>スウ</t>
    </rPh>
    <rPh sb="20" eb="22">
      <t>カクニン</t>
    </rPh>
    <phoneticPr fontId="12"/>
  </si>
  <si>
    <t>年月</t>
    <rPh sb="0" eb="2">
      <t>ネンゲツ</t>
    </rPh>
    <phoneticPr fontId="12"/>
  </si>
  <si>
    <t>各月の
利用延人員数</t>
    <rPh sb="0" eb="2">
      <t>カクツキ</t>
    </rPh>
    <rPh sb="4" eb="6">
      <t>リヨウ</t>
    </rPh>
    <rPh sb="6" eb="9">
      <t>ノベジンイン</t>
    </rPh>
    <rPh sb="9" eb="10">
      <t>スウ</t>
    </rPh>
    <phoneticPr fontId="12"/>
  </si>
  <si>
    <t>減少割合</t>
    <rPh sb="0" eb="2">
      <t>ゲンショウ</t>
    </rPh>
    <rPh sb="2" eb="4">
      <t>ワリアイ</t>
    </rPh>
    <phoneticPr fontId="12"/>
  </si>
  <si>
    <t>加算
算定の可否</t>
    <rPh sb="0" eb="2">
      <t>カサン</t>
    </rPh>
    <rPh sb="3" eb="5">
      <t>サンテイ</t>
    </rPh>
    <rPh sb="6" eb="8">
      <t>カヒ</t>
    </rPh>
    <phoneticPr fontId="12"/>
  </si>
  <si>
    <t>加算算定届提出月</t>
    <rPh sb="4" eb="5">
      <t>トドケ</t>
    </rPh>
    <rPh sb="5" eb="7">
      <t>テイシュツ</t>
    </rPh>
    <rPh sb="7" eb="8">
      <t>ツキ</t>
    </rPh>
    <phoneticPr fontId="12"/>
  </si>
  <si>
    <t>加算算定開始月</t>
    <rPh sb="4" eb="6">
      <t>カイシ</t>
    </rPh>
    <rPh sb="6" eb="7">
      <t>ツキ</t>
    </rPh>
    <phoneticPr fontId="12"/>
  </si>
  <si>
    <t>加算延長判断月</t>
    <rPh sb="0" eb="2">
      <t>カサン</t>
    </rPh>
    <rPh sb="2" eb="4">
      <t>エンチョウ</t>
    </rPh>
    <rPh sb="4" eb="6">
      <t>ハンダン</t>
    </rPh>
    <rPh sb="6" eb="7">
      <t>ツキ</t>
    </rPh>
    <phoneticPr fontId="12"/>
  </si>
  <si>
    <t>加算終了／延長届提出月</t>
    <rPh sb="0" eb="2">
      <t>カサン</t>
    </rPh>
    <rPh sb="2" eb="4">
      <t>シュウリョウ</t>
    </rPh>
    <rPh sb="5" eb="8">
      <t>エンチョウトドケ</t>
    </rPh>
    <rPh sb="8" eb="10">
      <t>テイシュツ</t>
    </rPh>
    <rPh sb="10" eb="11">
      <t>ツキ</t>
    </rPh>
    <phoneticPr fontId="12"/>
  </si>
  <si>
    <t>減少の
２か月後
に算定
開始</t>
    <rPh sb="0" eb="2">
      <t>ゲンショウ</t>
    </rPh>
    <rPh sb="6" eb="7">
      <t>ゲツ</t>
    </rPh>
    <rPh sb="7" eb="8">
      <t>アト</t>
    </rPh>
    <rPh sb="10" eb="12">
      <t>サンテイ</t>
    </rPh>
    <rPh sb="13" eb="15">
      <t>カイシ</t>
    </rPh>
    <phoneticPr fontId="12"/>
  </si>
  <si>
    <t>延長適用開始月</t>
    <rPh sb="0" eb="2">
      <t>エンチョウ</t>
    </rPh>
    <rPh sb="2" eb="4">
      <t>テキヨウ</t>
    </rPh>
    <rPh sb="4" eb="6">
      <t>カイシ</t>
    </rPh>
    <rPh sb="6" eb="7">
      <t>ツキ</t>
    </rPh>
    <phoneticPr fontId="12"/>
  </si>
  <si>
    <t>延長適用終了月</t>
    <rPh sb="0" eb="2">
      <t>エンチョウ</t>
    </rPh>
    <rPh sb="2" eb="4">
      <t>テキヨウ</t>
    </rPh>
    <rPh sb="4" eb="6">
      <t>シュウリョウ</t>
    </rPh>
    <rPh sb="6" eb="7">
      <t>ツキ</t>
    </rPh>
    <phoneticPr fontId="12"/>
  </si>
  <si>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12"/>
  </si>
  <si>
    <t>加算算定事業所であって、（３）オレンジセルに「可」が表示された事業所のみ</t>
    <rPh sb="4" eb="7">
      <t>ジギョウショ</t>
    </rPh>
    <rPh sb="23" eb="24">
      <t>カ</t>
    </rPh>
    <rPh sb="26" eb="28">
      <t>ヒョウジ</t>
    </rPh>
    <rPh sb="31" eb="34">
      <t>ジギョウショ</t>
    </rPh>
    <phoneticPr fontId="12"/>
  </si>
  <si>
    <t>※ 加算算定開始後に記入してください。</t>
    <rPh sb="6" eb="8">
      <t>カイシ</t>
    </rPh>
    <rPh sb="8" eb="9">
      <t>アト</t>
    </rPh>
    <rPh sb="10" eb="12">
      <t>キニュウ</t>
    </rPh>
    <phoneticPr fontId="12"/>
  </si>
  <si>
    <t>（４）　加算算定の延長の届出</t>
    <rPh sb="9" eb="11">
      <t>エンチョウ</t>
    </rPh>
    <rPh sb="12" eb="14">
      <t>トドケデ</t>
    </rPh>
    <phoneticPr fontId="12"/>
  </si>
  <si>
    <t>加算算定の延長を求める理由</t>
    <rPh sb="0" eb="2">
      <t>カサン</t>
    </rPh>
    <rPh sb="2" eb="4">
      <t>サンテイ</t>
    </rPh>
    <rPh sb="5" eb="7">
      <t>エンチョウ</t>
    </rPh>
    <rPh sb="8" eb="9">
      <t>モト</t>
    </rPh>
    <rPh sb="11" eb="13">
      <t>リユウ</t>
    </rPh>
    <phoneticPr fontId="12"/>
  </si>
  <si>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12"/>
  </si>
  <si>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12"/>
  </si>
  <si>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12"/>
  </si>
  <si>
    <t>率</t>
    <rPh sb="0" eb="1">
      <t>リツ</t>
    </rPh>
    <phoneticPr fontId="16"/>
  </si>
  <si>
    <t>４月～２月
合計</t>
    <rPh sb="1" eb="2">
      <t>ガツ</t>
    </rPh>
    <rPh sb="4" eb="5">
      <t>ガツ</t>
    </rPh>
    <rPh sb="6" eb="8">
      <t>ゴウケイ</t>
    </rPh>
    <rPh sb="7" eb="8">
      <t>ケイ</t>
    </rPh>
    <phoneticPr fontId="16"/>
  </si>
  <si>
    <t>４月</t>
    <rPh sb="1" eb="2">
      <t>ガツ</t>
    </rPh>
    <phoneticPr fontId="16"/>
  </si>
  <si>
    <t>５月</t>
    <rPh sb="1" eb="2">
      <t>ガツ</t>
    </rPh>
    <phoneticPr fontId="16"/>
  </si>
  <si>
    <t>６月</t>
    <rPh sb="1" eb="2">
      <t>ガツ</t>
    </rPh>
    <phoneticPr fontId="16"/>
  </si>
  <si>
    <t>７月</t>
    <rPh sb="1" eb="2">
      <t>ガツ</t>
    </rPh>
    <phoneticPr fontId="16"/>
  </si>
  <si>
    <t>８月</t>
    <rPh sb="1" eb="2">
      <t>ガツ</t>
    </rPh>
    <phoneticPr fontId="16"/>
  </si>
  <si>
    <t>９月</t>
    <rPh sb="1" eb="2">
      <t>ガツ</t>
    </rPh>
    <phoneticPr fontId="16"/>
  </si>
  <si>
    <t>10月</t>
    <rPh sb="2" eb="3">
      <t>ガツ</t>
    </rPh>
    <phoneticPr fontId="16"/>
  </si>
  <si>
    <t>１月</t>
    <rPh sb="1" eb="2">
      <t>ガツ</t>
    </rPh>
    <phoneticPr fontId="16"/>
  </si>
  <si>
    <t>２月</t>
    <rPh sb="1" eb="2">
      <t>ガツ</t>
    </rPh>
    <phoneticPr fontId="16"/>
  </si>
  <si>
    <t>３月</t>
    <rPh sb="1" eb="2">
      <t>ガツ</t>
    </rPh>
    <phoneticPr fontId="16"/>
  </si>
  <si>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6"/>
  </si>
  <si>
    <t>５時間以上６時間未満及び
６時間以上７時間未満</t>
    <rPh sb="1" eb="3">
      <t>ジカン</t>
    </rPh>
    <rPh sb="3" eb="5">
      <t>イジョウ</t>
    </rPh>
    <rPh sb="6" eb="8">
      <t>ジカン</t>
    </rPh>
    <rPh sb="8" eb="10">
      <t>ミマン</t>
    </rPh>
    <rPh sb="10" eb="11">
      <t>オヨ</t>
    </rPh>
    <phoneticPr fontId="16"/>
  </si>
  <si>
    <t>７時間以上８時間未満及び
８時間以上９時間未満</t>
    <rPh sb="1" eb="3">
      <t>ジカン</t>
    </rPh>
    <rPh sb="3" eb="5">
      <t>イジョウ</t>
    </rPh>
    <rPh sb="6" eb="8">
      <t>ジカン</t>
    </rPh>
    <rPh sb="8" eb="10">
      <t>ミマン</t>
    </rPh>
    <rPh sb="10" eb="11">
      <t>オヨ</t>
    </rPh>
    <phoneticPr fontId="16"/>
  </si>
  <si>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53"/>
  </si>
  <si>
    <t>①</t>
  </si>
  <si>
    <t>５時間未満</t>
    <rPh sb="1" eb="3">
      <t>ジカン</t>
    </rPh>
    <rPh sb="3" eb="5">
      <t>ミマン</t>
    </rPh>
    <phoneticPr fontId="16"/>
  </si>
  <si>
    <t>②</t>
  </si>
  <si>
    <t>同時にサービスの提供を受けた者の最大数を営業日ごとに加えた数</t>
    <rPh sb="20" eb="23">
      <t>エイギョウビ</t>
    </rPh>
    <rPh sb="26" eb="27">
      <t>クワ</t>
    </rPh>
    <rPh sb="29" eb="30">
      <t>カズ</t>
    </rPh>
    <phoneticPr fontId="23"/>
  </si>
  <si>
    <t>各月の利用延人員数</t>
    <rPh sb="0" eb="2">
      <t>カクツキ</t>
    </rPh>
    <rPh sb="3" eb="5">
      <t>リヨウ</t>
    </rPh>
    <rPh sb="5" eb="6">
      <t>ノ</t>
    </rPh>
    <rPh sb="6" eb="9">
      <t>ジンインスウ</t>
    </rPh>
    <phoneticPr fontId="53"/>
  </si>
  <si>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53"/>
  </si>
  <si>
    <t>合計</t>
    <rPh sb="0" eb="2">
      <t>ゴウケイ</t>
    </rPh>
    <phoneticPr fontId="53"/>
  </si>
  <si>
    <t>（ａ）</t>
    <phoneticPr fontId="23"/>
  </si>
  <si>
    <t>（ｂ）</t>
    <phoneticPr fontId="23"/>
  </si>
  <si>
    <t>平均利用延人員数
 （a÷b）　　※５</t>
    <rPh sb="0" eb="2">
      <t>ヘイキン</t>
    </rPh>
    <rPh sb="2" eb="4">
      <t>リヨウ</t>
    </rPh>
    <rPh sb="4" eb="5">
      <t>ノベ</t>
    </rPh>
    <rPh sb="5" eb="8">
      <t>ジンインスウ</t>
    </rPh>
    <phoneticPr fontId="53"/>
  </si>
  <si>
    <t>（ｃ）</t>
    <phoneticPr fontId="12"/>
  </si>
  <si>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12"/>
  </si>
  <si>
    <t>利用定員　※６</t>
    <rPh sb="0" eb="2">
      <t>リヨウ</t>
    </rPh>
    <rPh sb="2" eb="4">
      <t>テイイン</t>
    </rPh>
    <phoneticPr fontId="12"/>
  </si>
  <si>
    <t>１月当たりの営業日数　※７</t>
    <rPh sb="1" eb="3">
      <t>ツキア</t>
    </rPh>
    <rPh sb="6" eb="8">
      <t>エイギョウ</t>
    </rPh>
    <rPh sb="8" eb="10">
      <t>ニッスウ</t>
    </rPh>
    <phoneticPr fontId="12"/>
  </si>
  <si>
    <t>平均利用延人員数　※８</t>
    <rPh sb="0" eb="2">
      <t>ヘイキン</t>
    </rPh>
    <rPh sb="2" eb="4">
      <t>リヨウ</t>
    </rPh>
    <rPh sb="4" eb="5">
      <t>ノベ</t>
    </rPh>
    <rPh sb="5" eb="8">
      <t>ジンインスウ</t>
    </rPh>
    <phoneticPr fontId="12"/>
  </si>
  <si>
    <t>×</t>
    <phoneticPr fontId="12"/>
  </si>
  <si>
    <t>=</t>
    <phoneticPr fontId="12"/>
  </si>
  <si>
    <t>（ｄ）</t>
    <phoneticPr fontId="12"/>
  </si>
  <si>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1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</si>
  <si>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6"/>
  </si>
  <si>
    <t>中重度者ケア体制加算に係る届出書</t>
    <rPh sb="0" eb="4">
      <t>チュウジュウドシャ</t>
    </rPh>
    <rPh sb="6" eb="8">
      <t>タイセイ</t>
    </rPh>
    <rPh sb="8" eb="10">
      <t>カサン</t>
    </rPh>
    <rPh sb="11" eb="12">
      <t>カカ</t>
    </rPh>
    <rPh sb="13" eb="16">
      <t>トドケデショ</t>
    </rPh>
    <phoneticPr fontId="16"/>
  </si>
  <si>
    <t>事 業 所 名</t>
  </si>
  <si>
    <t>異動等区分</t>
    <phoneticPr fontId="16"/>
  </si>
  <si>
    <t>事業所等の区分</t>
    <rPh sb="0" eb="3">
      <t>ジギョウショ</t>
    </rPh>
    <phoneticPr fontId="16"/>
  </si>
  <si>
    <t>1　通所介護事業所</t>
    <rPh sb="2" eb="4">
      <t>ツウショ</t>
    </rPh>
    <rPh sb="4" eb="6">
      <t>カイゴ</t>
    </rPh>
    <rPh sb="6" eb="9">
      <t>ジギョウショ</t>
    </rPh>
    <phoneticPr fontId="16"/>
  </si>
  <si>
    <t>2　地域密着型通所介護事業所</t>
    <rPh sb="2" eb="4">
      <t>チイキ</t>
    </rPh>
    <rPh sb="4" eb="7">
      <t>ミッチャクガタ</t>
    </rPh>
    <rPh sb="7" eb="9">
      <t>ツウショ</t>
    </rPh>
    <rPh sb="9" eb="11">
      <t>カイゴ</t>
    </rPh>
    <rPh sb="11" eb="14">
      <t>ジギョウショ</t>
    </rPh>
    <phoneticPr fontId="16"/>
  </si>
  <si>
    <t>3　通所リハビリテーション事業所</t>
    <rPh sb="2" eb="4">
      <t>ツウショ</t>
    </rPh>
    <rPh sb="13" eb="16">
      <t>ジギョウショ</t>
    </rPh>
    <phoneticPr fontId="16"/>
  </si>
  <si>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6"/>
  </si>
  <si>
    <t>通所介護</t>
    <rPh sb="0" eb="2">
      <t>ツウショ</t>
    </rPh>
    <rPh sb="2" eb="4">
      <t>カイゴ</t>
    </rPh>
    <phoneticPr fontId="16"/>
  </si>
  <si>
    <t>指定居宅サービス等基準第93条第１項第２号又は第３号に規定する看護職員又は介護職員の員数に加え、看護職員又は介護職員を常勤換算方法で２以上確保している。</t>
    <phoneticPr fontId="16"/>
  </si>
  <si>
    <t>指定通所介護事業所における前年度又は算定日が属する月の前３月間の利用者の総数のうち、要介護状態区分が要介護３、要介護４又は要介護５である者の占める割合が100分の30以上である。</t>
    <phoneticPr fontId="16"/>
  </si>
  <si>
    <t>指定通所介護を行う時間帯を通じて専ら当該指定通所介護の提供に当たる看護職員を１名以上配置している。</t>
    <phoneticPr fontId="16"/>
  </si>
  <si>
    <t>共生型通所介護費を算定していない。</t>
    <rPh sb="0" eb="3">
      <t>キョウセイガタ</t>
    </rPh>
    <rPh sb="3" eb="5">
      <t>ツウショ</t>
    </rPh>
    <rPh sb="5" eb="8">
      <t>カイゴヒ</t>
    </rPh>
    <rPh sb="9" eb="11">
      <t>サンテイ</t>
    </rPh>
    <phoneticPr fontId="16"/>
  </si>
  <si>
    <t>地域密着型
通所介護</t>
    <rPh sb="0" eb="5">
      <t>チイキミッチャクガタ</t>
    </rPh>
    <rPh sb="6" eb="8">
      <t>ツウショ</t>
    </rPh>
    <rPh sb="8" eb="10">
      <t>カイゴ</t>
    </rPh>
    <phoneticPr fontId="16"/>
  </si>
  <si>
    <t>指定地域密着型サービス基準第20条第１項第２号又は第３号に規定する看護職員又は介護職員の員数に加え、看護職員又は介護職員を常勤換算方法で２以上確保している。</t>
    <phoneticPr fontId="16"/>
  </si>
  <si>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6"/>
  </si>
  <si>
    <t>指定地域密着型通所介護を行う時間帯を通じて専ら当該指定地域密着型通所介護の提供に当たる看護職員を１名以上配置している。</t>
    <phoneticPr fontId="16"/>
  </si>
  <si>
    <t>通所
リハビリ
テーション</t>
    <rPh sb="0" eb="2">
      <t>ツウショ</t>
    </rPh>
    <phoneticPr fontId="16"/>
  </si>
  <si>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6"/>
  </si>
  <si>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6"/>
  </si>
  <si>
    <t>指定通所リハビリテーションを行う時間帯を通じて専ら当該指定通所リハビリテーションの提供に当たる看護職員を１名以上配置している。</t>
    <rPh sb="2" eb="4">
      <t>ツウショ</t>
    </rPh>
    <rPh sb="29" eb="31">
      <t>ツウショ</t>
    </rPh>
    <phoneticPr fontId="16"/>
  </si>
  <si>
    <t>備考　要件を満たすことが分かる根拠書類を準備し、指定権者からの求めがあった場合には、</t>
    <phoneticPr fontId="16"/>
  </si>
  <si>
    <t>　　速やかに提出すること。</t>
    <rPh sb="2" eb="3">
      <t>スミ</t>
    </rPh>
    <rPh sb="6" eb="8">
      <t>テイシュツ</t>
    </rPh>
    <phoneticPr fontId="16"/>
  </si>
  <si>
    <t>ア．前年度（３月を除く）の実績の平均</t>
  </si>
  <si>
    <t>イ．届出日の属する月の前３月</t>
  </si>
  <si>
    <t>月</t>
  </si>
  <si>
    <t>認知症加算に係る届出書</t>
    <rPh sb="0" eb="3">
      <t>ニンチショウ</t>
    </rPh>
    <rPh sb="3" eb="5">
      <t>カサン</t>
    </rPh>
    <rPh sb="6" eb="7">
      <t>カカ</t>
    </rPh>
    <rPh sb="8" eb="11">
      <t>トドケデショ</t>
    </rPh>
    <phoneticPr fontId="16"/>
  </si>
  <si>
    <t>認知症加算に係る届出内容</t>
    <rPh sb="0" eb="3">
      <t>ニンチショウ</t>
    </rPh>
    <rPh sb="3" eb="5">
      <t>カサン</t>
    </rPh>
    <rPh sb="6" eb="7">
      <t>カカワ</t>
    </rPh>
    <rPh sb="8" eb="10">
      <t>トドケデ</t>
    </rPh>
    <rPh sb="10" eb="12">
      <t>ナイヨウ</t>
    </rPh>
    <phoneticPr fontId="16"/>
  </si>
  <si>
    <t>①　利用者総数　</t>
    <rPh sb="2" eb="5">
      <t>リヨウシャ</t>
    </rPh>
    <rPh sb="5" eb="7">
      <t>ソウスウ</t>
    </rPh>
    <rPh sb="6" eb="7">
      <t>スウ</t>
    </rPh>
    <phoneticPr fontId="16"/>
  </si>
  <si>
    <t>人</t>
    <rPh sb="0" eb="1">
      <t>ヒト</t>
    </rPh>
    <phoneticPr fontId="16"/>
  </si>
  <si>
    <t>②　対象者　</t>
    <rPh sb="2" eb="5">
      <t>タイショウシャ</t>
    </rPh>
    <phoneticPr fontId="16"/>
  </si>
  <si>
    <t>③　②÷①×100</t>
    <phoneticPr fontId="16"/>
  </si>
  <si>
    <t>％</t>
    <phoneticPr fontId="16"/>
  </si>
  <si>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6"/>
  </si>
  <si>
    <t>地域密着型
通所介護</t>
    <rPh sb="0" eb="5">
      <t>チイキミッチャクガタ</t>
    </rPh>
    <rPh sb="6" eb="10">
      <t>ツウショカイゴ</t>
    </rPh>
    <phoneticPr fontId="16"/>
  </si>
  <si>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6"/>
  </si>
  <si>
    <r>
      <t>（別紙C</t>
    </r>
    <r>
      <rPr>
        <sz val="11"/>
        <color theme="1"/>
        <rFont val="游ゴシック"/>
        <family val="2"/>
        <charset val="128"/>
        <scheme val="minor"/>
      </rPr>
      <t>）</t>
    </r>
    <rPh sb="1" eb="3">
      <t>ベッシ</t>
    </rPh>
    <phoneticPr fontId="23"/>
  </si>
  <si>
    <t>有資格者等の割合計算書</t>
    <rPh sb="0" eb="4">
      <t>ユウシカクシャ</t>
    </rPh>
    <rPh sb="4" eb="5">
      <t>トウ</t>
    </rPh>
    <rPh sb="6" eb="8">
      <t>ワリアイ</t>
    </rPh>
    <rPh sb="8" eb="11">
      <t>ケイサンショ</t>
    </rPh>
    <phoneticPr fontId="23"/>
  </si>
  <si>
    <t>令和５年</t>
    <rPh sb="0" eb="2">
      <t>レイワ</t>
    </rPh>
    <rPh sb="3" eb="4">
      <t>ネン</t>
    </rPh>
    <phoneticPr fontId="16"/>
  </si>
  <si>
    <t>令和　年</t>
    <rPh sb="0" eb="2">
      <t>レイワ</t>
    </rPh>
    <rPh sb="3" eb="4">
      <t>ネン</t>
    </rPh>
    <phoneticPr fontId="16"/>
  </si>
  <si>
    <t>　月</t>
    <rPh sb="1" eb="2">
      <t>ガツ</t>
    </rPh>
    <phoneticPr fontId="23"/>
  </si>
  <si>
    <t>　月</t>
    <phoneticPr fontId="12"/>
  </si>
  <si>
    <t>勤続年数３年以上の職員</t>
    <phoneticPr fontId="23"/>
  </si>
  <si>
    <t>※一月あたりの平均値を別紙12-2又は12-3へ転記してください。</t>
    <rPh sb="17" eb="18">
      <t>マタ</t>
    </rPh>
    <phoneticPr fontId="12"/>
  </si>
  <si>
    <t>（通所介護、地域密着型通所介護）</t>
    <rPh sb="1" eb="3">
      <t>ツウショ</t>
    </rPh>
    <rPh sb="3" eb="5">
      <t>カイゴ</t>
    </rPh>
    <rPh sb="6" eb="8">
      <t>チイキ</t>
    </rPh>
    <rPh sb="8" eb="11">
      <t>ミッチャクガタ</t>
    </rPh>
    <rPh sb="11" eb="13">
      <t>ツウショ</t>
    </rPh>
    <rPh sb="13" eb="15">
      <t>カイゴ</t>
    </rPh>
    <phoneticPr fontId="16"/>
  </si>
  <si>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6"/>
  </si>
  <si>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6"/>
  </si>
  <si>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6"/>
  </si>
  <si>
    <t>（別紙１4－３）</t>
    <phoneticPr fontId="16"/>
  </si>
  <si>
    <t>（別紙21）</t>
    <phoneticPr fontId="16"/>
  </si>
  <si>
    <t>生活相談員配置等加算に係る届出書</t>
    <rPh sb="0" eb="2">
      <t>セイカツ</t>
    </rPh>
    <rPh sb="2" eb="5">
      <t>ソウダンイン</t>
    </rPh>
    <rPh sb="5" eb="8">
      <t>ハイチトウ</t>
    </rPh>
    <rPh sb="8" eb="10">
      <t>カサン</t>
    </rPh>
    <rPh sb="11" eb="12">
      <t>カカ</t>
    </rPh>
    <rPh sb="13" eb="16">
      <t>トドケデショ</t>
    </rPh>
    <phoneticPr fontId="16"/>
  </si>
  <si>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6"/>
  </si>
  <si>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6"/>
  </si>
  <si>
    <t>共生型通所介護費を算定している。</t>
    <rPh sb="7" eb="8">
      <t>ヒ</t>
    </rPh>
    <rPh sb="9" eb="11">
      <t>サンテイ</t>
    </rPh>
    <phoneticPr fontId="16"/>
  </si>
  <si>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6"/>
  </si>
  <si>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6"/>
  </si>
  <si>
    <t>地域密着型
通所介護</t>
    <rPh sb="0" eb="2">
      <t>チイキ</t>
    </rPh>
    <rPh sb="2" eb="5">
      <t>ミッチャクガタ</t>
    </rPh>
    <rPh sb="6" eb="8">
      <t>ツウショ</t>
    </rPh>
    <rPh sb="8" eb="10">
      <t>カイゴ</t>
    </rPh>
    <phoneticPr fontId="16"/>
  </si>
  <si>
    <t>共生型地域密着型通所介護費を算定している。</t>
    <rPh sb="3" eb="8">
      <t>チイキミッチャクガタ</t>
    </rPh>
    <rPh sb="12" eb="13">
      <t>ヒ</t>
    </rPh>
    <rPh sb="14" eb="16">
      <t>サンテイ</t>
    </rPh>
    <phoneticPr fontId="16"/>
  </si>
  <si>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6"/>
  </si>
  <si>
    <t>(介護予防)
短期入所
生活介護</t>
    <rPh sb="1" eb="3">
      <t>カイゴ</t>
    </rPh>
    <rPh sb="3" eb="5">
      <t>ヨボウ</t>
    </rPh>
    <rPh sb="7" eb="9">
      <t>タンキ</t>
    </rPh>
    <rPh sb="9" eb="11">
      <t>ニュウショ</t>
    </rPh>
    <rPh sb="12" eb="14">
      <t>セイカツ</t>
    </rPh>
    <rPh sb="14" eb="16">
      <t>カイゴ</t>
    </rPh>
    <phoneticPr fontId="16"/>
  </si>
  <si>
    <t>共生型短期入所生活介護費を算定している。</t>
    <rPh sb="3" eb="5">
      <t>タンキ</t>
    </rPh>
    <rPh sb="5" eb="7">
      <t>ニュウショ</t>
    </rPh>
    <rPh sb="7" eb="9">
      <t>セイカツ</t>
    </rPh>
    <rPh sb="11" eb="12">
      <t>ヒ</t>
    </rPh>
    <rPh sb="13" eb="15">
      <t>サンテイ</t>
    </rPh>
    <phoneticPr fontId="16"/>
  </si>
  <si>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6"/>
  </si>
  <si>
    <t>（別紙22）</t>
    <phoneticPr fontId="16"/>
  </si>
  <si>
    <t>（別紙22－2）</t>
    <rPh sb="1" eb="3">
      <t>ベッシ</t>
    </rPh>
    <phoneticPr fontId="16"/>
  </si>
  <si>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6"/>
  </si>
  <si>
    <t>事業所名</t>
    <rPh sb="0" eb="3">
      <t>ジギョウショ</t>
    </rPh>
    <rPh sb="3" eb="4">
      <t>メイ</t>
    </rPh>
    <phoneticPr fontId="16"/>
  </si>
  <si>
    <t>事業所番号</t>
    <rPh sb="0" eb="3">
      <t>ジギョウショ</t>
    </rPh>
    <rPh sb="3" eb="5">
      <t>バンゴウ</t>
    </rPh>
    <phoneticPr fontId="16"/>
  </si>
  <si>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6"/>
  </si>
  <si>
    <t>利用実人員数</t>
    <rPh sb="0" eb="2">
      <t>リヨウ</t>
    </rPh>
    <rPh sb="2" eb="3">
      <t>ジツ</t>
    </rPh>
    <rPh sb="3" eb="5">
      <t>ジンイン</t>
    </rPh>
    <rPh sb="5" eb="6">
      <t>スウ</t>
    </rPh>
    <phoneticPr fontId="16"/>
  </si>
  <si>
    <t>利用延人員数</t>
    <rPh sb="0" eb="2">
      <t>リヨウ</t>
    </rPh>
    <rPh sb="2" eb="5">
      <t>ノベジンイン</t>
    </rPh>
    <rPh sb="5" eb="6">
      <t>スウ</t>
    </rPh>
    <phoneticPr fontId="16"/>
  </si>
  <si>
    <t>２．算定期間</t>
    <rPh sb="2" eb="4">
      <t>サンテイ</t>
    </rPh>
    <rPh sb="4" eb="6">
      <t>キカン</t>
    </rPh>
    <phoneticPr fontId="16"/>
  </si>
  <si>
    <t>ア．前年度（３月を除く）の実績の平均</t>
    <rPh sb="2" eb="5">
      <t>ゼンネンド</t>
    </rPh>
    <rPh sb="7" eb="8">
      <t>ガツ</t>
    </rPh>
    <rPh sb="9" eb="10">
      <t>ノゾ</t>
    </rPh>
    <rPh sb="13" eb="15">
      <t>ジッセキ</t>
    </rPh>
    <rPh sb="16" eb="18">
      <t>ヘイキン</t>
    </rPh>
    <phoneticPr fontId="16"/>
  </si>
  <si>
    <t>イ．届出日の属する月の前３月</t>
    <rPh sb="2" eb="4">
      <t>トドケデ</t>
    </rPh>
    <rPh sb="4" eb="5">
      <t>ヒ</t>
    </rPh>
    <rPh sb="6" eb="7">
      <t>ゾク</t>
    </rPh>
    <rPh sb="9" eb="10">
      <t>ツキ</t>
    </rPh>
    <rPh sb="11" eb="12">
      <t>ゼン</t>
    </rPh>
    <rPh sb="13" eb="14">
      <t>ガツ</t>
    </rPh>
    <phoneticPr fontId="16"/>
  </si>
  <si>
    <t>利用者の総数
（要支援者は
含めない）</t>
    <rPh sb="0" eb="3">
      <t>リヨウシャ</t>
    </rPh>
    <rPh sb="4" eb="6">
      <t>ソウスウ</t>
    </rPh>
    <rPh sb="8" eb="11">
      <t>ヨウシエン</t>
    </rPh>
    <rPh sb="11" eb="12">
      <t>シャ</t>
    </rPh>
    <rPh sb="14" eb="15">
      <t>フク</t>
    </rPh>
    <phoneticPr fontId="16"/>
  </si>
  <si>
    <t>要介護３、要介護４
または要介護５の
利用者数</t>
    <rPh sb="0" eb="3">
      <t>ヨウカイゴ</t>
    </rPh>
    <rPh sb="5" eb="8">
      <t>ヨウカイゴ</t>
    </rPh>
    <rPh sb="13" eb="16">
      <t>ヨウカイゴ</t>
    </rPh>
    <rPh sb="19" eb="21">
      <t>リヨウ</t>
    </rPh>
    <rPh sb="21" eb="22">
      <t>シャ</t>
    </rPh>
    <rPh sb="22" eb="23">
      <t>スウ</t>
    </rPh>
    <phoneticPr fontId="16"/>
  </si>
  <si>
    <t>月</t>
    <rPh sb="0" eb="1">
      <t>ガツ</t>
    </rPh>
    <phoneticPr fontId="16"/>
  </si>
  <si>
    <t>実績月数</t>
    <rPh sb="0" eb="2">
      <t>ジッセキ</t>
    </rPh>
    <rPh sb="2" eb="4">
      <t>ツキスウ</t>
    </rPh>
    <phoneticPr fontId="16"/>
  </si>
  <si>
    <t>合計</t>
    <rPh sb="0" eb="2">
      <t>ゴウケイ</t>
    </rPh>
    <phoneticPr fontId="16"/>
  </si>
  <si>
    <t>割合</t>
    <rPh sb="0" eb="2">
      <t>ワリアイ</t>
    </rPh>
    <phoneticPr fontId="16"/>
  </si>
  <si>
    <t>１月あたりの
平均</t>
    <rPh sb="1" eb="2">
      <t>ツキ</t>
    </rPh>
    <rPh sb="7" eb="9">
      <t>ヘイキン</t>
    </rPh>
    <phoneticPr fontId="16"/>
  </si>
  <si>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6"/>
  </si>
  <si>
    <t>・「１．要介護３、要介護４または要介護５である者の割合の算出基準」で、</t>
    <phoneticPr fontId="16"/>
  </si>
  <si>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6"/>
  </si>
  <si>
    <t>・「２．算定期間」でアまたはイの算定期間を選択してください。</t>
    <rPh sb="4" eb="6">
      <t>サンテイ</t>
    </rPh>
    <rPh sb="6" eb="8">
      <t>キカン</t>
    </rPh>
    <rPh sb="16" eb="18">
      <t>サンテイ</t>
    </rPh>
    <rPh sb="18" eb="20">
      <t>キカン</t>
    </rPh>
    <rPh sb="21" eb="23">
      <t>センタク</t>
    </rPh>
    <phoneticPr fontId="16"/>
  </si>
  <si>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6"/>
  </si>
  <si>
    <t>　については、前年度の実績（ア）による届出はできません。</t>
    <rPh sb="7" eb="10">
      <t>ゼンネンド</t>
    </rPh>
    <rPh sb="11" eb="13">
      <t>ジッセキ</t>
    </rPh>
    <rPh sb="19" eb="21">
      <t>トドケデ</t>
    </rPh>
    <phoneticPr fontId="16"/>
  </si>
  <si>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6"/>
  </si>
  <si>
    <t>　（平成27年4月1日）」問31をご参照ください。</t>
    <rPh sb="13" eb="14">
      <t>トイ</t>
    </rPh>
    <rPh sb="18" eb="20">
      <t>サンショウ</t>
    </rPh>
    <phoneticPr fontId="16"/>
  </si>
  <si>
    <t>（別紙23）</t>
    <phoneticPr fontId="16"/>
  </si>
  <si>
    <t>（別紙23－2）</t>
    <rPh sb="1" eb="3">
      <t>ベッシ</t>
    </rPh>
    <phoneticPr fontId="16"/>
  </si>
  <si>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6"/>
  </si>
  <si>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6"/>
  </si>
  <si>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6"/>
  </si>
  <si>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6"/>
  </si>
  <si>
    <t>　としてご使用ください。</t>
    <phoneticPr fontId="16"/>
  </si>
  <si>
    <r>
      <t>・</t>
    </r>
    <r>
      <rPr>
        <sz val="11"/>
        <color theme="1"/>
        <rFont val="游ゴシック"/>
        <family val="2"/>
        <scheme val="minor"/>
      </rPr>
      <t>「１．日常生活自立度のランクがⅢ以上の者の割合の算出基準」で、</t>
    </r>
    <phoneticPr fontId="16"/>
  </si>
  <si>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12"/>
  </si>
  <si>
    <t>通所介護</t>
    <rPh sb="0" eb="2">
      <t>ツウショ</t>
    </rPh>
    <rPh sb="2" eb="4">
      <t>カイゴ</t>
    </rPh>
    <phoneticPr fontId="12"/>
  </si>
  <si>
    <t>通所リハビリテーション</t>
    <rPh sb="0" eb="2">
      <t>ツウショ</t>
    </rPh>
    <phoneticPr fontId="12"/>
  </si>
  <si>
    <t>介護予防認知症対応型通所介護</t>
    <rPh sb="0" eb="2">
      <t>カイゴ</t>
    </rPh>
    <rPh sb="2" eb="4">
      <t>ヨボウ</t>
    </rPh>
    <rPh sb="4" eb="7">
      <t>ニンチショウ</t>
    </rPh>
    <rPh sb="7" eb="10">
      <t>タイオウガタ</t>
    </rPh>
    <rPh sb="10" eb="12">
      <t>ツウショ</t>
    </rPh>
    <rPh sb="12" eb="14">
      <t>カイゴ</t>
    </rPh>
    <phoneticPr fontId="12"/>
  </si>
  <si>
    <t>規模区分　　　　現在⇒</t>
    <rPh sb="8" eb="10">
      <t>ゲンザイ</t>
    </rPh>
    <phoneticPr fontId="12"/>
  </si>
  <si>
    <t>通常規模型</t>
    <rPh sb="0" eb="2">
      <t>ツウジョウ</t>
    </rPh>
    <rPh sb="2" eb="4">
      <t>キボ</t>
    </rPh>
    <rPh sb="4" eb="5">
      <t>ガタ</t>
    </rPh>
    <phoneticPr fontId="12"/>
  </si>
  <si>
    <t>大規模型Ⅰ</t>
    <rPh sb="0" eb="3">
      <t>ダイキボ</t>
    </rPh>
    <rPh sb="3" eb="4">
      <t>ガタ</t>
    </rPh>
    <phoneticPr fontId="12"/>
  </si>
  <si>
    <t>規模区分</t>
    <rPh sb="0" eb="2">
      <t>キボ</t>
    </rPh>
    <rPh sb="2" eb="4">
      <t>クブン</t>
    </rPh>
    <phoneticPr fontId="12"/>
  </si>
  <si>
    <t>大規模型Ⅱ</t>
    <rPh sb="0" eb="3">
      <t>ダイキボ</t>
    </rPh>
    <rPh sb="3" eb="4">
      <t>ガタ</t>
    </rPh>
    <phoneticPr fontId="12"/>
  </si>
  <si>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12"/>
  </si>
  <si>
    <t>大規模型</t>
    <rPh sb="0" eb="3">
      <t>ダイキボ</t>
    </rPh>
    <rPh sb="3" eb="4">
      <t>ガタ</t>
    </rPh>
    <phoneticPr fontId="12"/>
  </si>
  <si>
    <t>（２）　加算算定・特例適用の届出</t>
    <rPh sb="4" eb="6">
      <t>カサン</t>
    </rPh>
    <rPh sb="6" eb="8">
      <t>サンテイ</t>
    </rPh>
    <rPh sb="9" eb="11">
      <t>トクレイ</t>
    </rPh>
    <rPh sb="11" eb="13">
      <t>テキヨウ</t>
    </rPh>
    <rPh sb="14" eb="16">
      <t>トドケデ</t>
    </rPh>
    <phoneticPr fontId="12"/>
  </si>
  <si>
    <t>規模特例の可否↓</t>
    <rPh sb="0" eb="2">
      <t>キボ</t>
    </rPh>
    <rPh sb="2" eb="4">
      <t>トクレイ</t>
    </rPh>
    <rPh sb="5" eb="7">
      <t>カヒ</t>
    </rPh>
    <phoneticPr fontId="12"/>
  </si>
  <si>
    <t>↓R3.４月以降</t>
    <rPh sb="5" eb="6">
      <t>ガツ</t>
    </rPh>
    <rPh sb="6" eb="8">
      <t>イコウ</t>
    </rPh>
    <phoneticPr fontId="12"/>
  </si>
  <si>
    <t>特例適用の可否</t>
    <rPh sb="0" eb="2">
      <t>トクレイ</t>
    </rPh>
    <rPh sb="2" eb="4">
      <t>テキヨウ</t>
    </rPh>
    <rPh sb="5" eb="7">
      <t>カヒ</t>
    </rPh>
    <phoneticPr fontId="12"/>
  </si>
  <si>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12"/>
  </si>
  <si>
    <t>特例適用事業所のみ</t>
    <rPh sb="0" eb="2">
      <t>トクレイ</t>
    </rPh>
    <rPh sb="2" eb="4">
      <t>テキヨウ</t>
    </rPh>
    <rPh sb="4" eb="7">
      <t>ジギョウショ</t>
    </rPh>
    <phoneticPr fontId="12"/>
  </si>
  <si>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12"/>
  </si>
  <si>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12"/>
  </si>
  <si>
    <t>特例
適用の可否</t>
    <rPh sb="0" eb="2">
      <t>トクレイ</t>
    </rPh>
    <rPh sb="3" eb="5">
      <t>テキヨウ</t>
    </rPh>
    <rPh sb="6" eb="8">
      <t>カヒ</t>
    </rPh>
    <phoneticPr fontId="12"/>
  </si>
  <si>
    <t>特例適用届提出月</t>
    <rPh sb="0" eb="2">
      <t>トクレイ</t>
    </rPh>
    <rPh sb="2" eb="4">
      <t>テキヨウ</t>
    </rPh>
    <rPh sb="4" eb="5">
      <t>トドケ</t>
    </rPh>
    <rPh sb="5" eb="7">
      <t>テイシュツ</t>
    </rPh>
    <rPh sb="7" eb="8">
      <t>ツキ</t>
    </rPh>
    <phoneticPr fontId="12"/>
  </si>
  <si>
    <t>特例適用開始月</t>
    <rPh sb="0" eb="2">
      <t>トクレイ</t>
    </rPh>
    <rPh sb="2" eb="4">
      <t>テキヨウ</t>
    </rPh>
    <rPh sb="4" eb="6">
      <t>カイシ</t>
    </rPh>
    <rPh sb="6" eb="7">
      <t>ツキ</t>
    </rPh>
    <phoneticPr fontId="12"/>
  </si>
  <si>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12"/>
  </si>
  <si>
    <t>（参考）</t>
    <rPh sb="1" eb="3">
      <t>サンコウ</t>
    </rPh>
    <phoneticPr fontId="12"/>
  </si>
  <si>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6"/>
  </si>
  <si>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12"/>
  </si>
  <si>
    <t>通所介護等
※１</t>
    <rPh sb="0" eb="2">
      <t>ツウショ</t>
    </rPh>
    <rPh sb="2" eb="5">
      <t>カイゴトウ</t>
    </rPh>
    <phoneticPr fontId="53"/>
  </si>
  <si>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6"/>
  </si>
  <si>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5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</si>
  <si>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12"/>
  </si>
  <si>
    <t>（別紙１4－2）</t>
    <phoneticPr fontId="16"/>
  </si>
  <si>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6"/>
  </si>
  <si>
    <t>1　（介護予防）訪問看護</t>
    <rPh sb="3" eb="5">
      <t>カイゴ</t>
    </rPh>
    <rPh sb="5" eb="7">
      <t>ヨボウ</t>
    </rPh>
    <rPh sb="8" eb="10">
      <t>ホウモン</t>
    </rPh>
    <rPh sb="10" eb="12">
      <t>カンゴ</t>
    </rPh>
    <phoneticPr fontId="16"/>
  </si>
  <si>
    <t>2　（介護予防）訪問リハビリテーション</t>
    <rPh sb="3" eb="5">
      <t>カイゴ</t>
    </rPh>
    <rPh sb="5" eb="7">
      <t>ヨボウ</t>
    </rPh>
    <rPh sb="8" eb="10">
      <t>ホウモン</t>
    </rPh>
    <phoneticPr fontId="16"/>
  </si>
  <si>
    <t>3　療養通所介護</t>
    <rPh sb="2" eb="4">
      <t>リョウヨウ</t>
    </rPh>
    <rPh sb="4" eb="6">
      <t>ツウショ</t>
    </rPh>
    <rPh sb="6" eb="8">
      <t>カイゴ</t>
    </rPh>
    <phoneticPr fontId="16"/>
  </si>
  <si>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</si>
  <si>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</si>
  <si>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6"/>
  </si>
  <si>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6"/>
  </si>
  <si>
    <t>①　研修計画を作成し、当該計画に従い、研修（外部における研修を
　含む）を実施又は実施を予定していること。</t>
    <phoneticPr fontId="16"/>
  </si>
  <si>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6"/>
  </si>
  <si>
    <t>③　健康診断等を定期的に実施すること。</t>
    <rPh sb="2" eb="4">
      <t>ケンコウ</t>
    </rPh>
    <rPh sb="4" eb="6">
      <t>シンダン</t>
    </rPh>
    <rPh sb="6" eb="7">
      <t>トウ</t>
    </rPh>
    <rPh sb="8" eb="11">
      <t>テイキテキ</t>
    </rPh>
    <rPh sb="12" eb="14">
      <t>ジッシ</t>
    </rPh>
    <phoneticPr fontId="16"/>
  </si>
  <si>
    <t>6　勤続年数の状況</t>
    <rPh sb="2" eb="4">
      <t>キンゾク</t>
    </rPh>
    <rPh sb="4" eb="6">
      <t>ネンスウ</t>
    </rPh>
    <rPh sb="7" eb="9">
      <t>ジョウキョウ</t>
    </rPh>
    <phoneticPr fontId="16"/>
  </si>
  <si>
    <t>訪問看護</t>
    <rPh sb="0" eb="2">
      <t>ホウモン</t>
    </rPh>
    <rPh sb="2" eb="4">
      <t>カンゴ</t>
    </rPh>
    <phoneticPr fontId="16"/>
  </si>
  <si>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6"/>
  </si>
  <si>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6"/>
  </si>
  <si>
    <t>訪問リハ</t>
    <rPh sb="0" eb="2">
      <t>ホウモン</t>
    </rPh>
    <phoneticPr fontId="16"/>
  </si>
  <si>
    <t>①に占める②の者が１名以上</t>
    <rPh sb="2" eb="3">
      <t>シ</t>
    </rPh>
    <rPh sb="7" eb="8">
      <t>モノ</t>
    </rPh>
    <rPh sb="10" eb="11">
      <t>メイ</t>
    </rPh>
    <rPh sb="11" eb="13">
      <t>イジョウ</t>
    </rPh>
    <phoneticPr fontId="16"/>
  </si>
  <si>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6"/>
  </si>
  <si>
    <t>①のうち勤続年数７年以上の者の総数</t>
    <rPh sb="4" eb="6">
      <t>キンゾク</t>
    </rPh>
    <rPh sb="6" eb="8">
      <t>ネンスウ</t>
    </rPh>
    <rPh sb="9" eb="12">
      <t>ネンイジョウ</t>
    </rPh>
    <rPh sb="13" eb="14">
      <t>モノ</t>
    </rPh>
    <rPh sb="15" eb="17">
      <t>ソウスウ</t>
    </rPh>
    <phoneticPr fontId="16"/>
  </si>
  <si>
    <t>療養通所
介護</t>
    <rPh sb="0" eb="2">
      <t>リョウヨウ</t>
    </rPh>
    <rPh sb="2" eb="4">
      <t>ツウショ</t>
    </rPh>
    <rPh sb="5" eb="7">
      <t>カイゴ</t>
    </rPh>
    <phoneticPr fontId="16"/>
  </si>
  <si>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6"/>
  </si>
  <si>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6"/>
  </si>
  <si>
    <t>①のうち勤続年数３年以上の者の総数</t>
    <rPh sb="4" eb="6">
      <t>キンゾク</t>
    </rPh>
    <rPh sb="6" eb="8">
      <t>ネンスウ</t>
    </rPh>
    <rPh sb="9" eb="12">
      <t>ネンイジョウ</t>
    </rPh>
    <rPh sb="13" eb="14">
      <t>モノ</t>
    </rPh>
    <rPh sb="15" eb="17">
      <t>ソウスウ</t>
    </rPh>
    <phoneticPr fontId="16"/>
  </si>
  <si>
    <t xml:space="preserve">備考
</t>
    <rPh sb="0" eb="2">
      <t>ビコウ</t>
    </rPh>
    <phoneticPr fontId="16"/>
  </si>
  <si>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6"/>
  </si>
  <si>
    <t>3 サービス提供体制強化加算（Ⅲ）イ</t>
    <rPh sb="6" eb="8">
      <t>テイキョウ</t>
    </rPh>
    <rPh sb="8" eb="10">
      <t>タイセイ</t>
    </rPh>
    <rPh sb="10" eb="12">
      <t>キョウカ</t>
    </rPh>
    <rPh sb="12" eb="14">
      <t>カサン</t>
    </rPh>
    <phoneticPr fontId="16"/>
  </si>
  <si>
    <t>地域密着型通所介護　加算届一覧</t>
    <rPh sb="0" eb="2">
      <t>チイキ</t>
    </rPh>
    <rPh sb="2" eb="5">
      <t>ミッチャクガタ</t>
    </rPh>
    <rPh sb="5" eb="9">
      <t>ツウショカイゴ</t>
    </rPh>
    <rPh sb="10" eb="12">
      <t>カサン</t>
    </rPh>
    <rPh sb="12" eb="13">
      <t>トドケ</t>
    </rPh>
    <rPh sb="13" eb="15">
      <t>イチラン</t>
    </rPh>
    <phoneticPr fontId="16"/>
  </si>
  <si>
    <r>
      <t>※加算（減算）の追加・取下げには、</t>
    </r>
    <r>
      <rPr>
        <u/>
        <sz val="16"/>
        <rFont val="ＭＳ Ｐゴシック"/>
        <family val="3"/>
        <charset val="128"/>
      </rPr>
      <t>次の３つの書類</t>
    </r>
    <r>
      <rPr>
        <sz val="16"/>
        <rFont val="ＭＳ Ｐゴシック"/>
        <family val="3"/>
        <charset val="128"/>
      </rPr>
      <t>と加算ごとに表中の</t>
    </r>
    <r>
      <rPr>
        <u/>
        <sz val="16"/>
        <rFont val="ＭＳ Ｐゴシック"/>
        <family val="3"/>
        <charset val="128"/>
      </rPr>
      <t>添付書類</t>
    </r>
    <r>
      <rPr>
        <sz val="16"/>
        <rFont val="ＭＳ Ｐゴシック"/>
        <family val="3"/>
        <charset val="128"/>
      </rPr>
      <t>が必要となります</t>
    </r>
    <rPh sb="1" eb="3">
      <t>カサン</t>
    </rPh>
    <rPh sb="4" eb="6">
      <t>ゲンサン</t>
    </rPh>
    <rPh sb="8" eb="10">
      <t>ツイカ</t>
    </rPh>
    <rPh sb="11" eb="13">
      <t>トリサ</t>
    </rPh>
    <rPh sb="17" eb="18">
      <t>ツギ</t>
    </rPh>
    <rPh sb="22" eb="24">
      <t>ショルイ</t>
    </rPh>
    <rPh sb="25" eb="27">
      <t>カサン</t>
    </rPh>
    <rPh sb="30" eb="32">
      <t>ヒョウチュウ</t>
    </rPh>
    <rPh sb="33" eb="35">
      <t>テンプ</t>
    </rPh>
    <rPh sb="35" eb="37">
      <t>ショルイ</t>
    </rPh>
    <rPh sb="38" eb="40">
      <t>ヒツヨウ</t>
    </rPh>
    <phoneticPr fontId="16"/>
  </si>
  <si>
    <t>・体制に関する届出書</t>
    <phoneticPr fontId="16"/>
  </si>
  <si>
    <t>・体制状況等一覧表</t>
    <rPh sb="1" eb="3">
      <t>タイセイ</t>
    </rPh>
    <rPh sb="3" eb="5">
      <t>ジョウキョウ</t>
    </rPh>
    <rPh sb="5" eb="6">
      <t>トウ</t>
    </rPh>
    <rPh sb="6" eb="8">
      <t>イチラン</t>
    </rPh>
    <rPh sb="8" eb="9">
      <t>ヒョウ</t>
    </rPh>
    <phoneticPr fontId="16"/>
  </si>
  <si>
    <t>・加算届管理票</t>
    <phoneticPr fontId="16"/>
  </si>
  <si>
    <r>
      <t>　　　　　</t>
    </r>
    <r>
      <rPr>
        <u/>
        <sz val="14"/>
        <rFont val="ＭＳ Ｐゴシック"/>
        <family val="3"/>
        <charset val="128"/>
      </rPr>
      <t>届出の締切は、開始月の前月１５日です</t>
    </r>
    <r>
      <rPr>
        <sz val="14"/>
        <rFont val="ＭＳ Ｐゴシック"/>
        <family val="3"/>
        <charset val="128"/>
      </rPr>
      <t>。</t>
    </r>
    <rPh sb="5" eb="7">
      <t>トドケデ</t>
    </rPh>
    <rPh sb="8" eb="10">
      <t>シメキリ</t>
    </rPh>
    <rPh sb="12" eb="14">
      <t>カイシ</t>
    </rPh>
    <rPh sb="14" eb="15">
      <t>ツキ</t>
    </rPh>
    <rPh sb="16" eb="18">
      <t>ゼンゲツ</t>
    </rPh>
    <rPh sb="20" eb="21">
      <t>ヒ</t>
    </rPh>
    <phoneticPr fontId="16"/>
  </si>
  <si>
    <t>変更内容</t>
    <rPh sb="0" eb="2">
      <t>ヘンコウ</t>
    </rPh>
    <rPh sb="2" eb="4">
      <t>ナイヨウ</t>
    </rPh>
    <phoneticPr fontId="16"/>
  </si>
  <si>
    <t>添付書類</t>
    <rPh sb="0" eb="2">
      <t>テンプ</t>
    </rPh>
    <rPh sb="2" eb="4">
      <t>ショルイ</t>
    </rPh>
    <phoneticPr fontId="16"/>
  </si>
  <si>
    <t>人員欠如</t>
    <rPh sb="0" eb="2">
      <t>ジンイン</t>
    </rPh>
    <rPh sb="2" eb="4">
      <t>ケツジョ</t>
    </rPh>
    <phoneticPr fontId="16"/>
  </si>
  <si>
    <t>①勤務形態一覧表</t>
    <rPh sb="1" eb="3">
      <t>キンム</t>
    </rPh>
    <rPh sb="3" eb="5">
      <t>ケイタイ</t>
    </rPh>
    <rPh sb="5" eb="7">
      <t>イチラン</t>
    </rPh>
    <rPh sb="7" eb="8">
      <t>ヒョウ</t>
    </rPh>
    <phoneticPr fontId="16"/>
  </si>
  <si>
    <t>２ 新たに加算を増やす</t>
    <rPh sb="2" eb="3">
      <t>アラ</t>
    </rPh>
    <rPh sb="5" eb="6">
      <t>カ</t>
    </rPh>
    <rPh sb="6" eb="7">
      <t>ザン</t>
    </rPh>
    <rPh sb="8" eb="9">
      <t>フ</t>
    </rPh>
    <phoneticPr fontId="16"/>
  </si>
  <si>
    <t>感染症又は災害の発生を理由とする利用者数の減少が一定以上生じている場合</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phoneticPr fontId="16"/>
  </si>
  <si>
    <t>①感染症又は災害の発生を理由とする通所介護等の介護報酬による評価　届出様式（別紙３％加算-1）
②利用延人員数計算シート（通所介護・地域密着型通所介護・（介護予防）認知症対応型通所介護）（別紙３％加算-2）
※令和３年３月１６日介護保険最新情報vol.937をよくご確認いただいた上で届け出てください。
※新型コロナウイルス感染症を理由とした利用者数の減少による当該３％加算は、令和６年３月減少分をもって終了</t>
    <phoneticPr fontId="16"/>
  </si>
  <si>
    <t>時間延長サービス体制加算</t>
    <rPh sb="0" eb="2">
      <t>ジカン</t>
    </rPh>
    <rPh sb="2" eb="4">
      <t>エンチョウ</t>
    </rPh>
    <rPh sb="8" eb="10">
      <t>タイセイ</t>
    </rPh>
    <rPh sb="10" eb="12">
      <t>カサン</t>
    </rPh>
    <phoneticPr fontId="16"/>
  </si>
  <si>
    <t>①※勤務形態一覧表</t>
    <rPh sb="2" eb="4">
      <t>キンム</t>
    </rPh>
    <rPh sb="4" eb="6">
      <t>ケイタイ</t>
    </rPh>
    <rPh sb="6" eb="8">
      <t>イチラン</t>
    </rPh>
    <rPh sb="8" eb="9">
      <t>ヒョウ</t>
    </rPh>
    <phoneticPr fontId="16"/>
  </si>
  <si>
    <t>※時間延長に対する職員の時間数を〇で囲む</t>
    <rPh sb="1" eb="3">
      <t>ジカン</t>
    </rPh>
    <rPh sb="3" eb="5">
      <t>エンチョウ</t>
    </rPh>
    <rPh sb="6" eb="7">
      <t>タイ</t>
    </rPh>
    <rPh sb="9" eb="11">
      <t>ショクイン</t>
    </rPh>
    <rPh sb="12" eb="15">
      <t>ジカンスウ</t>
    </rPh>
    <rPh sb="18" eb="19">
      <t>カコ</t>
    </rPh>
    <phoneticPr fontId="16"/>
  </si>
  <si>
    <t>生活相談員配置等加算
※共生型のみ該当</t>
    <rPh sb="0" eb="2">
      <t>セイカツ</t>
    </rPh>
    <rPh sb="2" eb="5">
      <t>ソウダンイン</t>
    </rPh>
    <rPh sb="5" eb="7">
      <t>ハイチ</t>
    </rPh>
    <rPh sb="7" eb="8">
      <t>トウ</t>
    </rPh>
    <rPh sb="8" eb="10">
      <t>カサン</t>
    </rPh>
    <rPh sb="12" eb="15">
      <t>キョウセイガタ</t>
    </rPh>
    <rPh sb="17" eb="19">
      <t>ガイトウ</t>
    </rPh>
    <phoneticPr fontId="16"/>
  </si>
  <si>
    <t>①生活相談員配置等加算に係る届出書（別紙21）
②従業者の勤務体制及び勤務形態一覧表（算定を開始する月のもの）
③生活相談員としての資格要件を満たすことが分かる書類（介護福祉士の資格証及び在職証明書等）
④地域に貢献する活動を実施していることが分かる書類</t>
    <phoneticPr fontId="16"/>
  </si>
  <si>
    <t>入浴介助加算
（Ⅰ）（Ⅱ）</t>
    <rPh sb="0" eb="2">
      <t>ニュウヨク</t>
    </rPh>
    <rPh sb="2" eb="4">
      <t>カイジョ</t>
    </rPh>
    <rPh sb="4" eb="6">
      <t>カサン</t>
    </rPh>
    <phoneticPr fontId="16"/>
  </si>
  <si>
    <t>①浴室平面図（浴室の様子が分かる写真を添付すること。）</t>
    <phoneticPr fontId="16"/>
  </si>
  <si>
    <t>中重度者ケア体制加算</t>
    <rPh sb="0" eb="1">
      <t>チュウ</t>
    </rPh>
    <rPh sb="1" eb="3">
      <t>ジュウド</t>
    </rPh>
    <rPh sb="3" eb="4">
      <t>シャ</t>
    </rPh>
    <rPh sb="6" eb="8">
      <t>タイセイ</t>
    </rPh>
    <rPh sb="8" eb="10">
      <t>カサン</t>
    </rPh>
    <phoneticPr fontId="16"/>
  </si>
  <si>
    <t>①中重度者ケア体制加算に関する届出書（別紙22、別紙22-2）
②従業者の勤務体制及び勤務形態一覧表（算定を開始する月のもの）
③看護職員の資格証（新規で配置する場合、又は変更する場合）</t>
    <rPh sb="1" eb="2">
      <t>ナカ</t>
    </rPh>
    <rPh sb="2" eb="4">
      <t>ジュウド</t>
    </rPh>
    <rPh sb="4" eb="5">
      <t>シャ</t>
    </rPh>
    <rPh sb="7" eb="9">
      <t>タイセイ</t>
    </rPh>
    <rPh sb="9" eb="11">
      <t>カサン</t>
    </rPh>
    <rPh sb="12" eb="13">
      <t>カン</t>
    </rPh>
    <rPh sb="15" eb="18">
      <t>トドケデショ</t>
    </rPh>
    <rPh sb="19" eb="21">
      <t>ベッシ</t>
    </rPh>
    <rPh sb="24" eb="26">
      <t>ベッシ</t>
    </rPh>
    <rPh sb="33" eb="36">
      <t>ジュウギョウシャ</t>
    </rPh>
    <rPh sb="37" eb="39">
      <t>キンム</t>
    </rPh>
    <rPh sb="39" eb="41">
      <t>タイセイ</t>
    </rPh>
    <rPh sb="41" eb="42">
      <t>オヨ</t>
    </rPh>
    <rPh sb="43" eb="45">
      <t>キンム</t>
    </rPh>
    <rPh sb="45" eb="47">
      <t>ケイタイ</t>
    </rPh>
    <rPh sb="47" eb="49">
      <t>イチラン</t>
    </rPh>
    <rPh sb="49" eb="50">
      <t>ヒョウ</t>
    </rPh>
    <rPh sb="51" eb="53">
      <t>サンテイ</t>
    </rPh>
    <rPh sb="54" eb="56">
      <t>カイシ</t>
    </rPh>
    <rPh sb="58" eb="59">
      <t>ツキ</t>
    </rPh>
    <rPh sb="65" eb="67">
      <t>カンゴ</t>
    </rPh>
    <rPh sb="67" eb="69">
      <t>ショクイン</t>
    </rPh>
    <rPh sb="70" eb="72">
      <t>シカク</t>
    </rPh>
    <rPh sb="72" eb="73">
      <t>ショウ</t>
    </rPh>
    <rPh sb="74" eb="76">
      <t>シンキ</t>
    </rPh>
    <rPh sb="77" eb="79">
      <t>ハイチ</t>
    </rPh>
    <rPh sb="81" eb="83">
      <t>バアイ</t>
    </rPh>
    <rPh sb="84" eb="85">
      <t>マタ</t>
    </rPh>
    <rPh sb="86" eb="88">
      <t>ヘンコウ</t>
    </rPh>
    <rPh sb="90" eb="92">
      <t>バアイ</t>
    </rPh>
    <phoneticPr fontId="16"/>
  </si>
  <si>
    <t>生活機能向上連携加算
（Ⅰ）（Ⅱ）</t>
    <rPh sb="0" eb="2">
      <t>セイカツ</t>
    </rPh>
    <rPh sb="2" eb="4">
      <t>キノウ</t>
    </rPh>
    <rPh sb="4" eb="6">
      <t>コウジョウ</t>
    </rPh>
    <rPh sb="6" eb="8">
      <t>レンケイ</t>
    </rPh>
    <rPh sb="8" eb="10">
      <t>カサン</t>
    </rPh>
    <phoneticPr fontId="16"/>
  </si>
  <si>
    <t>①指定訪問リハビリテーション事業所、指定通所リハビリテーション事業所又はリハビリテーションを実施している医療提供施設と連携していることが分かる契約書等（協定を含む）の写し
②連携の方法及び内容の概要が分かる書類
③リハビリテーションを実施している病院と連携する場合にあっては、次の２点が分かる書類
　　・当該病院が診療報酬における疾患別リハビリテーション料の届出を行っている病院であること。
　　・当該病院の許可病床数が200床未満であること又は当該病院を中心とした半径４キロメートル以内に診療所が存在していないこと。</t>
    <phoneticPr fontId="16"/>
  </si>
  <si>
    <t>個別機能訓練加算
（Ⅰ）イ　（Ⅰ）ロ　（Ⅱ）</t>
    <rPh sb="0" eb="2">
      <t>コベツ</t>
    </rPh>
    <rPh sb="2" eb="4">
      <t>キノウ</t>
    </rPh>
    <rPh sb="4" eb="6">
      <t>クンレン</t>
    </rPh>
    <rPh sb="6" eb="8">
      <t>カサン</t>
    </rPh>
    <phoneticPr fontId="16"/>
  </si>
  <si>
    <t>①機能訓練指導員の資格証の写し及び在職証明書（在職証明書は、はり師・きゅう師の場合のみ）
②従業者の勤務体制及び勤務形態一覧表（算定を開始する月のもの）
※加算（Ⅱ）については届出不要</t>
    <phoneticPr fontId="16"/>
  </si>
  <si>
    <t>※加算Ⅱを取得するためにはLIFEへの登録が必要</t>
    <rPh sb="1" eb="3">
      <t>カサン</t>
    </rPh>
    <rPh sb="5" eb="7">
      <t>シュトク</t>
    </rPh>
    <rPh sb="19" eb="21">
      <t>トウロク</t>
    </rPh>
    <rPh sb="22" eb="24">
      <t>ヒツヨウ</t>
    </rPh>
    <phoneticPr fontId="16"/>
  </si>
  <si>
    <t>ＡＤＬ維持等加算</t>
    <rPh sb="3" eb="5">
      <t>イジ</t>
    </rPh>
    <rPh sb="5" eb="6">
      <t>トウ</t>
    </rPh>
    <rPh sb="6" eb="8">
      <t>カサン</t>
    </rPh>
    <phoneticPr fontId="16"/>
  </si>
  <si>
    <t>なし　
※算定予定の１年前に「申出」が必要。
※LIFEに情報を提供し、算定要件を満たしていることを確認すること。</t>
    <phoneticPr fontId="16"/>
  </si>
  <si>
    <t>認知症加算</t>
    <rPh sb="0" eb="3">
      <t>ニンチショウ</t>
    </rPh>
    <rPh sb="3" eb="5">
      <t>カサン</t>
    </rPh>
    <phoneticPr fontId="16"/>
  </si>
  <si>
    <t>①認知症加算に関する届出書（別紙23、別紙23-2）
②従業者の勤務体制及び勤務形態一覧表（算定を開始する月のもの）
③研修の修了証（認知症介護指導者養成研修、又は認知症介護実践リーダー研修、又は認知症介護実践者研修）
  又は認知症看護に係る適切な研修に係る修了証等
④従業者の勤務体制及び勤務形態一覧表（算定を開始する月のもの）</t>
    <phoneticPr fontId="16"/>
  </si>
  <si>
    <t>若年性認知症利用者受入加算</t>
    <rPh sb="0" eb="3">
      <t>ジャクネンセイ</t>
    </rPh>
    <rPh sb="3" eb="5">
      <t>ニンチ</t>
    </rPh>
    <rPh sb="5" eb="6">
      <t>ショウ</t>
    </rPh>
    <rPh sb="6" eb="9">
      <t>リヨウシャ</t>
    </rPh>
    <rPh sb="9" eb="10">
      <t>ウ</t>
    </rPh>
    <rPh sb="10" eb="11">
      <t>イ</t>
    </rPh>
    <rPh sb="11" eb="13">
      <t>カサン</t>
    </rPh>
    <phoneticPr fontId="16"/>
  </si>
  <si>
    <t>なし</t>
    <phoneticPr fontId="16"/>
  </si>
  <si>
    <t>①管理栄養士の資格証の写し
②「栄養・ケアステーション」との連携に係る契約書（連携により管理栄養士を配置する場合のみ）
③従業者の勤務体制及び勤務形態一覧表（算定を開始する月のもの）</t>
    <phoneticPr fontId="16"/>
  </si>
  <si>
    <t>栄養アセスメント加算</t>
    <rPh sb="0" eb="2">
      <t>エイヨウ</t>
    </rPh>
    <rPh sb="8" eb="10">
      <t>カサン</t>
    </rPh>
    <phoneticPr fontId="14"/>
  </si>
  <si>
    <t>栄養改善加算　　　　　</t>
    <rPh sb="0" eb="2">
      <t>エイヨウ</t>
    </rPh>
    <rPh sb="2" eb="4">
      <t>カイゼン</t>
    </rPh>
    <rPh sb="4" eb="6">
      <t>カサン</t>
    </rPh>
    <phoneticPr fontId="16"/>
  </si>
  <si>
    <t>①管理栄養士の資格証の写し
②外部との連携に係る契約書（外部との連携により管理栄養士を配置する場合のみ）
③従業者の勤務体制及び勤務形態一覧表（算定を開始する月のもの）①勤務形態一覧表</t>
    <phoneticPr fontId="16"/>
  </si>
  <si>
    <t>口腔機能向上加算
（Ⅰ）（Ⅱ）</t>
    <phoneticPr fontId="16"/>
  </si>
  <si>
    <t>①言語聴覚士、歯科衛生士又は看護職員の資格証の写し
②従業者の勤務体制及び勤務形態一覧表（算定を開始する月のもの）</t>
    <phoneticPr fontId="16"/>
  </si>
  <si>
    <t>科学的介護推進体制加算</t>
    <rPh sb="0" eb="11">
      <t>カガクテキカイゴスイシンタイセイカサン</t>
    </rPh>
    <phoneticPr fontId="16"/>
  </si>
  <si>
    <t>重度者ケア体制加算
　※療養通所介護に限る。</t>
    <rPh sb="0" eb="2">
      <t>ジュウド</t>
    </rPh>
    <rPh sb="2" eb="3">
      <t>シャ</t>
    </rPh>
    <rPh sb="5" eb="7">
      <t>タイセイ</t>
    </rPh>
    <rPh sb="7" eb="9">
      <t>カサン</t>
    </rPh>
    <rPh sb="12" eb="14">
      <t>リョウヨウ</t>
    </rPh>
    <rPh sb="14" eb="16">
      <t>ツウショ</t>
    </rPh>
    <rPh sb="16" eb="18">
      <t>カイゴ</t>
    </rPh>
    <rPh sb="19" eb="20">
      <t>カギ</t>
    </rPh>
    <phoneticPr fontId="16"/>
  </si>
  <si>
    <t>①看護職員の資格証の写し
②研修修了証の写し
③従業者の勤務体制及び勤務形態一覧表（算定を開始する月のもの）</t>
    <phoneticPr fontId="16"/>
  </si>
  <si>
    <t>サービス提供体制強化加算
（Ⅰ）（Ⅱ）（Ⅲ）</t>
    <rPh sb="4" eb="6">
      <t>テイキョウ</t>
    </rPh>
    <rPh sb="6" eb="8">
      <t>タイセイ</t>
    </rPh>
    <rPh sb="8" eb="10">
      <t>キョウカ</t>
    </rPh>
    <rPh sb="10" eb="12">
      <t>カサン</t>
    </rPh>
    <phoneticPr fontId="16"/>
  </si>
  <si>
    <t>①サービス提供体制強化加算に関する届出書（別紙14-3）（療養通所介護にあっては、別紙14-2）
②サービス提供体制強化加算常勤換算集計表
③介護福祉士の資格証の写し（介護福祉士の配置要件により算定しようとする場合のみ）
④当該法人における在職証明書（在職期間と職務内容が分かるもの）（勤続年数要件により算定しようとする場合のみ）
⑤②の各月の勤務時間が確認できる勤務体制及び勤務形態一覧表（前年度（３月を除く）分。前年度の実績が６月に満たない事業所については、届出日の属する月の前３月分）</t>
    <phoneticPr fontId="16"/>
  </si>
  <si>
    <t>※利用者個々の状況により加算を取らない場合は、国保連への請求の際に、それぞれ加算の請求をしないことで対応してください。</t>
    <rPh sb="1" eb="4">
      <t>リヨウシャ</t>
    </rPh>
    <rPh sb="4" eb="6">
      <t>ココ</t>
    </rPh>
    <rPh sb="7" eb="9">
      <t>ジョウキョウ</t>
    </rPh>
    <rPh sb="12" eb="14">
      <t>カサン</t>
    </rPh>
    <rPh sb="15" eb="16">
      <t>ト</t>
    </rPh>
    <rPh sb="19" eb="21">
      <t>バアイ</t>
    </rPh>
    <rPh sb="23" eb="25">
      <t>コクホ</t>
    </rPh>
    <rPh sb="25" eb="26">
      <t>レン</t>
    </rPh>
    <rPh sb="28" eb="30">
      <t>セイキュウ</t>
    </rPh>
    <rPh sb="31" eb="32">
      <t>サイ</t>
    </rPh>
    <rPh sb="38" eb="40">
      <t>カサン</t>
    </rPh>
    <rPh sb="41" eb="43">
      <t>セイキュウ</t>
    </rPh>
    <rPh sb="50" eb="52">
      <t>タイオウ</t>
    </rPh>
    <phoneticPr fontId="16"/>
  </si>
  <si>
    <t>※加算の追加・取下げの場合、運営規程（料金表）等は不要ですが、各事業所で必ず加算項目の追記・削除を行ってください。</t>
    <rPh sb="1" eb="3">
      <t>カサン</t>
    </rPh>
    <rPh sb="4" eb="6">
      <t>ツイカ</t>
    </rPh>
    <rPh sb="7" eb="9">
      <t>トリサ</t>
    </rPh>
    <rPh sb="11" eb="13">
      <t>バアイ</t>
    </rPh>
    <rPh sb="14" eb="16">
      <t>ウンエイ</t>
    </rPh>
    <rPh sb="16" eb="18">
      <t>キテイ</t>
    </rPh>
    <rPh sb="19" eb="21">
      <t>リョウキン</t>
    </rPh>
    <rPh sb="21" eb="22">
      <t>ヒョウ</t>
    </rPh>
    <rPh sb="23" eb="24">
      <t>トウ</t>
    </rPh>
    <rPh sb="25" eb="27">
      <t>フヨウ</t>
    </rPh>
    <rPh sb="31" eb="32">
      <t>カク</t>
    </rPh>
    <rPh sb="32" eb="35">
      <t>ジギョウショ</t>
    </rPh>
    <rPh sb="36" eb="37">
      <t>カナラ</t>
    </rPh>
    <rPh sb="38" eb="40">
      <t>カサン</t>
    </rPh>
    <rPh sb="40" eb="42">
      <t>コウモク</t>
    </rPh>
    <rPh sb="43" eb="45">
      <t>ツイキ</t>
    </rPh>
    <rPh sb="46" eb="48">
      <t>サクジョ</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</si>
</sst>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 &quot;¥&quot;* #,##0_ ;_ &quot;¥&quot;* \-#,##0_ ;_ &quot;¥&quot;* &quot;-&quot;_ ;_ @_ "/>
    <numFmt numFmtId="176" formatCode="0.0%"/>
    <numFmt numFmtId="177" formatCode="####&quot;年&quot;"/>
    <numFmt numFmtId="178" formatCode="#,##0.0;[Red]\-#,##0.0"/>
    <numFmt numFmtId="179" formatCode="0.0"/>
    <numFmt numFmtId="180" formatCode="[$-411]ggge&quot;年&quot;m&quot;月&quot;;@"/>
    <numFmt numFmtId="181" formatCode="#,##0.000000;[Red]\-#,##0.000000"/>
    <numFmt numFmtId="182" formatCode="&quot;令&quot;&quot;和&quot;0&quot;年&quot;"/>
    <numFmt numFmtId="183" formatCode="#,##0_ ;[Red]\-#,##0\ "/>
    <numFmt numFmtId="184" formatCode="0.000"/>
    <numFmt numFmtId="185" formatCode="0_ ;[Red]\-0\ "/>
  </numFmts>
  <fonts count="6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11"/>
      <name val="游ゴシック"/>
      <family val="3"/>
      <charset val="128"/>
      <scheme val="minor"/>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4"/>
      <name val="HGSｺﾞｼｯｸM"/>
      <family val="3"/>
      <charset val="128"/>
    </font>
    <font>
      <sz val="12"/>
      <name val="HGSｺﾞｼｯｸM"/>
      <family val="3"/>
      <charset val="128"/>
    </font>
    <font>
      <sz val="9"/>
      <name val="ＭＳ Ｐゴシック"/>
      <family val="3"/>
      <charset val="128"/>
    </font>
    <font>
      <sz val="11"/>
      <color theme="1"/>
      <name val="游ゴシック"/>
      <family val="2"/>
      <scheme val="minor"/>
    </font>
    <font>
      <b/>
      <sz val="11"/>
      <name val="ＭＳ Ｐゴシック"/>
      <family val="3"/>
      <charset val="128"/>
    </font>
    <font>
      <sz val="10"/>
      <name val="ＭＳ Ｐゴシック"/>
      <family val="3"/>
      <charset val="128"/>
    </font>
    <font>
      <sz val="8"/>
      <name val="ＭＳ Ｐゴシック"/>
      <family val="3"/>
      <charset val="128"/>
    </font>
    <font>
      <sz val="7"/>
      <name val="HGSｺﾞｼｯｸM"/>
      <family val="3"/>
      <charset val="128"/>
    </font>
    <font>
      <b/>
      <sz val="16"/>
      <color theme="1"/>
      <name val="Meiryo UI"/>
      <family val="3"/>
      <charset val="128"/>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14"/>
      <name val="ＭＳ Ｐゴシック"/>
      <family val="3"/>
      <charset val="128"/>
    </font>
    <font>
      <b/>
      <sz val="12"/>
      <name val="ＭＳ Ｐゴシック"/>
      <family val="3"/>
      <charset val="128"/>
    </font>
    <font>
      <sz val="9"/>
      <color theme="1"/>
      <name val="ＭＳ Ｐゴシック"/>
      <family val="3"/>
      <charset val="128"/>
    </font>
    <font>
      <sz val="6"/>
      <name val="ＭＳ ゴシック"/>
      <family val="3"/>
      <charset val="128"/>
    </font>
    <font>
      <b/>
      <u/>
      <sz val="11"/>
      <color theme="1"/>
      <name val="ＭＳ Ｐゴシック"/>
      <family val="3"/>
      <charset val="128"/>
    </font>
    <font>
      <sz val="10"/>
      <color theme="1"/>
      <name val="ＭＳ Ｐゴシック"/>
      <family val="3"/>
      <charset val="128"/>
    </font>
    <font>
      <b/>
      <u/>
      <sz val="11"/>
      <color theme="1"/>
      <name val="游ゴシック"/>
      <family val="3"/>
      <charset val="128"/>
      <scheme val="minor"/>
    </font>
    <font>
      <sz val="14"/>
      <color rgb="FFFF0000"/>
      <name val="Meiryo UI"/>
      <family val="3"/>
      <charset val="128"/>
    </font>
    <font>
      <sz val="14"/>
      <name val="Meiryo UI"/>
      <family val="3"/>
      <charset val="128"/>
    </font>
    <font>
      <b/>
      <sz val="18"/>
      <name val="ＭＳ Ｐゴシック"/>
      <family val="3"/>
      <charset val="128"/>
    </font>
    <font>
      <sz val="16"/>
      <name val="ＭＳ Ｐゴシック"/>
      <family val="3"/>
      <charset val="128"/>
    </font>
    <font>
      <u/>
      <sz val="16"/>
      <name val="ＭＳ Ｐゴシック"/>
      <family val="3"/>
      <charset val="128"/>
    </font>
    <font>
      <u/>
      <sz val="14"/>
      <name val="ＭＳ Ｐゴシック"/>
      <family val="3"/>
      <charset val="128"/>
    </font>
    <font>
      <sz val="12"/>
      <name val="ＭＳ Ｐ明朝"/>
      <family val="1"/>
      <charset val="128"/>
    </font>
    <font>
      <sz val="11"/>
      <name val="ＭＳ Ｐ明朝"/>
      <family val="1"/>
      <charset val="128"/>
    </font>
  </fonts>
  <fills count="1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tint="-0.14999847407452621"/>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hair">
        <color indexed="64"/>
      </top>
      <bottom style="hair">
        <color indexed="64"/>
      </bottom>
      <diagonal/>
    </border>
    <border>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7">
    <xf numFmtId="0" fontId="0" fillId="0" borderId="0"/>
    <xf numFmtId="0" fontId="14" fillId="0" borderId="0"/>
    <xf numFmtId="0" fontId="11"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1" fillId="0" borderId="0">
      <alignment vertical="center"/>
    </xf>
    <xf numFmtId="0" fontId="11" fillId="0" borderId="0">
      <alignment vertical="center"/>
    </xf>
    <xf numFmtId="38" fontId="11" fillId="0" borderId="0" applyFont="0" applyFill="0" applyBorder="0" applyAlignment="0" applyProtection="0">
      <alignment vertical="center"/>
    </xf>
    <xf numFmtId="0" fontId="14" fillId="0" borderId="0">
      <alignment vertical="center"/>
    </xf>
    <xf numFmtId="0" fontId="10" fillId="0" borderId="0">
      <alignment vertical="center"/>
    </xf>
    <xf numFmtId="38" fontId="10" fillId="0" borderId="0" applyFont="0" applyFill="0" applyBorder="0" applyAlignment="0" applyProtection="0">
      <alignment vertical="center"/>
    </xf>
    <xf numFmtId="38" fontId="33" fillId="0" borderId="0" applyFont="0" applyFill="0" applyBorder="0" applyAlignment="0" applyProtection="0">
      <alignment vertical="center"/>
    </xf>
    <xf numFmtId="9" fontId="33" fillId="0" borderId="0" applyFont="0" applyFill="0" applyBorder="0" applyAlignment="0" applyProtection="0">
      <alignment vertical="center"/>
    </xf>
    <xf numFmtId="0" fontId="9" fillId="0" borderId="0">
      <alignment vertical="center"/>
    </xf>
    <xf numFmtId="0" fontId="9" fillId="0" borderId="0">
      <alignment vertical="center"/>
    </xf>
    <xf numFmtId="0" fontId="14" fillId="0" borderId="0"/>
    <xf numFmtId="0" fontId="47" fillId="0" borderId="0">
      <alignment vertical="center"/>
    </xf>
    <xf numFmtId="38" fontId="47" fillId="0" borderId="0" applyFont="0" applyFill="0" applyBorder="0" applyAlignment="0" applyProtection="0">
      <alignment vertical="center"/>
    </xf>
    <xf numFmtId="38" fontId="14" fillId="0" borderId="0" applyFont="0" applyFill="0" applyBorder="0" applyAlignment="0" applyProtection="0"/>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7" fillId="0" borderId="0">
      <alignment vertical="center"/>
    </xf>
    <xf numFmtId="0" fontId="13" fillId="0" borderId="0">
      <alignment vertical="center"/>
    </xf>
    <xf numFmtId="9" fontId="13" fillId="0" borderId="0" applyFont="0" applyFill="0" applyBorder="0" applyAlignment="0" applyProtection="0">
      <alignment vertical="center"/>
    </xf>
    <xf numFmtId="0" fontId="2" fillId="0" borderId="0">
      <alignment vertical="center"/>
    </xf>
  </cellStyleXfs>
  <cellXfs count="615">
    <xf numFmtId="0" fontId="0" fillId="0" borderId="0" xfId="0"/>
    <xf numFmtId="0" fontId="11" fillId="2" borderId="0" xfId="2" applyFill="1">
      <alignment vertical="center"/>
    </xf>
    <xf numFmtId="0" fontId="11" fillId="2" borderId="0" xfId="2" applyFill="1" applyAlignment="1">
      <alignment horizontal="right" vertical="center"/>
    </xf>
    <xf numFmtId="0" fontId="11" fillId="2" borderId="0" xfId="2" applyFill="1" applyAlignment="1">
      <alignment horizontal="center" vertical="center"/>
    </xf>
    <xf numFmtId="0" fontId="11" fillId="3" borderId="0" xfId="2" applyFill="1" applyAlignment="1">
      <alignment horizontal="center" vertical="center"/>
    </xf>
    <xf numFmtId="0" fontId="24" fillId="2" borderId="0" xfId="2" applyFont="1" applyFill="1" applyAlignment="1">
      <alignment horizontal="center" vertical="center"/>
    </xf>
    <xf numFmtId="0" fontId="11" fillId="2" borderId="0" xfId="2" applyFill="1" applyBorder="1" applyAlignment="1">
      <alignment horizontal="center" vertical="center" shrinkToFit="1"/>
    </xf>
    <xf numFmtId="0" fontId="11" fillId="2" borderId="9" xfId="2" applyFill="1" applyBorder="1" applyAlignment="1">
      <alignment horizontal="center" vertical="center"/>
    </xf>
    <xf numFmtId="0" fontId="25" fillId="2" borderId="0" xfId="2" applyFont="1" applyFill="1">
      <alignment vertical="center"/>
    </xf>
    <xf numFmtId="0" fontId="11" fillId="3" borderId="1" xfId="2" applyFill="1" applyBorder="1" applyAlignment="1">
      <alignment horizontal="center" vertical="center"/>
    </xf>
    <xf numFmtId="0" fontId="11" fillId="2" borderId="1" xfId="2" applyFill="1" applyBorder="1">
      <alignment vertical="center"/>
    </xf>
    <xf numFmtId="0" fontId="28" fillId="2" borderId="16" xfId="2" applyFont="1" applyFill="1" applyBorder="1" applyAlignment="1">
      <alignment vertical="center" wrapText="1"/>
    </xf>
    <xf numFmtId="38" fontId="27" fillId="3" borderId="16" xfId="3" applyFont="1" applyFill="1" applyBorder="1">
      <alignment vertical="center"/>
    </xf>
    <xf numFmtId="0" fontId="11" fillId="2" borderId="16" xfId="2" applyFill="1" applyBorder="1">
      <alignment vertical="center"/>
    </xf>
    <xf numFmtId="0" fontId="11" fillId="0" borderId="1" xfId="2" applyFill="1" applyBorder="1">
      <alignment vertical="center"/>
    </xf>
    <xf numFmtId="0" fontId="11" fillId="0" borderId="1" xfId="2" applyFill="1" applyBorder="1" applyAlignment="1">
      <alignment horizontal="center" vertical="center"/>
    </xf>
    <xf numFmtId="0" fontId="11" fillId="2" borderId="13" xfId="2" applyFill="1" applyBorder="1" applyAlignment="1">
      <alignment horizontal="center" vertical="center"/>
    </xf>
    <xf numFmtId="0" fontId="28" fillId="2" borderId="17" xfId="2" applyFont="1" applyFill="1" applyBorder="1" applyAlignment="1">
      <alignment vertical="center" wrapText="1"/>
    </xf>
    <xf numFmtId="38" fontId="27" fillId="3" borderId="17" xfId="3" applyFont="1" applyFill="1" applyBorder="1">
      <alignment vertical="center"/>
    </xf>
    <xf numFmtId="0" fontId="11" fillId="2" borderId="17" xfId="2" applyFill="1" applyBorder="1">
      <alignment vertical="center"/>
    </xf>
    <xf numFmtId="177" fontId="11" fillId="2" borderId="14" xfId="2" applyNumberFormat="1" applyFill="1" applyBorder="1" applyAlignment="1">
      <alignment horizontal="center" vertical="center"/>
    </xf>
    <xf numFmtId="0" fontId="28" fillId="2" borderId="18" xfId="2" applyFont="1" applyFill="1" applyBorder="1" applyAlignment="1">
      <alignment vertical="center" wrapText="1"/>
    </xf>
    <xf numFmtId="38" fontId="27" fillId="3" borderId="18" xfId="3" applyFont="1" applyFill="1" applyBorder="1">
      <alignment vertical="center"/>
    </xf>
    <xf numFmtId="0" fontId="11" fillId="2" borderId="18" xfId="2" applyFill="1" applyBorder="1">
      <alignment vertical="center"/>
    </xf>
    <xf numFmtId="0" fontId="11"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11" fillId="2" borderId="0" xfId="2" applyFill="1" applyBorder="1" applyAlignment="1">
      <alignment vertical="center" wrapText="1"/>
    </xf>
    <xf numFmtId="38" fontId="0" fillId="2" borderId="0" xfId="3" applyFont="1" applyFill="1" applyBorder="1">
      <alignment vertical="center"/>
    </xf>
    <xf numFmtId="0" fontId="11" fillId="2" borderId="0" xfId="2" applyFill="1" applyBorder="1">
      <alignment vertical="center"/>
    </xf>
    <xf numFmtId="179" fontId="11" fillId="2" borderId="3" xfId="2" applyNumberFormat="1" applyFill="1" applyBorder="1" applyAlignment="1">
      <alignment horizontal="center" vertical="center"/>
    </xf>
    <xf numFmtId="176" fontId="27" fillId="2" borderId="0" xfId="4" applyNumberFormat="1" applyFont="1" applyFill="1" applyBorder="1" applyAlignment="1">
      <alignment horizontal="center" vertical="center"/>
    </xf>
    <xf numFmtId="0" fontId="29" fillId="2" borderId="16" xfId="2" applyFont="1" applyFill="1" applyBorder="1" applyAlignment="1">
      <alignment vertical="center" wrapText="1"/>
    </xf>
    <xf numFmtId="0" fontId="29" fillId="2" borderId="17" xfId="2" applyFont="1" applyFill="1" applyBorder="1" applyAlignment="1">
      <alignment vertical="center" wrapText="1"/>
    </xf>
    <xf numFmtId="177" fontId="11" fillId="3" borderId="14" xfId="2" applyNumberFormat="1" applyFill="1" applyBorder="1" applyAlignment="1">
      <alignment horizontal="center" vertical="center"/>
    </xf>
    <xf numFmtId="0" fontId="29" fillId="2" borderId="18" xfId="2" applyFont="1" applyFill="1" applyBorder="1" applyAlignment="1">
      <alignment vertical="center" wrapText="1"/>
    </xf>
    <xf numFmtId="0" fontId="11" fillId="2" borderId="0" xfId="2" applyFill="1" applyAlignment="1">
      <alignment horizontal="left" vertical="center"/>
    </xf>
    <xf numFmtId="0" fontId="39" fillId="0" borderId="0" xfId="0" applyFont="1" applyAlignment="1">
      <alignment vertical="center"/>
    </xf>
    <xf numFmtId="0" fontId="39" fillId="0" borderId="1" xfId="0" applyFont="1" applyBorder="1" applyAlignment="1">
      <alignment vertical="center"/>
    </xf>
    <xf numFmtId="0" fontId="39" fillId="0" borderId="0" xfId="0" applyFont="1" applyAlignment="1">
      <alignment horizontal="left" vertical="center"/>
    </xf>
    <xf numFmtId="0" fontId="40" fillId="0" borderId="0" xfId="0" applyFont="1" applyAlignment="1">
      <alignment vertical="center"/>
    </xf>
    <xf numFmtId="0" fontId="39" fillId="0" borderId="0" xfId="0" applyFont="1" applyAlignment="1">
      <alignment horizontal="right" vertical="center"/>
    </xf>
    <xf numFmtId="0" fontId="39" fillId="0" borderId="3" xfId="0" applyFont="1" applyBorder="1" applyAlignment="1">
      <alignment vertical="center"/>
    </xf>
    <xf numFmtId="0" fontId="39" fillId="0" borderId="4" xfId="0" applyFont="1" applyBorder="1" applyAlignment="1">
      <alignment vertical="center"/>
    </xf>
    <xf numFmtId="180" fontId="39" fillId="0" borderId="0" xfId="0" applyNumberFormat="1" applyFont="1" applyAlignment="1">
      <alignment horizontal="right" vertical="center"/>
    </xf>
    <xf numFmtId="58" fontId="39" fillId="0" borderId="0" xfId="0" applyNumberFormat="1" applyFont="1" applyAlignment="1">
      <alignment vertical="center"/>
    </xf>
    <xf numFmtId="0" fontId="39" fillId="0" borderId="0" xfId="0" applyFont="1" applyAlignment="1">
      <alignment horizontal="center" vertical="center"/>
    </xf>
    <xf numFmtId="181" fontId="39" fillId="0" borderId="0" xfId="11" applyNumberFormat="1" applyFont="1" applyAlignment="1">
      <alignment horizontal="right" vertical="center"/>
    </xf>
    <xf numFmtId="10" fontId="39" fillId="0" borderId="0" xfId="12" applyNumberFormat="1" applyFont="1" applyAlignment="1">
      <alignment horizontal="center" vertical="center"/>
    </xf>
    <xf numFmtId="0" fontId="41" fillId="0" borderId="0" xfId="0" applyFont="1" applyAlignment="1">
      <alignment horizontal="left" vertical="center" wrapText="1"/>
    </xf>
    <xf numFmtId="0" fontId="42" fillId="0" borderId="0" xfId="0" applyFont="1" applyAlignment="1">
      <alignment horizontal="right"/>
    </xf>
    <xf numFmtId="0" fontId="42" fillId="0" borderId="0" xfId="0" applyFont="1" applyAlignment="1">
      <alignment horizontal="left"/>
    </xf>
    <xf numFmtId="0" fontId="43" fillId="0" borderId="0" xfId="0" applyFont="1" applyAlignment="1">
      <alignment vertical="center"/>
    </xf>
    <xf numFmtId="183" fontId="14" fillId="5" borderId="7" xfId="17" applyNumberFormat="1" applyFont="1" applyFill="1" applyBorder="1" applyAlignment="1" applyProtection="1">
      <alignment vertical="center"/>
      <protection locked="0"/>
    </xf>
    <xf numFmtId="183" fontId="14" fillId="5" borderId="15" xfId="17" applyNumberFormat="1" applyFont="1" applyFill="1" applyBorder="1" applyAlignment="1" applyProtection="1">
      <alignment vertical="center"/>
      <protection locked="0"/>
    </xf>
    <xf numFmtId="2" fontId="14" fillId="0" borderId="37" xfId="17" applyNumberFormat="1" applyFont="1" applyFill="1" applyBorder="1" applyAlignment="1" applyProtection="1"/>
    <xf numFmtId="183" fontId="14" fillId="5" borderId="27" xfId="17" applyNumberFormat="1" applyFont="1" applyFill="1" applyBorder="1" applyAlignment="1" applyProtection="1">
      <alignment vertical="center"/>
      <protection locked="0"/>
    </xf>
    <xf numFmtId="183" fontId="14" fillId="5" borderId="25" xfId="17" applyNumberFormat="1" applyFont="1" applyFill="1" applyBorder="1" applyAlignment="1" applyProtection="1">
      <alignment vertical="center"/>
      <protection locked="0"/>
    </xf>
    <xf numFmtId="183" fontId="14" fillId="5" borderId="12" xfId="17" applyNumberFormat="1" applyFont="1" applyFill="1" applyBorder="1" applyAlignment="1" applyProtection="1">
      <alignment vertical="center"/>
      <protection locked="0"/>
    </xf>
    <xf numFmtId="183" fontId="14" fillId="5" borderId="13" xfId="17" applyNumberFormat="1" applyFont="1" applyFill="1" applyBorder="1" applyAlignment="1" applyProtection="1">
      <alignment vertical="center"/>
      <protection locked="0"/>
    </xf>
    <xf numFmtId="183" fontId="14" fillId="5" borderId="0" xfId="17" applyNumberFormat="1" applyFont="1" applyFill="1" applyBorder="1" applyAlignment="1" applyProtection="1">
      <alignment vertical="center"/>
      <protection locked="0"/>
    </xf>
    <xf numFmtId="183" fontId="14" fillId="5" borderId="14" xfId="17" applyNumberFormat="1" applyFont="1" applyFill="1" applyBorder="1" applyAlignment="1" applyProtection="1">
      <alignment vertical="center"/>
      <protection locked="0"/>
    </xf>
    <xf numFmtId="183" fontId="14" fillId="5" borderId="9" xfId="17" applyNumberFormat="1" applyFont="1" applyFill="1" applyBorder="1" applyAlignment="1" applyProtection="1">
      <alignment vertical="center"/>
      <protection locked="0"/>
    </xf>
    <xf numFmtId="183" fontId="14" fillId="5" borderId="16" xfId="17" applyNumberFormat="1" applyFont="1" applyFill="1" applyBorder="1" applyAlignment="1" applyProtection="1">
      <alignment vertical="center"/>
      <protection locked="0"/>
    </xf>
    <xf numFmtId="183" fontId="14" fillId="5" borderId="29" xfId="17" applyNumberFormat="1" applyFont="1" applyFill="1" applyBorder="1" applyAlignment="1" applyProtection="1">
      <alignment vertical="center"/>
      <protection locked="0"/>
    </xf>
    <xf numFmtId="183" fontId="14" fillId="5" borderId="11" xfId="17" applyNumberFormat="1" applyFont="1" applyFill="1" applyBorder="1" applyAlignment="1" applyProtection="1">
      <alignment vertical="center"/>
      <protection locked="0"/>
    </xf>
    <xf numFmtId="183" fontId="14" fillId="0" borderId="4" xfId="17" applyNumberFormat="1" applyFont="1" applyFill="1" applyBorder="1" applyAlignment="1" applyProtection="1">
      <alignment vertical="center"/>
    </xf>
    <xf numFmtId="183" fontId="14" fillId="0" borderId="1" xfId="17" applyNumberFormat="1" applyFont="1" applyFill="1" applyBorder="1" applyAlignment="1" applyProtection="1">
      <alignment vertical="center"/>
    </xf>
    <xf numFmtId="183" fontId="46" fillId="0" borderId="1" xfId="18" applyNumberFormat="1" applyFont="1" applyFill="1" applyBorder="1" applyAlignment="1" applyProtection="1">
      <alignment vertical="center"/>
    </xf>
    <xf numFmtId="2" fontId="14" fillId="7" borderId="4" xfId="17" applyNumberFormat="1" applyFont="1" applyFill="1" applyBorder="1" applyAlignment="1" applyProtection="1"/>
    <xf numFmtId="12" fontId="35" fillId="6" borderId="4" xfId="17" applyNumberFormat="1" applyFont="1" applyFill="1" applyBorder="1" applyAlignment="1" applyProtection="1">
      <alignment horizontal="center"/>
      <protection locked="0"/>
    </xf>
    <xf numFmtId="183" fontId="46" fillId="0" borderId="37" xfId="18" applyNumberFormat="1" applyFont="1" applyFill="1" applyBorder="1" applyAlignment="1" applyProtection="1">
      <alignment vertical="center"/>
    </xf>
    <xf numFmtId="184" fontId="14" fillId="7" borderId="3" xfId="17" applyNumberFormat="1" applyFont="1" applyFill="1" applyBorder="1" applyAlignment="1" applyProtection="1"/>
    <xf numFmtId="185" fontId="46" fillId="7" borderId="15" xfId="18" applyNumberFormat="1" applyFont="1" applyFill="1" applyBorder="1" applyAlignment="1" applyProtection="1">
      <alignment vertical="center"/>
    </xf>
    <xf numFmtId="184" fontId="34" fillId="7" borderId="24" xfId="17" applyNumberFormat="1" applyFont="1" applyFill="1" applyBorder="1" applyAlignment="1" applyProtection="1">
      <alignment vertical="center"/>
    </xf>
    <xf numFmtId="9" fontId="14" fillId="0" borderId="0" xfId="12" applyFont="1" applyFill="1" applyBorder="1" applyAlignment="1" applyProtection="1">
      <alignment horizontal="center" vertical="center" wrapText="1"/>
    </xf>
    <xf numFmtId="0" fontId="6" fillId="2" borderId="0" xfId="2" applyFont="1" applyFill="1">
      <alignment vertical="center"/>
    </xf>
    <xf numFmtId="177" fontId="5" fillId="3" borderId="14" xfId="2" applyNumberFormat="1" applyFont="1" applyFill="1" applyBorder="1" applyAlignment="1">
      <alignment horizontal="center" vertical="center"/>
    </xf>
    <xf numFmtId="0" fontId="5" fillId="3" borderId="13" xfId="2" applyFont="1" applyFill="1" applyBorder="1" applyAlignment="1">
      <alignment horizontal="center" vertical="center"/>
    </xf>
    <xf numFmtId="0" fontId="4" fillId="0" borderId="1" xfId="2" applyFont="1" applyFill="1" applyBorder="1">
      <alignment vertical="center"/>
    </xf>
    <xf numFmtId="0" fontId="15" fillId="0" borderId="0" xfId="1" applyFont="1" applyAlignment="1">
      <alignment horizontal="left" vertical="center"/>
    </xf>
    <xf numFmtId="0" fontId="14" fillId="0" borderId="0" xfId="1"/>
    <xf numFmtId="0" fontId="15" fillId="0" borderId="3" xfId="1" applyFont="1" applyBorder="1" applyAlignment="1">
      <alignment vertical="center"/>
    </xf>
    <xf numFmtId="0" fontId="15" fillId="0" borderId="6" xfId="1" applyFont="1" applyBorder="1" applyAlignment="1">
      <alignment horizontal="left" vertical="center"/>
    </xf>
    <xf numFmtId="0" fontId="15" fillId="0" borderId="11" xfId="1" applyFont="1" applyBorder="1" applyAlignment="1">
      <alignment horizontal="left" vertical="center"/>
    </xf>
    <xf numFmtId="0" fontId="15" fillId="0" borderId="11" xfId="1" applyFont="1" applyBorder="1" applyAlignment="1">
      <alignment horizontal="left" vertical="center" wrapText="1"/>
    </xf>
    <xf numFmtId="0" fontId="15" fillId="0" borderId="12" xfId="1" applyFont="1" applyBorder="1" applyAlignment="1">
      <alignment horizontal="left" vertical="center" wrapText="1"/>
    </xf>
    <xf numFmtId="184" fontId="15" fillId="0" borderId="0" xfId="1" applyNumberFormat="1" applyFont="1" applyAlignment="1">
      <alignment horizontal="left" vertical="center"/>
    </xf>
    <xf numFmtId="0" fontId="15" fillId="0" borderId="5" xfId="1" applyFont="1" applyBorder="1" applyAlignment="1">
      <alignment horizontal="left" vertical="center"/>
    </xf>
    <xf numFmtId="0" fontId="15" fillId="0" borderId="7" xfId="1" applyFont="1" applyBorder="1" applyAlignment="1">
      <alignment horizontal="left" vertical="center"/>
    </xf>
    <xf numFmtId="0" fontId="15" fillId="0" borderId="8" xfId="1" applyFont="1" applyBorder="1" applyAlignment="1">
      <alignment horizontal="left" vertical="center" indent="1"/>
    </xf>
    <xf numFmtId="0" fontId="31" fillId="0" borderId="0" xfId="1" applyFont="1" applyAlignment="1">
      <alignment horizontal="left" vertical="center"/>
    </xf>
    <xf numFmtId="0" fontId="15" fillId="0" borderId="8" xfId="1" applyFont="1" applyBorder="1" applyAlignment="1">
      <alignment horizontal="left" vertical="center"/>
    </xf>
    <xf numFmtId="0" fontId="17" fillId="0" borderId="0" xfId="1" applyFont="1" applyAlignment="1">
      <alignment horizontal="center" vertical="center"/>
    </xf>
    <xf numFmtId="0" fontId="15" fillId="0" borderId="9" xfId="1" applyFont="1" applyBorder="1" applyAlignment="1">
      <alignment horizontal="left" vertical="center"/>
    </xf>
    <xf numFmtId="0" fontId="15" fillId="0" borderId="15" xfId="1" applyFont="1" applyBorder="1" applyAlignment="1">
      <alignment horizontal="center" vertical="center"/>
    </xf>
    <xf numFmtId="0" fontId="15" fillId="0" borderId="14" xfId="1" applyFont="1" applyBorder="1" applyAlignment="1">
      <alignment horizontal="center" vertical="center"/>
    </xf>
    <xf numFmtId="0" fontId="15" fillId="0" borderId="0" xfId="1" applyFont="1" applyAlignment="1">
      <alignment horizontal="left" vertical="center" wrapText="1"/>
    </xf>
    <xf numFmtId="0" fontId="15" fillId="0" borderId="9" xfId="1" applyFont="1" applyBorder="1" applyAlignment="1">
      <alignment horizontal="left" vertical="center" wrapText="1"/>
    </xf>
    <xf numFmtId="0" fontId="15" fillId="0" borderId="2" xfId="1" applyFont="1" applyBorder="1" applyAlignment="1">
      <alignment vertical="center"/>
    </xf>
    <xf numFmtId="0" fontId="15" fillId="0" borderId="4" xfId="1" applyFont="1" applyBorder="1" applyAlignment="1">
      <alignment vertical="center"/>
    </xf>
    <xf numFmtId="0" fontId="15" fillId="0" borderId="13" xfId="1" applyFont="1" applyBorder="1" applyAlignment="1">
      <alignment horizontal="center" vertical="center"/>
    </xf>
    <xf numFmtId="0" fontId="20" fillId="0" borderId="0" xfId="1" applyFont="1" applyAlignment="1">
      <alignment horizontal="center" vertical="center"/>
    </xf>
    <xf numFmtId="0" fontId="15" fillId="0" borderId="10" xfId="1" applyFont="1" applyBorder="1" applyAlignment="1">
      <alignment horizontal="left" vertical="center"/>
    </xf>
    <xf numFmtId="0" fontId="15" fillId="0" borderId="12" xfId="1" applyFont="1" applyBorder="1" applyAlignment="1">
      <alignment horizontal="left" vertical="center"/>
    </xf>
    <xf numFmtId="0" fontId="39" fillId="0" borderId="4" xfId="0" applyFont="1" applyBorder="1" applyAlignment="1">
      <alignment horizontal="center" vertical="center"/>
    </xf>
    <xf numFmtId="0" fontId="15" fillId="0" borderId="5" xfId="1" applyFont="1" applyBorder="1" applyAlignment="1">
      <alignment horizontal="center" vertical="center"/>
    </xf>
    <xf numFmtId="0" fontId="15" fillId="0" borderId="10" xfId="1" applyFont="1" applyBorder="1" applyAlignment="1">
      <alignment horizontal="center" vertical="center"/>
    </xf>
    <xf numFmtId="0" fontId="15" fillId="0" borderId="0" xfId="1" applyFont="1" applyAlignment="1">
      <alignment horizontal="center" vertical="center"/>
    </xf>
    <xf numFmtId="0" fontId="15" fillId="0" borderId="1" xfId="1" applyFont="1" applyBorder="1" applyAlignment="1">
      <alignment horizontal="center"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6"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0" xfId="1" applyFont="1" applyAlignment="1">
      <alignment horizontal="center" vertical="center"/>
    </xf>
    <xf numFmtId="0" fontId="15" fillId="0" borderId="1" xfId="1" applyFont="1" applyBorder="1" applyAlignment="1">
      <alignment horizontal="center" vertical="center"/>
    </xf>
    <xf numFmtId="0" fontId="15" fillId="0" borderId="4" xfId="1" applyFont="1" applyBorder="1" applyAlignment="1">
      <alignment horizontal="left" vertical="center"/>
    </xf>
    <xf numFmtId="0" fontId="15" fillId="0" borderId="5" xfId="1" applyFont="1" applyBorder="1" applyAlignment="1">
      <alignment vertical="center"/>
    </xf>
    <xf numFmtId="0" fontId="15" fillId="0" borderId="6" xfId="1" applyFont="1" applyBorder="1" applyAlignment="1">
      <alignment vertical="center"/>
    </xf>
    <xf numFmtId="0" fontId="15" fillId="0" borderId="8" xfId="1" applyFont="1" applyBorder="1" applyAlignment="1">
      <alignment vertical="center"/>
    </xf>
    <xf numFmtId="0" fontId="15" fillId="0" borderId="0" xfId="1" applyFont="1" applyAlignment="1">
      <alignment vertical="center"/>
    </xf>
    <xf numFmtId="0" fontId="15" fillId="0" borderId="9" xfId="1" applyFont="1" applyBorder="1" applyAlignment="1">
      <alignment vertical="center"/>
    </xf>
    <xf numFmtId="0" fontId="15" fillId="0" borderId="12" xfId="1" applyFont="1" applyBorder="1" applyAlignment="1">
      <alignment vertical="center"/>
    </xf>
    <xf numFmtId="0" fontId="15" fillId="0" borderId="0" xfId="1" applyFont="1" applyAlignment="1">
      <alignment horizontal="center"/>
    </xf>
    <xf numFmtId="0" fontId="15" fillId="0" borderId="0" xfId="1" applyFont="1"/>
    <xf numFmtId="0" fontId="15" fillId="0" borderId="0" xfId="1" applyFont="1" applyAlignment="1">
      <alignment horizontal="right" vertical="center"/>
    </xf>
    <xf numFmtId="0" fontId="18" fillId="0" borderId="3" xfId="1" applyFont="1" applyBorder="1" applyAlignment="1">
      <alignment vertical="center"/>
    </xf>
    <xf numFmtId="0" fontId="18" fillId="0" borderId="4" xfId="1" applyFont="1" applyBorder="1" applyAlignment="1">
      <alignment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8" fillId="0" borderId="6" xfId="1" applyFont="1" applyBorder="1" applyAlignment="1">
      <alignment vertical="center"/>
    </xf>
    <xf numFmtId="0" fontId="18" fillId="0" borderId="7" xfId="1" applyFont="1" applyBorder="1" applyAlignment="1">
      <alignment vertical="center"/>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11" xfId="1" applyFont="1" applyBorder="1" applyAlignment="1">
      <alignment vertical="center"/>
    </xf>
    <xf numFmtId="0" fontId="18" fillId="0" borderId="11" xfId="1" applyFont="1" applyBorder="1" applyAlignment="1">
      <alignment vertical="center"/>
    </xf>
    <xf numFmtId="0" fontId="18" fillId="0" borderId="12" xfId="1" applyFont="1" applyBorder="1" applyAlignment="1">
      <alignment vertical="center"/>
    </xf>
    <xf numFmtId="176" fontId="15" fillId="0" borderId="8" xfId="1" applyNumberFormat="1" applyFont="1" applyBorder="1" applyAlignment="1">
      <alignment horizontal="center" vertical="center"/>
    </xf>
    <xf numFmtId="0" fontId="15" fillId="0" borderId="3" xfId="1" applyFont="1" applyBorder="1" applyAlignment="1">
      <alignment vertical="center"/>
    </xf>
    <xf numFmtId="0" fontId="18" fillId="0" borderId="3" xfId="1" applyFont="1" applyBorder="1" applyAlignment="1">
      <alignment horizontal="left" vertical="center"/>
    </xf>
    <xf numFmtId="0" fontId="15" fillId="0" borderId="10" xfId="1" applyFont="1" applyBorder="1" applyAlignment="1">
      <alignment vertical="center"/>
    </xf>
    <xf numFmtId="0" fontId="15" fillId="0" borderId="11" xfId="1" applyFont="1" applyBorder="1" applyAlignment="1">
      <alignment vertical="center"/>
    </xf>
    <xf numFmtId="176" fontId="15" fillId="0" borderId="0" xfId="1" applyNumberFormat="1" applyFont="1" applyAlignment="1">
      <alignment vertical="center"/>
    </xf>
    <xf numFmtId="176" fontId="15" fillId="0" borderId="11" xfId="1" applyNumberFormat="1" applyFont="1" applyBorder="1" applyAlignment="1">
      <alignment vertical="center"/>
    </xf>
    <xf numFmtId="0" fontId="15" fillId="0" borderId="0" xfId="1" applyFont="1" applyAlignment="1">
      <alignment horizontal="center" vertical="center" wrapText="1"/>
    </xf>
    <xf numFmtId="0" fontId="15" fillId="0" borderId="7" xfId="1" applyFont="1" applyBorder="1" applyAlignment="1">
      <alignment vertical="center"/>
    </xf>
    <xf numFmtId="0" fontId="19" fillId="0" borderId="9" xfId="1" applyFont="1" applyBorder="1" applyAlignment="1">
      <alignment vertical="center" shrinkToFit="1"/>
    </xf>
    <xf numFmtId="0" fontId="18" fillId="0" borderId="10" xfId="1" applyFont="1" applyBorder="1" applyAlignment="1">
      <alignment horizontal="left" vertical="center"/>
    </xf>
    <xf numFmtId="0" fontId="21" fillId="0" borderId="0" xfId="1" applyFont="1" applyAlignment="1">
      <alignment vertical="top"/>
    </xf>
    <xf numFmtId="0" fontId="15" fillId="0" borderId="11" xfId="1" applyFont="1" applyBorder="1"/>
    <xf numFmtId="0" fontId="15" fillId="0" borderId="6" xfId="1" applyFont="1" applyBorder="1"/>
    <xf numFmtId="0" fontId="15" fillId="0" borderId="9" xfId="1" applyFont="1" applyBorder="1" applyAlignment="1">
      <alignment horizontal="center" vertical="center"/>
    </xf>
    <xf numFmtId="0" fontId="15" fillId="0" borderId="8" xfId="1" applyFont="1" applyBorder="1" applyAlignment="1">
      <alignment horizontal="center" vertical="center"/>
    </xf>
    <xf numFmtId="0" fontId="13" fillId="0" borderId="0" xfId="24">
      <alignment vertical="center"/>
    </xf>
    <xf numFmtId="0" fontId="13" fillId="0" borderId="0" xfId="24" applyAlignment="1">
      <alignment horizontal="right" vertical="center"/>
    </xf>
    <xf numFmtId="0" fontId="13" fillId="0" borderId="0" xfId="24" applyAlignment="1">
      <alignment horizontal="center" vertical="center"/>
    </xf>
    <xf numFmtId="0" fontId="13" fillId="3" borderId="0" xfId="24" applyFill="1" applyAlignment="1">
      <alignment horizontal="center" vertical="center"/>
    </xf>
    <xf numFmtId="0" fontId="13" fillId="0" borderId="4" xfId="24" applyBorder="1" applyAlignment="1">
      <alignment horizontal="center" vertical="center"/>
    </xf>
    <xf numFmtId="0" fontId="13" fillId="0" borderId="4" xfId="24" applyBorder="1">
      <alignment vertical="center"/>
    </xf>
    <xf numFmtId="0" fontId="13" fillId="0" borderId="11" xfId="24" applyBorder="1">
      <alignment vertical="center"/>
    </xf>
    <xf numFmtId="0" fontId="13" fillId="0" borderId="11" xfId="24" applyBorder="1" applyAlignment="1">
      <alignment horizontal="center" vertical="center" wrapText="1"/>
    </xf>
    <xf numFmtId="0" fontId="13" fillId="0" borderId="11" xfId="24" applyBorder="1" applyAlignment="1">
      <alignment horizontal="center" vertical="center"/>
    </xf>
    <xf numFmtId="179" fontId="13" fillId="0" borderId="11" xfId="24" applyNumberFormat="1" applyBorder="1" applyAlignment="1">
      <alignment horizontal="center" vertical="center"/>
    </xf>
    <xf numFmtId="176" fontId="0" fillId="0" borderId="11" xfId="25" applyNumberFormat="1" applyFont="1" applyFill="1" applyBorder="1" applyAlignment="1">
      <alignment horizontal="center" vertical="center"/>
    </xf>
    <xf numFmtId="0" fontId="13" fillId="0" borderId="6" xfId="24" applyBorder="1">
      <alignment vertical="center"/>
    </xf>
    <xf numFmtId="0" fontId="39" fillId="0" borderId="1" xfId="0" applyFont="1" applyBorder="1" applyAlignment="1">
      <alignment horizontal="left" vertical="center"/>
    </xf>
    <xf numFmtId="0" fontId="57" fillId="0" borderId="0" xfId="0" applyFont="1" applyAlignment="1">
      <alignment horizontal="right" vertical="center"/>
    </xf>
    <xf numFmtId="0" fontId="57" fillId="0" borderId="0" xfId="0" applyFont="1" applyAlignment="1">
      <alignment horizontal="left" vertical="center"/>
    </xf>
    <xf numFmtId="0" fontId="39" fillId="0" borderId="7" xfId="0" applyFont="1" applyBorder="1" applyAlignment="1">
      <alignment horizontal="center" vertical="center"/>
    </xf>
    <xf numFmtId="0" fontId="42" fillId="0" borderId="0" xfId="0" applyFont="1"/>
    <xf numFmtId="0" fontId="46" fillId="0" borderId="0" xfId="26" applyFont="1">
      <alignment vertical="center"/>
    </xf>
    <xf numFmtId="0" fontId="35" fillId="0" borderId="0" xfId="15" applyFont="1" applyAlignment="1">
      <alignment horizontal="left" vertical="center"/>
    </xf>
    <xf numFmtId="0" fontId="14" fillId="0" borderId="0" xfId="15" applyAlignment="1">
      <alignment horizontal="left" vertical="center"/>
    </xf>
    <xf numFmtId="0" fontId="48" fillId="0" borderId="0" xfId="16" applyFont="1">
      <alignment vertical="center"/>
    </xf>
    <xf numFmtId="0" fontId="50" fillId="0" borderId="0" xfId="15" applyFont="1" applyAlignment="1">
      <alignment horizontal="center"/>
    </xf>
    <xf numFmtId="0" fontId="35" fillId="0" borderId="0" xfId="15" applyFont="1" applyAlignment="1">
      <alignment horizontal="center" vertical="center"/>
    </xf>
    <xf numFmtId="0" fontId="46" fillId="0" borderId="0" xfId="26" applyFont="1" applyAlignment="1">
      <alignment vertical="center" wrapText="1"/>
    </xf>
    <xf numFmtId="0" fontId="46" fillId="0" borderId="0" xfId="0" applyFont="1"/>
    <xf numFmtId="0" fontId="51" fillId="0" borderId="0" xfId="15" applyFont="1" applyAlignment="1">
      <alignment vertical="center"/>
    </xf>
    <xf numFmtId="0" fontId="32" fillId="0" borderId="0" xfId="15" applyFont="1" applyAlignment="1">
      <alignment vertical="center"/>
    </xf>
    <xf numFmtId="0" fontId="52" fillId="0" borderId="0" xfId="16" applyFont="1">
      <alignment vertical="center"/>
    </xf>
    <xf numFmtId="0" fontId="32" fillId="2" borderId="5" xfId="15" applyFont="1" applyFill="1" applyBorder="1" applyAlignment="1">
      <alignment vertical="center" textRotation="255"/>
    </xf>
    <xf numFmtId="0" fontId="32" fillId="2" borderId="6" xfId="15" applyFont="1" applyFill="1" applyBorder="1" applyAlignment="1">
      <alignment vertical="center"/>
    </xf>
    <xf numFmtId="0" fontId="32" fillId="2" borderId="6" xfId="15" applyFont="1" applyFill="1" applyBorder="1" applyAlignment="1">
      <alignment horizontal="center" vertical="center"/>
    </xf>
    <xf numFmtId="0" fontId="32" fillId="2" borderId="7" xfId="15" applyFont="1" applyFill="1" applyBorder="1" applyAlignment="1">
      <alignment horizontal="center" vertical="center"/>
    </xf>
    <xf numFmtId="0" fontId="32" fillId="2" borderId="2" xfId="15" applyFont="1" applyFill="1" applyBorder="1"/>
    <xf numFmtId="0" fontId="32" fillId="2" borderId="3" xfId="15" applyFont="1" applyFill="1" applyBorder="1"/>
    <xf numFmtId="0" fontId="32" fillId="2" borderId="3" xfId="15" applyFont="1" applyFill="1" applyBorder="1" applyAlignment="1">
      <alignment horizontal="right"/>
    </xf>
    <xf numFmtId="0" fontId="32" fillId="5" borderId="3" xfId="15" applyFont="1" applyFill="1" applyBorder="1" applyAlignment="1">
      <alignment horizontal="center"/>
    </xf>
    <xf numFmtId="0" fontId="32" fillId="2" borderId="4" xfId="15" applyFont="1" applyFill="1" applyBorder="1"/>
    <xf numFmtId="0" fontId="32" fillId="2" borderId="10" xfId="15" applyFont="1" applyFill="1" applyBorder="1" applyAlignment="1">
      <alignment vertical="center" textRotation="255"/>
    </xf>
    <xf numFmtId="0" fontId="32" fillId="2" borderId="11" xfId="15" applyFont="1" applyFill="1" applyBorder="1" applyAlignment="1">
      <alignment vertical="center"/>
    </xf>
    <xf numFmtId="0" fontId="32" fillId="2" borderId="11" xfId="15" applyFont="1" applyFill="1" applyBorder="1" applyAlignment="1">
      <alignment horizontal="center" vertical="center"/>
    </xf>
    <xf numFmtId="0" fontId="32" fillId="2" borderId="12" xfId="15" applyFont="1" applyFill="1" applyBorder="1" applyAlignment="1">
      <alignment horizontal="center" vertical="center"/>
    </xf>
    <xf numFmtId="0" fontId="32" fillId="2" borderId="3" xfId="15" applyFont="1" applyFill="1" applyBorder="1" applyAlignment="1">
      <alignment horizontal="center"/>
    </xf>
    <xf numFmtId="0" fontId="32" fillId="2" borderId="1" xfId="15" applyFont="1" applyFill="1" applyBorder="1" applyAlignment="1">
      <alignment horizontal="center"/>
    </xf>
    <xf numFmtId="0" fontId="32" fillId="2" borderId="4" xfId="15" applyFont="1" applyFill="1" applyBorder="1" applyAlignment="1">
      <alignment horizontal="center"/>
    </xf>
    <xf numFmtId="12" fontId="35" fillId="0" borderId="14" xfId="15" applyNumberFormat="1" applyFont="1" applyBorder="1" applyAlignment="1">
      <alignment horizontal="center" vertical="center"/>
    </xf>
    <xf numFmtId="12" fontId="35" fillId="0" borderId="25" xfId="15" applyNumberFormat="1" applyFont="1" applyBorder="1" applyAlignment="1">
      <alignment horizontal="center" vertical="center"/>
    </xf>
    <xf numFmtId="0" fontId="35" fillId="0" borderId="25" xfId="15" applyFont="1" applyBorder="1" applyAlignment="1">
      <alignment horizontal="center" vertical="center"/>
    </xf>
    <xf numFmtId="12" fontId="35" fillId="2" borderId="15" xfId="15" applyNumberFormat="1" applyFont="1" applyFill="1" applyBorder="1" applyAlignment="1">
      <alignment horizontal="center" vertical="center"/>
    </xf>
    <xf numFmtId="12" fontId="35" fillId="2" borderId="25" xfId="15" applyNumberFormat="1" applyFont="1" applyFill="1" applyBorder="1" applyAlignment="1">
      <alignment horizontal="center" vertical="center"/>
    </xf>
    <xf numFmtId="0" fontId="35" fillId="0" borderId="26" xfId="15" applyFont="1" applyBorder="1" applyAlignment="1">
      <alignment horizontal="center" vertical="center"/>
    </xf>
    <xf numFmtId="0" fontId="35" fillId="0" borderId="5" xfId="15" applyFont="1" applyBorder="1" applyAlignment="1">
      <alignment horizontal="center" vertical="center" shrinkToFit="1"/>
    </xf>
    <xf numFmtId="0" fontId="35" fillId="0" borderId="15" xfId="15" applyFont="1" applyBorder="1" applyAlignment="1">
      <alignment horizontal="center" vertical="center"/>
    </xf>
    <xf numFmtId="0" fontId="35" fillId="0" borderId="2" xfId="15" applyFont="1" applyBorder="1" applyAlignment="1">
      <alignment horizontal="center" vertical="center" textRotation="255"/>
    </xf>
    <xf numFmtId="0" fontId="35" fillId="0" borderId="3" xfId="15" applyFont="1" applyBorder="1" applyAlignment="1">
      <alignment horizontal="center" vertical="center"/>
    </xf>
    <xf numFmtId="0" fontId="32" fillId="0" borderId="3" xfId="15" applyFont="1" applyBorder="1" applyAlignment="1">
      <alignment horizontal="left" vertical="center" wrapText="1"/>
    </xf>
    <xf numFmtId="0" fontId="35" fillId="0" borderId="4" xfId="15" applyFont="1" applyBorder="1" applyAlignment="1">
      <alignment horizontal="center" vertical="center"/>
    </xf>
    <xf numFmtId="0" fontId="35" fillId="2" borderId="2" xfId="15" applyFont="1" applyFill="1" applyBorder="1" applyAlignment="1">
      <alignment horizontal="center" vertical="center" textRotation="255"/>
    </xf>
    <xf numFmtId="0" fontId="35" fillId="2" borderId="4" xfId="15" applyFont="1" applyFill="1" applyBorder="1" applyAlignment="1">
      <alignment horizontal="center"/>
    </xf>
    <xf numFmtId="49" fontId="14" fillId="0" borderId="8" xfId="15" applyNumberFormat="1" applyBorder="1" applyAlignment="1">
      <alignment horizontal="left" shrinkToFit="1"/>
    </xf>
    <xf numFmtId="49" fontId="14" fillId="0" borderId="0" xfId="15" applyNumberFormat="1" applyAlignment="1">
      <alignment horizontal="left" shrinkToFit="1"/>
    </xf>
    <xf numFmtId="49" fontId="14" fillId="0" borderId="0" xfId="15" quotePrefix="1" applyNumberFormat="1" applyAlignment="1">
      <alignment horizontal="left" shrinkToFit="1"/>
    </xf>
    <xf numFmtId="0" fontId="14" fillId="0" borderId="6" xfId="15" applyBorder="1" applyAlignment="1">
      <alignment vertical="top" wrapText="1"/>
    </xf>
    <xf numFmtId="0" fontId="46" fillId="0" borderId="6" xfId="26" applyFont="1" applyBorder="1">
      <alignment vertical="center"/>
    </xf>
    <xf numFmtId="0" fontId="14" fillId="0" borderId="0" xfId="15" applyAlignment="1">
      <alignment vertical="top" wrapText="1"/>
    </xf>
    <xf numFmtId="0" fontId="14" fillId="0" borderId="0" xfId="15" applyAlignment="1">
      <alignment horizontal="center" vertical="center" wrapText="1"/>
    </xf>
    <xf numFmtId="0" fontId="46" fillId="0" borderId="0" xfId="26" applyFont="1" applyAlignment="1"/>
    <xf numFmtId="0" fontId="46" fillId="2" borderId="0" xfId="26" applyFont="1" applyFill="1">
      <alignment vertical="center"/>
    </xf>
    <xf numFmtId="0" fontId="18" fillId="0" borderId="0" xfId="1" applyFont="1" applyAlignment="1">
      <alignment vertical="center"/>
    </xf>
    <xf numFmtId="0" fontId="18" fillId="0" borderId="9" xfId="1" applyFont="1" applyBorder="1" applyAlignment="1">
      <alignment vertical="center"/>
    </xf>
    <xf numFmtId="0" fontId="18" fillId="0" borderId="5" xfId="1" applyFont="1" applyBorder="1" applyAlignment="1">
      <alignment horizontal="left" vertical="center"/>
    </xf>
    <xf numFmtId="0" fontId="18" fillId="0" borderId="6" xfId="1" applyFont="1" applyBorder="1" applyAlignment="1">
      <alignment horizontal="left" vertical="center"/>
    </xf>
    <xf numFmtId="0" fontId="18" fillId="0" borderId="7" xfId="1" applyFont="1" applyBorder="1" applyAlignment="1">
      <alignment horizontal="left" vertical="center"/>
    </xf>
    <xf numFmtId="0" fontId="17" fillId="0" borderId="6" xfId="1" applyFont="1" applyBorder="1" applyAlignment="1">
      <alignment horizontal="center" vertical="center"/>
    </xf>
    <xf numFmtId="176" fontId="15" fillId="0" borderId="11" xfId="1" applyNumberFormat="1" applyFont="1" applyBorder="1" applyAlignment="1">
      <alignment horizontal="center" vertical="center"/>
    </xf>
    <xf numFmtId="176" fontId="15" fillId="0" borderId="0" xfId="1" applyNumberFormat="1" applyFont="1" applyAlignment="1">
      <alignment horizontal="center" vertical="center"/>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9" fillId="5" borderId="2" xfId="0" applyFont="1" applyFill="1" applyBorder="1" applyAlignment="1">
      <alignment horizontal="center" vertical="center"/>
    </xf>
    <xf numFmtId="0" fontId="39" fillId="5" borderId="3" xfId="0" applyFont="1" applyFill="1" applyBorder="1" applyAlignment="1">
      <alignment horizontal="center" vertical="center"/>
    </xf>
    <xf numFmtId="0" fontId="39" fillId="5" borderId="4" xfId="0" applyFont="1" applyFill="1" applyBorder="1" applyAlignment="1">
      <alignment horizontal="center" vertical="center"/>
    </xf>
    <xf numFmtId="0" fontId="38" fillId="0" borderId="0" xfId="0" applyFont="1" applyAlignment="1">
      <alignment horizontal="center" vertical="center"/>
    </xf>
    <xf numFmtId="0" fontId="39" fillId="0" borderId="5" xfId="0" applyFont="1" applyBorder="1" applyAlignment="1">
      <alignment horizontal="left" vertical="center" wrapText="1"/>
    </xf>
    <xf numFmtId="0" fontId="39" fillId="0" borderId="6" xfId="0" applyFont="1" applyBorder="1" applyAlignment="1">
      <alignment horizontal="left" vertical="center"/>
    </xf>
    <xf numFmtId="0" fontId="39" fillId="0" borderId="7" xfId="0" applyFont="1" applyBorder="1" applyAlignment="1">
      <alignment horizontal="left" vertical="center"/>
    </xf>
    <xf numFmtId="0" fontId="39" fillId="0" borderId="8" xfId="0" applyFont="1" applyBorder="1" applyAlignment="1">
      <alignment horizontal="left" vertical="center" wrapText="1"/>
    </xf>
    <xf numFmtId="0" fontId="39" fillId="0" borderId="0" xfId="0" applyFont="1" applyAlignment="1">
      <alignment horizontal="left" vertical="center"/>
    </xf>
    <xf numFmtId="0" fontId="39" fillId="0" borderId="9" xfId="0" applyFont="1" applyBorder="1" applyAlignment="1">
      <alignment horizontal="left" vertical="center"/>
    </xf>
    <xf numFmtId="0" fontId="39" fillId="0" borderId="8" xfId="0" applyFont="1" applyBorder="1" applyAlignment="1">
      <alignment horizontal="left" vertical="center"/>
    </xf>
    <xf numFmtId="0" fontId="39" fillId="0" borderId="10" xfId="0" applyFont="1" applyBorder="1" applyAlignment="1">
      <alignment horizontal="left" vertical="center"/>
    </xf>
    <xf numFmtId="0" fontId="39" fillId="0" borderId="11" xfId="0" applyFont="1" applyBorder="1" applyAlignment="1">
      <alignment horizontal="left" vertical="center"/>
    </xf>
    <xf numFmtId="0" fontId="39" fillId="0" borderId="12" xfId="0" applyFont="1" applyBorder="1" applyAlignment="1">
      <alignment horizontal="left" vertical="center"/>
    </xf>
    <xf numFmtId="0" fontId="39" fillId="0" borderId="1" xfId="0" applyFont="1" applyBorder="1" applyAlignment="1">
      <alignment horizontal="center" vertical="center"/>
    </xf>
    <xf numFmtId="0" fontId="39" fillId="5" borderId="1" xfId="0" applyFont="1" applyFill="1" applyBorder="1" applyAlignment="1">
      <alignment horizontal="center" vertical="center"/>
    </xf>
    <xf numFmtId="0" fontId="39" fillId="5" borderId="1" xfId="0" applyFont="1" applyFill="1" applyBorder="1" applyAlignment="1">
      <alignment horizontal="left" vertical="center" indent="1"/>
    </xf>
    <xf numFmtId="0" fontId="39" fillId="5" borderId="15" xfId="0" applyFont="1" applyFill="1" applyBorder="1" applyAlignment="1">
      <alignment horizontal="left" vertical="center" indent="1"/>
    </xf>
    <xf numFmtId="0" fontId="39" fillId="0" borderId="2" xfId="0" applyFont="1" applyBorder="1" applyAlignment="1">
      <alignment horizontal="left" vertical="center" indent="1"/>
    </xf>
    <xf numFmtId="0" fontId="39" fillId="0" borderId="3" xfId="0" applyFont="1" applyBorder="1" applyAlignment="1">
      <alignment horizontal="left" vertical="center" indent="1"/>
    </xf>
    <xf numFmtId="0" fontId="39" fillId="0" borderId="4" xfId="0" applyFont="1" applyBorder="1" applyAlignment="1">
      <alignment horizontal="left" vertical="center" indent="1"/>
    </xf>
    <xf numFmtId="38" fontId="39" fillId="5" borderId="5" xfId="11" applyFont="1" applyFill="1" applyBorder="1" applyAlignment="1">
      <alignment horizontal="center" vertical="center"/>
    </xf>
    <xf numFmtId="38" fontId="39" fillId="5" borderId="6" xfId="11" applyFont="1" applyFill="1" applyBorder="1" applyAlignment="1">
      <alignment horizontal="center" vertical="center"/>
    </xf>
    <xf numFmtId="0" fontId="58" fillId="0" borderId="1" xfId="0" applyFont="1" applyBorder="1" applyAlignment="1">
      <alignment horizontal="left" vertical="center" indent="1" shrinkToFit="1"/>
    </xf>
    <xf numFmtId="38" fontId="39" fillId="5" borderId="2" xfId="11" applyFont="1" applyFill="1" applyBorder="1" applyAlignment="1">
      <alignment horizontal="center" vertical="center"/>
    </xf>
    <xf numFmtId="38" fontId="39" fillId="5" borderId="3" xfId="11" applyFont="1" applyFill="1" applyBorder="1" applyAlignment="1">
      <alignment horizontal="center" vertical="center"/>
    </xf>
    <xf numFmtId="0" fontId="39" fillId="0" borderId="10" xfId="0" applyFont="1" applyBorder="1" applyAlignment="1">
      <alignment horizontal="left" vertical="center" indent="1"/>
    </xf>
    <xf numFmtId="0" fontId="39" fillId="0" borderId="11" xfId="0" applyFont="1" applyBorder="1" applyAlignment="1">
      <alignment horizontal="left" vertical="center" indent="1"/>
    </xf>
    <xf numFmtId="0" fontId="39" fillId="7" borderId="10" xfId="0" applyFont="1" applyFill="1" applyBorder="1" applyAlignment="1">
      <alignment horizontal="center" vertical="center"/>
    </xf>
    <xf numFmtId="0" fontId="39" fillId="7" borderId="11" xfId="0" applyFont="1" applyFill="1" applyBorder="1" applyAlignment="1">
      <alignment horizontal="center" vertical="center"/>
    </xf>
    <xf numFmtId="0" fontId="39" fillId="7" borderId="12" xfId="0" applyFont="1" applyFill="1" applyBorder="1" applyAlignment="1">
      <alignment horizontal="center" vertical="center"/>
    </xf>
    <xf numFmtId="0" fontId="39" fillId="6" borderId="2" xfId="0" applyFont="1" applyFill="1" applyBorder="1" applyAlignment="1">
      <alignment horizontal="center" vertical="center"/>
    </xf>
    <xf numFmtId="0" fontId="39" fillId="6" borderId="3" xfId="0" applyFont="1" applyFill="1" applyBorder="1" applyAlignment="1">
      <alignment horizontal="center" vertical="center"/>
    </xf>
    <xf numFmtId="0" fontId="39" fillId="6" borderId="4" xfId="0" applyFont="1" applyFill="1" applyBorder="1" applyAlignment="1">
      <alignment horizontal="center" vertical="center"/>
    </xf>
    <xf numFmtId="0" fontId="41" fillId="0" borderId="0" xfId="0" applyFont="1" applyAlignment="1">
      <alignment horizontal="left" vertical="center" wrapText="1"/>
    </xf>
    <xf numFmtId="0" fontId="39" fillId="7" borderId="2" xfId="0" applyFont="1" applyFill="1" applyBorder="1" applyAlignment="1">
      <alignment horizontal="center" vertical="center"/>
    </xf>
    <xf numFmtId="0" fontId="39" fillId="7" borderId="3" xfId="0" applyFont="1" applyFill="1" applyBorder="1" applyAlignment="1">
      <alignment horizontal="center" vertical="center"/>
    </xf>
    <xf numFmtId="0" fontId="39" fillId="7" borderId="4" xfId="0" applyFont="1" applyFill="1" applyBorder="1" applyAlignment="1">
      <alignment horizontal="center" vertical="center"/>
    </xf>
    <xf numFmtId="0" fontId="41" fillId="0" borderId="0" xfId="0" applyFont="1" applyAlignment="1">
      <alignment horizontal="left" vertical="center" wrapText="1" indent="1"/>
    </xf>
    <xf numFmtId="0" fontId="41" fillId="0" borderId="0" xfId="0" applyFont="1" applyAlignment="1">
      <alignment horizontal="left" vertical="center" indent="1"/>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44" fillId="0" borderId="1" xfId="0" applyFont="1" applyBorder="1" applyAlignment="1">
      <alignment horizontal="center" vertical="center" wrapText="1"/>
    </xf>
    <xf numFmtId="0" fontId="39" fillId="0" borderId="8" xfId="0" applyFont="1" applyBorder="1" applyAlignment="1">
      <alignment horizontal="center" vertical="center"/>
    </xf>
    <xf numFmtId="0" fontId="39" fillId="0" borderId="9" xfId="0" applyFont="1" applyBorder="1" applyAlignment="1">
      <alignment horizontal="center" vertical="center"/>
    </xf>
    <xf numFmtId="0" fontId="39" fillId="0" borderId="1" xfId="0" applyFont="1" applyBorder="1" applyAlignment="1">
      <alignment horizontal="center" vertical="center" wrapText="1"/>
    </xf>
    <xf numFmtId="180" fontId="39" fillId="7" borderId="1" xfId="0" applyNumberFormat="1" applyFont="1" applyFill="1" applyBorder="1" applyAlignment="1">
      <alignment horizontal="center" vertical="center"/>
    </xf>
    <xf numFmtId="0" fontId="39" fillId="5" borderId="5" xfId="0" applyFont="1" applyFill="1" applyBorder="1" applyAlignment="1">
      <alignment horizontal="center" vertical="center"/>
    </xf>
    <xf numFmtId="0" fontId="39" fillId="5" borderId="6" xfId="0" applyFont="1" applyFill="1" applyBorder="1" applyAlignment="1">
      <alignment horizontal="center" vertical="center"/>
    </xf>
    <xf numFmtId="10" fontId="39" fillId="7" borderId="5" xfId="12" applyNumberFormat="1" applyFont="1" applyFill="1" applyBorder="1" applyAlignment="1">
      <alignment horizontal="center" vertical="center"/>
    </xf>
    <xf numFmtId="10" fontId="39" fillId="7" borderId="6" xfId="12" applyNumberFormat="1" applyFont="1" applyFill="1" applyBorder="1" applyAlignment="1">
      <alignment horizontal="center" vertical="center"/>
    </xf>
    <xf numFmtId="0" fontId="39" fillId="0" borderId="19" xfId="0" applyFont="1" applyBorder="1" applyAlignment="1">
      <alignment horizontal="center" vertical="center"/>
    </xf>
    <xf numFmtId="0" fontId="39" fillId="0" borderId="20" xfId="0" applyFont="1" applyBorder="1" applyAlignment="1">
      <alignment horizontal="center" vertical="center"/>
    </xf>
    <xf numFmtId="0" fontId="39" fillId="0" borderId="21" xfId="0" applyFont="1" applyBorder="1" applyAlignment="1">
      <alignment horizontal="center" vertical="center"/>
    </xf>
    <xf numFmtId="0" fontId="39" fillId="7" borderId="5" xfId="0" applyFont="1" applyFill="1" applyBorder="1" applyAlignment="1">
      <alignment horizontal="center" vertical="center"/>
    </xf>
    <xf numFmtId="0" fontId="39" fillId="7" borderId="6" xfId="0" applyFont="1" applyFill="1" applyBorder="1" applyAlignment="1">
      <alignment horizontal="center" vertical="center"/>
    </xf>
    <xf numFmtId="0" fontId="39" fillId="7" borderId="1" xfId="0" applyFont="1" applyFill="1" applyBorder="1" applyAlignment="1">
      <alignment horizontal="center" vertical="center"/>
    </xf>
    <xf numFmtId="0" fontId="39" fillId="8" borderId="1" xfId="0" applyFont="1" applyFill="1" applyBorder="1" applyAlignment="1">
      <alignment horizontal="center" vertical="center"/>
    </xf>
    <xf numFmtId="0" fontId="42" fillId="0" borderId="8" xfId="0" applyFont="1" applyBorder="1" applyAlignment="1">
      <alignment horizontal="center" vertical="center" wrapText="1"/>
    </xf>
    <xf numFmtId="0" fontId="39" fillId="0" borderId="15" xfId="0" applyFont="1" applyBorder="1" applyAlignment="1">
      <alignment horizontal="center" vertical="center"/>
    </xf>
    <xf numFmtId="0" fontId="39" fillId="0" borderId="13" xfId="0" applyFont="1" applyBorder="1" applyAlignment="1">
      <alignment horizontal="center" vertical="center"/>
    </xf>
    <xf numFmtId="0" fontId="43" fillId="5" borderId="5" xfId="0" applyFont="1" applyFill="1" applyBorder="1" applyAlignment="1">
      <alignment horizontal="left" vertical="top"/>
    </xf>
    <xf numFmtId="0" fontId="43" fillId="5" borderId="6" xfId="0" applyFont="1" applyFill="1" applyBorder="1" applyAlignment="1">
      <alignment horizontal="left" vertical="top"/>
    </xf>
    <xf numFmtId="0" fontId="43" fillId="5" borderId="7" xfId="0" applyFont="1" applyFill="1" applyBorder="1" applyAlignment="1">
      <alignment horizontal="left" vertical="top"/>
    </xf>
    <xf numFmtId="0" fontId="41" fillId="5" borderId="10" xfId="0" applyFont="1" applyFill="1" applyBorder="1" applyAlignment="1">
      <alignment horizontal="left" vertical="top"/>
    </xf>
    <xf numFmtId="0" fontId="41" fillId="5" borderId="11" xfId="0" applyFont="1" applyFill="1" applyBorder="1" applyAlignment="1">
      <alignment horizontal="left" vertical="top"/>
    </xf>
    <xf numFmtId="0" fontId="41" fillId="5" borderId="12" xfId="0" applyFont="1" applyFill="1" applyBorder="1" applyAlignment="1">
      <alignment horizontal="left" vertical="top"/>
    </xf>
    <xf numFmtId="0" fontId="41" fillId="0" borderId="6" xfId="0" applyFont="1" applyBorder="1" applyAlignment="1">
      <alignment horizontal="left" vertical="center" wrapText="1" indent="1"/>
    </xf>
    <xf numFmtId="0" fontId="39" fillId="0" borderId="37" xfId="0" applyFont="1" applyBorder="1" applyAlignment="1">
      <alignment horizontal="center" vertical="center"/>
    </xf>
    <xf numFmtId="0" fontId="45" fillId="0" borderId="0" xfId="0" applyFont="1" applyAlignment="1">
      <alignment horizontal="left" vertical="center" wrapText="1" indent="1"/>
    </xf>
    <xf numFmtId="0" fontId="45" fillId="0" borderId="0" xfId="0" applyFont="1" applyAlignment="1">
      <alignment horizontal="left" vertical="center" indent="1"/>
    </xf>
    <xf numFmtId="0" fontId="42" fillId="0" borderId="9" xfId="0" applyFont="1" applyBorder="1" applyAlignment="1">
      <alignment horizontal="center" vertical="center" wrapText="1"/>
    </xf>
    <xf numFmtId="0" fontId="32" fillId="0" borderId="15" xfId="15" applyFont="1" applyBorder="1" applyAlignment="1">
      <alignment horizontal="center" vertical="center" wrapText="1" readingOrder="1"/>
    </xf>
    <xf numFmtId="0" fontId="32" fillId="0" borderId="14" xfId="15" applyFont="1" applyBorder="1" applyAlignment="1">
      <alignment horizontal="center" vertical="center" readingOrder="1"/>
    </xf>
    <xf numFmtId="0" fontId="32" fillId="0" borderId="13" xfId="15" applyFont="1" applyBorder="1" applyAlignment="1">
      <alignment horizontal="center" vertical="center" readingOrder="1"/>
    </xf>
    <xf numFmtId="0" fontId="36" fillId="0" borderId="38" xfId="15" applyFont="1" applyBorder="1" applyAlignment="1">
      <alignment horizontal="left" vertical="center" wrapText="1"/>
    </xf>
    <xf numFmtId="0" fontId="36" fillId="0" borderId="39" xfId="15" applyFont="1" applyBorder="1" applyAlignment="1">
      <alignment horizontal="left" vertical="center" wrapText="1"/>
    </xf>
    <xf numFmtId="0" fontId="36" fillId="0" borderId="28" xfId="15" applyFont="1" applyBorder="1" applyAlignment="1">
      <alignment horizontal="left" vertical="center" wrapText="1"/>
    </xf>
    <xf numFmtId="0" fontId="36" fillId="0" borderId="35" xfId="15" applyFont="1" applyBorder="1" applyAlignment="1">
      <alignment horizontal="left" vertical="center" wrapText="1"/>
    </xf>
    <xf numFmtId="0" fontId="36" fillId="0" borderId="29" xfId="15" applyFont="1" applyBorder="1" applyAlignment="1">
      <alignment horizontal="left" vertical="center" wrapText="1"/>
    </xf>
    <xf numFmtId="0" fontId="36" fillId="0" borderId="27" xfId="15" applyFont="1" applyBorder="1" applyAlignment="1">
      <alignment horizontal="left" vertical="center" wrapText="1"/>
    </xf>
    <xf numFmtId="0" fontId="36" fillId="0" borderId="40" xfId="15" applyFont="1" applyBorder="1" applyAlignment="1">
      <alignment horizontal="left" vertical="center" wrapText="1"/>
    </xf>
    <xf numFmtId="0" fontId="36" fillId="0" borderId="41" xfId="15" applyFont="1" applyBorder="1" applyAlignment="1">
      <alignment horizontal="left" vertical="center" wrapText="1"/>
    </xf>
    <xf numFmtId="0" fontId="36" fillId="0" borderId="31" xfId="15" applyFont="1" applyBorder="1" applyAlignment="1">
      <alignment horizontal="left" vertical="center" wrapText="1"/>
    </xf>
    <xf numFmtId="0" fontId="49" fillId="0" borderId="0" xfId="15" applyFont="1" applyAlignment="1">
      <alignment horizontal="center" vertical="center"/>
    </xf>
    <xf numFmtId="0" fontId="46" fillId="0" borderId="0" xfId="26" applyFont="1" applyAlignment="1">
      <alignment horizontal="left" vertical="center" wrapText="1"/>
    </xf>
    <xf numFmtId="0" fontId="32" fillId="2" borderId="15" xfId="15" applyFont="1" applyFill="1" applyBorder="1" applyAlignment="1">
      <alignment horizontal="center" vertical="center" shrinkToFit="1"/>
    </xf>
    <xf numFmtId="0" fontId="52" fillId="2" borderId="13" xfId="16" applyFont="1" applyFill="1" applyBorder="1" applyAlignment="1">
      <alignment vertical="center" shrinkToFit="1"/>
    </xf>
    <xf numFmtId="182" fontId="32" fillId="7" borderId="2" xfId="15" applyNumberFormat="1" applyFont="1" applyFill="1" applyBorder="1" applyAlignment="1">
      <alignment horizontal="center"/>
    </xf>
    <xf numFmtId="182" fontId="32" fillId="7" borderId="3" xfId="15" applyNumberFormat="1" applyFont="1" applyFill="1" applyBorder="1" applyAlignment="1">
      <alignment horizontal="center"/>
    </xf>
    <xf numFmtId="182" fontId="32" fillId="7" borderId="4" xfId="15" applyNumberFormat="1" applyFont="1" applyFill="1" applyBorder="1" applyAlignment="1">
      <alignment horizontal="center"/>
    </xf>
    <xf numFmtId="0" fontId="32" fillId="2" borderId="15" xfId="15" applyFont="1" applyFill="1" applyBorder="1" applyAlignment="1">
      <alignment horizontal="center" vertical="center" wrapText="1"/>
    </xf>
    <xf numFmtId="0" fontId="32" fillId="2" borderId="13" xfId="15" applyFont="1" applyFill="1" applyBorder="1" applyAlignment="1">
      <alignment horizontal="center" vertical="center" wrapText="1"/>
    </xf>
    <xf numFmtId="0" fontId="35" fillId="0" borderId="42" xfId="15" applyFont="1" applyBorder="1" applyAlignment="1">
      <alignment horizontal="center" vertical="center" shrinkToFit="1"/>
    </xf>
    <xf numFmtId="0" fontId="35" fillId="0" borderId="44" xfId="15" applyFont="1" applyBorder="1" applyAlignment="1">
      <alignment horizontal="center" vertical="center" shrinkToFit="1"/>
    </xf>
    <xf numFmtId="0" fontId="35" fillId="0" borderId="46" xfId="15" applyFont="1" applyBorder="1" applyAlignment="1">
      <alignment horizontal="center" vertical="center" shrinkToFit="1"/>
    </xf>
    <xf numFmtId="0" fontId="32" fillId="0" borderId="43" xfId="15" applyFont="1" applyBorder="1" applyAlignment="1">
      <alignment horizontal="left" vertical="center"/>
    </xf>
    <xf numFmtId="0" fontId="32" fillId="0" borderId="28" xfId="15" applyFont="1" applyBorder="1" applyAlignment="1">
      <alignment horizontal="left" vertical="center"/>
    </xf>
    <xf numFmtId="0" fontId="36" fillId="0" borderId="45" xfId="15" applyFont="1" applyBorder="1" applyAlignment="1">
      <alignment horizontal="left" vertical="center" wrapText="1" shrinkToFit="1"/>
    </xf>
    <xf numFmtId="0" fontId="36" fillId="0" borderId="27" xfId="15" applyFont="1" applyBorder="1" applyAlignment="1">
      <alignment horizontal="left" vertical="center" wrapText="1" shrinkToFit="1"/>
    </xf>
    <xf numFmtId="0" fontId="36" fillId="0" borderId="47" xfId="15" applyFont="1" applyBorder="1" applyAlignment="1">
      <alignment horizontal="left" vertical="center" wrapText="1" shrinkToFit="1"/>
    </xf>
    <xf numFmtId="0" fontId="36" fillId="0" borderId="31" xfId="15" applyFont="1" applyBorder="1" applyAlignment="1">
      <alignment horizontal="left" vertical="center" wrapText="1" shrinkToFit="1"/>
    </xf>
    <xf numFmtId="0" fontId="36" fillId="0" borderId="48" xfId="15" applyFont="1" applyBorder="1" applyAlignment="1">
      <alignment horizontal="left" vertical="center" wrapText="1"/>
    </xf>
    <xf numFmtId="0" fontId="36" fillId="0" borderId="12" xfId="15" applyFont="1" applyBorder="1" applyAlignment="1">
      <alignment horizontal="left" vertical="center" wrapText="1"/>
    </xf>
    <xf numFmtId="0" fontId="32" fillId="2" borderId="3" xfId="15" applyFont="1" applyFill="1" applyBorder="1" applyAlignment="1">
      <alignment horizontal="center"/>
    </xf>
    <xf numFmtId="0" fontId="32" fillId="2" borderId="2" xfId="15" applyFont="1" applyFill="1" applyBorder="1" applyAlignment="1">
      <alignment horizontal="center" wrapText="1"/>
    </xf>
    <xf numFmtId="0" fontId="32" fillId="2" borderId="3" xfId="15" applyFont="1" applyFill="1" applyBorder="1" applyAlignment="1">
      <alignment horizontal="center" wrapText="1"/>
    </xf>
    <xf numFmtId="0" fontId="32" fillId="2" borderId="4" xfId="15" applyFont="1" applyFill="1" applyBorder="1" applyAlignment="1">
      <alignment horizontal="center" wrapText="1"/>
    </xf>
    <xf numFmtId="0" fontId="46" fillId="0" borderId="5" xfId="15" applyFont="1" applyBorder="1" applyAlignment="1">
      <alignment horizontal="left" vertical="top" wrapText="1"/>
    </xf>
    <xf numFmtId="0" fontId="46" fillId="0" borderId="6" xfId="15" applyFont="1" applyBorder="1" applyAlignment="1">
      <alignment horizontal="left" vertical="top" wrapText="1"/>
    </xf>
    <xf numFmtId="0" fontId="46" fillId="0" borderId="7" xfId="15" applyFont="1" applyBorder="1" applyAlignment="1">
      <alignment horizontal="left" vertical="top" wrapText="1"/>
    </xf>
    <xf numFmtId="0" fontId="46" fillId="0" borderId="8" xfId="15" applyFont="1" applyBorder="1" applyAlignment="1">
      <alignment horizontal="left" vertical="top" wrapText="1"/>
    </xf>
    <xf numFmtId="0" fontId="46" fillId="0" borderId="0" xfId="15" applyFont="1" applyAlignment="1">
      <alignment horizontal="left" vertical="top" wrapText="1"/>
    </xf>
    <xf numFmtId="0" fontId="46" fillId="0" borderId="9" xfId="15" applyFont="1" applyBorder="1" applyAlignment="1">
      <alignment horizontal="left" vertical="top" wrapText="1"/>
    </xf>
    <xf numFmtId="0" fontId="46" fillId="0" borderId="2" xfId="15" applyFont="1" applyBorder="1" applyAlignment="1">
      <alignment horizontal="left" vertical="top" wrapText="1"/>
    </xf>
    <xf numFmtId="0" fontId="46" fillId="0" borderId="3" xfId="15" applyFont="1" applyBorder="1" applyAlignment="1">
      <alignment horizontal="left" vertical="top" wrapText="1"/>
    </xf>
    <xf numFmtId="0" fontId="46" fillId="0" borderId="4" xfId="15" applyFont="1" applyBorder="1" applyAlignment="1">
      <alignment horizontal="left" vertical="top" wrapText="1"/>
    </xf>
    <xf numFmtId="42" fontId="35" fillId="0" borderId="33" xfId="15" applyNumberFormat="1" applyFont="1" applyBorder="1" applyAlignment="1">
      <alignment horizontal="center" vertical="center" wrapText="1"/>
    </xf>
    <xf numFmtId="42" fontId="35" fillId="0" borderId="22" xfId="15" applyNumberFormat="1" applyFont="1" applyBorder="1" applyAlignment="1">
      <alignment horizontal="center" vertical="center" wrapText="1"/>
    </xf>
    <xf numFmtId="42" fontId="35" fillId="0" borderId="36" xfId="15" applyNumberFormat="1" applyFont="1" applyBorder="1" applyAlignment="1">
      <alignment horizontal="center" vertical="center" wrapText="1"/>
    </xf>
    <xf numFmtId="42" fontId="35" fillId="0" borderId="23" xfId="15" applyNumberFormat="1" applyFont="1" applyBorder="1" applyAlignment="1">
      <alignment horizontal="center" vertical="center" wrapText="1"/>
    </xf>
    <xf numFmtId="0" fontId="55" fillId="0" borderId="12" xfId="16" applyFont="1" applyBorder="1" applyAlignment="1">
      <alignment horizontal="left" vertical="top" wrapText="1"/>
    </xf>
    <xf numFmtId="0" fontId="55" fillId="0" borderId="13" xfId="16" applyFont="1" applyBorder="1" applyAlignment="1">
      <alignment horizontal="left" vertical="top" wrapText="1"/>
    </xf>
    <xf numFmtId="0" fontId="14" fillId="0" borderId="0" xfId="15" applyAlignment="1">
      <alignment horizontal="left" vertical="top" wrapText="1"/>
    </xf>
    <xf numFmtId="0" fontId="14" fillId="0" borderId="2" xfId="15" applyBorder="1" applyAlignment="1">
      <alignment horizontal="center" vertical="top" wrapText="1"/>
    </xf>
    <xf numFmtId="0" fontId="14" fillId="0" borderId="4" xfId="15" applyBorder="1" applyAlignment="1">
      <alignment horizontal="center" vertical="top" wrapText="1"/>
    </xf>
    <xf numFmtId="0" fontId="14" fillId="0" borderId="2" xfId="15" applyBorder="1" applyAlignment="1">
      <alignment horizontal="center" vertical="top" shrinkToFit="1"/>
    </xf>
    <xf numFmtId="0" fontId="14" fillId="0" borderId="4" xfId="15" applyBorder="1" applyAlignment="1">
      <alignment horizontal="center" vertical="top" shrinkToFit="1"/>
    </xf>
    <xf numFmtId="0" fontId="32" fillId="0" borderId="49" xfId="15" applyFont="1" applyBorder="1" applyAlignment="1">
      <alignment horizontal="center" vertical="top" wrapText="1"/>
    </xf>
    <xf numFmtId="0" fontId="32" fillId="0" borderId="50" xfId="15" applyFont="1" applyBorder="1" applyAlignment="1">
      <alignment horizontal="center" vertical="top" wrapText="1"/>
    </xf>
    <xf numFmtId="38" fontId="14" fillId="5" borderId="2" xfId="11" applyFont="1" applyFill="1" applyBorder="1" applyAlignment="1" applyProtection="1">
      <alignment horizontal="center" vertical="center" wrapText="1"/>
    </xf>
    <xf numFmtId="38" fontId="14" fillId="5" borderId="4" xfId="11" applyFont="1" applyFill="1" applyBorder="1" applyAlignment="1" applyProtection="1">
      <alignment horizontal="center" vertical="center" wrapText="1"/>
    </xf>
    <xf numFmtId="38" fontId="14" fillId="7" borderId="34" xfId="11" applyFont="1" applyFill="1" applyBorder="1" applyAlignment="1" applyProtection="1">
      <alignment horizontal="center" vertical="center" wrapText="1"/>
    </xf>
    <xf numFmtId="38" fontId="14" fillId="7" borderId="32" xfId="11" applyFont="1" applyFill="1" applyBorder="1" applyAlignment="1" applyProtection="1">
      <alignment horizontal="center" vertical="center" wrapText="1"/>
    </xf>
    <xf numFmtId="0" fontId="21" fillId="0" borderId="0" xfId="1" applyFont="1" applyAlignment="1">
      <alignment horizontal="center" vertical="top" wrapText="1"/>
    </xf>
    <xf numFmtId="0" fontId="21" fillId="0" borderId="0" xfId="1" applyFont="1" applyAlignment="1">
      <alignment horizontal="center" vertical="top"/>
    </xf>
    <xf numFmtId="0" fontId="21" fillId="0" borderId="0" xfId="1" applyFont="1" applyAlignment="1">
      <alignment horizontal="left" vertical="top" wrapText="1"/>
    </xf>
    <xf numFmtId="0" fontId="15" fillId="0" borderId="1" xfId="1" applyFont="1" applyBorder="1" applyAlignment="1">
      <alignment horizontal="center" vertical="center"/>
    </xf>
    <xf numFmtId="0" fontId="15" fillId="0" borderId="2" xfId="1" applyFont="1" applyBorder="1" applyAlignment="1">
      <alignment horizontal="center" vertical="center"/>
    </xf>
    <xf numFmtId="0" fontId="18" fillId="0" borderId="5" xfId="1" applyFont="1" applyBorder="1" applyAlignment="1">
      <alignment horizontal="center" vertical="center" wrapText="1"/>
    </xf>
    <xf numFmtId="0" fontId="18" fillId="0" borderId="6" xfId="1" applyFont="1" applyBorder="1" applyAlignment="1">
      <alignment horizontal="center" vertical="center" wrapText="1"/>
    </xf>
    <xf numFmtId="0" fontId="18" fillId="0" borderId="7" xfId="1" applyFont="1" applyBorder="1" applyAlignment="1">
      <alignment horizontal="center" vertical="center" wrapText="1"/>
    </xf>
    <xf numFmtId="0" fontId="18" fillId="0" borderId="8" xfId="1" applyFont="1" applyBorder="1" applyAlignment="1">
      <alignment horizontal="center" vertical="center" wrapText="1"/>
    </xf>
    <xf numFmtId="0" fontId="18" fillId="0" borderId="0" xfId="1" applyFont="1" applyAlignment="1">
      <alignment horizontal="center" vertical="center" wrapText="1"/>
    </xf>
    <xf numFmtId="0" fontId="18" fillId="0" borderId="9" xfId="1" applyFont="1" applyBorder="1" applyAlignment="1">
      <alignment horizontal="center" vertical="center" wrapText="1"/>
    </xf>
    <xf numFmtId="0" fontId="18" fillId="0" borderId="10" xfId="1" applyFont="1" applyBorder="1" applyAlignment="1">
      <alignment horizontal="center" vertical="center" wrapText="1"/>
    </xf>
    <xf numFmtId="0" fontId="18" fillId="0" borderId="11" xfId="1" applyFont="1" applyBorder="1" applyAlignment="1">
      <alignment horizontal="center" vertical="center" wrapText="1"/>
    </xf>
    <xf numFmtId="0" fontId="18" fillId="0" borderId="12" xfId="1" applyFont="1" applyBorder="1" applyAlignment="1">
      <alignment horizontal="center" vertical="center" wrapText="1"/>
    </xf>
    <xf numFmtId="0" fontId="18" fillId="0" borderId="2" xfId="1" applyFont="1" applyBorder="1" applyAlignment="1">
      <alignment vertical="center" wrapText="1"/>
    </xf>
    <xf numFmtId="0" fontId="18" fillId="0" borderId="3" xfId="1" applyFont="1" applyBorder="1" applyAlignment="1">
      <alignment vertical="center"/>
    </xf>
    <xf numFmtId="0" fontId="18" fillId="0" borderId="2" xfId="1" applyFont="1" applyBorder="1" applyAlignment="1">
      <alignment horizontal="left" vertical="center" wrapText="1"/>
    </xf>
    <xf numFmtId="0" fontId="18" fillId="0" borderId="3" xfId="1" applyFont="1" applyBorder="1" applyAlignment="1">
      <alignment horizontal="left" vertical="center" wrapText="1"/>
    </xf>
    <xf numFmtId="0" fontId="15" fillId="0" borderId="5" xfId="1" applyFont="1" applyBorder="1" applyAlignment="1">
      <alignment horizontal="center" vertical="center" textRotation="255"/>
    </xf>
    <xf numFmtId="0" fontId="15" fillId="0" borderId="7" xfId="1" applyFont="1" applyBorder="1" applyAlignment="1">
      <alignment horizontal="center" vertical="center" textRotation="255"/>
    </xf>
    <xf numFmtId="0" fontId="15" fillId="0" borderId="8" xfId="1" applyFont="1" applyBorder="1" applyAlignment="1">
      <alignment horizontal="center" vertical="center" textRotation="255"/>
    </xf>
    <xf numFmtId="0" fontId="15" fillId="0" borderId="9" xfId="1" applyFont="1" applyBorder="1" applyAlignment="1">
      <alignment horizontal="center" vertical="center" textRotation="255"/>
    </xf>
    <xf numFmtId="0" fontId="15" fillId="0" borderId="10" xfId="1" applyFont="1" applyBorder="1" applyAlignment="1">
      <alignment horizontal="center" vertical="center" textRotation="255"/>
    </xf>
    <xf numFmtId="0" fontId="15" fillId="0" borderId="12" xfId="1" applyFont="1" applyBorder="1" applyAlignment="1">
      <alignment horizontal="center" vertical="center" textRotation="255"/>
    </xf>
    <xf numFmtId="0" fontId="18" fillId="0" borderId="3" xfId="1" applyFont="1" applyBorder="1" applyAlignment="1">
      <alignment vertical="center" wrapText="1"/>
    </xf>
    <xf numFmtId="0" fontId="18" fillId="0" borderId="4" xfId="1" applyFont="1" applyBorder="1" applyAlignment="1">
      <alignment vertical="center" wrapText="1"/>
    </xf>
    <xf numFmtId="0" fontId="15" fillId="0" borderId="4" xfId="1" applyFont="1" applyBorder="1" applyAlignment="1">
      <alignment horizontal="center" vertical="center" textRotation="255"/>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8" xfId="1" applyFont="1" applyBorder="1" applyAlignment="1">
      <alignment horizontal="left" vertical="center"/>
    </xf>
    <xf numFmtId="0" fontId="15" fillId="0" borderId="0" xfId="1" applyFont="1" applyAlignment="1">
      <alignment horizontal="left" vertical="center"/>
    </xf>
    <xf numFmtId="0" fontId="15" fillId="0" borderId="9" xfId="1" applyFont="1" applyBorder="1" applyAlignment="1">
      <alignment horizontal="left" vertical="center"/>
    </xf>
    <xf numFmtId="0" fontId="15" fillId="0" borderId="5" xfId="1" applyFont="1" applyBorder="1" applyAlignment="1">
      <alignment horizontal="left"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8" xfId="1" applyFont="1" applyBorder="1" applyAlignment="1">
      <alignment horizontal="left" vertical="center" wrapText="1"/>
    </xf>
    <xf numFmtId="0" fontId="15" fillId="0" borderId="0" xfId="1" applyFont="1" applyAlignment="1">
      <alignment horizontal="left" vertical="center" wrapText="1"/>
    </xf>
    <xf numFmtId="0" fontId="15" fillId="0" borderId="9" xfId="1" applyFont="1" applyBorder="1" applyAlignment="1">
      <alignment horizontal="left" vertical="center" wrapText="1"/>
    </xf>
    <xf numFmtId="0" fontId="15" fillId="0" borderId="10" xfId="1" applyFont="1" applyBorder="1" applyAlignment="1">
      <alignment horizontal="left" vertical="center" wrapText="1"/>
    </xf>
    <xf numFmtId="0" fontId="15" fillId="0" borderId="11" xfId="1" applyFont="1" applyBorder="1" applyAlignment="1">
      <alignment horizontal="left" vertical="center" wrapText="1"/>
    </xf>
    <xf numFmtId="0" fontId="15" fillId="0" borderId="12" xfId="1" applyFont="1" applyBorder="1" applyAlignment="1">
      <alignment horizontal="left" vertical="center" wrapText="1"/>
    </xf>
    <xf numFmtId="0" fontId="20" fillId="0" borderId="5" xfId="1" applyFont="1" applyBorder="1" applyAlignment="1">
      <alignment wrapText="1"/>
    </xf>
    <xf numFmtId="0" fontId="20" fillId="0" borderId="6" xfId="1" applyFont="1" applyBorder="1" applyAlignment="1">
      <alignment wrapText="1"/>
    </xf>
    <xf numFmtId="0" fontId="20" fillId="0" borderId="7" xfId="1" applyFont="1" applyBorder="1" applyAlignment="1">
      <alignment wrapText="1"/>
    </xf>
    <xf numFmtId="0" fontId="20" fillId="0" borderId="8" xfId="1" applyFont="1" applyBorder="1" applyAlignment="1">
      <alignment horizontal="left" vertical="top" wrapText="1"/>
    </xf>
    <xf numFmtId="0" fontId="20" fillId="0" borderId="0" xfId="1" applyFont="1" applyAlignment="1">
      <alignment horizontal="left" vertical="top" wrapText="1"/>
    </xf>
    <xf numFmtId="0" fontId="20" fillId="0" borderId="9" xfId="1" applyFont="1" applyBorder="1" applyAlignment="1">
      <alignment horizontal="left" vertical="top" wrapText="1"/>
    </xf>
    <xf numFmtId="0" fontId="20" fillId="0" borderId="8" xfId="1" applyFont="1" applyBorder="1" applyAlignment="1">
      <alignment vertical="top" wrapText="1"/>
    </xf>
    <xf numFmtId="0" fontId="20" fillId="0" borderId="0" xfId="1" applyFont="1" applyAlignment="1">
      <alignment vertical="top" wrapText="1"/>
    </xf>
    <xf numFmtId="0" fontId="20" fillId="0" borderId="9" xfId="1" applyFont="1" applyBorder="1" applyAlignment="1">
      <alignment vertical="top" wrapText="1"/>
    </xf>
    <xf numFmtId="0" fontId="20" fillId="0" borderId="10" xfId="1" applyFont="1" applyBorder="1" applyAlignment="1">
      <alignment vertical="top" wrapText="1"/>
    </xf>
    <xf numFmtId="0" fontId="20" fillId="0" borderId="11" xfId="1" applyFont="1" applyBorder="1" applyAlignment="1">
      <alignment vertical="top" wrapText="1"/>
    </xf>
    <xf numFmtId="0" fontId="20" fillId="0" borderId="12" xfId="1" applyFont="1" applyBorder="1" applyAlignment="1">
      <alignment vertical="top" wrapText="1"/>
    </xf>
    <xf numFmtId="0" fontId="15" fillId="0" borderId="1" xfId="1" applyFont="1" applyBorder="1" applyAlignment="1">
      <alignment horizontal="left" vertical="center"/>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4" xfId="1" applyFont="1" applyBorder="1" applyAlignment="1">
      <alignment horizontal="left" vertical="center"/>
    </xf>
    <xf numFmtId="0" fontId="15" fillId="0" borderId="0" xfId="1" applyFont="1" applyAlignment="1">
      <alignment horizontal="center" vertical="center"/>
    </xf>
    <xf numFmtId="0" fontId="15" fillId="0" borderId="0" xfId="1" applyFont="1" applyAlignment="1">
      <alignment horizontal="center" vertical="center" wrapText="1"/>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12" xfId="1" applyFont="1" applyBorder="1" applyAlignment="1">
      <alignment horizontal="center" vertical="center" wrapText="1"/>
    </xf>
    <xf numFmtId="0" fontId="19" fillId="0" borderId="6" xfId="1" applyFont="1" applyBorder="1" applyAlignment="1">
      <alignment horizontal="center" vertical="center" shrinkToFit="1"/>
    </xf>
    <xf numFmtId="0" fontId="19" fillId="0" borderId="7" xfId="1" applyFont="1" applyBorder="1" applyAlignment="1">
      <alignment horizontal="center" vertical="center" shrinkToFit="1"/>
    </xf>
    <xf numFmtId="0" fontId="15" fillId="0" borderId="2" xfId="1" applyFont="1" applyBorder="1" applyAlignment="1">
      <alignment vertical="center"/>
    </xf>
    <xf numFmtId="0" fontId="15" fillId="0" borderId="3" xfId="1" applyFont="1" applyBorder="1" applyAlignment="1">
      <alignment vertical="center"/>
    </xf>
    <xf numFmtId="0" fontId="15" fillId="0" borderId="10" xfId="1" applyFont="1" applyBorder="1" applyAlignment="1">
      <alignment vertical="center"/>
    </xf>
    <xf numFmtId="0" fontId="15" fillId="0" borderId="11" xfId="1" applyFont="1" applyBorder="1" applyAlignment="1">
      <alignment vertical="center"/>
    </xf>
    <xf numFmtId="0" fontId="18" fillId="0" borderId="4" xfId="1" applyFont="1" applyBorder="1" applyAlignment="1">
      <alignment horizontal="left" vertical="center" wrapText="1"/>
    </xf>
    <xf numFmtId="0" fontId="18" fillId="0" borderId="10" xfId="1" applyFont="1" applyBorder="1" applyAlignment="1">
      <alignment horizontal="left" vertical="center" wrapText="1"/>
    </xf>
    <xf numFmtId="0" fontId="18" fillId="0" borderId="11" xfId="1" applyFont="1" applyBorder="1" applyAlignment="1">
      <alignment horizontal="left" vertical="center" wrapText="1"/>
    </xf>
    <xf numFmtId="0" fontId="15" fillId="0" borderId="13" xfId="1" applyFont="1" applyBorder="1" applyAlignment="1">
      <alignment vertical="center"/>
    </xf>
    <xf numFmtId="0" fontId="15" fillId="0" borderId="1" xfId="1" applyFont="1" applyBorder="1" applyAlignment="1">
      <alignment vertical="center"/>
    </xf>
    <xf numFmtId="0" fontId="21" fillId="0" borderId="0" xfId="1" applyFont="1" applyAlignment="1">
      <alignment vertical="top" wrapText="1"/>
    </xf>
    <xf numFmtId="0" fontId="11" fillId="3" borderId="0" xfId="2" applyFill="1" applyAlignment="1">
      <alignment horizontal="center" vertical="center"/>
    </xf>
    <xf numFmtId="0" fontId="24" fillId="2" borderId="0" xfId="2" applyFont="1" applyFill="1" applyAlignment="1">
      <alignment horizontal="center" vertical="center"/>
    </xf>
    <xf numFmtId="0" fontId="11" fillId="3" borderId="11" xfId="2" applyFill="1" applyBorder="1" applyAlignment="1">
      <alignment horizontal="center" vertical="center" shrinkToFit="1"/>
    </xf>
    <xf numFmtId="0" fontId="11" fillId="3" borderId="3" xfId="2" applyFill="1" applyBorder="1" applyAlignment="1">
      <alignment horizontal="center" vertical="center" shrinkToFit="1"/>
    </xf>
    <xf numFmtId="0" fontId="25" fillId="2" borderId="0" xfId="2" applyFont="1" applyFill="1" applyAlignment="1">
      <alignment horizontal="left" vertical="center"/>
    </xf>
    <xf numFmtId="0" fontId="11" fillId="3" borderId="1" xfId="2" applyFill="1" applyBorder="1" applyAlignment="1">
      <alignment horizontal="center" vertical="center"/>
    </xf>
    <xf numFmtId="0" fontId="11" fillId="2" borderId="1" xfId="2" applyFill="1" applyBorder="1" applyAlignment="1">
      <alignment horizontal="center" vertical="center"/>
    </xf>
    <xf numFmtId="0" fontId="11" fillId="3" borderId="1" xfId="2" applyFill="1" applyBorder="1" applyAlignment="1">
      <alignment horizontal="center" vertical="center" shrinkToFit="1"/>
    </xf>
    <xf numFmtId="0" fontId="11" fillId="2" borderId="11" xfId="2" applyFill="1" applyBorder="1" applyAlignment="1">
      <alignment horizontal="left" vertical="center"/>
    </xf>
    <xf numFmtId="0" fontId="11" fillId="2" borderId="2" xfId="2" applyFill="1" applyBorder="1" applyAlignment="1">
      <alignment horizontal="center" vertical="center"/>
    </xf>
    <xf numFmtId="0" fontId="11" fillId="2" borderId="3" xfId="2" applyFill="1" applyBorder="1" applyAlignment="1">
      <alignment horizontal="center" vertical="center"/>
    </xf>
    <xf numFmtId="0" fontId="11" fillId="2" borderId="4" xfId="2" applyFill="1" applyBorder="1" applyAlignment="1">
      <alignment horizontal="center" vertical="center"/>
    </xf>
    <xf numFmtId="0" fontId="11" fillId="2" borderId="1" xfId="2" applyFill="1" applyBorder="1" applyAlignment="1">
      <alignment horizontal="center" vertical="center" wrapText="1"/>
    </xf>
    <xf numFmtId="0" fontId="11" fillId="2" borderId="1" xfId="2" applyFill="1" applyBorder="1" applyAlignment="1">
      <alignment horizontal="center" vertical="top" wrapText="1"/>
    </xf>
    <xf numFmtId="0" fontId="11" fillId="2" borderId="2" xfId="2" applyFill="1" applyBorder="1" applyAlignment="1">
      <alignment horizontal="center" vertical="center" wrapText="1"/>
    </xf>
    <xf numFmtId="0" fontId="11" fillId="2" borderId="3" xfId="2" applyFill="1" applyBorder="1" applyAlignment="1">
      <alignment horizontal="center" vertical="center" wrapText="1"/>
    </xf>
    <xf numFmtId="0" fontId="11" fillId="2" borderId="4" xfId="2" applyFill="1" applyBorder="1" applyAlignment="1">
      <alignment horizontal="center" vertical="center" wrapText="1"/>
    </xf>
    <xf numFmtId="178" fontId="27" fillId="3" borderId="1" xfId="3" applyNumberFormat="1" applyFont="1" applyFill="1" applyBorder="1" applyAlignment="1">
      <alignment horizontal="center" vertical="center"/>
    </xf>
    <xf numFmtId="0" fontId="11" fillId="2" borderId="15" xfId="2" applyFill="1" applyBorder="1" applyAlignment="1">
      <alignment horizontal="center" vertical="center"/>
    </xf>
    <xf numFmtId="0" fontId="11" fillId="2" borderId="13" xfId="2" applyFill="1" applyBorder="1" applyAlignment="1">
      <alignment horizontal="center" vertical="center"/>
    </xf>
    <xf numFmtId="179" fontId="27" fillId="2" borderId="5" xfId="2" applyNumberFormat="1" applyFont="1" applyFill="1" applyBorder="1" applyAlignment="1">
      <alignment horizontal="center" vertical="center"/>
    </xf>
    <xf numFmtId="179" fontId="27" fillId="2" borderId="6" xfId="2" applyNumberFormat="1" applyFont="1" applyFill="1" applyBorder="1" applyAlignment="1">
      <alignment horizontal="center" vertical="center"/>
    </xf>
    <xf numFmtId="179" fontId="27" fillId="2" borderId="7" xfId="2" applyNumberFormat="1" applyFont="1" applyFill="1" applyBorder="1" applyAlignment="1">
      <alignment horizontal="center" vertical="center"/>
    </xf>
    <xf numFmtId="179" fontId="27" fillId="2" borderId="10" xfId="2" applyNumberFormat="1" applyFont="1" applyFill="1" applyBorder="1" applyAlignment="1">
      <alignment horizontal="center" vertical="center"/>
    </xf>
    <xf numFmtId="179" fontId="27" fillId="2" borderId="11" xfId="2" applyNumberFormat="1" applyFont="1" applyFill="1" applyBorder="1" applyAlignment="1">
      <alignment horizontal="center" vertical="center"/>
    </xf>
    <xf numFmtId="179" fontId="27" fillId="2" borderId="12" xfId="2" applyNumberFormat="1" applyFont="1" applyFill="1" applyBorder="1" applyAlignment="1">
      <alignment horizontal="center" vertical="center"/>
    </xf>
    <xf numFmtId="0" fontId="11" fillId="0" borderId="15" xfId="2" applyFill="1" applyBorder="1" applyAlignment="1">
      <alignment horizontal="center" vertical="center"/>
    </xf>
    <xf numFmtId="0" fontId="11" fillId="0" borderId="14" xfId="2" applyFill="1" applyBorder="1" applyAlignment="1">
      <alignment horizontal="center" vertical="center"/>
    </xf>
    <xf numFmtId="0" fontId="11" fillId="0" borderId="13" xfId="2" applyFill="1" applyBorder="1" applyAlignment="1">
      <alignment horizontal="center" vertical="center"/>
    </xf>
    <xf numFmtId="179" fontId="27" fillId="2" borderId="2" xfId="2" applyNumberFormat="1" applyFont="1" applyFill="1" applyBorder="1" applyAlignment="1">
      <alignment horizontal="center" vertical="center"/>
    </xf>
    <xf numFmtId="179" fontId="27" fillId="2" borderId="3" xfId="2" applyNumberFormat="1" applyFont="1" applyFill="1" applyBorder="1" applyAlignment="1">
      <alignment horizontal="center" vertical="center"/>
    </xf>
    <xf numFmtId="179" fontId="27" fillId="2" borderId="4" xfId="2" applyNumberFormat="1" applyFont="1" applyFill="1" applyBorder="1" applyAlignment="1">
      <alignment horizontal="center" vertical="center"/>
    </xf>
    <xf numFmtId="0" fontId="11" fillId="2" borderId="5" xfId="2" applyFill="1" applyBorder="1" applyAlignment="1">
      <alignment horizontal="center" vertical="center" wrapText="1"/>
    </xf>
    <xf numFmtId="0" fontId="11" fillId="2" borderId="6" xfId="2" applyFill="1" applyBorder="1" applyAlignment="1">
      <alignment horizontal="center" vertical="center" wrapText="1"/>
    </xf>
    <xf numFmtId="0" fontId="11" fillId="2" borderId="7" xfId="2" applyFill="1" applyBorder="1" applyAlignment="1">
      <alignment horizontal="center" vertical="center" wrapText="1"/>
    </xf>
    <xf numFmtId="176" fontId="27" fillId="4" borderId="5" xfId="4" applyNumberFormat="1" applyFont="1" applyFill="1" applyBorder="1" applyAlignment="1">
      <alignment horizontal="center" vertical="center"/>
    </xf>
    <xf numFmtId="176" fontId="27" fillId="4" borderId="6" xfId="4" applyNumberFormat="1" applyFont="1" applyFill="1" applyBorder="1" applyAlignment="1">
      <alignment horizontal="center" vertical="center"/>
    </xf>
    <xf numFmtId="176" fontId="27" fillId="4" borderId="7" xfId="4" applyNumberFormat="1" applyFont="1" applyFill="1" applyBorder="1" applyAlignment="1">
      <alignment horizontal="center" vertical="center"/>
    </xf>
    <xf numFmtId="176" fontId="27" fillId="4" borderId="10" xfId="4" applyNumberFormat="1" applyFont="1" applyFill="1" applyBorder="1" applyAlignment="1">
      <alignment horizontal="center" vertical="center"/>
    </xf>
    <xf numFmtId="176" fontId="27" fillId="4" borderId="11" xfId="4" applyNumberFormat="1" applyFont="1" applyFill="1" applyBorder="1" applyAlignment="1">
      <alignment horizontal="center" vertical="center"/>
    </xf>
    <xf numFmtId="176" fontId="27" fillId="4" borderId="12" xfId="4" applyNumberFormat="1" applyFont="1" applyFill="1" applyBorder="1" applyAlignment="1">
      <alignment horizontal="center" vertical="center"/>
    </xf>
    <xf numFmtId="0" fontId="11" fillId="2" borderId="10" xfId="2" applyFill="1" applyBorder="1" applyAlignment="1">
      <alignment horizontal="center" vertical="center"/>
    </xf>
    <xf numFmtId="0" fontId="11" fillId="2" borderId="11" xfId="2" applyFill="1" applyBorder="1" applyAlignment="1">
      <alignment horizontal="center" vertical="center"/>
    </xf>
    <xf numFmtId="0" fontId="11" fillId="2" borderId="12" xfId="2" applyFill="1" applyBorder="1" applyAlignment="1">
      <alignment horizontal="center" vertical="center"/>
    </xf>
    <xf numFmtId="0" fontId="3" fillId="2" borderId="0" xfId="2" applyFont="1" applyFill="1" applyAlignment="1">
      <alignment horizontal="right" vertical="center"/>
    </xf>
    <xf numFmtId="0" fontId="11" fillId="2" borderId="0" xfId="2" applyFill="1" applyAlignment="1">
      <alignment horizontal="right" vertical="center"/>
    </xf>
    <xf numFmtId="0" fontId="11" fillId="2" borderId="9" xfId="2" applyFill="1" applyBorder="1" applyAlignment="1">
      <alignment horizontal="right" vertical="center"/>
    </xf>
    <xf numFmtId="0" fontId="11" fillId="2" borderId="0" xfId="2" applyFill="1" applyAlignment="1">
      <alignment horizontal="left" vertical="center"/>
    </xf>
    <xf numFmtId="0" fontId="11" fillId="2" borderId="0" xfId="2" applyFill="1" applyAlignment="1">
      <alignment horizontal="left" vertical="center" wrapText="1"/>
    </xf>
    <xf numFmtId="0" fontId="20" fillId="0" borderId="1" xfId="1" applyFont="1" applyBorder="1" applyAlignment="1">
      <alignment horizontal="center" vertical="center" wrapText="1"/>
    </xf>
    <xf numFmtId="0" fontId="20" fillId="0" borderId="1" xfId="1" applyFont="1" applyBorder="1" applyAlignment="1">
      <alignment horizontal="center" vertical="center"/>
    </xf>
    <xf numFmtId="0" fontId="15" fillId="0" borderId="1" xfId="1" applyFont="1" applyBorder="1" applyAlignment="1">
      <alignment horizontal="left" vertical="center" wrapText="1"/>
    </xf>
    <xf numFmtId="0" fontId="30" fillId="0" borderId="0" xfId="1" applyFont="1" applyAlignment="1">
      <alignment horizontal="center" vertical="center" wrapText="1"/>
    </xf>
    <xf numFmtId="0" fontId="15" fillId="0" borderId="4" xfId="1" applyFont="1" applyBorder="1" applyAlignment="1">
      <alignment horizontal="left"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2" xfId="1" applyFont="1" applyBorder="1" applyAlignment="1">
      <alignment horizontal="center" vertical="center"/>
    </xf>
    <xf numFmtId="0" fontId="21" fillId="0" borderId="1" xfId="1" applyFont="1" applyBorder="1" applyAlignment="1">
      <alignment horizontal="center" vertical="center" wrapText="1"/>
    </xf>
    <xf numFmtId="0" fontId="21" fillId="0" borderId="1" xfId="1" applyFont="1" applyBorder="1" applyAlignment="1">
      <alignment horizontal="center" vertical="center"/>
    </xf>
    <xf numFmtId="0" fontId="21" fillId="0" borderId="5" xfId="1" applyFont="1" applyBorder="1" applyAlignment="1">
      <alignment horizontal="center" vertical="center" wrapText="1"/>
    </xf>
    <xf numFmtId="0" fontId="21" fillId="0" borderId="6" xfId="1" applyFont="1" applyBorder="1" applyAlignment="1">
      <alignment horizontal="center" vertical="center"/>
    </xf>
    <xf numFmtId="0" fontId="21" fillId="0" borderId="7" xfId="1" applyFont="1" applyBorder="1" applyAlignment="1">
      <alignment horizontal="center" vertical="center"/>
    </xf>
    <xf numFmtId="0" fontId="21" fillId="0" borderId="8" xfId="1" applyFont="1" applyBorder="1" applyAlignment="1">
      <alignment horizontal="center" vertical="center"/>
    </xf>
    <xf numFmtId="0" fontId="21" fillId="0" borderId="0" xfId="1" applyFont="1" applyAlignment="1">
      <alignment horizontal="center" vertical="center"/>
    </xf>
    <xf numFmtId="0" fontId="21" fillId="0" borderId="9" xfId="1" applyFont="1" applyBorder="1" applyAlignment="1">
      <alignment horizontal="center" vertical="center"/>
    </xf>
    <xf numFmtId="0" fontId="21" fillId="0" borderId="10" xfId="1" applyFont="1" applyBorder="1" applyAlignment="1">
      <alignment horizontal="center" vertical="center"/>
    </xf>
    <xf numFmtId="0" fontId="21" fillId="0" borderId="11" xfId="1" applyFont="1" applyBorder="1" applyAlignment="1">
      <alignment horizontal="center" vertical="center"/>
    </xf>
    <xf numFmtId="0" fontId="21" fillId="0" borderId="12" xfId="1" applyFont="1" applyBorder="1" applyAlignment="1">
      <alignment horizontal="center" vertical="center"/>
    </xf>
    <xf numFmtId="0" fontId="56" fillId="0" borderId="0" xfId="24" applyFont="1" applyAlignment="1">
      <alignment horizontal="center" vertical="center"/>
    </xf>
    <xf numFmtId="0" fontId="13" fillId="3" borderId="30" xfId="24" applyFill="1" applyBorder="1" applyAlignment="1">
      <alignment horizontal="center" vertical="center" shrinkToFit="1"/>
    </xf>
    <xf numFmtId="0" fontId="13" fillId="3" borderId="29" xfId="24" applyFill="1" applyBorder="1" applyAlignment="1">
      <alignment horizontal="center" vertical="center" shrinkToFit="1"/>
    </xf>
    <xf numFmtId="0" fontId="13" fillId="0" borderId="1" xfId="24" applyBorder="1" applyAlignment="1">
      <alignment horizontal="center" vertical="center"/>
    </xf>
    <xf numFmtId="0" fontId="13" fillId="0" borderId="2" xfId="24" applyBorder="1" applyAlignment="1">
      <alignment horizontal="center" vertical="center" wrapText="1"/>
    </xf>
    <xf numFmtId="0" fontId="13" fillId="0" borderId="3" xfId="24" applyBorder="1" applyAlignment="1">
      <alignment horizontal="center" vertical="center" wrapText="1"/>
    </xf>
    <xf numFmtId="0" fontId="13" fillId="0" borderId="4" xfId="24" applyBorder="1" applyAlignment="1">
      <alignment horizontal="center" vertical="center" wrapText="1"/>
    </xf>
    <xf numFmtId="0" fontId="13" fillId="0" borderId="1" xfId="24" applyBorder="1" applyAlignment="1">
      <alignment horizontal="center" vertical="center" wrapText="1"/>
    </xf>
    <xf numFmtId="0" fontId="13" fillId="0" borderId="2" xfId="24" applyBorder="1" applyAlignment="1">
      <alignment horizontal="center" vertical="center"/>
    </xf>
    <xf numFmtId="0" fontId="13" fillId="0" borderId="3" xfId="24" applyBorder="1" applyAlignment="1">
      <alignment horizontal="center" vertical="center"/>
    </xf>
    <xf numFmtId="0" fontId="13" fillId="0" borderId="4" xfId="24" applyBorder="1" applyAlignment="1">
      <alignment horizontal="center" vertical="center"/>
    </xf>
    <xf numFmtId="0" fontId="13" fillId="3" borderId="2" xfId="24" applyFill="1" applyBorder="1" applyAlignment="1">
      <alignment horizontal="center" vertical="center"/>
    </xf>
    <xf numFmtId="0" fontId="13" fillId="3" borderId="3" xfId="24" applyFill="1" applyBorder="1" applyAlignment="1">
      <alignment horizontal="center" vertical="center"/>
    </xf>
    <xf numFmtId="0" fontId="13" fillId="3" borderId="1" xfId="24" applyFill="1" applyBorder="1" applyAlignment="1">
      <alignment horizontal="center" vertical="center"/>
    </xf>
    <xf numFmtId="179" fontId="13" fillId="0" borderId="2" xfId="24" applyNumberFormat="1" applyBorder="1" applyAlignment="1">
      <alignment horizontal="center" vertical="center"/>
    </xf>
    <xf numFmtId="179" fontId="13" fillId="0" borderId="3" xfId="24" applyNumberFormat="1" applyBorder="1" applyAlignment="1">
      <alignment horizontal="center" vertical="center"/>
    </xf>
    <xf numFmtId="176" fontId="14" fillId="4" borderId="2" xfId="25" applyNumberFormat="1" applyFont="1" applyFill="1" applyBorder="1" applyAlignment="1">
      <alignment horizontal="center" vertical="center"/>
    </xf>
    <xf numFmtId="176" fontId="14" fillId="4" borderId="3" xfId="25" applyNumberFormat="1" applyFont="1" applyFill="1" applyBorder="1" applyAlignment="1">
      <alignment horizontal="center" vertical="center"/>
    </xf>
    <xf numFmtId="176" fontId="14" fillId="4" borderId="4" xfId="25" applyNumberFormat="1" applyFont="1" applyFill="1" applyBorder="1" applyAlignment="1">
      <alignment horizontal="center" vertical="center"/>
    </xf>
    <xf numFmtId="0" fontId="13" fillId="0" borderId="0" xfId="24" applyAlignment="1">
      <alignment horizontal="left" vertical="center"/>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5" fillId="0" borderId="3" xfId="1" applyFont="1" applyBorder="1" applyAlignment="1">
      <alignment horizontal="center" vertical="center"/>
    </xf>
    <xf numFmtId="1" fontId="15" fillId="0" borderId="2" xfId="1" applyNumberFormat="1" applyFont="1" applyBorder="1" applyAlignment="1">
      <alignment horizontal="center" vertical="center"/>
    </xf>
    <xf numFmtId="1" fontId="15" fillId="0" borderId="3" xfId="1" applyNumberFormat="1" applyFont="1" applyBorder="1" applyAlignment="1">
      <alignment horizontal="center" vertical="center"/>
    </xf>
    <xf numFmtId="0" fontId="15" fillId="0" borderId="2" xfId="1" applyFont="1" applyBorder="1" applyAlignment="1">
      <alignment horizontal="left" vertical="center" wrapText="1"/>
    </xf>
    <xf numFmtId="0" fontId="22" fillId="0" borderId="0" xfId="24" applyFont="1" applyAlignment="1">
      <alignment horizontal="left" vertical="center"/>
    </xf>
    <xf numFmtId="0" fontId="14" fillId="0" borderId="0" xfId="1" applyFont="1" applyBorder="1" applyAlignment="1">
      <alignment vertical="center"/>
    </xf>
    <xf numFmtId="0" fontId="59" fillId="0" borderId="0" xfId="1" applyFont="1" applyAlignment="1">
      <alignment horizontal="left" vertical="center"/>
    </xf>
    <xf numFmtId="0" fontId="14" fillId="0" borderId="0" xfId="1" applyFont="1" applyAlignment="1">
      <alignment vertical="center"/>
    </xf>
    <xf numFmtId="0" fontId="60" fillId="0" borderId="0" xfId="1" applyFont="1" applyAlignment="1">
      <alignment vertical="center"/>
    </xf>
    <xf numFmtId="0" fontId="60" fillId="0" borderId="0" xfId="1" applyFont="1" applyAlignment="1">
      <alignment horizontal="left" vertical="center"/>
    </xf>
    <xf numFmtId="0" fontId="14" fillId="0" borderId="0" xfId="1" applyFont="1" applyBorder="1"/>
    <xf numFmtId="0" fontId="50" fillId="0" borderId="0" xfId="1" applyFont="1"/>
    <xf numFmtId="0" fontId="50" fillId="0" borderId="0" xfId="1" applyFont="1" applyAlignment="1">
      <alignment vertical="center"/>
    </xf>
    <xf numFmtId="0" fontId="14" fillId="0" borderId="0" xfId="1" applyFont="1"/>
    <xf numFmtId="0" fontId="63" fillId="0" borderId="0" xfId="1" applyFont="1" applyBorder="1"/>
    <xf numFmtId="0" fontId="50" fillId="9" borderId="1" xfId="1" applyFont="1" applyFill="1" applyBorder="1"/>
    <xf numFmtId="0" fontId="63" fillId="9" borderId="4" xfId="1" applyFont="1" applyFill="1" applyBorder="1" applyAlignment="1">
      <alignment horizontal="center" vertical="center"/>
    </xf>
    <xf numFmtId="0" fontId="63" fillId="9" borderId="1" xfId="1" applyFont="1" applyFill="1" applyBorder="1" applyAlignment="1">
      <alignment horizontal="center" vertical="center"/>
    </xf>
    <xf numFmtId="0" fontId="63" fillId="0" borderId="15" xfId="1" applyFont="1" applyBorder="1" applyAlignment="1">
      <alignment horizontal="center" vertical="center"/>
    </xf>
    <xf numFmtId="0" fontId="63" fillId="0" borderId="15" xfId="1" applyFont="1" applyBorder="1" applyAlignment="1">
      <alignment horizontal="left" vertical="center"/>
    </xf>
    <xf numFmtId="0" fontId="64" fillId="0" borderId="15" xfId="1" applyFont="1" applyBorder="1" applyAlignment="1">
      <alignment horizontal="left" vertical="center"/>
    </xf>
    <xf numFmtId="0" fontId="63" fillId="0" borderId="13" xfId="1" applyFont="1" applyBorder="1" applyAlignment="1">
      <alignment horizontal="center" vertical="center"/>
    </xf>
    <xf numFmtId="0" fontId="63" fillId="0" borderId="13" xfId="1" applyFont="1" applyBorder="1" applyAlignment="1">
      <alignment horizontal="left" vertical="center"/>
    </xf>
    <xf numFmtId="0" fontId="64" fillId="0" borderId="13" xfId="1" applyFont="1" applyBorder="1" applyAlignment="1">
      <alignment horizontal="left" vertical="center"/>
    </xf>
    <xf numFmtId="0" fontId="63" fillId="0" borderId="15" xfId="1" applyFont="1" applyBorder="1" applyAlignment="1">
      <alignment horizontal="center" vertical="center" textRotation="255" wrapText="1"/>
    </xf>
    <xf numFmtId="0" fontId="63" fillId="0" borderId="15" xfId="1" applyFont="1" applyBorder="1" applyAlignment="1">
      <alignment horizontal="left" vertical="center" wrapText="1"/>
    </xf>
    <xf numFmtId="0" fontId="64" fillId="0" borderId="15" xfId="1" applyFont="1" applyBorder="1" applyAlignment="1">
      <alignment horizontal="left" vertical="center" shrinkToFit="1"/>
    </xf>
    <xf numFmtId="0" fontId="63" fillId="0" borderId="14" xfId="1" applyFont="1" applyBorder="1" applyAlignment="1">
      <alignment horizontal="center" vertical="center" textRotation="255" wrapText="1"/>
    </xf>
    <xf numFmtId="0" fontId="63" fillId="0" borderId="14" xfId="1" applyFont="1" applyBorder="1" applyAlignment="1">
      <alignment horizontal="left" vertical="center" wrapText="1"/>
    </xf>
    <xf numFmtId="0" fontId="64" fillId="0" borderId="14" xfId="1" applyFont="1" applyBorder="1" applyAlignment="1">
      <alignment horizontal="left" vertical="center" shrinkToFit="1"/>
    </xf>
    <xf numFmtId="0" fontId="63" fillId="0" borderId="13" xfId="1" applyFont="1" applyBorder="1" applyAlignment="1">
      <alignment horizontal="left" vertical="center" wrapText="1"/>
    </xf>
    <xf numFmtId="0" fontId="64" fillId="0" borderId="13" xfId="1" applyFont="1" applyBorder="1" applyAlignment="1">
      <alignment horizontal="left" vertical="center" shrinkToFit="1"/>
    </xf>
    <xf numFmtId="0" fontId="63" fillId="0" borderId="14" xfId="1" applyFont="1" applyBorder="1" applyAlignment="1">
      <alignment horizontal="left" vertical="center" wrapText="1"/>
    </xf>
    <xf numFmtId="0" fontId="63" fillId="0" borderId="14" xfId="1" applyFont="1" applyBorder="1" applyAlignment="1">
      <alignment horizontal="left" vertical="center"/>
    </xf>
    <xf numFmtId="0" fontId="64" fillId="0" borderId="14" xfId="1" applyFont="1" applyBorder="1" applyAlignment="1">
      <alignment horizontal="left" vertical="center" wrapText="1" shrinkToFit="1"/>
    </xf>
    <xf numFmtId="0" fontId="64" fillId="0" borderId="15" xfId="1" applyFont="1" applyBorder="1" applyAlignment="1">
      <alignment horizontal="left" vertical="center" wrapText="1"/>
    </xf>
    <xf numFmtId="0" fontId="64" fillId="0" borderId="14" xfId="1" applyFont="1" applyBorder="1" applyAlignment="1">
      <alignment horizontal="left" vertical="center" wrapText="1"/>
    </xf>
    <xf numFmtId="0" fontId="64" fillId="0" borderId="13" xfId="1" applyFont="1" applyBorder="1" applyAlignment="1">
      <alignment horizontal="left" vertical="center" wrapText="1"/>
    </xf>
    <xf numFmtId="0" fontId="64" fillId="0" borderId="15" xfId="1" applyFont="1" applyBorder="1" applyAlignment="1">
      <alignment horizontal="left" vertical="top" wrapText="1"/>
    </xf>
    <xf numFmtId="0" fontId="64" fillId="0" borderId="14" xfId="1" applyFont="1" applyBorder="1" applyAlignment="1">
      <alignment horizontal="left" vertical="top"/>
    </xf>
    <xf numFmtId="0" fontId="64" fillId="0" borderId="15" xfId="1" applyFont="1" applyBorder="1" applyAlignment="1">
      <alignment horizontal="left" vertical="top"/>
    </xf>
    <xf numFmtId="0" fontId="63" fillId="0" borderId="14" xfId="1" applyFont="1" applyBorder="1" applyAlignment="1">
      <alignment horizontal="left" vertical="center"/>
    </xf>
    <xf numFmtId="0" fontId="64" fillId="0" borderId="13" xfId="1" applyFont="1" applyBorder="1" applyAlignment="1">
      <alignment horizontal="left" vertical="top"/>
    </xf>
    <xf numFmtId="0" fontId="64" fillId="0" borderId="14" xfId="1" applyFont="1" applyBorder="1" applyAlignment="1">
      <alignment horizontal="left" vertical="center"/>
    </xf>
    <xf numFmtId="0" fontId="64" fillId="0" borderId="15" xfId="1" applyFont="1" applyFill="1" applyBorder="1" applyAlignment="1">
      <alignment horizontal="left" vertical="center" shrinkToFit="1"/>
    </xf>
    <xf numFmtId="0" fontId="64" fillId="0" borderId="13" xfId="1" applyFont="1" applyFill="1" applyBorder="1" applyAlignment="1">
      <alignment horizontal="left" vertical="center" shrinkToFit="1"/>
    </xf>
    <xf numFmtId="0" fontId="64" fillId="0" borderId="15" xfId="1" applyFont="1" applyFill="1" applyBorder="1" applyAlignment="1">
      <alignment horizontal="left" vertical="center"/>
    </xf>
    <xf numFmtId="0" fontId="64" fillId="0" borderId="14" xfId="1" applyFont="1" applyFill="1" applyBorder="1" applyAlignment="1">
      <alignment horizontal="left" vertical="center"/>
    </xf>
    <xf numFmtId="0" fontId="64" fillId="0" borderId="13" xfId="1" applyFont="1" applyFill="1" applyBorder="1" applyAlignment="1">
      <alignment horizontal="left" vertical="center"/>
    </xf>
    <xf numFmtId="0" fontId="63" fillId="0" borderId="15" xfId="1" applyFont="1" applyBorder="1" applyAlignment="1">
      <alignment horizontal="left" vertical="center" wrapText="1"/>
    </xf>
    <xf numFmtId="0" fontId="63" fillId="0" borderId="7" xfId="1" applyFont="1" applyBorder="1" applyAlignment="1">
      <alignment vertical="center"/>
    </xf>
    <xf numFmtId="0" fontId="64" fillId="0" borderId="15" xfId="1" applyFont="1" applyFill="1" applyBorder="1" applyAlignment="1">
      <alignment horizontal="left" vertical="center" wrapText="1"/>
    </xf>
    <xf numFmtId="0" fontId="64" fillId="0" borderId="15" xfId="1" applyFont="1" applyFill="1" applyBorder="1" applyAlignment="1">
      <alignment horizontal="left"/>
    </xf>
    <xf numFmtId="0" fontId="64" fillId="0" borderId="14" xfId="1" applyFont="1" applyFill="1" applyBorder="1" applyAlignment="1">
      <alignment horizontal="left"/>
    </xf>
    <xf numFmtId="0" fontId="64" fillId="0" borderId="13" xfId="1" applyFont="1" applyFill="1" applyBorder="1" applyAlignment="1">
      <alignment horizontal="left"/>
    </xf>
    <xf numFmtId="0" fontId="64" fillId="0" borderId="7" xfId="1" applyFont="1" applyBorder="1"/>
    <xf numFmtId="0" fontId="64" fillId="0" borderId="9" xfId="1" applyFont="1" applyBorder="1"/>
    <xf numFmtId="0" fontId="64" fillId="0" borderId="13" xfId="1" applyFont="1" applyBorder="1" applyAlignment="1">
      <alignment vertical="center"/>
    </xf>
    <xf numFmtId="0" fontId="64" fillId="0" borderId="15" xfId="1" applyFont="1" applyBorder="1" applyAlignment="1">
      <alignment horizontal="left"/>
    </xf>
    <xf numFmtId="0" fontId="64" fillId="0" borderId="13" xfId="1" applyFont="1" applyBorder="1" applyAlignment="1">
      <alignment horizontal="left"/>
    </xf>
    <xf numFmtId="0" fontId="14" fillId="0" borderId="11" xfId="1" applyFont="1" applyBorder="1"/>
    <xf numFmtId="0" fontId="63" fillId="0" borderId="13" xfId="1" applyFont="1" applyBorder="1" applyAlignment="1">
      <alignment horizontal="center" vertical="center" textRotation="255" wrapText="1"/>
    </xf>
  </cellXfs>
  <cellStyles count="27">
    <cellStyle name="パーセント" xfId="12" builtinId="5"/>
    <cellStyle name="パーセント 2" xfId="4"/>
    <cellStyle name="パーセント 2 2" xfId="22"/>
    <cellStyle name="パーセント 2 2 2" xfId="25"/>
    <cellStyle name="桁区切り" xfId="11" builtinId="6"/>
    <cellStyle name="桁区切り 2" xfId="3"/>
    <cellStyle name="桁区切り 2 2" xfId="18"/>
    <cellStyle name="桁区切り 3" xfId="7"/>
    <cellStyle name="桁区切り 3 2" xfId="17"/>
    <cellStyle name="桁区切り 4" xfId="10"/>
    <cellStyle name="桁区切り 5" xfId="20"/>
    <cellStyle name="標準" xfId="0" builtinId="0"/>
    <cellStyle name="標準 2" xfId="1"/>
    <cellStyle name="標準 2 2" xfId="14"/>
    <cellStyle name="標準 2 2 2" xfId="15"/>
    <cellStyle name="標準 2 3" xfId="26"/>
    <cellStyle name="標準 3" xfId="2"/>
    <cellStyle name="標準 3 2" xfId="16"/>
    <cellStyle name="標準 3 2 2" xfId="21"/>
    <cellStyle name="標準 3 2 2 2" xfId="24"/>
    <cellStyle name="標準 4" xfId="8"/>
    <cellStyle name="標準 4 2" xfId="6"/>
    <cellStyle name="標準 4 3" xfId="23"/>
    <cellStyle name="標準 5" xfId="5"/>
    <cellStyle name="標準 6" xfId="9"/>
    <cellStyle name="標準 7" xfId="13"/>
    <cellStyle name="標準 8" xfId="19"/>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a:extLst>
            <a:ext uri="{FF2B5EF4-FFF2-40B4-BE49-F238E27FC236}">
              <a16:creationId xmlns:a16="http://schemas.microsoft.com/office/drawing/2014/main" id="{00000000-0008-0000-0000-000015000000}"/>
            </a:ext>
          </a:extLst>
        </xdr:cNvPr>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8"/>
  <sheetViews>
    <sheetView showGridLines="0" tabSelected="1" view="pageBreakPreview" zoomScaleNormal="80" zoomScaleSheetLayoutView="100" workbookViewId="0"/>
  </sheetViews>
  <sheetFormatPr defaultColWidth="8.875" defaultRowHeight="13.5" x14ac:dyDescent="0.15"/>
  <cols>
    <col min="1" max="1" width="3.625" style="566" customWidth="1"/>
    <col min="2" max="2" width="4.625" style="566" customWidth="1"/>
    <col min="3" max="3" width="32.5" style="566" customWidth="1"/>
    <col min="4" max="4" width="70" style="566" customWidth="1"/>
    <col min="5" max="5" width="21.25" style="566" customWidth="1"/>
    <col min="6" max="6" width="9.5" style="566" customWidth="1"/>
    <col min="7" max="7" width="0.375" style="566" customWidth="1"/>
    <col min="8" max="8" width="13" style="566" customWidth="1"/>
    <col min="9" max="9" width="39.75" style="566" customWidth="1"/>
    <col min="10" max="16384" width="8.875" style="566"/>
  </cols>
  <sheetData>
    <row r="1" spans="1:5" s="560" customFormat="1" ht="27.75" customHeight="1" x14ac:dyDescent="0.4">
      <c r="A1" s="558"/>
      <c r="B1" s="559" t="s">
        <v>350</v>
      </c>
      <c r="C1" s="559"/>
      <c r="D1" s="559"/>
    </row>
    <row r="2" spans="1:5" s="560" customFormat="1" ht="27.75" customHeight="1" x14ac:dyDescent="0.4">
      <c r="A2" s="558"/>
      <c r="B2" s="561" t="s">
        <v>351</v>
      </c>
      <c r="D2" s="561"/>
      <c r="E2" s="561"/>
    </row>
    <row r="3" spans="1:5" s="560" customFormat="1" ht="27.75" customHeight="1" x14ac:dyDescent="0.4">
      <c r="A3" s="558"/>
      <c r="C3" s="562" t="s">
        <v>352</v>
      </c>
      <c r="D3" s="562"/>
      <c r="E3" s="562"/>
    </row>
    <row r="4" spans="1:5" s="560" customFormat="1" ht="27.75" customHeight="1" x14ac:dyDescent="0.4">
      <c r="A4" s="558"/>
      <c r="C4" s="561" t="s">
        <v>353</v>
      </c>
      <c r="D4" s="562"/>
      <c r="E4" s="562"/>
    </row>
    <row r="5" spans="1:5" s="560" customFormat="1" ht="27.75" customHeight="1" x14ac:dyDescent="0.4">
      <c r="A5" s="558"/>
      <c r="C5" s="562" t="s">
        <v>354</v>
      </c>
    </row>
    <row r="6" spans="1:5" ht="27.75" customHeight="1" x14ac:dyDescent="0.2">
      <c r="A6" s="563"/>
      <c r="B6" s="564"/>
      <c r="C6" s="565" t="s">
        <v>355</v>
      </c>
      <c r="E6" s="567"/>
    </row>
    <row r="7" spans="1:5" ht="14.25" customHeight="1" x14ac:dyDescent="0.2">
      <c r="A7" s="563"/>
      <c r="B7" s="564"/>
      <c r="C7" s="564"/>
      <c r="E7" s="567"/>
    </row>
    <row r="8" spans="1:5" ht="27.75" customHeight="1" x14ac:dyDescent="0.2">
      <c r="A8" s="563"/>
      <c r="B8" s="568"/>
      <c r="C8" s="569" t="s">
        <v>356</v>
      </c>
      <c r="D8" s="569" t="s">
        <v>357</v>
      </c>
      <c r="E8" s="570" t="s">
        <v>38</v>
      </c>
    </row>
    <row r="9" spans="1:5" ht="27.75" customHeight="1" x14ac:dyDescent="0.15">
      <c r="A9" s="563"/>
      <c r="B9" s="571">
        <v>1</v>
      </c>
      <c r="C9" s="572" t="s">
        <v>358</v>
      </c>
      <c r="D9" s="572" t="s">
        <v>359</v>
      </c>
      <c r="E9" s="573"/>
    </row>
    <row r="10" spans="1:5" ht="27.75" customHeight="1" x14ac:dyDescent="0.15">
      <c r="A10" s="563"/>
      <c r="B10" s="574"/>
      <c r="C10" s="575"/>
      <c r="D10" s="575"/>
      <c r="E10" s="576"/>
    </row>
    <row r="11" spans="1:5" ht="27.75" customHeight="1" x14ac:dyDescent="0.15">
      <c r="A11" s="563"/>
      <c r="B11" s="577" t="s">
        <v>360</v>
      </c>
      <c r="C11" s="578" t="s">
        <v>361</v>
      </c>
      <c r="D11" s="578" t="s">
        <v>362</v>
      </c>
      <c r="E11" s="579"/>
    </row>
    <row r="12" spans="1:5" ht="27.75" customHeight="1" x14ac:dyDescent="0.15">
      <c r="A12" s="563"/>
      <c r="B12" s="580"/>
      <c r="C12" s="581"/>
      <c r="D12" s="581"/>
      <c r="E12" s="582"/>
    </row>
    <row r="13" spans="1:5" ht="27.75" customHeight="1" x14ac:dyDescent="0.15">
      <c r="A13" s="563"/>
      <c r="B13" s="580"/>
      <c r="C13" s="581"/>
      <c r="D13" s="581"/>
      <c r="E13" s="582"/>
    </row>
    <row r="14" spans="1:5" ht="27.75" customHeight="1" x14ac:dyDescent="0.15">
      <c r="A14" s="563"/>
      <c r="B14" s="580"/>
      <c r="C14" s="581"/>
      <c r="D14" s="581"/>
      <c r="E14" s="582"/>
    </row>
    <row r="15" spans="1:5" ht="27.75" customHeight="1" x14ac:dyDescent="0.15">
      <c r="A15" s="563"/>
      <c r="B15" s="580"/>
      <c r="C15" s="583"/>
      <c r="D15" s="575"/>
      <c r="E15" s="584"/>
    </row>
    <row r="16" spans="1:5" ht="27.75" customHeight="1" x14ac:dyDescent="0.15">
      <c r="A16" s="563"/>
      <c r="B16" s="580"/>
      <c r="C16" s="585" t="s">
        <v>363</v>
      </c>
      <c r="D16" s="586" t="s">
        <v>364</v>
      </c>
      <c r="E16" s="587" t="s">
        <v>365</v>
      </c>
    </row>
    <row r="17" spans="1:5" ht="27.75" customHeight="1" x14ac:dyDescent="0.15">
      <c r="A17" s="563"/>
      <c r="B17" s="580"/>
      <c r="C17" s="578" t="s">
        <v>366</v>
      </c>
      <c r="D17" s="578" t="s">
        <v>367</v>
      </c>
      <c r="E17" s="588"/>
    </row>
    <row r="18" spans="1:5" ht="27.75" customHeight="1" x14ac:dyDescent="0.15">
      <c r="A18" s="563"/>
      <c r="B18" s="580"/>
      <c r="C18" s="581"/>
      <c r="D18" s="581"/>
      <c r="E18" s="589"/>
    </row>
    <row r="19" spans="1:5" ht="27.75" customHeight="1" x14ac:dyDescent="0.15">
      <c r="A19" s="563"/>
      <c r="B19" s="580"/>
      <c r="C19" s="575"/>
      <c r="D19" s="575"/>
      <c r="E19" s="590"/>
    </row>
    <row r="20" spans="1:5" ht="27.75" customHeight="1" x14ac:dyDescent="0.15">
      <c r="A20" s="563"/>
      <c r="B20" s="580"/>
      <c r="C20" s="578" t="s">
        <v>368</v>
      </c>
      <c r="D20" s="572" t="s">
        <v>369</v>
      </c>
      <c r="E20" s="591"/>
    </row>
    <row r="21" spans="1:5" ht="27.75" customHeight="1" x14ac:dyDescent="0.15">
      <c r="A21" s="563"/>
      <c r="B21" s="580"/>
      <c r="C21" s="575"/>
      <c r="D21" s="575"/>
      <c r="E21" s="592"/>
    </row>
    <row r="22" spans="1:5" ht="27.75" customHeight="1" x14ac:dyDescent="0.15">
      <c r="A22" s="563"/>
      <c r="B22" s="580"/>
      <c r="C22" s="572" t="s">
        <v>370</v>
      </c>
      <c r="D22" s="578" t="s">
        <v>371</v>
      </c>
      <c r="E22" s="593"/>
    </row>
    <row r="23" spans="1:5" ht="27.75" customHeight="1" x14ac:dyDescent="0.15">
      <c r="A23" s="563"/>
      <c r="B23" s="580"/>
      <c r="C23" s="594"/>
      <c r="D23" s="575"/>
      <c r="E23" s="595"/>
    </row>
    <row r="24" spans="1:5" ht="27.75" customHeight="1" x14ac:dyDescent="0.15">
      <c r="A24" s="563"/>
      <c r="B24" s="580"/>
      <c r="C24" s="578" t="s">
        <v>372</v>
      </c>
      <c r="D24" s="578" t="s">
        <v>373</v>
      </c>
      <c r="E24" s="573"/>
    </row>
    <row r="25" spans="1:5" ht="27.75" customHeight="1" x14ac:dyDescent="0.15">
      <c r="A25" s="563"/>
      <c r="B25" s="580"/>
      <c r="C25" s="581"/>
      <c r="D25" s="581"/>
      <c r="E25" s="596"/>
    </row>
    <row r="26" spans="1:5" ht="27.75" customHeight="1" x14ac:dyDescent="0.15">
      <c r="A26" s="563"/>
      <c r="B26" s="580"/>
      <c r="C26" s="581"/>
      <c r="D26" s="581"/>
      <c r="E26" s="596"/>
    </row>
    <row r="27" spans="1:5" ht="27.75" customHeight="1" x14ac:dyDescent="0.15">
      <c r="A27" s="563"/>
      <c r="B27" s="580"/>
      <c r="C27" s="581"/>
      <c r="D27" s="581"/>
      <c r="E27" s="596"/>
    </row>
    <row r="28" spans="1:5" ht="27.75" customHeight="1" x14ac:dyDescent="0.15">
      <c r="A28" s="563"/>
      <c r="B28" s="580"/>
      <c r="C28" s="581"/>
      <c r="D28" s="581"/>
      <c r="E28" s="596"/>
    </row>
    <row r="29" spans="1:5" ht="27.75" customHeight="1" x14ac:dyDescent="0.15">
      <c r="A29" s="563"/>
      <c r="B29" s="580"/>
      <c r="C29" s="575"/>
      <c r="D29" s="575"/>
      <c r="E29" s="576"/>
    </row>
    <row r="30" spans="1:5" s="563" customFormat="1" ht="38.25" customHeight="1" x14ac:dyDescent="0.15">
      <c r="B30" s="580"/>
      <c r="C30" s="578" t="s">
        <v>374</v>
      </c>
      <c r="D30" s="578" t="s">
        <v>375</v>
      </c>
      <c r="E30" s="588" t="s">
        <v>376</v>
      </c>
    </row>
    <row r="31" spans="1:5" s="563" customFormat="1" ht="27.75" customHeight="1" x14ac:dyDescent="0.15">
      <c r="B31" s="580"/>
      <c r="C31" s="594"/>
      <c r="D31" s="575"/>
      <c r="E31" s="590"/>
    </row>
    <row r="32" spans="1:5" s="563" customFormat="1" ht="27.75" customHeight="1" x14ac:dyDescent="0.15">
      <c r="B32" s="580"/>
      <c r="C32" s="572" t="s">
        <v>377</v>
      </c>
      <c r="D32" s="578" t="s">
        <v>378</v>
      </c>
      <c r="E32" s="597"/>
    </row>
    <row r="33" spans="2:5" s="563" customFormat="1" ht="27.75" customHeight="1" x14ac:dyDescent="0.15">
      <c r="B33" s="580"/>
      <c r="C33" s="594"/>
      <c r="D33" s="575"/>
      <c r="E33" s="598"/>
    </row>
    <row r="34" spans="2:5" s="563" customFormat="1" ht="27.75" customHeight="1" x14ac:dyDescent="0.15">
      <c r="B34" s="580"/>
      <c r="C34" s="572" t="s">
        <v>379</v>
      </c>
      <c r="D34" s="578" t="s">
        <v>380</v>
      </c>
      <c r="E34" s="599"/>
    </row>
    <row r="35" spans="2:5" s="563" customFormat="1" ht="27.75" customHeight="1" x14ac:dyDescent="0.15">
      <c r="B35" s="580"/>
      <c r="C35" s="594"/>
      <c r="D35" s="594"/>
      <c r="E35" s="600"/>
    </row>
    <row r="36" spans="2:5" s="563" customFormat="1" ht="27.75" customHeight="1" x14ac:dyDescent="0.15">
      <c r="B36" s="580"/>
      <c r="C36" s="594"/>
      <c r="D36" s="594"/>
      <c r="E36" s="600"/>
    </row>
    <row r="37" spans="2:5" s="563" customFormat="1" ht="27.75" customHeight="1" x14ac:dyDescent="0.15">
      <c r="B37" s="580"/>
      <c r="C37" s="575"/>
      <c r="D37" s="575"/>
      <c r="E37" s="601"/>
    </row>
    <row r="38" spans="2:5" s="563" customFormat="1" ht="39.75" customHeight="1" x14ac:dyDescent="0.15">
      <c r="B38" s="580"/>
      <c r="C38" s="602" t="s">
        <v>381</v>
      </c>
      <c r="D38" s="603" t="s">
        <v>382</v>
      </c>
      <c r="E38" s="604"/>
    </row>
    <row r="39" spans="2:5" s="563" customFormat="1" ht="27.75" customHeight="1" x14ac:dyDescent="0.15">
      <c r="B39" s="580"/>
      <c r="C39" s="602"/>
      <c r="D39" s="578" t="s">
        <v>383</v>
      </c>
      <c r="E39" s="605"/>
    </row>
    <row r="40" spans="2:5" s="563" customFormat="1" ht="27.75" customHeight="1" x14ac:dyDescent="0.15">
      <c r="B40" s="580"/>
      <c r="C40" s="585" t="s">
        <v>384</v>
      </c>
      <c r="D40" s="594"/>
      <c r="E40" s="606"/>
    </row>
    <row r="41" spans="2:5" s="563" customFormat="1" ht="27.75" customHeight="1" x14ac:dyDescent="0.15">
      <c r="B41" s="580"/>
      <c r="C41" s="585"/>
      <c r="D41" s="575"/>
      <c r="E41" s="607"/>
    </row>
    <row r="42" spans="2:5" s="563" customFormat="1" ht="27.75" customHeight="1" x14ac:dyDescent="0.15">
      <c r="B42" s="580"/>
      <c r="C42" s="578" t="s">
        <v>385</v>
      </c>
      <c r="D42" s="578" t="s">
        <v>386</v>
      </c>
      <c r="E42" s="608"/>
    </row>
    <row r="43" spans="2:5" s="563" customFormat="1" ht="27.75" customHeight="1" x14ac:dyDescent="0.15">
      <c r="B43" s="580"/>
      <c r="C43" s="581"/>
      <c r="D43" s="594"/>
      <c r="E43" s="609"/>
    </row>
    <row r="44" spans="2:5" s="563" customFormat="1" ht="27.75" customHeight="1" x14ac:dyDescent="0.15">
      <c r="B44" s="580"/>
      <c r="C44" s="581"/>
      <c r="D44" s="575"/>
      <c r="E44" s="610"/>
    </row>
    <row r="45" spans="2:5" s="563" customFormat="1" ht="27.75" customHeight="1" x14ac:dyDescent="0.15">
      <c r="B45" s="580"/>
      <c r="C45" s="578" t="s">
        <v>387</v>
      </c>
      <c r="D45" s="578" t="s">
        <v>388</v>
      </c>
      <c r="E45" s="573"/>
    </row>
    <row r="46" spans="2:5" s="563" customFormat="1" ht="27.75" customHeight="1" x14ac:dyDescent="0.15">
      <c r="B46" s="580"/>
      <c r="C46" s="581"/>
      <c r="D46" s="575"/>
      <c r="E46" s="576"/>
    </row>
    <row r="47" spans="2:5" s="563" customFormat="1" ht="27.75" customHeight="1" x14ac:dyDescent="0.15">
      <c r="B47" s="580"/>
      <c r="C47" s="578" t="s">
        <v>389</v>
      </c>
      <c r="D47" s="572" t="s">
        <v>382</v>
      </c>
      <c r="E47" s="611"/>
    </row>
    <row r="48" spans="2:5" s="563" customFormat="1" ht="27.75" customHeight="1" x14ac:dyDescent="0.15">
      <c r="B48" s="580"/>
      <c r="C48" s="583"/>
      <c r="D48" s="575"/>
      <c r="E48" s="612"/>
    </row>
    <row r="49" spans="1:5" s="563" customFormat="1" ht="27.75" customHeight="1" x14ac:dyDescent="0.15">
      <c r="B49" s="580"/>
      <c r="C49" s="578" t="s">
        <v>390</v>
      </c>
      <c r="D49" s="578" t="s">
        <v>391</v>
      </c>
      <c r="E49" s="611"/>
    </row>
    <row r="50" spans="1:5" s="563" customFormat="1" ht="27.75" customHeight="1" x14ac:dyDescent="0.15">
      <c r="B50" s="580"/>
      <c r="C50" s="583"/>
      <c r="D50" s="575"/>
      <c r="E50" s="612"/>
    </row>
    <row r="51" spans="1:5" ht="27.75" customHeight="1" x14ac:dyDescent="0.15">
      <c r="A51" s="563"/>
      <c r="B51" s="580"/>
      <c r="C51" s="581" t="s">
        <v>392</v>
      </c>
      <c r="D51" s="578" t="s">
        <v>393</v>
      </c>
      <c r="E51" s="579"/>
    </row>
    <row r="52" spans="1:5" ht="27.75" customHeight="1" x14ac:dyDescent="0.15">
      <c r="A52" s="563"/>
      <c r="B52" s="580"/>
      <c r="C52" s="581"/>
      <c r="D52" s="581"/>
      <c r="E52" s="582"/>
    </row>
    <row r="53" spans="1:5" ht="27.75" customHeight="1" x14ac:dyDescent="0.15">
      <c r="A53" s="563"/>
      <c r="B53" s="580"/>
      <c r="C53" s="581"/>
      <c r="D53" s="581"/>
      <c r="E53" s="582"/>
    </row>
    <row r="54" spans="1:5" ht="25.5" customHeight="1" x14ac:dyDescent="0.15">
      <c r="A54" s="563"/>
      <c r="B54" s="580"/>
      <c r="C54" s="581"/>
      <c r="D54" s="594"/>
      <c r="E54" s="582"/>
    </row>
    <row r="55" spans="1:5" ht="27.75" customHeight="1" x14ac:dyDescent="0.15">
      <c r="A55" s="563"/>
      <c r="B55" s="580"/>
      <c r="C55" s="581"/>
      <c r="D55" s="594"/>
      <c r="E55" s="582"/>
    </row>
    <row r="56" spans="1:5" ht="27.75" customHeight="1" x14ac:dyDescent="0.15">
      <c r="A56" s="613"/>
      <c r="B56" s="614"/>
      <c r="C56" s="583"/>
      <c r="D56" s="575"/>
      <c r="E56" s="584"/>
    </row>
    <row r="57" spans="1:5" ht="27.75" customHeight="1" x14ac:dyDescent="0.15">
      <c r="A57" s="563"/>
      <c r="C57" s="560" t="s">
        <v>394</v>
      </c>
    </row>
    <row r="58" spans="1:5" ht="27.75" customHeight="1" x14ac:dyDescent="0.15">
      <c r="A58" s="563"/>
      <c r="C58" s="560" t="s">
        <v>395</v>
      </c>
    </row>
  </sheetData>
  <mergeCells count="46">
    <mergeCell ref="C51:C56"/>
    <mergeCell ref="D51:D56"/>
    <mergeCell ref="E51:E56"/>
    <mergeCell ref="C47:C48"/>
    <mergeCell ref="D47:D48"/>
    <mergeCell ref="E47:E48"/>
    <mergeCell ref="C49:C50"/>
    <mergeCell ref="D49:D50"/>
    <mergeCell ref="E49:E50"/>
    <mergeCell ref="D39:D41"/>
    <mergeCell ref="E39:E41"/>
    <mergeCell ref="C42:C44"/>
    <mergeCell ref="D42:D44"/>
    <mergeCell ref="C45:C46"/>
    <mergeCell ref="D45:D46"/>
    <mergeCell ref="E45:E46"/>
    <mergeCell ref="C32:C33"/>
    <mergeCell ref="D32:D33"/>
    <mergeCell ref="E32:E33"/>
    <mergeCell ref="C34:C37"/>
    <mergeCell ref="D34:D37"/>
    <mergeCell ref="E34:E37"/>
    <mergeCell ref="C24:C29"/>
    <mergeCell ref="D24:D29"/>
    <mergeCell ref="E24:E29"/>
    <mergeCell ref="C30:C31"/>
    <mergeCell ref="D30:D31"/>
    <mergeCell ref="E30:E31"/>
    <mergeCell ref="D17:D19"/>
    <mergeCell ref="E17:E19"/>
    <mergeCell ref="C20:C21"/>
    <mergeCell ref="D20:D21"/>
    <mergeCell ref="E20:E21"/>
    <mergeCell ref="C22:C23"/>
    <mergeCell ref="D22:D23"/>
    <mergeCell ref="E22:E23"/>
    <mergeCell ref="B1:D1"/>
    <mergeCell ref="B9:B10"/>
    <mergeCell ref="C9:C10"/>
    <mergeCell ref="D9:D10"/>
    <mergeCell ref="E9:E10"/>
    <mergeCell ref="B11:B56"/>
    <mergeCell ref="C11:C15"/>
    <mergeCell ref="D11:D15"/>
    <mergeCell ref="E11:E15"/>
    <mergeCell ref="C17:C19"/>
  </mergeCells>
  <phoneticPr fontId="12"/>
  <pageMargins left="0.67" right="0.19685039370078741" top="0.47244094488188981" bottom="0.78740157480314965" header="0.31496062992125984" footer="0.51181102362204722"/>
  <pageSetup paperSize="9" scale="4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heetViews>
  <sheetFormatPr defaultColWidth="4" defaultRowHeight="13.5" x14ac:dyDescent="0.4"/>
  <cols>
    <col min="1" max="1" width="1.5" style="79" customWidth="1"/>
    <col min="2" max="2" width="3.125" style="79" customWidth="1"/>
    <col min="3" max="3" width="1.125" style="79" customWidth="1"/>
    <col min="4" max="22" width="4" style="79"/>
    <col min="23" max="23" width="3.125" style="79" customWidth="1"/>
    <col min="24" max="24" width="2.375" style="79" customWidth="1"/>
    <col min="25" max="25" width="4" style="79"/>
    <col min="26" max="26" width="2.25" style="79" customWidth="1"/>
    <col min="27" max="27" width="4" style="79"/>
    <col min="28" max="28" width="2.375" style="79" customWidth="1"/>
    <col min="29" max="29" width="1.5" style="79" customWidth="1"/>
    <col min="30" max="32" width="4" style="79"/>
    <col min="33" max="33" width="6.625" style="79" bestFit="1" customWidth="1"/>
    <col min="34" max="16384" width="4" style="79"/>
  </cols>
  <sheetData>
    <row r="2" spans="2:33" x14ac:dyDescent="0.15">
      <c r="B2" s="79" t="s">
        <v>285</v>
      </c>
      <c r="C2" s="80"/>
      <c r="D2" s="80"/>
      <c r="E2" s="80"/>
      <c r="F2" s="80"/>
      <c r="G2" s="80"/>
      <c r="H2" s="80"/>
      <c r="I2" s="80"/>
      <c r="J2" s="80"/>
      <c r="K2" s="80"/>
      <c r="L2" s="80"/>
      <c r="M2" s="80"/>
      <c r="N2" s="80"/>
      <c r="O2" s="80"/>
      <c r="P2" s="80"/>
      <c r="Q2" s="80"/>
      <c r="R2" s="80"/>
      <c r="S2" s="80"/>
      <c r="T2" s="80"/>
      <c r="U2" s="80"/>
      <c r="V2" s="80"/>
      <c r="W2" s="80"/>
      <c r="X2" s="80"/>
      <c r="Y2" s="80"/>
      <c r="Z2" s="80"/>
      <c r="AA2" s="80"/>
      <c r="AB2" s="80"/>
    </row>
    <row r="4" spans="2:33" ht="34.5" customHeight="1" x14ac:dyDescent="0.4">
      <c r="B4" s="510" t="s">
        <v>223</v>
      </c>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row>
    <row r="5" spans="2:33" ht="16.5" customHeight="1" x14ac:dyDescent="0.4">
      <c r="B5" s="436" t="s">
        <v>241</v>
      </c>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126"/>
      <c r="AD5" s="126"/>
    </row>
    <row r="6" spans="2:33" ht="13.5" customHeight="1" x14ac:dyDescent="0.4"/>
    <row r="7" spans="2:33" ht="24" customHeight="1" x14ac:dyDescent="0.4">
      <c r="B7" s="376" t="s">
        <v>198</v>
      </c>
      <c r="C7" s="376"/>
      <c r="D7" s="376"/>
      <c r="E7" s="376"/>
      <c r="F7" s="376"/>
      <c r="G7" s="400"/>
      <c r="H7" s="401"/>
      <c r="I7" s="401"/>
      <c r="J7" s="401"/>
      <c r="K7" s="401"/>
      <c r="L7" s="401"/>
      <c r="M7" s="401"/>
      <c r="N7" s="401"/>
      <c r="O7" s="401"/>
      <c r="P7" s="401"/>
      <c r="Q7" s="401"/>
      <c r="R7" s="401"/>
      <c r="S7" s="401"/>
      <c r="T7" s="401"/>
      <c r="U7" s="401"/>
      <c r="V7" s="401"/>
      <c r="W7" s="401"/>
      <c r="X7" s="401"/>
      <c r="Y7" s="401"/>
      <c r="Z7" s="401"/>
      <c r="AA7" s="401"/>
      <c r="AB7" s="511"/>
    </row>
    <row r="8" spans="2:33" ht="24" customHeight="1" x14ac:dyDescent="0.4">
      <c r="B8" s="376" t="s">
        <v>199</v>
      </c>
      <c r="C8" s="376"/>
      <c r="D8" s="376"/>
      <c r="E8" s="376"/>
      <c r="F8" s="376"/>
      <c r="G8" s="114" t="s">
        <v>0</v>
      </c>
      <c r="H8" s="81" t="s">
        <v>1</v>
      </c>
      <c r="I8" s="81"/>
      <c r="J8" s="81"/>
      <c r="K8" s="81"/>
      <c r="L8" s="114" t="s">
        <v>0</v>
      </c>
      <c r="M8" s="81" t="s">
        <v>2</v>
      </c>
      <c r="N8" s="81"/>
      <c r="O8" s="81"/>
      <c r="P8" s="81"/>
      <c r="Q8" s="114" t="s">
        <v>0</v>
      </c>
      <c r="R8" s="81" t="s">
        <v>3</v>
      </c>
      <c r="S8" s="81"/>
      <c r="T8" s="81"/>
      <c r="U8" s="81"/>
      <c r="V8" s="81"/>
      <c r="W8" s="81"/>
      <c r="X8" s="81"/>
      <c r="Y8" s="81"/>
      <c r="Z8" s="109"/>
      <c r="AA8" s="109"/>
      <c r="AB8" s="110"/>
    </row>
    <row r="9" spans="2:33" ht="21.95" customHeight="1" x14ac:dyDescent="0.4">
      <c r="B9" s="512" t="s">
        <v>200</v>
      </c>
      <c r="C9" s="513"/>
      <c r="D9" s="513"/>
      <c r="E9" s="513"/>
      <c r="F9" s="514"/>
      <c r="G9" s="105" t="s">
        <v>0</v>
      </c>
      <c r="H9" s="82" t="s">
        <v>201</v>
      </c>
      <c r="I9" s="111"/>
      <c r="J9" s="111"/>
      <c r="K9" s="111"/>
      <c r="L9" s="111"/>
      <c r="M9" s="111"/>
      <c r="N9" s="111"/>
      <c r="O9" s="111"/>
      <c r="P9" s="111"/>
      <c r="Q9" s="111"/>
      <c r="R9" s="111"/>
      <c r="S9" s="111"/>
      <c r="T9" s="111"/>
      <c r="U9" s="111"/>
      <c r="V9" s="111"/>
      <c r="W9" s="111"/>
      <c r="X9" s="111"/>
      <c r="Y9" s="111"/>
      <c r="Z9" s="111"/>
      <c r="AA9" s="111"/>
      <c r="AB9" s="112"/>
    </row>
    <row r="10" spans="2:33" ht="21.95" customHeight="1" x14ac:dyDescent="0.4">
      <c r="B10" s="517"/>
      <c r="C10" s="518"/>
      <c r="D10" s="518"/>
      <c r="E10" s="518"/>
      <c r="F10" s="519"/>
      <c r="G10" s="106" t="s">
        <v>0</v>
      </c>
      <c r="H10" s="83" t="s">
        <v>202</v>
      </c>
      <c r="I10" s="84"/>
      <c r="J10" s="84"/>
      <c r="K10" s="84"/>
      <c r="L10" s="84"/>
      <c r="M10" s="84"/>
      <c r="N10" s="84"/>
      <c r="O10" s="84"/>
      <c r="P10" s="84"/>
      <c r="Q10" s="84"/>
      <c r="R10" s="84"/>
      <c r="S10" s="84"/>
      <c r="T10" s="84"/>
      <c r="U10" s="84"/>
      <c r="V10" s="84"/>
      <c r="W10" s="84"/>
      <c r="X10" s="84"/>
      <c r="Y10" s="84"/>
      <c r="Z10" s="84"/>
      <c r="AA10" s="84"/>
      <c r="AB10" s="85"/>
    </row>
    <row r="11" spans="2:33" ht="13.5" customHeight="1" x14ac:dyDescent="0.4">
      <c r="AG11" s="86"/>
    </row>
    <row r="12" spans="2:33" ht="12.95" customHeight="1" x14ac:dyDescent="0.15">
      <c r="B12" s="87"/>
      <c r="C12" s="82"/>
      <c r="D12" s="82"/>
      <c r="E12" s="82"/>
      <c r="F12" s="82"/>
      <c r="G12" s="82"/>
      <c r="H12" s="82"/>
      <c r="I12" s="82"/>
      <c r="J12" s="82"/>
      <c r="K12" s="82"/>
      <c r="L12" s="82"/>
      <c r="M12" s="82"/>
      <c r="N12" s="82"/>
      <c r="O12" s="82"/>
      <c r="P12" s="82"/>
      <c r="Q12" s="82"/>
      <c r="R12" s="82"/>
      <c r="S12" s="82"/>
      <c r="T12" s="82"/>
      <c r="U12" s="82"/>
      <c r="V12" s="82"/>
      <c r="W12" s="82"/>
      <c r="X12" s="87"/>
      <c r="Y12" s="82"/>
      <c r="Z12" s="82"/>
      <c r="AA12" s="82"/>
      <c r="AB12" s="88"/>
      <c r="AC12" s="80"/>
      <c r="AD12" s="80"/>
    </row>
    <row r="13" spans="2:33" ht="17.100000000000001" customHeight="1" x14ac:dyDescent="0.15">
      <c r="B13" s="89" t="s">
        <v>224</v>
      </c>
      <c r="C13" s="90"/>
      <c r="X13" s="91"/>
      <c r="Y13" s="92" t="s">
        <v>4</v>
      </c>
      <c r="Z13" s="92" t="s">
        <v>5</v>
      </c>
      <c r="AA13" s="92" t="s">
        <v>6</v>
      </c>
      <c r="AB13" s="93"/>
      <c r="AC13" s="80"/>
      <c r="AD13" s="80"/>
    </row>
    <row r="14" spans="2:33" ht="17.100000000000001" customHeight="1" x14ac:dyDescent="0.15">
      <c r="B14" s="91"/>
      <c r="X14" s="91"/>
      <c r="AB14" s="93"/>
      <c r="AC14" s="80"/>
      <c r="AD14" s="80"/>
    </row>
    <row r="15" spans="2:33" ht="49.15" customHeight="1" x14ac:dyDescent="0.15">
      <c r="B15" s="91"/>
      <c r="C15" s="507" t="s">
        <v>205</v>
      </c>
      <c r="D15" s="507"/>
      <c r="E15" s="507"/>
      <c r="F15" s="108" t="s">
        <v>7</v>
      </c>
      <c r="G15" s="551" t="s">
        <v>206</v>
      </c>
      <c r="H15" s="551"/>
      <c r="I15" s="551"/>
      <c r="J15" s="551"/>
      <c r="K15" s="551"/>
      <c r="L15" s="551"/>
      <c r="M15" s="551"/>
      <c r="N15" s="551"/>
      <c r="O15" s="551"/>
      <c r="P15" s="551"/>
      <c r="Q15" s="551"/>
      <c r="R15" s="551"/>
      <c r="S15" s="551"/>
      <c r="T15" s="551"/>
      <c r="U15" s="551"/>
      <c r="V15" s="552"/>
      <c r="X15" s="91"/>
      <c r="Y15" s="107" t="s">
        <v>0</v>
      </c>
      <c r="Z15" s="107" t="s">
        <v>5</v>
      </c>
      <c r="AA15" s="107" t="s">
        <v>0</v>
      </c>
      <c r="AB15" s="93"/>
      <c r="AC15" s="80"/>
      <c r="AD15" s="80"/>
    </row>
    <row r="16" spans="2:33" ht="80.25" customHeight="1" x14ac:dyDescent="0.15">
      <c r="B16" s="91"/>
      <c r="C16" s="507"/>
      <c r="D16" s="507"/>
      <c r="E16" s="507"/>
      <c r="F16" s="94"/>
      <c r="G16" s="412" t="s">
        <v>243</v>
      </c>
      <c r="H16" s="412"/>
      <c r="I16" s="412"/>
      <c r="J16" s="412"/>
      <c r="K16" s="412"/>
      <c r="L16" s="412"/>
      <c r="M16" s="412"/>
      <c r="N16" s="412"/>
      <c r="O16" s="412"/>
      <c r="P16" s="412"/>
      <c r="Q16" s="412"/>
      <c r="R16" s="412"/>
      <c r="S16" s="412"/>
      <c r="T16" s="412"/>
      <c r="U16" s="412"/>
      <c r="V16" s="413"/>
      <c r="X16" s="91"/>
      <c r="Y16" s="107" t="s">
        <v>0</v>
      </c>
      <c r="Z16" s="107" t="s">
        <v>5</v>
      </c>
      <c r="AA16" s="107" t="s">
        <v>0</v>
      </c>
      <c r="AB16" s="93"/>
      <c r="AC16" s="80"/>
      <c r="AD16" s="80"/>
    </row>
    <row r="17" spans="2:30" ht="19.5" customHeight="1" x14ac:dyDescent="0.15">
      <c r="B17" s="91"/>
      <c r="C17" s="507"/>
      <c r="D17" s="507"/>
      <c r="E17" s="507"/>
      <c r="F17" s="95" t="s">
        <v>8</v>
      </c>
      <c r="G17" s="96"/>
      <c r="H17" s="96"/>
      <c r="I17" s="96"/>
      <c r="J17" s="96"/>
      <c r="K17" s="96"/>
      <c r="L17" s="96"/>
      <c r="M17" s="96"/>
      <c r="N17" s="96"/>
      <c r="O17" s="96"/>
      <c r="P17" s="96"/>
      <c r="Q17" s="96"/>
      <c r="R17" s="96"/>
      <c r="S17" s="96"/>
      <c r="T17" s="96"/>
      <c r="U17" s="96"/>
      <c r="V17" s="97"/>
      <c r="X17" s="91"/>
      <c r="AB17" s="93"/>
      <c r="AC17" s="80"/>
      <c r="AD17" s="80"/>
    </row>
    <row r="18" spans="2:30" ht="19.5" customHeight="1" x14ac:dyDescent="0.15">
      <c r="B18" s="91"/>
      <c r="C18" s="507"/>
      <c r="D18" s="507"/>
      <c r="E18" s="507"/>
      <c r="F18" s="95"/>
      <c r="H18" s="98" t="s">
        <v>225</v>
      </c>
      <c r="I18" s="81"/>
      <c r="J18" s="81"/>
      <c r="K18" s="81"/>
      <c r="L18" s="81"/>
      <c r="M18" s="81"/>
      <c r="N18" s="81"/>
      <c r="O18" s="81"/>
      <c r="P18" s="81"/>
      <c r="Q18" s="99"/>
      <c r="R18" s="377"/>
      <c r="S18" s="553"/>
      <c r="T18" s="553"/>
      <c r="U18" s="110" t="s">
        <v>226</v>
      </c>
      <c r="V18" s="97"/>
      <c r="X18" s="91"/>
      <c r="AB18" s="93"/>
      <c r="AC18" s="80"/>
      <c r="AD18" s="80"/>
    </row>
    <row r="19" spans="2:30" ht="19.5" customHeight="1" x14ac:dyDescent="0.15">
      <c r="B19" s="91"/>
      <c r="C19" s="507"/>
      <c r="D19" s="507"/>
      <c r="E19" s="507"/>
      <c r="F19" s="95"/>
      <c r="H19" s="98" t="s">
        <v>227</v>
      </c>
      <c r="I19" s="81"/>
      <c r="J19" s="81"/>
      <c r="K19" s="81"/>
      <c r="L19" s="81"/>
      <c r="M19" s="81"/>
      <c r="N19" s="81"/>
      <c r="O19" s="81"/>
      <c r="P19" s="81"/>
      <c r="Q19" s="99"/>
      <c r="R19" s="377"/>
      <c r="S19" s="553"/>
      <c r="T19" s="553"/>
      <c r="U19" s="110" t="s">
        <v>226</v>
      </c>
      <c r="V19" s="97"/>
      <c r="X19" s="91"/>
      <c r="AB19" s="93"/>
      <c r="AC19" s="80"/>
      <c r="AD19" s="80"/>
    </row>
    <row r="20" spans="2:30" ht="19.5" customHeight="1" x14ac:dyDescent="0.15">
      <c r="B20" s="91"/>
      <c r="C20" s="507"/>
      <c r="D20" s="507"/>
      <c r="E20" s="507"/>
      <c r="F20" s="95"/>
      <c r="H20" s="98" t="s">
        <v>228</v>
      </c>
      <c r="I20" s="81"/>
      <c r="J20" s="81"/>
      <c r="K20" s="81"/>
      <c r="L20" s="81"/>
      <c r="M20" s="81"/>
      <c r="N20" s="81"/>
      <c r="O20" s="81"/>
      <c r="P20" s="81"/>
      <c r="Q20" s="99"/>
      <c r="R20" s="554" t="str">
        <f>(IFERROR(ROUNDDOWN(R19/R18*100,0),""))</f>
        <v/>
      </c>
      <c r="S20" s="555"/>
      <c r="T20" s="555"/>
      <c r="U20" s="110" t="s">
        <v>229</v>
      </c>
      <c r="V20" s="97"/>
      <c r="X20" s="91"/>
      <c r="AB20" s="93"/>
      <c r="AC20" s="80"/>
      <c r="AD20" s="80"/>
    </row>
    <row r="21" spans="2:30" ht="19.5" customHeight="1" x14ac:dyDescent="0.15">
      <c r="B21" s="91"/>
      <c r="C21" s="507"/>
      <c r="D21" s="507"/>
      <c r="E21" s="507"/>
      <c r="F21" s="100"/>
      <c r="G21" s="84"/>
      <c r="H21" s="84"/>
      <c r="I21" s="84"/>
      <c r="J21" s="84"/>
      <c r="K21" s="84"/>
      <c r="L21" s="84"/>
      <c r="M21" s="84"/>
      <c r="N21" s="84"/>
      <c r="O21" s="84"/>
      <c r="P21" s="84"/>
      <c r="Q21" s="84"/>
      <c r="R21" s="84"/>
      <c r="S21" s="84"/>
      <c r="T21" s="84"/>
      <c r="U21" s="84"/>
      <c r="V21" s="85"/>
      <c r="X21" s="91"/>
      <c r="AB21" s="93"/>
      <c r="AC21" s="80"/>
      <c r="AD21" s="80"/>
    </row>
    <row r="22" spans="2:30" ht="63" customHeight="1" x14ac:dyDescent="0.15">
      <c r="B22" s="91"/>
      <c r="C22" s="507"/>
      <c r="D22" s="507"/>
      <c r="E22" s="507"/>
      <c r="F22" s="100" t="s">
        <v>9</v>
      </c>
      <c r="G22" s="556" t="s">
        <v>230</v>
      </c>
      <c r="H22" s="551"/>
      <c r="I22" s="551"/>
      <c r="J22" s="551"/>
      <c r="K22" s="551"/>
      <c r="L22" s="551"/>
      <c r="M22" s="551"/>
      <c r="N22" s="551"/>
      <c r="O22" s="551"/>
      <c r="P22" s="551"/>
      <c r="Q22" s="551"/>
      <c r="R22" s="551"/>
      <c r="S22" s="551"/>
      <c r="T22" s="551"/>
      <c r="U22" s="551"/>
      <c r="V22" s="552"/>
      <c r="X22" s="91"/>
      <c r="Y22" s="107" t="s">
        <v>0</v>
      </c>
      <c r="Z22" s="107" t="s">
        <v>5</v>
      </c>
      <c r="AA22" s="107" t="s">
        <v>0</v>
      </c>
      <c r="AB22" s="93"/>
      <c r="AC22" s="80"/>
      <c r="AD22" s="80"/>
    </row>
    <row r="23" spans="2:30" ht="37.15" customHeight="1" x14ac:dyDescent="0.15">
      <c r="B23" s="91"/>
      <c r="C23" s="507"/>
      <c r="D23" s="507"/>
      <c r="E23" s="507"/>
      <c r="F23" s="100" t="s">
        <v>10</v>
      </c>
      <c r="G23" s="556" t="s">
        <v>242</v>
      </c>
      <c r="H23" s="551"/>
      <c r="I23" s="551"/>
      <c r="J23" s="551"/>
      <c r="K23" s="551"/>
      <c r="L23" s="551"/>
      <c r="M23" s="551"/>
      <c r="N23" s="551"/>
      <c r="O23" s="551"/>
      <c r="P23" s="551"/>
      <c r="Q23" s="551"/>
      <c r="R23" s="551"/>
      <c r="S23" s="551"/>
      <c r="T23" s="551"/>
      <c r="U23" s="551"/>
      <c r="V23" s="552"/>
      <c r="X23" s="91"/>
      <c r="Y23" s="107" t="s">
        <v>0</v>
      </c>
      <c r="Z23" s="107" t="s">
        <v>5</v>
      </c>
      <c r="AA23" s="107" t="s">
        <v>0</v>
      </c>
      <c r="AB23" s="93"/>
      <c r="AC23" s="80"/>
      <c r="AD23" s="80"/>
    </row>
    <row r="24" spans="2:30" ht="16.899999999999999" customHeight="1" x14ac:dyDescent="0.15">
      <c r="B24" s="91"/>
      <c r="C24" s="101"/>
      <c r="D24" s="101"/>
      <c r="E24" s="101"/>
      <c r="F24" s="107"/>
      <c r="G24" s="96"/>
      <c r="H24" s="96"/>
      <c r="I24" s="96"/>
      <c r="J24" s="96"/>
      <c r="K24" s="96"/>
      <c r="L24" s="96"/>
      <c r="M24" s="96"/>
      <c r="N24" s="96"/>
      <c r="O24" s="96"/>
      <c r="P24" s="96"/>
      <c r="Q24" s="96"/>
      <c r="R24" s="96"/>
      <c r="S24" s="96"/>
      <c r="T24" s="96"/>
      <c r="U24" s="96"/>
      <c r="V24" s="96"/>
      <c r="X24" s="91"/>
      <c r="AB24" s="93"/>
      <c r="AC24" s="80"/>
      <c r="AD24" s="80"/>
    </row>
    <row r="25" spans="2:30" ht="49.9" customHeight="1" x14ac:dyDescent="0.15">
      <c r="B25" s="91"/>
      <c r="C25" s="520" t="s">
        <v>231</v>
      </c>
      <c r="D25" s="520"/>
      <c r="E25" s="520"/>
      <c r="F25" s="108" t="s">
        <v>7</v>
      </c>
      <c r="G25" s="556" t="s">
        <v>211</v>
      </c>
      <c r="H25" s="551"/>
      <c r="I25" s="551"/>
      <c r="J25" s="551"/>
      <c r="K25" s="551"/>
      <c r="L25" s="551"/>
      <c r="M25" s="551"/>
      <c r="N25" s="551"/>
      <c r="O25" s="551"/>
      <c r="P25" s="551"/>
      <c r="Q25" s="551"/>
      <c r="R25" s="551"/>
      <c r="S25" s="551"/>
      <c r="T25" s="551"/>
      <c r="U25" s="551"/>
      <c r="V25" s="552"/>
      <c r="X25" s="91"/>
      <c r="Y25" s="107" t="s">
        <v>0</v>
      </c>
      <c r="Z25" s="107" t="s">
        <v>5</v>
      </c>
      <c r="AA25" s="107" t="s">
        <v>0</v>
      </c>
      <c r="AB25" s="93"/>
      <c r="AC25" s="80"/>
      <c r="AD25" s="80"/>
    </row>
    <row r="26" spans="2:30" ht="79.150000000000006" customHeight="1" x14ac:dyDescent="0.15">
      <c r="B26" s="91"/>
      <c r="C26" s="520"/>
      <c r="D26" s="520"/>
      <c r="E26" s="520"/>
      <c r="F26" s="94"/>
      <c r="G26" s="412" t="s">
        <v>244</v>
      </c>
      <c r="H26" s="412"/>
      <c r="I26" s="412"/>
      <c r="J26" s="412"/>
      <c r="K26" s="412"/>
      <c r="L26" s="412"/>
      <c r="M26" s="412"/>
      <c r="N26" s="412"/>
      <c r="O26" s="412"/>
      <c r="P26" s="412"/>
      <c r="Q26" s="412"/>
      <c r="R26" s="412"/>
      <c r="S26" s="412"/>
      <c r="T26" s="412"/>
      <c r="U26" s="412"/>
      <c r="V26" s="413"/>
      <c r="X26" s="91"/>
      <c r="Y26" s="107" t="s">
        <v>0</v>
      </c>
      <c r="Z26" s="107" t="s">
        <v>5</v>
      </c>
      <c r="AA26" s="107" t="s">
        <v>0</v>
      </c>
      <c r="AB26" s="93"/>
      <c r="AC26" s="80"/>
      <c r="AD26" s="80"/>
    </row>
    <row r="27" spans="2:30" ht="19.5" customHeight="1" x14ac:dyDescent="0.15">
      <c r="B27" s="91"/>
      <c r="C27" s="520"/>
      <c r="D27" s="520"/>
      <c r="E27" s="520"/>
      <c r="F27" s="95" t="s">
        <v>8</v>
      </c>
      <c r="G27" s="96"/>
      <c r="H27" s="96"/>
      <c r="I27" s="96"/>
      <c r="J27" s="96"/>
      <c r="K27" s="96"/>
      <c r="L27" s="96"/>
      <c r="M27" s="96"/>
      <c r="N27" s="96"/>
      <c r="O27" s="96"/>
      <c r="P27" s="96"/>
      <c r="Q27" s="96"/>
      <c r="R27" s="96"/>
      <c r="S27" s="96"/>
      <c r="T27" s="96"/>
      <c r="U27" s="96"/>
      <c r="V27" s="97"/>
      <c r="X27" s="91"/>
      <c r="AB27" s="93"/>
      <c r="AC27" s="80"/>
      <c r="AD27" s="80"/>
    </row>
    <row r="28" spans="2:30" ht="19.5" customHeight="1" x14ac:dyDescent="0.15">
      <c r="B28" s="91"/>
      <c r="C28" s="520"/>
      <c r="D28" s="520"/>
      <c r="E28" s="520"/>
      <c r="F28" s="95"/>
      <c r="H28" s="98" t="s">
        <v>225</v>
      </c>
      <c r="I28" s="81"/>
      <c r="J28" s="81"/>
      <c r="K28" s="81"/>
      <c r="L28" s="81"/>
      <c r="M28" s="81"/>
      <c r="N28" s="81"/>
      <c r="O28" s="81"/>
      <c r="P28" s="81"/>
      <c r="Q28" s="99"/>
      <c r="R28" s="377"/>
      <c r="S28" s="553"/>
      <c r="T28" s="553"/>
      <c r="U28" s="110" t="s">
        <v>226</v>
      </c>
      <c r="V28" s="97"/>
      <c r="X28" s="91"/>
      <c r="AB28" s="93"/>
      <c r="AC28" s="80"/>
      <c r="AD28" s="80"/>
    </row>
    <row r="29" spans="2:30" ht="19.5" customHeight="1" x14ac:dyDescent="0.15">
      <c r="B29" s="91"/>
      <c r="C29" s="520"/>
      <c r="D29" s="520"/>
      <c r="E29" s="520"/>
      <c r="F29" s="95"/>
      <c r="H29" s="98" t="s">
        <v>227</v>
      </c>
      <c r="I29" s="81"/>
      <c r="J29" s="81"/>
      <c r="K29" s="81"/>
      <c r="L29" s="81"/>
      <c r="M29" s="81"/>
      <c r="N29" s="81"/>
      <c r="O29" s="81"/>
      <c r="P29" s="81"/>
      <c r="Q29" s="99"/>
      <c r="R29" s="377"/>
      <c r="S29" s="553"/>
      <c r="T29" s="553"/>
      <c r="U29" s="110" t="s">
        <v>226</v>
      </c>
      <c r="V29" s="97"/>
      <c r="X29" s="91"/>
      <c r="AB29" s="93"/>
      <c r="AC29" s="80"/>
      <c r="AD29" s="80"/>
    </row>
    <row r="30" spans="2:30" ht="19.149999999999999" customHeight="1" x14ac:dyDescent="0.15">
      <c r="B30" s="91"/>
      <c r="C30" s="520"/>
      <c r="D30" s="520"/>
      <c r="E30" s="520"/>
      <c r="F30" s="95"/>
      <c r="H30" s="98" t="s">
        <v>228</v>
      </c>
      <c r="I30" s="81"/>
      <c r="J30" s="81"/>
      <c r="K30" s="81"/>
      <c r="L30" s="81"/>
      <c r="M30" s="81"/>
      <c r="N30" s="81"/>
      <c r="O30" s="81"/>
      <c r="P30" s="81"/>
      <c r="Q30" s="99"/>
      <c r="R30" s="554" t="str">
        <f>(IFERROR(ROUNDDOWN(R29/R28*100,0),""))</f>
        <v/>
      </c>
      <c r="S30" s="555"/>
      <c r="T30" s="555"/>
      <c r="U30" s="110" t="s">
        <v>229</v>
      </c>
      <c r="V30" s="97"/>
      <c r="X30" s="91"/>
      <c r="AB30" s="93"/>
      <c r="AC30" s="80"/>
      <c r="AD30" s="80"/>
    </row>
    <row r="31" spans="2:30" ht="19.899999999999999" customHeight="1" x14ac:dyDescent="0.15">
      <c r="B31" s="91"/>
      <c r="C31" s="520"/>
      <c r="D31" s="520"/>
      <c r="E31" s="520"/>
      <c r="F31" s="100"/>
      <c r="G31" s="84"/>
      <c r="H31" s="84"/>
      <c r="I31" s="84"/>
      <c r="J31" s="84"/>
      <c r="K31" s="84"/>
      <c r="L31" s="84"/>
      <c r="M31" s="84"/>
      <c r="N31" s="84"/>
      <c r="O31" s="84"/>
      <c r="P31" s="84"/>
      <c r="Q31" s="84"/>
      <c r="R31" s="84"/>
      <c r="S31" s="84"/>
      <c r="T31" s="84"/>
      <c r="U31" s="84"/>
      <c r="V31" s="85"/>
      <c r="X31" s="91"/>
      <c r="AB31" s="93"/>
      <c r="AC31" s="80"/>
      <c r="AD31" s="80"/>
    </row>
    <row r="32" spans="2:30" ht="63" customHeight="1" x14ac:dyDescent="0.15">
      <c r="B32" s="91"/>
      <c r="C32" s="520"/>
      <c r="D32" s="520"/>
      <c r="E32" s="520"/>
      <c r="F32" s="108" t="s">
        <v>9</v>
      </c>
      <c r="G32" s="509" t="s">
        <v>232</v>
      </c>
      <c r="H32" s="509"/>
      <c r="I32" s="509"/>
      <c r="J32" s="509"/>
      <c r="K32" s="509"/>
      <c r="L32" s="509"/>
      <c r="M32" s="509"/>
      <c r="N32" s="509"/>
      <c r="O32" s="509"/>
      <c r="P32" s="509"/>
      <c r="Q32" s="509"/>
      <c r="R32" s="509"/>
      <c r="S32" s="509"/>
      <c r="T32" s="509"/>
      <c r="U32" s="509"/>
      <c r="V32" s="509"/>
      <c r="X32" s="91"/>
      <c r="Y32" s="107" t="s">
        <v>0</v>
      </c>
      <c r="Z32" s="107" t="s">
        <v>5</v>
      </c>
      <c r="AA32" s="107" t="s">
        <v>0</v>
      </c>
      <c r="AB32" s="93"/>
      <c r="AC32" s="80"/>
    </row>
    <row r="33" spans="2:29" ht="32.450000000000003" customHeight="1" x14ac:dyDescent="0.15">
      <c r="B33" s="91"/>
      <c r="C33" s="520"/>
      <c r="D33" s="520"/>
      <c r="E33" s="520"/>
      <c r="F33" s="100" t="s">
        <v>10</v>
      </c>
      <c r="G33" s="556" t="s">
        <v>242</v>
      </c>
      <c r="H33" s="551"/>
      <c r="I33" s="551"/>
      <c r="J33" s="551"/>
      <c r="K33" s="551"/>
      <c r="L33" s="551"/>
      <c r="M33" s="551"/>
      <c r="N33" s="551"/>
      <c r="O33" s="551"/>
      <c r="P33" s="551"/>
      <c r="Q33" s="551"/>
      <c r="R33" s="551"/>
      <c r="S33" s="551"/>
      <c r="T33" s="551"/>
      <c r="U33" s="551"/>
      <c r="V33" s="552"/>
      <c r="X33" s="91"/>
      <c r="Y33" s="107" t="s">
        <v>0</v>
      </c>
      <c r="Z33" s="107" t="s">
        <v>5</v>
      </c>
      <c r="AA33" s="107" t="s">
        <v>0</v>
      </c>
      <c r="AB33" s="93"/>
      <c r="AC33" s="80"/>
    </row>
    <row r="34" spans="2:29" x14ac:dyDescent="0.4">
      <c r="B34" s="102"/>
      <c r="C34" s="83"/>
      <c r="D34" s="83"/>
      <c r="E34" s="83"/>
      <c r="F34" s="83"/>
      <c r="G34" s="83"/>
      <c r="H34" s="83"/>
      <c r="I34" s="83"/>
      <c r="J34" s="83"/>
      <c r="K34" s="83"/>
      <c r="L34" s="83"/>
      <c r="M34" s="83"/>
      <c r="N34" s="83"/>
      <c r="O34" s="83"/>
      <c r="P34" s="83"/>
      <c r="Q34" s="83"/>
      <c r="R34" s="83"/>
      <c r="S34" s="83"/>
      <c r="T34" s="83"/>
      <c r="U34" s="83"/>
      <c r="V34" s="83"/>
      <c r="W34" s="83"/>
      <c r="X34" s="102"/>
      <c r="Y34" s="83"/>
      <c r="Z34" s="83"/>
      <c r="AA34" s="83"/>
      <c r="AB34" s="103"/>
    </row>
    <row r="36" spans="2:29" x14ac:dyDescent="0.4">
      <c r="B36" s="79" t="s">
        <v>218</v>
      </c>
    </row>
    <row r="37" spans="2:29" x14ac:dyDescent="0.15">
      <c r="B37" s="79" t="s">
        <v>219</v>
      </c>
      <c r="K37" s="80"/>
      <c r="L37" s="80"/>
      <c r="M37" s="80"/>
      <c r="N37" s="80"/>
      <c r="O37" s="80"/>
      <c r="P37" s="80"/>
      <c r="Q37" s="80"/>
      <c r="R37" s="80"/>
      <c r="S37" s="80"/>
      <c r="T37" s="80"/>
      <c r="U37" s="80"/>
      <c r="V37" s="80"/>
      <c r="W37" s="80"/>
      <c r="X37" s="80"/>
      <c r="Y37" s="80"/>
      <c r="Z37" s="80"/>
      <c r="AA37" s="80"/>
    </row>
    <row r="122" spans="3:7" x14ac:dyDescent="0.4">
      <c r="C122" s="83"/>
      <c r="D122" s="83"/>
      <c r="E122" s="83"/>
      <c r="F122" s="83"/>
      <c r="G122" s="83"/>
    </row>
    <row r="123" spans="3:7" x14ac:dyDescent="0.4">
      <c r="C123" s="82"/>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1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heetViews>
  <sheetFormatPr defaultRowHeight="18.75" x14ac:dyDescent="0.4"/>
  <cols>
    <col min="1" max="1" width="2.125" style="160" customWidth="1"/>
    <col min="2" max="23" width="3.625" style="160" customWidth="1"/>
    <col min="24" max="24" width="2.125" style="160" customWidth="1"/>
    <col min="25" max="37" width="5.625" style="160" customWidth="1"/>
    <col min="38" max="16384" width="9" style="160"/>
  </cols>
  <sheetData>
    <row r="1" spans="2:23" x14ac:dyDescent="0.4">
      <c r="B1" s="160" t="s">
        <v>286</v>
      </c>
      <c r="M1" s="161"/>
      <c r="N1" s="162"/>
      <c r="O1" s="162"/>
      <c r="P1" s="162"/>
      <c r="Q1" s="161" t="s">
        <v>12</v>
      </c>
      <c r="R1" s="163"/>
      <c r="S1" s="162" t="s">
        <v>13</v>
      </c>
      <c r="T1" s="163"/>
      <c r="U1" s="162" t="s">
        <v>14</v>
      </c>
      <c r="V1" s="163"/>
      <c r="W1" s="162" t="s">
        <v>15</v>
      </c>
    </row>
    <row r="2" spans="2:23" ht="5.0999999999999996" customHeight="1" x14ac:dyDescent="0.4">
      <c r="M2" s="161"/>
      <c r="N2" s="162"/>
      <c r="O2" s="162"/>
      <c r="P2" s="162"/>
      <c r="Q2" s="161"/>
      <c r="R2" s="162"/>
      <c r="S2" s="162"/>
      <c r="T2" s="162"/>
      <c r="U2" s="162"/>
      <c r="V2" s="162"/>
      <c r="W2" s="162"/>
    </row>
    <row r="3" spans="2:23" x14ac:dyDescent="0.4">
      <c r="B3" s="531" t="s">
        <v>287</v>
      </c>
      <c r="C3" s="531"/>
      <c r="D3" s="531"/>
      <c r="E3" s="531"/>
      <c r="F3" s="531"/>
      <c r="G3" s="531"/>
      <c r="H3" s="531"/>
      <c r="I3" s="531"/>
      <c r="J3" s="531"/>
      <c r="K3" s="531"/>
      <c r="L3" s="531"/>
      <c r="M3" s="531"/>
      <c r="N3" s="531"/>
      <c r="O3" s="531"/>
      <c r="P3" s="531"/>
      <c r="Q3" s="531"/>
      <c r="R3" s="531"/>
      <c r="S3" s="531"/>
      <c r="T3" s="531"/>
      <c r="U3" s="531"/>
      <c r="V3" s="531"/>
      <c r="W3" s="531"/>
    </row>
    <row r="4" spans="2:23" ht="5.0999999999999996" customHeight="1" x14ac:dyDescent="0.4">
      <c r="B4" s="162"/>
      <c r="C4" s="162"/>
      <c r="D4" s="162"/>
      <c r="E4" s="162"/>
      <c r="F4" s="162"/>
      <c r="G4" s="162"/>
      <c r="H4" s="162"/>
      <c r="I4" s="162"/>
      <c r="J4" s="162"/>
      <c r="K4" s="162"/>
      <c r="L4" s="162"/>
      <c r="M4" s="162"/>
      <c r="N4" s="162"/>
      <c r="O4" s="162"/>
      <c r="P4" s="162"/>
      <c r="Q4" s="162"/>
      <c r="R4" s="162"/>
      <c r="S4" s="162"/>
      <c r="T4" s="162"/>
      <c r="U4" s="162"/>
      <c r="V4" s="162"/>
      <c r="W4" s="162"/>
    </row>
    <row r="5" spans="2:23" x14ac:dyDescent="0.4">
      <c r="B5" s="162"/>
      <c r="C5" s="162"/>
      <c r="D5" s="162"/>
      <c r="E5" s="162"/>
      <c r="F5" s="162"/>
      <c r="G5" s="162"/>
      <c r="H5" s="162"/>
      <c r="I5" s="162"/>
      <c r="J5" s="162"/>
      <c r="K5" s="162"/>
      <c r="L5" s="162"/>
      <c r="M5" s="162"/>
      <c r="N5" s="162"/>
      <c r="O5" s="162"/>
      <c r="P5" s="161" t="s">
        <v>262</v>
      </c>
      <c r="Q5" s="532"/>
      <c r="R5" s="532"/>
      <c r="S5" s="532"/>
      <c r="T5" s="532"/>
      <c r="U5" s="532"/>
      <c r="V5" s="532"/>
      <c r="W5" s="532"/>
    </row>
    <row r="6" spans="2:23" x14ac:dyDescent="0.4">
      <c r="B6" s="162"/>
      <c r="C6" s="162"/>
      <c r="D6" s="162"/>
      <c r="E6" s="162"/>
      <c r="F6" s="162"/>
      <c r="G6" s="162"/>
      <c r="H6" s="162"/>
      <c r="I6" s="162"/>
      <c r="J6" s="162"/>
      <c r="K6" s="162"/>
      <c r="L6" s="162"/>
      <c r="M6" s="162"/>
      <c r="N6" s="162"/>
      <c r="O6" s="162"/>
      <c r="P6" s="161" t="s">
        <v>263</v>
      </c>
      <c r="Q6" s="533"/>
      <c r="R6" s="533"/>
      <c r="S6" s="533"/>
      <c r="T6" s="533"/>
      <c r="U6" s="533"/>
      <c r="V6" s="533"/>
      <c r="W6" s="533"/>
    </row>
    <row r="7" spans="2:23" ht="10.5" customHeight="1" x14ac:dyDescent="0.4">
      <c r="B7" s="162"/>
      <c r="C7" s="162"/>
      <c r="D7" s="162"/>
      <c r="E7" s="162"/>
      <c r="F7" s="162"/>
      <c r="G7" s="162"/>
      <c r="H7" s="162"/>
      <c r="I7" s="162"/>
      <c r="J7" s="162"/>
      <c r="K7" s="162"/>
      <c r="L7" s="162"/>
      <c r="M7" s="162"/>
      <c r="N7" s="162"/>
      <c r="O7" s="162"/>
      <c r="P7" s="162"/>
      <c r="Q7" s="162"/>
      <c r="R7" s="162"/>
      <c r="S7" s="162"/>
      <c r="T7" s="162"/>
      <c r="U7" s="162"/>
      <c r="V7" s="162"/>
      <c r="W7" s="162"/>
    </row>
    <row r="8" spans="2:23" x14ac:dyDescent="0.4">
      <c r="B8" s="160" t="s">
        <v>288</v>
      </c>
    </row>
    <row r="9" spans="2:23" x14ac:dyDescent="0.4">
      <c r="C9" s="163" t="s">
        <v>0</v>
      </c>
      <c r="D9" s="160" t="s">
        <v>265</v>
      </c>
      <c r="J9" s="163" t="s">
        <v>0</v>
      </c>
      <c r="K9" s="160" t="s">
        <v>266</v>
      </c>
    </row>
    <row r="10" spans="2:23" ht="10.5" customHeight="1" x14ac:dyDescent="0.4"/>
    <row r="11" spans="2:23" x14ac:dyDescent="0.4">
      <c r="B11" s="160" t="s">
        <v>267</v>
      </c>
    </row>
    <row r="12" spans="2:23" x14ac:dyDescent="0.4">
      <c r="C12" s="163" t="s">
        <v>0</v>
      </c>
      <c r="D12" s="160" t="s">
        <v>268</v>
      </c>
    </row>
    <row r="13" spans="2:23" x14ac:dyDescent="0.4">
      <c r="C13" s="163" t="s">
        <v>0</v>
      </c>
      <c r="D13" s="160" t="s">
        <v>269</v>
      </c>
    </row>
    <row r="14" spans="2:23" ht="10.5" customHeight="1" x14ac:dyDescent="0.4"/>
    <row r="15" spans="2:23" x14ac:dyDescent="0.4">
      <c r="B15" s="160" t="s">
        <v>220</v>
      </c>
    </row>
    <row r="16" spans="2:23" ht="60" customHeight="1" x14ac:dyDescent="0.4">
      <c r="B16" s="534"/>
      <c r="C16" s="534"/>
      <c r="D16" s="534"/>
      <c r="E16" s="534"/>
      <c r="F16" s="535" t="s">
        <v>270</v>
      </c>
      <c r="G16" s="536"/>
      <c r="H16" s="536"/>
      <c r="I16" s="536"/>
      <c r="J16" s="536"/>
      <c r="K16" s="536"/>
      <c r="L16" s="537"/>
      <c r="M16" s="538" t="s">
        <v>289</v>
      </c>
      <c r="N16" s="538"/>
      <c r="O16" s="538"/>
      <c r="P16" s="538"/>
      <c r="Q16" s="538"/>
      <c r="R16" s="538"/>
      <c r="S16" s="538"/>
    </row>
    <row r="17" spans="2:23" x14ac:dyDescent="0.4">
      <c r="B17" s="539">
        <v>4</v>
      </c>
      <c r="C17" s="540"/>
      <c r="D17" s="540" t="s">
        <v>272</v>
      </c>
      <c r="E17" s="541"/>
      <c r="F17" s="542"/>
      <c r="G17" s="543"/>
      <c r="H17" s="543"/>
      <c r="I17" s="543"/>
      <c r="J17" s="543"/>
      <c r="K17" s="543"/>
      <c r="L17" s="164" t="s">
        <v>29</v>
      </c>
      <c r="M17" s="542"/>
      <c r="N17" s="543"/>
      <c r="O17" s="543"/>
      <c r="P17" s="543"/>
      <c r="Q17" s="543"/>
      <c r="R17" s="543"/>
      <c r="S17" s="164" t="s">
        <v>29</v>
      </c>
    </row>
    <row r="18" spans="2:23" x14ac:dyDescent="0.4">
      <c r="B18" s="539">
        <v>5</v>
      </c>
      <c r="C18" s="540"/>
      <c r="D18" s="540" t="s">
        <v>272</v>
      </c>
      <c r="E18" s="541"/>
      <c r="F18" s="542"/>
      <c r="G18" s="543"/>
      <c r="H18" s="543"/>
      <c r="I18" s="543"/>
      <c r="J18" s="543"/>
      <c r="K18" s="543"/>
      <c r="L18" s="164" t="s">
        <v>29</v>
      </c>
      <c r="M18" s="542"/>
      <c r="N18" s="543"/>
      <c r="O18" s="543"/>
      <c r="P18" s="543"/>
      <c r="Q18" s="543"/>
      <c r="R18" s="543"/>
      <c r="S18" s="164" t="s">
        <v>29</v>
      </c>
    </row>
    <row r="19" spans="2:23" x14ac:dyDescent="0.4">
      <c r="B19" s="539">
        <v>6</v>
      </c>
      <c r="C19" s="540"/>
      <c r="D19" s="540" t="s">
        <v>272</v>
      </c>
      <c r="E19" s="541"/>
      <c r="F19" s="542"/>
      <c r="G19" s="543"/>
      <c r="H19" s="543"/>
      <c r="I19" s="543"/>
      <c r="J19" s="543"/>
      <c r="K19" s="543"/>
      <c r="L19" s="164" t="s">
        <v>29</v>
      </c>
      <c r="M19" s="542"/>
      <c r="N19" s="543"/>
      <c r="O19" s="543"/>
      <c r="P19" s="543"/>
      <c r="Q19" s="543"/>
      <c r="R19" s="543"/>
      <c r="S19" s="164" t="s">
        <v>29</v>
      </c>
    </row>
    <row r="20" spans="2:23" x14ac:dyDescent="0.4">
      <c r="B20" s="539">
        <v>7</v>
      </c>
      <c r="C20" s="540"/>
      <c r="D20" s="540" t="s">
        <v>272</v>
      </c>
      <c r="E20" s="541"/>
      <c r="F20" s="542"/>
      <c r="G20" s="543"/>
      <c r="H20" s="543"/>
      <c r="I20" s="543"/>
      <c r="J20" s="543"/>
      <c r="K20" s="543"/>
      <c r="L20" s="164" t="s">
        <v>29</v>
      </c>
      <c r="M20" s="542"/>
      <c r="N20" s="543"/>
      <c r="O20" s="543"/>
      <c r="P20" s="543"/>
      <c r="Q20" s="543"/>
      <c r="R20" s="543"/>
      <c r="S20" s="164" t="s">
        <v>29</v>
      </c>
    </row>
    <row r="21" spans="2:23" x14ac:dyDescent="0.4">
      <c r="B21" s="539">
        <v>8</v>
      </c>
      <c r="C21" s="540"/>
      <c r="D21" s="540" t="s">
        <v>272</v>
      </c>
      <c r="E21" s="541"/>
      <c r="F21" s="542"/>
      <c r="G21" s="543"/>
      <c r="H21" s="543"/>
      <c r="I21" s="543"/>
      <c r="J21" s="543"/>
      <c r="K21" s="543"/>
      <c r="L21" s="164" t="s">
        <v>29</v>
      </c>
      <c r="M21" s="542"/>
      <c r="N21" s="543"/>
      <c r="O21" s="543"/>
      <c r="P21" s="543"/>
      <c r="Q21" s="543"/>
      <c r="R21" s="543"/>
      <c r="S21" s="164" t="s">
        <v>29</v>
      </c>
    </row>
    <row r="22" spans="2:23" x14ac:dyDescent="0.4">
      <c r="B22" s="539">
        <v>9</v>
      </c>
      <c r="C22" s="540"/>
      <c r="D22" s="540" t="s">
        <v>272</v>
      </c>
      <c r="E22" s="541"/>
      <c r="F22" s="542"/>
      <c r="G22" s="543"/>
      <c r="H22" s="543"/>
      <c r="I22" s="543"/>
      <c r="J22" s="543"/>
      <c r="K22" s="543"/>
      <c r="L22" s="164" t="s">
        <v>29</v>
      </c>
      <c r="M22" s="542"/>
      <c r="N22" s="543"/>
      <c r="O22" s="543"/>
      <c r="P22" s="543"/>
      <c r="Q22" s="543"/>
      <c r="R22" s="543"/>
      <c r="S22" s="164" t="s">
        <v>29</v>
      </c>
    </row>
    <row r="23" spans="2:23" x14ac:dyDescent="0.4">
      <c r="B23" s="539">
        <v>10</v>
      </c>
      <c r="C23" s="540"/>
      <c r="D23" s="540" t="s">
        <v>272</v>
      </c>
      <c r="E23" s="541"/>
      <c r="F23" s="542"/>
      <c r="G23" s="543"/>
      <c r="H23" s="543"/>
      <c r="I23" s="543"/>
      <c r="J23" s="543"/>
      <c r="K23" s="543"/>
      <c r="L23" s="164" t="s">
        <v>29</v>
      </c>
      <c r="M23" s="542"/>
      <c r="N23" s="543"/>
      <c r="O23" s="543"/>
      <c r="P23" s="543"/>
      <c r="Q23" s="543"/>
      <c r="R23" s="543"/>
      <c r="S23" s="164" t="s">
        <v>29</v>
      </c>
    </row>
    <row r="24" spans="2:23" x14ac:dyDescent="0.4">
      <c r="B24" s="539">
        <v>11</v>
      </c>
      <c r="C24" s="540"/>
      <c r="D24" s="540" t="s">
        <v>272</v>
      </c>
      <c r="E24" s="541"/>
      <c r="F24" s="542"/>
      <c r="G24" s="543"/>
      <c r="H24" s="543"/>
      <c r="I24" s="543"/>
      <c r="J24" s="543"/>
      <c r="K24" s="543"/>
      <c r="L24" s="164" t="s">
        <v>29</v>
      </c>
      <c r="M24" s="542"/>
      <c r="N24" s="543"/>
      <c r="O24" s="543"/>
      <c r="P24" s="543"/>
      <c r="Q24" s="543"/>
      <c r="R24" s="543"/>
      <c r="S24" s="164" t="s">
        <v>29</v>
      </c>
    </row>
    <row r="25" spans="2:23" x14ac:dyDescent="0.4">
      <c r="B25" s="539">
        <v>12</v>
      </c>
      <c r="C25" s="540"/>
      <c r="D25" s="540" t="s">
        <v>272</v>
      </c>
      <c r="E25" s="541"/>
      <c r="F25" s="542"/>
      <c r="G25" s="543"/>
      <c r="H25" s="543"/>
      <c r="I25" s="543"/>
      <c r="J25" s="543"/>
      <c r="K25" s="543"/>
      <c r="L25" s="164" t="s">
        <v>29</v>
      </c>
      <c r="M25" s="542"/>
      <c r="N25" s="543"/>
      <c r="O25" s="543"/>
      <c r="P25" s="543"/>
      <c r="Q25" s="543"/>
      <c r="R25" s="543"/>
      <c r="S25" s="164" t="s">
        <v>29</v>
      </c>
      <c r="U25" s="534" t="s">
        <v>273</v>
      </c>
      <c r="V25" s="534"/>
      <c r="W25" s="534"/>
    </row>
    <row r="26" spans="2:23" x14ac:dyDescent="0.4">
      <c r="B26" s="539">
        <v>1</v>
      </c>
      <c r="C26" s="540"/>
      <c r="D26" s="540" t="s">
        <v>272</v>
      </c>
      <c r="E26" s="541"/>
      <c r="F26" s="542"/>
      <c r="G26" s="543"/>
      <c r="H26" s="543"/>
      <c r="I26" s="543"/>
      <c r="J26" s="543"/>
      <c r="K26" s="543"/>
      <c r="L26" s="164" t="s">
        <v>29</v>
      </c>
      <c r="M26" s="542"/>
      <c r="N26" s="543"/>
      <c r="O26" s="543"/>
      <c r="P26" s="543"/>
      <c r="Q26" s="543"/>
      <c r="R26" s="543"/>
      <c r="S26" s="164" t="s">
        <v>29</v>
      </c>
      <c r="U26" s="544"/>
      <c r="V26" s="544"/>
      <c r="W26" s="544"/>
    </row>
    <row r="27" spans="2:23" x14ac:dyDescent="0.4">
      <c r="B27" s="539">
        <v>2</v>
      </c>
      <c r="C27" s="540"/>
      <c r="D27" s="540" t="s">
        <v>272</v>
      </c>
      <c r="E27" s="541"/>
      <c r="F27" s="542"/>
      <c r="G27" s="543"/>
      <c r="H27" s="543"/>
      <c r="I27" s="543"/>
      <c r="J27" s="543"/>
      <c r="K27" s="543"/>
      <c r="L27" s="164" t="s">
        <v>29</v>
      </c>
      <c r="M27" s="542"/>
      <c r="N27" s="543"/>
      <c r="O27" s="543"/>
      <c r="P27" s="543"/>
      <c r="Q27" s="543"/>
      <c r="R27" s="543"/>
      <c r="S27" s="164" t="s">
        <v>29</v>
      </c>
    </row>
    <row r="28" spans="2:23" x14ac:dyDescent="0.4">
      <c r="B28" s="534" t="s">
        <v>274</v>
      </c>
      <c r="C28" s="534"/>
      <c r="D28" s="534"/>
      <c r="E28" s="534"/>
      <c r="F28" s="539" t="str">
        <f>IF(SUM(F17:K27)=0,"",SUM(F17:K27))</f>
        <v/>
      </c>
      <c r="G28" s="540"/>
      <c r="H28" s="540"/>
      <c r="I28" s="540"/>
      <c r="J28" s="540"/>
      <c r="K28" s="540"/>
      <c r="L28" s="164" t="s">
        <v>29</v>
      </c>
      <c r="M28" s="539" t="str">
        <f>IF(SUM(M17:R27)=0,"",SUM(M17:R27))</f>
        <v/>
      </c>
      <c r="N28" s="540"/>
      <c r="O28" s="540"/>
      <c r="P28" s="540"/>
      <c r="Q28" s="540"/>
      <c r="R28" s="540"/>
      <c r="S28" s="164" t="s">
        <v>29</v>
      </c>
      <c r="U28" s="534" t="s">
        <v>275</v>
      </c>
      <c r="V28" s="534"/>
      <c r="W28" s="534"/>
    </row>
    <row r="29" spans="2:23" ht="39.950000000000003" customHeight="1" x14ac:dyDescent="0.4">
      <c r="B29" s="538" t="s">
        <v>276</v>
      </c>
      <c r="C29" s="534"/>
      <c r="D29" s="534"/>
      <c r="E29" s="534"/>
      <c r="F29" s="545" t="str">
        <f>IF(F28="","",F28/U26)</f>
        <v/>
      </c>
      <c r="G29" s="546"/>
      <c r="H29" s="546"/>
      <c r="I29" s="546"/>
      <c r="J29" s="546"/>
      <c r="K29" s="546"/>
      <c r="L29" s="164" t="s">
        <v>29</v>
      </c>
      <c r="M29" s="545" t="str">
        <f>IF(M28="","",M28/U26)</f>
        <v/>
      </c>
      <c r="N29" s="546"/>
      <c r="O29" s="546"/>
      <c r="P29" s="546"/>
      <c r="Q29" s="546"/>
      <c r="R29" s="546"/>
      <c r="S29" s="164" t="s">
        <v>29</v>
      </c>
      <c r="U29" s="547" t="str">
        <f>IF(F29="","",ROUNDDOWN(M29/F29,3))</f>
        <v/>
      </c>
      <c r="V29" s="548"/>
      <c r="W29" s="549"/>
    </row>
    <row r="31" spans="2:23" x14ac:dyDescent="0.4">
      <c r="B31" s="160" t="s">
        <v>221</v>
      </c>
    </row>
    <row r="32" spans="2:23" ht="60" customHeight="1" x14ac:dyDescent="0.4">
      <c r="B32" s="534"/>
      <c r="C32" s="534"/>
      <c r="D32" s="534"/>
      <c r="E32" s="534"/>
      <c r="F32" s="535" t="s">
        <v>270</v>
      </c>
      <c r="G32" s="536"/>
      <c r="H32" s="536"/>
      <c r="I32" s="536"/>
      <c r="J32" s="536"/>
      <c r="K32" s="536"/>
      <c r="L32" s="537"/>
      <c r="M32" s="538" t="s">
        <v>289</v>
      </c>
      <c r="N32" s="538"/>
      <c r="O32" s="538"/>
      <c r="P32" s="538"/>
      <c r="Q32" s="538"/>
      <c r="R32" s="538"/>
      <c r="S32" s="538"/>
    </row>
    <row r="33" spans="1:32" x14ac:dyDescent="0.4">
      <c r="B33" s="542"/>
      <c r="C33" s="543"/>
      <c r="D33" s="543"/>
      <c r="E33" s="165" t="s">
        <v>272</v>
      </c>
      <c r="F33" s="542"/>
      <c r="G33" s="543"/>
      <c r="H33" s="543"/>
      <c r="I33" s="543"/>
      <c r="J33" s="543"/>
      <c r="K33" s="543"/>
      <c r="L33" s="164" t="s">
        <v>29</v>
      </c>
      <c r="M33" s="542"/>
      <c r="N33" s="543"/>
      <c r="O33" s="543"/>
      <c r="P33" s="543"/>
      <c r="Q33" s="543"/>
      <c r="R33" s="543"/>
      <c r="S33" s="164" t="s">
        <v>29</v>
      </c>
    </row>
    <row r="34" spans="1:32" x14ac:dyDescent="0.4">
      <c r="B34" s="542"/>
      <c r="C34" s="543"/>
      <c r="D34" s="543"/>
      <c r="E34" s="165" t="s">
        <v>272</v>
      </c>
      <c r="F34" s="542"/>
      <c r="G34" s="543"/>
      <c r="H34" s="543"/>
      <c r="I34" s="543"/>
      <c r="J34" s="543"/>
      <c r="K34" s="543"/>
      <c r="L34" s="164" t="s">
        <v>29</v>
      </c>
      <c r="M34" s="542"/>
      <c r="N34" s="543"/>
      <c r="O34" s="543"/>
      <c r="P34" s="543"/>
      <c r="Q34" s="543"/>
      <c r="R34" s="543"/>
      <c r="S34" s="164" t="s">
        <v>29</v>
      </c>
    </row>
    <row r="35" spans="1:32" x14ac:dyDescent="0.4">
      <c r="B35" s="542"/>
      <c r="C35" s="543"/>
      <c r="D35" s="543"/>
      <c r="E35" s="165" t="s">
        <v>222</v>
      </c>
      <c r="F35" s="542"/>
      <c r="G35" s="543"/>
      <c r="H35" s="543"/>
      <c r="I35" s="543"/>
      <c r="J35" s="543"/>
      <c r="K35" s="543"/>
      <c r="L35" s="164" t="s">
        <v>29</v>
      </c>
      <c r="M35" s="542"/>
      <c r="N35" s="543"/>
      <c r="O35" s="543"/>
      <c r="P35" s="543"/>
      <c r="Q35" s="543"/>
      <c r="R35" s="543"/>
      <c r="S35" s="164" t="s">
        <v>29</v>
      </c>
    </row>
    <row r="36" spans="1:32" x14ac:dyDescent="0.4">
      <c r="B36" s="534" t="s">
        <v>274</v>
      </c>
      <c r="C36" s="534"/>
      <c r="D36" s="534"/>
      <c r="E36" s="534"/>
      <c r="F36" s="539" t="str">
        <f>IF(SUM(F33:K35)=0,"",SUM(F33:K35))</f>
        <v/>
      </c>
      <c r="G36" s="540"/>
      <c r="H36" s="540"/>
      <c r="I36" s="540"/>
      <c r="J36" s="540"/>
      <c r="K36" s="540"/>
      <c r="L36" s="164" t="s">
        <v>29</v>
      </c>
      <c r="M36" s="539" t="str">
        <f>IF(SUM(M33:R35)=0,"",SUM(M33:R35))</f>
        <v/>
      </c>
      <c r="N36" s="540"/>
      <c r="O36" s="540"/>
      <c r="P36" s="540"/>
      <c r="Q36" s="540"/>
      <c r="R36" s="540"/>
      <c r="S36" s="164" t="s">
        <v>29</v>
      </c>
      <c r="U36" s="534" t="s">
        <v>275</v>
      </c>
      <c r="V36" s="534"/>
      <c r="W36" s="534"/>
    </row>
    <row r="37" spans="1:32" ht="39.950000000000003" customHeight="1" x14ac:dyDescent="0.4">
      <c r="B37" s="538" t="s">
        <v>276</v>
      </c>
      <c r="C37" s="534"/>
      <c r="D37" s="534"/>
      <c r="E37" s="534"/>
      <c r="F37" s="545" t="str">
        <f>IF(F36="","",F36/3)</f>
        <v/>
      </c>
      <c r="G37" s="546"/>
      <c r="H37" s="546"/>
      <c r="I37" s="546"/>
      <c r="J37" s="546"/>
      <c r="K37" s="546"/>
      <c r="L37" s="164" t="s">
        <v>29</v>
      </c>
      <c r="M37" s="545" t="str">
        <f>IF(M36="","",M36/3)</f>
        <v/>
      </c>
      <c r="N37" s="546"/>
      <c r="O37" s="546"/>
      <c r="P37" s="546"/>
      <c r="Q37" s="546"/>
      <c r="R37" s="546"/>
      <c r="S37" s="164" t="s">
        <v>29</v>
      </c>
      <c r="U37" s="547" t="str">
        <f>IF(F37="","",ROUNDDOWN(M37/F37,3))</f>
        <v/>
      </c>
      <c r="V37" s="548"/>
      <c r="W37" s="549"/>
    </row>
    <row r="38" spans="1:32" ht="5.0999999999999996" customHeight="1" x14ac:dyDescent="0.4">
      <c r="A38" s="166"/>
      <c r="B38" s="167"/>
      <c r="C38" s="168"/>
      <c r="D38" s="168"/>
      <c r="E38" s="168"/>
      <c r="F38" s="169"/>
      <c r="G38" s="169"/>
      <c r="H38" s="169"/>
      <c r="I38" s="169"/>
      <c r="J38" s="169"/>
      <c r="K38" s="169"/>
      <c r="L38" s="168"/>
      <c r="M38" s="169"/>
      <c r="N38" s="169"/>
      <c r="O38" s="169"/>
      <c r="P38" s="169"/>
      <c r="Q38" s="169"/>
      <c r="R38" s="169"/>
      <c r="S38" s="168"/>
      <c r="T38" s="166"/>
      <c r="U38" s="170"/>
      <c r="V38" s="170"/>
      <c r="W38" s="170"/>
      <c r="X38" s="166"/>
      <c r="Y38" s="166"/>
      <c r="Z38" s="166"/>
      <c r="AA38" s="166"/>
      <c r="AB38" s="166"/>
      <c r="AC38" s="166"/>
      <c r="AD38" s="166"/>
      <c r="AE38" s="166"/>
      <c r="AF38" s="166"/>
    </row>
    <row r="39" spans="1:32" x14ac:dyDescent="0.4">
      <c r="B39" s="160" t="s">
        <v>38</v>
      </c>
      <c r="C39" s="171"/>
    </row>
    <row r="40" spans="1:32" x14ac:dyDescent="0.4">
      <c r="B40" s="550" t="s">
        <v>290</v>
      </c>
      <c r="C40" s="550"/>
      <c r="D40" s="550"/>
      <c r="E40" s="550"/>
      <c r="F40" s="550"/>
      <c r="G40" s="550"/>
      <c r="H40" s="550"/>
      <c r="I40" s="550"/>
      <c r="J40" s="550"/>
      <c r="K40" s="550"/>
      <c r="L40" s="550"/>
      <c r="M40" s="550"/>
      <c r="N40" s="550"/>
      <c r="O40" s="550"/>
      <c r="P40" s="550"/>
      <c r="Q40" s="550"/>
      <c r="R40" s="550"/>
      <c r="S40" s="550"/>
      <c r="T40" s="550"/>
      <c r="U40" s="550"/>
      <c r="V40" s="550"/>
      <c r="W40" s="550"/>
    </row>
    <row r="41" spans="1:32" x14ac:dyDescent="0.4">
      <c r="B41" s="550" t="s">
        <v>291</v>
      </c>
      <c r="C41" s="550"/>
      <c r="D41" s="550"/>
      <c r="E41" s="550"/>
      <c r="F41" s="550"/>
      <c r="G41" s="550"/>
      <c r="H41" s="550"/>
      <c r="I41" s="550"/>
      <c r="J41" s="550"/>
      <c r="K41" s="550"/>
      <c r="L41" s="550"/>
      <c r="M41" s="550"/>
      <c r="N41" s="550"/>
      <c r="O41" s="550"/>
      <c r="P41" s="550"/>
      <c r="Q41" s="550"/>
      <c r="R41" s="550"/>
      <c r="S41" s="550"/>
      <c r="T41" s="550"/>
      <c r="U41" s="550"/>
      <c r="V41" s="550"/>
      <c r="W41" s="550"/>
    </row>
    <row r="42" spans="1:32" x14ac:dyDescent="0.4">
      <c r="B42" s="557" t="s">
        <v>292</v>
      </c>
      <c r="C42" s="557"/>
      <c r="D42" s="557"/>
      <c r="E42" s="557"/>
      <c r="F42" s="557"/>
      <c r="G42" s="557"/>
      <c r="H42" s="557"/>
      <c r="I42" s="557"/>
      <c r="J42" s="557"/>
      <c r="K42" s="557"/>
      <c r="L42" s="557"/>
      <c r="M42" s="557"/>
      <c r="N42" s="557"/>
      <c r="O42" s="557"/>
      <c r="P42" s="557"/>
      <c r="Q42" s="557"/>
      <c r="R42" s="557"/>
      <c r="S42" s="557"/>
      <c r="T42" s="557"/>
      <c r="U42" s="557"/>
      <c r="V42" s="557"/>
      <c r="W42" s="557"/>
    </row>
    <row r="43" spans="1:32" x14ac:dyDescent="0.4">
      <c r="B43" s="550" t="s">
        <v>279</v>
      </c>
      <c r="C43" s="550"/>
      <c r="D43" s="550"/>
      <c r="E43" s="550"/>
      <c r="F43" s="550"/>
      <c r="G43" s="550"/>
      <c r="H43" s="550"/>
      <c r="I43" s="550"/>
      <c r="J43" s="550"/>
      <c r="K43" s="550"/>
      <c r="L43" s="550"/>
      <c r="M43" s="550"/>
      <c r="N43" s="550"/>
      <c r="O43" s="550"/>
      <c r="P43" s="550"/>
      <c r="Q43" s="550"/>
      <c r="R43" s="550"/>
      <c r="S43" s="550"/>
      <c r="T43" s="550"/>
      <c r="U43" s="550"/>
      <c r="V43" s="550"/>
      <c r="W43" s="550"/>
    </row>
    <row r="44" spans="1:32" x14ac:dyDescent="0.4">
      <c r="B44" s="550" t="s">
        <v>280</v>
      </c>
      <c r="C44" s="550"/>
      <c r="D44" s="550"/>
      <c r="E44" s="550"/>
      <c r="F44" s="550"/>
      <c r="G44" s="550"/>
      <c r="H44" s="550"/>
      <c r="I44" s="550"/>
      <c r="J44" s="550"/>
      <c r="K44" s="550"/>
      <c r="L44" s="550"/>
      <c r="M44" s="550"/>
      <c r="N44" s="550"/>
      <c r="O44" s="550"/>
      <c r="P44" s="550"/>
      <c r="Q44" s="550"/>
      <c r="R44" s="550"/>
      <c r="S44" s="550"/>
      <c r="T44" s="550"/>
      <c r="U44" s="550"/>
      <c r="V44" s="550"/>
      <c r="W44" s="550"/>
    </row>
    <row r="45" spans="1:32" x14ac:dyDescent="0.4">
      <c r="B45" s="550" t="s">
        <v>281</v>
      </c>
      <c r="C45" s="550"/>
      <c r="D45" s="550"/>
      <c r="E45" s="550"/>
      <c r="F45" s="550"/>
      <c r="G45" s="550"/>
      <c r="H45" s="550"/>
      <c r="I45" s="550"/>
      <c r="J45" s="550"/>
      <c r="K45" s="550"/>
      <c r="L45" s="550"/>
      <c r="M45" s="550"/>
      <c r="N45" s="550"/>
      <c r="O45" s="550"/>
      <c r="P45" s="550"/>
      <c r="Q45" s="550"/>
      <c r="R45" s="550"/>
      <c r="S45" s="550"/>
      <c r="T45" s="550"/>
      <c r="U45" s="550"/>
      <c r="V45" s="550"/>
      <c r="W45" s="550"/>
    </row>
    <row r="46" spans="1:32" x14ac:dyDescent="0.4">
      <c r="B46" s="550" t="s">
        <v>282</v>
      </c>
      <c r="C46" s="550"/>
      <c r="D46" s="550"/>
      <c r="E46" s="550"/>
      <c r="F46" s="550"/>
      <c r="G46" s="550"/>
      <c r="H46" s="550"/>
      <c r="I46" s="550"/>
      <c r="J46" s="550"/>
      <c r="K46" s="550"/>
      <c r="L46" s="550"/>
      <c r="M46" s="550"/>
      <c r="N46" s="550"/>
      <c r="O46" s="550"/>
      <c r="P46" s="550"/>
      <c r="Q46" s="550"/>
      <c r="R46" s="550"/>
      <c r="S46" s="550"/>
      <c r="T46" s="550"/>
      <c r="U46" s="550"/>
      <c r="V46" s="550"/>
      <c r="W46" s="550"/>
    </row>
    <row r="47" spans="1:32" x14ac:dyDescent="0.4">
      <c r="B47" s="550" t="s">
        <v>283</v>
      </c>
      <c r="C47" s="550"/>
      <c r="D47" s="550"/>
      <c r="E47" s="550"/>
      <c r="F47" s="550"/>
      <c r="G47" s="550"/>
      <c r="H47" s="550"/>
      <c r="I47" s="550"/>
      <c r="J47" s="550"/>
      <c r="K47" s="550"/>
      <c r="L47" s="550"/>
      <c r="M47" s="550"/>
      <c r="N47" s="550"/>
      <c r="O47" s="550"/>
      <c r="P47" s="550"/>
      <c r="Q47" s="550"/>
      <c r="R47" s="550"/>
      <c r="S47" s="550"/>
      <c r="T47" s="550"/>
      <c r="U47" s="550"/>
      <c r="V47" s="550"/>
      <c r="W47" s="550"/>
    </row>
    <row r="48" spans="1:32" x14ac:dyDescent="0.4">
      <c r="B48" s="550" t="s">
        <v>284</v>
      </c>
      <c r="C48" s="550"/>
      <c r="D48" s="550"/>
      <c r="E48" s="550"/>
      <c r="F48" s="550"/>
      <c r="G48" s="550"/>
      <c r="H48" s="550"/>
      <c r="I48" s="550"/>
      <c r="J48" s="550"/>
      <c r="K48" s="550"/>
      <c r="L48" s="550"/>
      <c r="M48" s="550"/>
      <c r="N48" s="550"/>
      <c r="O48" s="550"/>
      <c r="P48" s="550"/>
      <c r="Q48" s="550"/>
      <c r="R48" s="550"/>
      <c r="S48" s="550"/>
      <c r="T48" s="550"/>
      <c r="U48" s="550"/>
      <c r="V48" s="550"/>
      <c r="W48" s="550"/>
    </row>
    <row r="49" spans="2:23" x14ac:dyDescent="0.4">
      <c r="B49" s="550"/>
      <c r="C49" s="550"/>
      <c r="D49" s="550"/>
      <c r="E49" s="550"/>
      <c r="F49" s="550"/>
      <c r="G49" s="550"/>
      <c r="H49" s="550"/>
      <c r="I49" s="550"/>
      <c r="J49" s="550"/>
      <c r="K49" s="550"/>
      <c r="L49" s="550"/>
      <c r="M49" s="550"/>
      <c r="N49" s="550"/>
      <c r="O49" s="550"/>
      <c r="P49" s="550"/>
      <c r="Q49" s="550"/>
      <c r="R49" s="550"/>
      <c r="S49" s="550"/>
      <c r="T49" s="550"/>
      <c r="U49" s="550"/>
      <c r="V49" s="550"/>
      <c r="W49" s="550"/>
    </row>
    <row r="50" spans="2:23" x14ac:dyDescent="0.4">
      <c r="B50" s="550"/>
      <c r="C50" s="550"/>
      <c r="D50" s="550"/>
      <c r="E50" s="550"/>
      <c r="F50" s="550"/>
      <c r="G50" s="550"/>
      <c r="H50" s="550"/>
      <c r="I50" s="550"/>
      <c r="J50" s="550"/>
      <c r="K50" s="550"/>
      <c r="L50" s="550"/>
      <c r="M50" s="550"/>
      <c r="N50" s="550"/>
      <c r="O50" s="550"/>
      <c r="P50" s="550"/>
      <c r="Q50" s="550"/>
      <c r="R50" s="550"/>
      <c r="S50" s="550"/>
      <c r="T50" s="550"/>
      <c r="U50" s="550"/>
      <c r="V50" s="550"/>
      <c r="W50" s="550"/>
    </row>
    <row r="122" spans="3:7" x14ac:dyDescent="0.4">
      <c r="C122" s="166"/>
      <c r="D122" s="166"/>
      <c r="E122" s="166"/>
      <c r="F122" s="166"/>
      <c r="G122" s="166"/>
    </row>
    <row r="123" spans="3:7" x14ac:dyDescent="0.4">
      <c r="C123" s="171"/>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2"/>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view="pageBreakPreview" zoomScale="70" zoomScaleNormal="100" zoomScaleSheetLayoutView="70" workbookViewId="0">
      <selection activeCell="AS31" sqref="AS31"/>
    </sheetView>
  </sheetViews>
  <sheetFormatPr defaultColWidth="9" defaultRowHeight="19.5" x14ac:dyDescent="0.4"/>
  <cols>
    <col min="1" max="34" width="3.75" style="36" customWidth="1"/>
    <col min="35" max="35" width="41.75" style="36" hidden="1" customWidth="1"/>
    <col min="36" max="36" width="13.25" style="36" hidden="1" customWidth="1"/>
    <col min="37" max="37" width="14.75" style="36" customWidth="1"/>
    <col min="38" max="42" width="9" style="36" customWidth="1"/>
    <col min="43" max="16384" width="9" style="36"/>
  </cols>
  <sheetData>
    <row r="1" spans="1:37" ht="21" x14ac:dyDescent="0.4">
      <c r="A1" s="241" t="s">
        <v>293</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row>
    <row r="2" spans="1:37" ht="21.95" customHeight="1" x14ac:dyDescent="0.4">
      <c r="AI2" s="36" t="s">
        <v>117</v>
      </c>
      <c r="AJ2" s="37" t="str">
        <f>IF(G11="","",VLOOKUP(G11,AI3:AJ7,2,FALSE))</f>
        <v/>
      </c>
    </row>
    <row r="3" spans="1:37" ht="26.25" customHeight="1" x14ac:dyDescent="0.4">
      <c r="B3" s="242" t="s">
        <v>118</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4"/>
      <c r="AI3" s="36" t="s">
        <v>294</v>
      </c>
      <c r="AJ3" s="38">
        <v>1</v>
      </c>
    </row>
    <row r="4" spans="1:37" ht="26.25" customHeight="1" x14ac:dyDescent="0.4">
      <c r="B4" s="245"/>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7"/>
      <c r="AI4" s="36" t="s">
        <v>295</v>
      </c>
      <c r="AJ4" s="38">
        <v>2</v>
      </c>
    </row>
    <row r="5" spans="1:37" ht="26.25" customHeight="1" x14ac:dyDescent="0.4">
      <c r="B5" s="248"/>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7"/>
      <c r="AI5" s="36" t="s">
        <v>119</v>
      </c>
      <c r="AJ5" s="38">
        <v>3</v>
      </c>
    </row>
    <row r="6" spans="1:37" ht="26.25" customHeight="1" x14ac:dyDescent="0.4">
      <c r="B6" s="249"/>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1"/>
      <c r="AI6" s="36" t="s">
        <v>120</v>
      </c>
      <c r="AJ6" s="38">
        <v>4</v>
      </c>
    </row>
    <row r="7" spans="1:37" ht="21.95" customHeight="1" x14ac:dyDescent="0.4">
      <c r="AI7" s="36" t="s">
        <v>296</v>
      </c>
      <c r="AJ7" s="38">
        <v>5</v>
      </c>
    </row>
    <row r="8" spans="1:37" ht="21.95" customHeight="1" x14ac:dyDescent="0.4">
      <c r="B8" s="39" t="s">
        <v>121</v>
      </c>
      <c r="AI8" s="40" t="s">
        <v>297</v>
      </c>
      <c r="AJ8" s="172" t="str">
        <f>IF(AND(COUNTIF(V11,"*")=1,OR(AJ2=1,AJ2=2,)),VLOOKUP(V11,AI9:AJ12,2,FALSE),"")</f>
        <v/>
      </c>
    </row>
    <row r="9" spans="1:37" ht="21.95" customHeight="1" x14ac:dyDescent="0.4">
      <c r="B9" s="252" t="s">
        <v>122</v>
      </c>
      <c r="C9" s="252"/>
      <c r="D9" s="252"/>
      <c r="E9" s="252"/>
      <c r="F9" s="252"/>
      <c r="G9" s="253"/>
      <c r="H9" s="253"/>
      <c r="I9" s="253"/>
      <c r="J9" s="253"/>
      <c r="K9" s="252" t="s">
        <v>123</v>
      </c>
      <c r="L9" s="252"/>
      <c r="M9" s="252"/>
      <c r="N9" s="252"/>
      <c r="O9" s="254"/>
      <c r="P9" s="254"/>
      <c r="Q9" s="254"/>
      <c r="R9" s="254"/>
      <c r="S9" s="254"/>
      <c r="T9" s="254"/>
      <c r="U9" s="254"/>
      <c r="V9" s="254"/>
      <c r="W9" s="254"/>
      <c r="X9" s="254"/>
      <c r="Y9" s="255"/>
      <c r="Z9" s="255"/>
      <c r="AA9" s="255"/>
      <c r="AB9" s="255"/>
      <c r="AI9" s="40" t="s">
        <v>298</v>
      </c>
      <c r="AJ9" s="38">
        <v>6</v>
      </c>
    </row>
    <row r="10" spans="1:37" ht="21.95" customHeight="1" x14ac:dyDescent="0.4">
      <c r="B10" s="235" t="s">
        <v>124</v>
      </c>
      <c r="C10" s="236"/>
      <c r="D10" s="236"/>
      <c r="E10" s="236"/>
      <c r="F10" s="237"/>
      <c r="G10" s="238"/>
      <c r="H10" s="239"/>
      <c r="I10" s="239"/>
      <c r="J10" s="240"/>
      <c r="K10" s="235" t="s">
        <v>125</v>
      </c>
      <c r="L10" s="236"/>
      <c r="M10" s="236"/>
      <c r="N10" s="237"/>
      <c r="O10" s="238"/>
      <c r="P10" s="239"/>
      <c r="Q10" s="239"/>
      <c r="R10" s="239"/>
      <c r="S10" s="239"/>
      <c r="T10" s="240"/>
      <c r="U10" s="235" t="s">
        <v>126</v>
      </c>
      <c r="V10" s="236"/>
      <c r="W10" s="236"/>
      <c r="X10" s="237"/>
      <c r="Y10" s="238"/>
      <c r="Z10" s="239"/>
      <c r="AA10" s="239"/>
      <c r="AB10" s="239"/>
      <c r="AC10" s="239"/>
      <c r="AD10" s="239"/>
      <c r="AE10" s="239"/>
      <c r="AF10" s="240"/>
      <c r="AI10" s="40" t="s">
        <v>299</v>
      </c>
      <c r="AJ10" s="38">
        <v>7</v>
      </c>
    </row>
    <row r="11" spans="1:37" ht="21.95" customHeight="1" x14ac:dyDescent="0.4">
      <c r="B11" s="252" t="s">
        <v>127</v>
      </c>
      <c r="C11" s="252"/>
      <c r="D11" s="252"/>
      <c r="E11" s="252"/>
      <c r="F11" s="252"/>
      <c r="G11" s="269"/>
      <c r="H11" s="270"/>
      <c r="I11" s="270"/>
      <c r="J11" s="270"/>
      <c r="K11" s="270"/>
      <c r="L11" s="270"/>
      <c r="M11" s="270"/>
      <c r="N11" s="270"/>
      <c r="O11" s="270"/>
      <c r="P11" s="270"/>
      <c r="Q11" s="271"/>
      <c r="R11" s="235" t="s">
        <v>300</v>
      </c>
      <c r="S11" s="236"/>
      <c r="T11" s="236"/>
      <c r="U11" s="237"/>
      <c r="V11" s="269"/>
      <c r="W11" s="270"/>
      <c r="X11" s="270"/>
      <c r="Y11" s="270"/>
      <c r="Z11" s="270"/>
      <c r="AA11" s="270"/>
      <c r="AB11" s="271"/>
      <c r="AI11" s="40" t="s">
        <v>301</v>
      </c>
      <c r="AJ11" s="38">
        <v>8</v>
      </c>
    </row>
    <row r="12" spans="1:37" ht="17.25" customHeight="1" x14ac:dyDescent="0.4">
      <c r="B12" s="272" t="s">
        <v>302</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I12" s="173" t="s">
        <v>303</v>
      </c>
      <c r="AJ12" s="174">
        <v>9</v>
      </c>
    </row>
    <row r="13" spans="1:37" ht="17.25" customHeight="1" x14ac:dyDescent="0.4">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I13" s="40"/>
    </row>
    <row r="14" spans="1:37" ht="18" customHeight="1" x14ac:dyDescent="0.4">
      <c r="AI14" s="40"/>
    </row>
    <row r="15" spans="1:37" ht="21.95" customHeight="1" x14ac:dyDescent="0.4">
      <c r="B15" s="39" t="s">
        <v>304</v>
      </c>
      <c r="AI15" s="40" t="s">
        <v>128</v>
      </c>
    </row>
    <row r="16" spans="1:37" ht="21.95" customHeight="1" x14ac:dyDescent="0.4">
      <c r="B16" s="256" t="s">
        <v>129</v>
      </c>
      <c r="C16" s="257"/>
      <c r="D16" s="257"/>
      <c r="E16" s="257"/>
      <c r="F16" s="257"/>
      <c r="G16" s="257"/>
      <c r="H16" s="257"/>
      <c r="I16" s="257"/>
      <c r="J16" s="257"/>
      <c r="K16" s="258"/>
      <c r="L16" s="235" t="s">
        <v>130</v>
      </c>
      <c r="M16" s="236"/>
      <c r="N16" s="239"/>
      <c r="O16" s="239"/>
      <c r="P16" s="41" t="s">
        <v>131</v>
      </c>
      <c r="Q16" s="239"/>
      <c r="R16" s="239"/>
      <c r="S16" s="42" t="s">
        <v>132</v>
      </c>
      <c r="T16"/>
      <c r="U16"/>
      <c r="AD16"/>
      <c r="AE16"/>
      <c r="AI16" s="43" t="str">
        <f>L16&amp;N16&amp;P16&amp;Q16&amp;S16&amp;"１日"</f>
        <v>令和年月１日</v>
      </c>
      <c r="AJ16" s="44"/>
      <c r="AK16" s="44"/>
    </row>
    <row r="17" spans="2:37" ht="21.95" customHeight="1" x14ac:dyDescent="0.4">
      <c r="B17" s="256" t="s">
        <v>133</v>
      </c>
      <c r="C17" s="257"/>
      <c r="D17" s="257"/>
      <c r="E17" s="257"/>
      <c r="F17" s="257"/>
      <c r="G17" s="257"/>
      <c r="H17" s="257"/>
      <c r="I17" s="257"/>
      <c r="J17" s="257"/>
      <c r="K17" s="257"/>
      <c r="L17" s="257"/>
      <c r="M17" s="257"/>
      <c r="N17" s="257"/>
      <c r="O17" s="258"/>
      <c r="P17" s="259"/>
      <c r="Q17" s="260"/>
      <c r="R17" s="260"/>
      <c r="S17" s="175" t="s">
        <v>134</v>
      </c>
      <c r="AI17" s="40" t="s">
        <v>135</v>
      </c>
      <c r="AJ17" s="45" t="s">
        <v>136</v>
      </c>
    </row>
    <row r="18" spans="2:37" ht="21.95" customHeight="1" x14ac:dyDescent="0.4">
      <c r="B18" s="261" t="s">
        <v>137</v>
      </c>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2"/>
      <c r="AA18" s="263"/>
      <c r="AB18" s="263"/>
      <c r="AC18" s="104" t="s">
        <v>134</v>
      </c>
      <c r="AI18" s="46" t="e">
        <f>(Z18-P17)/Z18</f>
        <v>#DIV/0!</v>
      </c>
      <c r="AJ18" s="47" t="e">
        <f>AI18</f>
        <v>#DIV/0!</v>
      </c>
    </row>
    <row r="19" spans="2:37" ht="21.95" customHeight="1" x14ac:dyDescent="0.2">
      <c r="B19" s="264" t="s">
        <v>138</v>
      </c>
      <c r="C19" s="265"/>
      <c r="D19" s="265"/>
      <c r="E19" s="265"/>
      <c r="F19" s="265"/>
      <c r="G19" s="265"/>
      <c r="H19" s="266" t="str">
        <f>IF(P17="","",IF(AND(H20="否",ROUND(AI18,4)&gt;=0.05),"可","否"))</f>
        <v/>
      </c>
      <c r="I19" s="267"/>
      <c r="J19" s="268"/>
      <c r="N19" s="48"/>
      <c r="O19" s="48"/>
      <c r="P19" s="48"/>
      <c r="Q19" s="48"/>
      <c r="R19" s="48"/>
      <c r="S19" s="48"/>
      <c r="T19" s="48"/>
      <c r="U19" s="48"/>
      <c r="V19" s="48"/>
      <c r="W19" s="48"/>
      <c r="X19" s="48"/>
      <c r="Y19" s="48"/>
      <c r="Z19" s="48"/>
      <c r="AA19" s="48"/>
      <c r="AB19" s="48"/>
      <c r="AC19" s="48"/>
      <c r="AD19" s="48"/>
      <c r="AE19" s="48"/>
      <c r="AF19" s="48"/>
      <c r="AI19" s="49" t="s">
        <v>305</v>
      </c>
      <c r="AJ19" s="50" t="s">
        <v>306</v>
      </c>
    </row>
    <row r="20" spans="2:37" ht="21.95" customHeight="1" x14ac:dyDescent="0.4">
      <c r="B20" s="256" t="s">
        <v>307</v>
      </c>
      <c r="C20" s="257"/>
      <c r="D20" s="257"/>
      <c r="E20" s="257"/>
      <c r="F20" s="257"/>
      <c r="G20" s="257"/>
      <c r="H20" s="273" t="str">
        <f>IF(N16="","",IF(AND(AI20="可",AJ20="可"),"可","否"))</f>
        <v/>
      </c>
      <c r="I20" s="274"/>
      <c r="J20" s="275"/>
      <c r="N20" s="48"/>
      <c r="O20" s="48"/>
      <c r="P20" s="48"/>
      <c r="Q20" s="48"/>
      <c r="R20" s="48"/>
      <c r="S20" s="48"/>
      <c r="T20" s="48"/>
      <c r="U20" s="48"/>
      <c r="V20" s="48"/>
      <c r="W20" s="48"/>
      <c r="X20" s="48"/>
      <c r="Y20" s="48"/>
      <c r="Z20" s="48"/>
      <c r="AE20" s="48"/>
      <c r="AF20" s="48"/>
      <c r="AI20" s="49" t="str">
        <f>IF(P17="","",IF(OR(AND(AJ8=7,P17&lt;=750),AND(AJ8=8,P17&lt;=900),AND(AJ8=9,P17&lt;=750)),"可","否"))</f>
        <v/>
      </c>
      <c r="AJ20" s="176" t="str">
        <f>IF(AND(N16=3,OR(Q16=2,Q16=3)),"否","可")</f>
        <v>可</v>
      </c>
      <c r="AK20"/>
    </row>
    <row r="21" spans="2:37" ht="20.25" customHeight="1" x14ac:dyDescent="0.4">
      <c r="B21" s="276" t="s">
        <v>308</v>
      </c>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row>
    <row r="22" spans="2:37" ht="20.25" customHeight="1" x14ac:dyDescent="0.4">
      <c r="B22" s="276"/>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row>
    <row r="23" spans="2:37" ht="20.25" customHeight="1" x14ac:dyDescent="0.4">
      <c r="B23" s="276"/>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row>
    <row r="24" spans="2:37" ht="20.25" customHeight="1" x14ac:dyDescent="0.4">
      <c r="B24" s="276"/>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row>
    <row r="25" spans="2:37" ht="20.25" customHeight="1" x14ac:dyDescent="0.4">
      <c r="B25" s="276"/>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row>
    <row r="26" spans="2:37" ht="20.25" customHeight="1" x14ac:dyDescent="0.4">
      <c r="B26" s="276"/>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row>
    <row r="27" spans="2:37" ht="20.25" customHeight="1" x14ac:dyDescent="0.4">
      <c r="B27" s="276"/>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row>
    <row r="28" spans="2:37" ht="20.25" customHeight="1" x14ac:dyDescent="0.4">
      <c r="B28" s="277"/>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row>
    <row r="29" spans="2:37" ht="18" customHeight="1" x14ac:dyDescent="0.4"/>
    <row r="30" spans="2:37" ht="21.95" customHeight="1" x14ac:dyDescent="0.4">
      <c r="B30" s="278" t="s">
        <v>139</v>
      </c>
      <c r="C30" s="279"/>
      <c r="D30" s="279"/>
      <c r="E30" s="279"/>
      <c r="F30" s="279"/>
      <c r="G30" s="279"/>
      <c r="H30" s="279"/>
      <c r="I30" s="280"/>
      <c r="K30" s="51" t="s">
        <v>140</v>
      </c>
    </row>
    <row r="31" spans="2:37" ht="21.95" customHeight="1" x14ac:dyDescent="0.4">
      <c r="B31" s="39" t="s">
        <v>141</v>
      </c>
    </row>
    <row r="32" spans="2:37" ht="21.95" customHeight="1" x14ac:dyDescent="0.4">
      <c r="B32" s="252"/>
      <c r="C32" s="252"/>
      <c r="D32" s="252"/>
      <c r="E32" s="252"/>
      <c r="F32" s="252"/>
      <c r="G32" s="252"/>
      <c r="H32" s="252"/>
      <c r="I32" s="252"/>
      <c r="J32" s="252"/>
      <c r="K32" s="252"/>
      <c r="L32" s="252" t="s">
        <v>142</v>
      </c>
      <c r="M32" s="252"/>
      <c r="N32" s="252"/>
      <c r="O32" s="252"/>
      <c r="P32" s="252"/>
      <c r="Q32" s="281" t="s">
        <v>143</v>
      </c>
      <c r="R32" s="281"/>
      <c r="S32" s="281"/>
      <c r="T32" s="281"/>
      <c r="U32" s="252" t="s">
        <v>144</v>
      </c>
      <c r="V32" s="252"/>
      <c r="W32" s="252"/>
      <c r="X32" s="252"/>
      <c r="Y32" s="282"/>
      <c r="Z32" s="283"/>
      <c r="AA32" s="284" t="s">
        <v>145</v>
      </c>
      <c r="AB32" s="252"/>
      <c r="AC32" s="252"/>
      <c r="AD32" s="252"/>
      <c r="AH32"/>
      <c r="AI32"/>
      <c r="AJ32"/>
      <c r="AK32"/>
    </row>
    <row r="33" spans="2:37" ht="21.95" customHeight="1" x14ac:dyDescent="0.4">
      <c r="B33" s="252"/>
      <c r="C33" s="252"/>
      <c r="D33" s="252"/>
      <c r="E33" s="252"/>
      <c r="F33" s="252"/>
      <c r="G33" s="252"/>
      <c r="H33" s="252"/>
      <c r="I33" s="252"/>
      <c r="J33" s="252"/>
      <c r="K33" s="252"/>
      <c r="L33" s="252"/>
      <c r="M33" s="252"/>
      <c r="N33" s="252"/>
      <c r="O33" s="252"/>
      <c r="P33" s="252"/>
      <c r="Q33" s="281"/>
      <c r="R33" s="281"/>
      <c r="S33" s="281"/>
      <c r="T33" s="281"/>
      <c r="U33" s="252"/>
      <c r="V33" s="252"/>
      <c r="W33" s="252"/>
      <c r="X33" s="252"/>
      <c r="Y33" s="282"/>
      <c r="Z33" s="283"/>
      <c r="AA33" s="252"/>
      <c r="AB33" s="252"/>
      <c r="AC33" s="252"/>
      <c r="AD33" s="252"/>
      <c r="AH33"/>
      <c r="AI33"/>
      <c r="AJ33"/>
      <c r="AK33"/>
    </row>
    <row r="34" spans="2:37" ht="21.95" customHeight="1" x14ac:dyDescent="0.4">
      <c r="B34" s="256" t="s">
        <v>129</v>
      </c>
      <c r="C34" s="257"/>
      <c r="D34" s="257"/>
      <c r="E34" s="257"/>
      <c r="F34" s="257"/>
      <c r="G34" s="257"/>
      <c r="H34" s="257"/>
      <c r="I34" s="257"/>
      <c r="J34" s="257"/>
      <c r="K34" s="258"/>
      <c r="L34" s="285" t="str">
        <f>IF(N16="","",EOMONTH(AI16,0))</f>
        <v/>
      </c>
      <c r="M34" s="285"/>
      <c r="N34" s="285"/>
      <c r="O34" s="285"/>
      <c r="P34" s="285"/>
      <c r="Q34" s="293" t="str">
        <f>IF($P$17=0,"",$P$17)</f>
        <v/>
      </c>
      <c r="R34" s="294"/>
      <c r="S34" s="294"/>
      <c r="T34" s="294"/>
      <c r="U34" s="288" t="str">
        <f>IF(Q34="","",ROUND(($Z$18-Q34)/$Z$18,4))</f>
        <v/>
      </c>
      <c r="V34" s="289"/>
      <c r="W34" s="289"/>
      <c r="X34" s="289"/>
      <c r="Y34" s="282"/>
      <c r="Z34" s="283"/>
      <c r="AA34" s="290"/>
      <c r="AB34" s="291"/>
      <c r="AC34" s="291"/>
      <c r="AD34" s="292"/>
      <c r="AH34"/>
      <c r="AI34"/>
      <c r="AJ34"/>
      <c r="AK34"/>
    </row>
    <row r="35" spans="2:37" ht="21.95" customHeight="1" x14ac:dyDescent="0.4">
      <c r="B35" s="256" t="s">
        <v>146</v>
      </c>
      <c r="C35" s="257"/>
      <c r="D35" s="257"/>
      <c r="E35" s="257"/>
      <c r="F35" s="257"/>
      <c r="G35" s="257"/>
      <c r="H35" s="257"/>
      <c r="I35" s="257"/>
      <c r="J35" s="257"/>
      <c r="K35" s="258"/>
      <c r="L35" s="285" t="str">
        <f t="shared" ref="L35:L41" si="0">IF($N$16="","",EOMONTH(L34,1))</f>
        <v/>
      </c>
      <c r="M35" s="285"/>
      <c r="N35" s="285"/>
      <c r="O35" s="285"/>
      <c r="P35" s="285"/>
      <c r="Q35" s="286"/>
      <c r="R35" s="287"/>
      <c r="S35" s="287"/>
      <c r="T35" s="287"/>
      <c r="U35" s="288" t="str">
        <f t="shared" ref="U35:U39" si="1">IF(Q35="","",ROUND(($Z$18-Q35)/$Z$18,4))</f>
        <v/>
      </c>
      <c r="V35" s="289"/>
      <c r="W35" s="289"/>
      <c r="X35" s="289"/>
      <c r="Y35" s="282"/>
      <c r="Z35" s="283"/>
      <c r="AA35" s="290"/>
      <c r="AB35" s="291"/>
      <c r="AC35" s="291"/>
      <c r="AD35" s="292"/>
      <c r="AH35"/>
      <c r="AI35"/>
      <c r="AJ35"/>
      <c r="AK35"/>
    </row>
    <row r="36" spans="2:37" ht="21.95" customHeight="1" x14ac:dyDescent="0.4">
      <c r="B36" s="256" t="s">
        <v>147</v>
      </c>
      <c r="C36" s="257"/>
      <c r="D36" s="257"/>
      <c r="E36" s="257"/>
      <c r="F36" s="257"/>
      <c r="G36" s="257"/>
      <c r="H36" s="257"/>
      <c r="I36" s="257"/>
      <c r="J36" s="257"/>
      <c r="K36" s="258"/>
      <c r="L36" s="285" t="str">
        <f t="shared" si="0"/>
        <v/>
      </c>
      <c r="M36" s="285"/>
      <c r="N36" s="285"/>
      <c r="O36" s="285"/>
      <c r="P36" s="285"/>
      <c r="Q36" s="286"/>
      <c r="R36" s="287"/>
      <c r="S36" s="287"/>
      <c r="T36" s="287"/>
      <c r="U36" s="288" t="str">
        <f t="shared" si="1"/>
        <v/>
      </c>
      <c r="V36" s="289"/>
      <c r="W36" s="289"/>
      <c r="X36" s="289"/>
      <c r="Y36" s="282"/>
      <c r="Z36" s="283"/>
      <c r="AA36" s="295" t="str">
        <f>IF(U34="","",IF(AND($H$19="可",U34&gt;=0.05),"可","否"))</f>
        <v/>
      </c>
      <c r="AB36" s="295"/>
      <c r="AC36" s="295"/>
      <c r="AD36" s="295"/>
      <c r="AH36"/>
      <c r="AI36"/>
      <c r="AJ36"/>
      <c r="AK36"/>
    </row>
    <row r="37" spans="2:37" ht="21.95" customHeight="1" x14ac:dyDescent="0.4">
      <c r="B37" s="256" t="s">
        <v>148</v>
      </c>
      <c r="C37" s="257"/>
      <c r="D37" s="257"/>
      <c r="E37" s="257"/>
      <c r="F37" s="257"/>
      <c r="G37" s="257"/>
      <c r="H37" s="257"/>
      <c r="I37" s="257"/>
      <c r="J37" s="257"/>
      <c r="K37" s="258"/>
      <c r="L37" s="285" t="str">
        <f t="shared" si="0"/>
        <v/>
      </c>
      <c r="M37" s="285"/>
      <c r="N37" s="285"/>
      <c r="O37" s="285"/>
      <c r="P37" s="285"/>
      <c r="Q37" s="286"/>
      <c r="R37" s="287"/>
      <c r="S37" s="287"/>
      <c r="T37" s="287"/>
      <c r="U37" s="288" t="str">
        <f t="shared" si="1"/>
        <v/>
      </c>
      <c r="V37" s="289"/>
      <c r="W37" s="289"/>
      <c r="X37" s="289"/>
      <c r="Y37" s="282"/>
      <c r="Z37" s="283"/>
      <c r="AA37" s="295" t="str">
        <f t="shared" ref="AA37:AA41" si="2">IF(U35="","",IF(AND($H$19="可",U35&gt;=0.05),"可","否"))</f>
        <v/>
      </c>
      <c r="AB37" s="295"/>
      <c r="AC37" s="295"/>
      <c r="AD37" s="295"/>
      <c r="AH37"/>
      <c r="AI37"/>
      <c r="AJ37"/>
      <c r="AK37"/>
    </row>
    <row r="38" spans="2:37" ht="21.95" customHeight="1" x14ac:dyDescent="0.4">
      <c r="B38" s="256" t="s">
        <v>149</v>
      </c>
      <c r="C38" s="257"/>
      <c r="D38" s="257"/>
      <c r="E38" s="257"/>
      <c r="F38" s="257"/>
      <c r="G38" s="257"/>
      <c r="H38" s="257"/>
      <c r="I38" s="257"/>
      <c r="J38" s="257"/>
      <c r="K38" s="258"/>
      <c r="L38" s="285" t="str">
        <f t="shared" si="0"/>
        <v/>
      </c>
      <c r="M38" s="285"/>
      <c r="N38" s="285"/>
      <c r="O38" s="285"/>
      <c r="P38" s="285"/>
      <c r="Q38" s="286"/>
      <c r="R38" s="287"/>
      <c r="S38" s="287"/>
      <c r="T38" s="287"/>
      <c r="U38" s="288" t="str">
        <f t="shared" si="1"/>
        <v/>
      </c>
      <c r="V38" s="289"/>
      <c r="W38" s="289"/>
      <c r="X38" s="289"/>
      <c r="Y38" s="297" t="s">
        <v>150</v>
      </c>
      <c r="Z38" s="283"/>
      <c r="AA38" s="295" t="str">
        <f t="shared" si="2"/>
        <v/>
      </c>
      <c r="AB38" s="295"/>
      <c r="AC38" s="295"/>
      <c r="AD38" s="295"/>
      <c r="AH38"/>
      <c r="AI38"/>
      <c r="AJ38"/>
      <c r="AK38"/>
    </row>
    <row r="39" spans="2:37" ht="21.95" customHeight="1" x14ac:dyDescent="0.4">
      <c r="B39" s="256" t="s">
        <v>151</v>
      </c>
      <c r="C39" s="257"/>
      <c r="D39" s="257"/>
      <c r="E39" s="257"/>
      <c r="F39" s="257"/>
      <c r="G39" s="257"/>
      <c r="H39" s="257"/>
      <c r="I39" s="257"/>
      <c r="J39" s="257"/>
      <c r="K39" s="258"/>
      <c r="L39" s="285" t="str">
        <f t="shared" si="0"/>
        <v/>
      </c>
      <c r="M39" s="285"/>
      <c r="N39" s="285"/>
      <c r="O39" s="285"/>
      <c r="P39" s="285"/>
      <c r="Q39" s="286"/>
      <c r="R39" s="287"/>
      <c r="S39" s="287"/>
      <c r="T39" s="287"/>
      <c r="U39" s="288" t="str">
        <f t="shared" si="1"/>
        <v/>
      </c>
      <c r="V39" s="289"/>
      <c r="W39" s="289"/>
      <c r="X39" s="289"/>
      <c r="Y39" s="282"/>
      <c r="Z39" s="283"/>
      <c r="AA39" s="296" t="str">
        <f>IF(U37="","",IF(AND($H$19="可",U37&gt;=0.05),"可","否"))</f>
        <v/>
      </c>
      <c r="AB39" s="296"/>
      <c r="AC39" s="296"/>
      <c r="AD39" s="296"/>
      <c r="AH39"/>
      <c r="AI39"/>
      <c r="AJ39"/>
      <c r="AK39"/>
    </row>
    <row r="40" spans="2:37" ht="21.95" customHeight="1" x14ac:dyDescent="0.4">
      <c r="B40" s="256"/>
      <c r="C40" s="257"/>
      <c r="D40" s="257"/>
      <c r="E40" s="257"/>
      <c r="F40" s="257"/>
      <c r="G40" s="257"/>
      <c r="H40" s="257"/>
      <c r="I40" s="257"/>
      <c r="J40" s="257"/>
      <c r="K40" s="258"/>
      <c r="L40" s="285" t="str">
        <f t="shared" si="0"/>
        <v/>
      </c>
      <c r="M40" s="285"/>
      <c r="N40" s="285"/>
      <c r="O40" s="285"/>
      <c r="P40" s="285"/>
      <c r="Q40" s="290"/>
      <c r="R40" s="291"/>
      <c r="S40" s="291"/>
      <c r="T40" s="292"/>
      <c r="U40" s="290"/>
      <c r="V40" s="291"/>
      <c r="W40" s="291"/>
      <c r="X40" s="292"/>
      <c r="Y40" s="282"/>
      <c r="Z40" s="283"/>
      <c r="AA40" s="295" t="str">
        <f t="shared" si="2"/>
        <v/>
      </c>
      <c r="AB40" s="295"/>
      <c r="AC40" s="295"/>
      <c r="AD40" s="295"/>
      <c r="AH40"/>
      <c r="AI40"/>
      <c r="AJ40"/>
      <c r="AK40"/>
    </row>
    <row r="41" spans="2:37" ht="21.95" customHeight="1" x14ac:dyDescent="0.4">
      <c r="B41" s="256" t="s">
        <v>152</v>
      </c>
      <c r="C41" s="257"/>
      <c r="D41" s="257"/>
      <c r="E41" s="257"/>
      <c r="F41" s="257"/>
      <c r="G41" s="257"/>
      <c r="H41" s="257"/>
      <c r="I41" s="257"/>
      <c r="J41" s="257"/>
      <c r="K41" s="258"/>
      <c r="L41" s="285" t="str">
        <f t="shared" si="0"/>
        <v/>
      </c>
      <c r="M41" s="285"/>
      <c r="N41" s="285"/>
      <c r="O41" s="285"/>
      <c r="P41" s="285"/>
      <c r="Q41" s="307"/>
      <c r="R41" s="307"/>
      <c r="S41" s="307"/>
      <c r="T41" s="307"/>
      <c r="U41" s="307"/>
      <c r="V41" s="307"/>
      <c r="W41" s="307"/>
      <c r="X41" s="307"/>
      <c r="Y41" s="282"/>
      <c r="Z41" s="283"/>
      <c r="AA41" s="295" t="str">
        <f t="shared" si="2"/>
        <v/>
      </c>
      <c r="AB41" s="295"/>
      <c r="AC41" s="295"/>
      <c r="AD41" s="295"/>
      <c r="AH41"/>
      <c r="AI41"/>
      <c r="AJ41"/>
      <c r="AK41"/>
    </row>
    <row r="42" spans="2:37" ht="19.5" customHeight="1" x14ac:dyDescent="0.4">
      <c r="B42" s="308" t="s">
        <v>153</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row>
    <row r="43" spans="2:37" ht="19.5" customHeight="1" x14ac:dyDescent="0.4">
      <c r="B43" s="308"/>
      <c r="C43" s="309"/>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row>
    <row r="44" spans="2:37" ht="19.5" customHeight="1" x14ac:dyDescent="0.4">
      <c r="B44" s="309"/>
      <c r="C44" s="309"/>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row>
    <row r="45" spans="2:37" ht="20.25" customHeight="1" x14ac:dyDescent="0.4"/>
    <row r="46" spans="2:37" ht="21.95" customHeight="1" x14ac:dyDescent="0.4">
      <c r="B46" s="278" t="s">
        <v>154</v>
      </c>
      <c r="C46" s="279"/>
      <c r="D46" s="279"/>
      <c r="E46" s="279"/>
      <c r="F46" s="279"/>
      <c r="G46" s="279"/>
      <c r="H46" s="279"/>
      <c r="I46" s="279"/>
      <c r="J46" s="279"/>
      <c r="K46" s="279"/>
      <c r="L46" s="279"/>
      <c r="M46" s="279"/>
      <c r="N46" s="279"/>
      <c r="O46" s="279"/>
      <c r="P46" s="279"/>
      <c r="Q46" s="279"/>
      <c r="R46" s="279"/>
      <c r="S46" s="279"/>
      <c r="T46" s="279"/>
      <c r="U46" s="279"/>
      <c r="V46" s="279"/>
      <c r="W46" s="280"/>
      <c r="Y46" s="51" t="s">
        <v>155</v>
      </c>
    </row>
    <row r="47" spans="2:37" ht="21.95" customHeight="1" x14ac:dyDescent="0.4">
      <c r="B47" s="39" t="s">
        <v>156</v>
      </c>
    </row>
    <row r="48" spans="2:37" ht="21.95" customHeight="1" x14ac:dyDescent="0.4">
      <c r="B48" s="298" t="s">
        <v>157</v>
      </c>
      <c r="C48" s="298"/>
      <c r="D48" s="298"/>
      <c r="E48" s="298"/>
      <c r="F48" s="298"/>
      <c r="G48" s="298"/>
      <c r="H48" s="298"/>
      <c r="I48" s="298"/>
      <c r="J48" s="298"/>
      <c r="K48" s="300" t="s">
        <v>158</v>
      </c>
      <c r="L48" s="301"/>
      <c r="M48" s="301"/>
      <c r="N48" s="301"/>
      <c r="O48" s="301"/>
      <c r="P48" s="301"/>
      <c r="Q48" s="301"/>
      <c r="R48" s="301"/>
      <c r="S48" s="301"/>
      <c r="T48" s="301"/>
      <c r="U48" s="301"/>
      <c r="V48" s="301"/>
      <c r="W48" s="301"/>
      <c r="X48" s="301"/>
      <c r="Y48" s="301"/>
      <c r="Z48" s="301"/>
      <c r="AA48" s="301"/>
      <c r="AB48" s="301"/>
      <c r="AC48" s="301"/>
      <c r="AD48" s="301"/>
      <c r="AE48" s="301"/>
      <c r="AF48" s="302"/>
    </row>
    <row r="49" spans="2:32" ht="21.95" customHeight="1" x14ac:dyDescent="0.4">
      <c r="B49" s="299"/>
      <c r="C49" s="299"/>
      <c r="D49" s="299"/>
      <c r="E49" s="299"/>
      <c r="F49" s="299"/>
      <c r="G49" s="299"/>
      <c r="H49" s="299"/>
      <c r="I49" s="299"/>
      <c r="J49" s="299"/>
      <c r="K49" s="303"/>
      <c r="L49" s="304"/>
      <c r="M49" s="304"/>
      <c r="N49" s="304"/>
      <c r="O49" s="304"/>
      <c r="P49" s="304"/>
      <c r="Q49" s="304"/>
      <c r="R49" s="304"/>
      <c r="S49" s="304"/>
      <c r="T49" s="304"/>
      <c r="U49" s="304"/>
      <c r="V49" s="304"/>
      <c r="W49" s="304"/>
      <c r="X49" s="304"/>
      <c r="Y49" s="304"/>
      <c r="Z49" s="304"/>
      <c r="AA49" s="304"/>
      <c r="AB49" s="304"/>
      <c r="AC49" s="304"/>
      <c r="AD49" s="304"/>
      <c r="AE49" s="304"/>
      <c r="AF49" s="305"/>
    </row>
    <row r="50" spans="2:32" ht="36" customHeight="1" x14ac:dyDescent="0.4">
      <c r="B50" s="306" t="s">
        <v>159</v>
      </c>
      <c r="C50" s="306"/>
      <c r="D50" s="306"/>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6"/>
      <c r="AD50" s="306"/>
      <c r="AE50" s="306"/>
      <c r="AF50" s="306"/>
    </row>
    <row r="51" spans="2:32" ht="21.95" customHeight="1" x14ac:dyDescent="0.4"/>
    <row r="52" spans="2:32" ht="21.95" customHeight="1" x14ac:dyDescent="0.4">
      <c r="B52" s="278" t="s">
        <v>309</v>
      </c>
      <c r="C52" s="279"/>
      <c r="D52" s="279"/>
      <c r="E52" s="279"/>
      <c r="F52" s="279"/>
      <c r="G52" s="279"/>
      <c r="H52" s="279"/>
      <c r="I52" s="280"/>
      <c r="K52" s="51" t="s">
        <v>310</v>
      </c>
    </row>
    <row r="53" spans="2:32" ht="21.95" customHeight="1" x14ac:dyDescent="0.4">
      <c r="B53" s="39" t="s">
        <v>311</v>
      </c>
    </row>
    <row r="54" spans="2:32" ht="21.95" customHeight="1" x14ac:dyDescent="0.4">
      <c r="B54" s="252"/>
      <c r="C54" s="252"/>
      <c r="D54" s="252"/>
      <c r="E54" s="252"/>
      <c r="F54" s="252"/>
      <c r="G54" s="252"/>
      <c r="H54" s="252"/>
      <c r="I54" s="252"/>
      <c r="J54" s="252"/>
      <c r="K54" s="252"/>
      <c r="L54" s="252" t="s">
        <v>142</v>
      </c>
      <c r="M54" s="252"/>
      <c r="N54" s="252"/>
      <c r="O54" s="252"/>
      <c r="P54" s="252"/>
      <c r="Q54" s="281" t="s">
        <v>143</v>
      </c>
      <c r="R54" s="281"/>
      <c r="S54" s="281"/>
      <c r="T54" s="281"/>
      <c r="U54" s="282"/>
      <c r="V54" s="283"/>
      <c r="W54" s="284" t="s">
        <v>312</v>
      </c>
      <c r="X54" s="252"/>
      <c r="Y54" s="252"/>
      <c r="Z54" s="252"/>
    </row>
    <row r="55" spans="2:32" ht="21.95" customHeight="1" x14ac:dyDescent="0.4">
      <c r="B55" s="252"/>
      <c r="C55" s="252"/>
      <c r="D55" s="252"/>
      <c r="E55" s="252"/>
      <c r="F55" s="252"/>
      <c r="G55" s="252"/>
      <c r="H55" s="252"/>
      <c r="I55" s="252"/>
      <c r="J55" s="252"/>
      <c r="K55" s="252"/>
      <c r="L55" s="252"/>
      <c r="M55" s="252"/>
      <c r="N55" s="252"/>
      <c r="O55" s="252"/>
      <c r="P55" s="252"/>
      <c r="Q55" s="281"/>
      <c r="R55" s="281"/>
      <c r="S55" s="281"/>
      <c r="T55" s="281"/>
      <c r="U55" s="282"/>
      <c r="V55" s="283"/>
      <c r="W55" s="252"/>
      <c r="X55" s="252"/>
      <c r="Y55" s="252"/>
      <c r="Z55" s="252"/>
    </row>
    <row r="56" spans="2:32" ht="21.95" customHeight="1" x14ac:dyDescent="0.4">
      <c r="B56" s="256" t="s">
        <v>129</v>
      </c>
      <c r="C56" s="257"/>
      <c r="D56" s="257"/>
      <c r="E56" s="257"/>
      <c r="F56" s="257"/>
      <c r="G56" s="257"/>
      <c r="H56" s="257"/>
      <c r="I56" s="257"/>
      <c r="J56" s="257"/>
      <c r="K56" s="258"/>
      <c r="L56" s="285" t="str">
        <f>IF(N16="","",EOMONTH(AI16,0))</f>
        <v/>
      </c>
      <c r="M56" s="285"/>
      <c r="N56" s="285"/>
      <c r="O56" s="285"/>
      <c r="P56" s="285"/>
      <c r="Q56" s="293" t="str">
        <f>IF($P$17=0,"",$P$17)</f>
        <v/>
      </c>
      <c r="R56" s="294"/>
      <c r="S56" s="294"/>
      <c r="T56" s="294"/>
      <c r="U56" s="282"/>
      <c r="V56" s="283"/>
      <c r="W56" s="290"/>
      <c r="X56" s="291"/>
      <c r="Y56" s="291"/>
      <c r="Z56" s="292"/>
    </row>
    <row r="57" spans="2:32" ht="21.95" customHeight="1" x14ac:dyDescent="0.4">
      <c r="B57" s="256" t="s">
        <v>313</v>
      </c>
      <c r="C57" s="257"/>
      <c r="D57" s="257"/>
      <c r="E57" s="257"/>
      <c r="F57" s="257"/>
      <c r="G57" s="257"/>
      <c r="H57" s="257"/>
      <c r="I57" s="257"/>
      <c r="J57" s="257"/>
      <c r="K57" s="258"/>
      <c r="L57" s="285" t="str">
        <f t="shared" ref="L57:L74" si="3">IF($N$16="","",EOMONTH(L56,1))</f>
        <v/>
      </c>
      <c r="M57" s="285"/>
      <c r="N57" s="285"/>
      <c r="O57" s="285"/>
      <c r="P57" s="285"/>
      <c r="Q57" s="286"/>
      <c r="R57" s="287"/>
      <c r="S57" s="287"/>
      <c r="T57" s="287"/>
      <c r="U57" s="282"/>
      <c r="V57" s="283"/>
      <c r="W57" s="290"/>
      <c r="X57" s="291"/>
      <c r="Y57" s="291"/>
      <c r="Z57" s="292"/>
    </row>
    <row r="58" spans="2:32" ht="21.95" customHeight="1" x14ac:dyDescent="0.4">
      <c r="B58" s="256" t="s">
        <v>314</v>
      </c>
      <c r="C58" s="257"/>
      <c r="D58" s="257"/>
      <c r="E58" s="257"/>
      <c r="F58" s="257"/>
      <c r="G58" s="257"/>
      <c r="H58" s="257"/>
      <c r="I58" s="257"/>
      <c r="J58" s="257"/>
      <c r="K58" s="258"/>
      <c r="L58" s="285" t="str">
        <f t="shared" si="3"/>
        <v/>
      </c>
      <c r="M58" s="285"/>
      <c r="N58" s="285"/>
      <c r="O58" s="285"/>
      <c r="P58" s="285"/>
      <c r="Q58" s="286"/>
      <c r="R58" s="287"/>
      <c r="S58" s="287"/>
      <c r="T58" s="287"/>
      <c r="U58" s="282"/>
      <c r="V58" s="283"/>
      <c r="W58" s="295" t="str">
        <f>IF(Q56="","",IF(OR(AND($AJ$8=7,Q56&lt;=750,$H$20="可"),AND($AJ$8=8,Q56&lt;=900,$H$20="可"),AND($AJ$8=9,Q56&lt;=750,$H$20="可")),"可","否"))</f>
        <v/>
      </c>
      <c r="X58" s="295"/>
      <c r="Y58" s="295"/>
      <c r="Z58" s="295"/>
    </row>
    <row r="59" spans="2:32" ht="21.95" customHeight="1" x14ac:dyDescent="0.4">
      <c r="B59" s="256"/>
      <c r="C59" s="257"/>
      <c r="D59" s="257"/>
      <c r="E59" s="257"/>
      <c r="F59" s="257"/>
      <c r="G59" s="257"/>
      <c r="H59" s="257"/>
      <c r="I59" s="257"/>
      <c r="J59" s="257"/>
      <c r="K59" s="258"/>
      <c r="L59" s="285" t="str">
        <f t="shared" si="3"/>
        <v/>
      </c>
      <c r="M59" s="285"/>
      <c r="N59" s="285"/>
      <c r="O59" s="285"/>
      <c r="P59" s="285"/>
      <c r="Q59" s="286"/>
      <c r="R59" s="287"/>
      <c r="S59" s="287"/>
      <c r="T59" s="287"/>
      <c r="U59" s="282"/>
      <c r="V59" s="283"/>
      <c r="W59" s="295" t="str">
        <f t="shared" ref="W59:W74" si="4">IF(Q57="","",IF(OR(AND($AJ$8=7,Q57&lt;=750,$H$20="可"),AND($AJ$8=8,Q57&lt;=900,$H$20="可"),AND($AJ$8=9,Q57&lt;=750,$H$20="可")),"可","否"))</f>
        <v/>
      </c>
      <c r="X59" s="295"/>
      <c r="Y59" s="295"/>
      <c r="Z59" s="295"/>
    </row>
    <row r="60" spans="2:32" ht="21.95" customHeight="1" x14ac:dyDescent="0.4">
      <c r="B60" s="256"/>
      <c r="C60" s="257"/>
      <c r="D60" s="257"/>
      <c r="E60" s="257"/>
      <c r="F60" s="257"/>
      <c r="G60" s="257"/>
      <c r="H60" s="257"/>
      <c r="I60" s="257"/>
      <c r="J60" s="257"/>
      <c r="K60" s="258"/>
      <c r="L60" s="285" t="str">
        <f t="shared" si="3"/>
        <v/>
      </c>
      <c r="M60" s="285"/>
      <c r="N60" s="285"/>
      <c r="O60" s="285"/>
      <c r="P60" s="285"/>
      <c r="Q60" s="286"/>
      <c r="R60" s="287"/>
      <c r="S60" s="287"/>
      <c r="T60" s="287"/>
      <c r="U60" s="282"/>
      <c r="V60" s="283"/>
      <c r="W60" s="295" t="str">
        <f t="shared" si="4"/>
        <v/>
      </c>
      <c r="X60" s="295"/>
      <c r="Y60" s="295"/>
      <c r="Z60" s="295"/>
    </row>
    <row r="61" spans="2:32" ht="21.95" customHeight="1" x14ac:dyDescent="0.4">
      <c r="B61" s="256"/>
      <c r="C61" s="257"/>
      <c r="D61" s="257"/>
      <c r="E61" s="257"/>
      <c r="F61" s="257"/>
      <c r="G61" s="257"/>
      <c r="H61" s="257"/>
      <c r="I61" s="257"/>
      <c r="J61" s="257"/>
      <c r="K61" s="258"/>
      <c r="L61" s="285" t="str">
        <f t="shared" si="3"/>
        <v/>
      </c>
      <c r="M61" s="285"/>
      <c r="N61" s="285"/>
      <c r="O61" s="285"/>
      <c r="P61" s="285"/>
      <c r="Q61" s="286"/>
      <c r="R61" s="287"/>
      <c r="S61" s="287"/>
      <c r="T61" s="287"/>
      <c r="U61" s="282"/>
      <c r="V61" s="283"/>
      <c r="W61" s="295" t="str">
        <f t="shared" si="4"/>
        <v/>
      </c>
      <c r="X61" s="295"/>
      <c r="Y61" s="295"/>
      <c r="Z61" s="295"/>
    </row>
    <row r="62" spans="2:32" ht="21.95" customHeight="1" x14ac:dyDescent="0.4">
      <c r="B62" s="256"/>
      <c r="C62" s="257"/>
      <c r="D62" s="257"/>
      <c r="E62" s="257"/>
      <c r="F62" s="257"/>
      <c r="G62" s="257"/>
      <c r="H62" s="257"/>
      <c r="I62" s="257"/>
      <c r="J62" s="257"/>
      <c r="K62" s="258"/>
      <c r="L62" s="285" t="str">
        <f t="shared" si="3"/>
        <v/>
      </c>
      <c r="M62" s="285"/>
      <c r="N62" s="285"/>
      <c r="O62" s="285"/>
      <c r="P62" s="285"/>
      <c r="Q62" s="286"/>
      <c r="R62" s="287"/>
      <c r="S62" s="287"/>
      <c r="T62" s="287"/>
      <c r="U62" s="282"/>
      <c r="V62" s="283"/>
      <c r="W62" s="295" t="str">
        <f t="shared" si="4"/>
        <v/>
      </c>
      <c r="X62" s="295"/>
      <c r="Y62" s="295"/>
      <c r="Z62" s="295"/>
    </row>
    <row r="63" spans="2:32" ht="21.95" customHeight="1" x14ac:dyDescent="0.4">
      <c r="B63" s="256"/>
      <c r="C63" s="257"/>
      <c r="D63" s="257"/>
      <c r="E63" s="257"/>
      <c r="F63" s="257"/>
      <c r="G63" s="257"/>
      <c r="H63" s="257"/>
      <c r="I63" s="257"/>
      <c r="J63" s="257"/>
      <c r="K63" s="258"/>
      <c r="L63" s="285" t="str">
        <f t="shared" si="3"/>
        <v/>
      </c>
      <c r="M63" s="285"/>
      <c r="N63" s="285"/>
      <c r="O63" s="285"/>
      <c r="P63" s="285"/>
      <c r="Q63" s="286"/>
      <c r="R63" s="287"/>
      <c r="S63" s="287"/>
      <c r="T63" s="287"/>
      <c r="U63" s="297" t="s">
        <v>150</v>
      </c>
      <c r="V63" s="310"/>
      <c r="W63" s="295" t="str">
        <f t="shared" si="4"/>
        <v/>
      </c>
      <c r="X63" s="295"/>
      <c r="Y63" s="295"/>
      <c r="Z63" s="295"/>
    </row>
    <row r="64" spans="2:32" ht="21.95" customHeight="1" x14ac:dyDescent="0.4">
      <c r="B64" s="256"/>
      <c r="C64" s="257"/>
      <c r="D64" s="257"/>
      <c r="E64" s="257"/>
      <c r="F64" s="257"/>
      <c r="G64" s="257"/>
      <c r="H64" s="257"/>
      <c r="I64" s="257"/>
      <c r="J64" s="257"/>
      <c r="K64" s="258"/>
      <c r="L64" s="285" t="str">
        <f t="shared" si="3"/>
        <v/>
      </c>
      <c r="M64" s="285"/>
      <c r="N64" s="285"/>
      <c r="O64" s="285"/>
      <c r="P64" s="285"/>
      <c r="Q64" s="286"/>
      <c r="R64" s="287"/>
      <c r="S64" s="287"/>
      <c r="T64" s="287"/>
      <c r="U64" s="297"/>
      <c r="V64" s="310"/>
      <c r="W64" s="295" t="str">
        <f t="shared" si="4"/>
        <v/>
      </c>
      <c r="X64" s="295"/>
      <c r="Y64" s="295"/>
      <c r="Z64" s="295"/>
    </row>
    <row r="65" spans="2:32" ht="21.95" customHeight="1" x14ac:dyDescent="0.4">
      <c r="B65" s="256"/>
      <c r="C65" s="257"/>
      <c r="D65" s="257"/>
      <c r="E65" s="257"/>
      <c r="F65" s="257"/>
      <c r="G65" s="257"/>
      <c r="H65" s="257"/>
      <c r="I65" s="257"/>
      <c r="J65" s="257"/>
      <c r="K65" s="258"/>
      <c r="L65" s="285" t="str">
        <f t="shared" si="3"/>
        <v/>
      </c>
      <c r="M65" s="285"/>
      <c r="N65" s="285"/>
      <c r="O65" s="285"/>
      <c r="P65" s="285"/>
      <c r="Q65" s="286"/>
      <c r="R65" s="287"/>
      <c r="S65" s="287"/>
      <c r="T65" s="287"/>
      <c r="U65" s="297"/>
      <c r="V65" s="310"/>
      <c r="W65" s="295" t="str">
        <f t="shared" si="4"/>
        <v/>
      </c>
      <c r="X65" s="295"/>
      <c r="Y65" s="295"/>
      <c r="Z65" s="295"/>
    </row>
    <row r="66" spans="2:32" ht="21.95" customHeight="1" x14ac:dyDescent="0.4">
      <c r="B66" s="256"/>
      <c r="C66" s="257"/>
      <c r="D66" s="257"/>
      <c r="E66" s="257"/>
      <c r="F66" s="257"/>
      <c r="G66" s="257"/>
      <c r="H66" s="257"/>
      <c r="I66" s="257"/>
      <c r="J66" s="257"/>
      <c r="K66" s="258"/>
      <c r="L66" s="285" t="str">
        <f t="shared" si="3"/>
        <v/>
      </c>
      <c r="M66" s="285"/>
      <c r="N66" s="285"/>
      <c r="O66" s="285"/>
      <c r="P66" s="285"/>
      <c r="Q66" s="286"/>
      <c r="R66" s="287"/>
      <c r="S66" s="287"/>
      <c r="T66" s="287"/>
      <c r="U66" s="297"/>
      <c r="V66" s="310"/>
      <c r="W66" s="295" t="str">
        <f t="shared" si="4"/>
        <v/>
      </c>
      <c r="X66" s="295"/>
      <c r="Y66" s="295"/>
      <c r="Z66" s="295"/>
    </row>
    <row r="67" spans="2:32" ht="21.95" customHeight="1" x14ac:dyDescent="0.4">
      <c r="B67" s="256"/>
      <c r="C67" s="257"/>
      <c r="D67" s="257"/>
      <c r="E67" s="257"/>
      <c r="F67" s="257"/>
      <c r="G67" s="257"/>
      <c r="H67" s="257"/>
      <c r="I67" s="257"/>
      <c r="J67" s="257"/>
      <c r="K67" s="258"/>
      <c r="L67" s="285" t="str">
        <f t="shared" si="3"/>
        <v/>
      </c>
      <c r="M67" s="285"/>
      <c r="N67" s="285"/>
      <c r="O67" s="285"/>
      <c r="P67" s="285"/>
      <c r="Q67" s="286"/>
      <c r="R67" s="287"/>
      <c r="S67" s="287"/>
      <c r="T67" s="287"/>
      <c r="U67" s="282"/>
      <c r="V67" s="283"/>
      <c r="W67" s="295" t="str">
        <f t="shared" si="4"/>
        <v/>
      </c>
      <c r="X67" s="295"/>
      <c r="Y67" s="295"/>
      <c r="Z67" s="295"/>
    </row>
    <row r="68" spans="2:32" ht="21.95" customHeight="1" x14ac:dyDescent="0.4">
      <c r="B68" s="256"/>
      <c r="C68" s="257"/>
      <c r="D68" s="257"/>
      <c r="E68" s="257"/>
      <c r="F68" s="257"/>
      <c r="G68" s="257"/>
      <c r="H68" s="257"/>
      <c r="I68" s="257"/>
      <c r="J68" s="257"/>
      <c r="K68" s="258"/>
      <c r="L68" s="285" t="str">
        <f t="shared" si="3"/>
        <v/>
      </c>
      <c r="M68" s="285"/>
      <c r="N68" s="285"/>
      <c r="O68" s="285"/>
      <c r="P68" s="285"/>
      <c r="Q68" s="286"/>
      <c r="R68" s="287"/>
      <c r="S68" s="287"/>
      <c r="T68" s="287"/>
      <c r="U68" s="282"/>
      <c r="V68" s="283"/>
      <c r="W68" s="295" t="str">
        <f t="shared" si="4"/>
        <v/>
      </c>
      <c r="X68" s="295"/>
      <c r="Y68" s="295"/>
      <c r="Z68" s="295"/>
    </row>
    <row r="69" spans="2:32" ht="21.95" customHeight="1" x14ac:dyDescent="0.4">
      <c r="B69" s="256"/>
      <c r="C69" s="257"/>
      <c r="D69" s="257"/>
      <c r="E69" s="257"/>
      <c r="F69" s="257"/>
      <c r="G69" s="257"/>
      <c r="H69" s="257"/>
      <c r="I69" s="257"/>
      <c r="J69" s="257"/>
      <c r="K69" s="258"/>
      <c r="L69" s="285" t="str">
        <f t="shared" si="3"/>
        <v/>
      </c>
      <c r="M69" s="285"/>
      <c r="N69" s="285"/>
      <c r="O69" s="285"/>
      <c r="P69" s="285"/>
      <c r="Q69" s="286"/>
      <c r="R69" s="287"/>
      <c r="S69" s="287"/>
      <c r="T69" s="287"/>
      <c r="U69" s="282"/>
      <c r="V69" s="283"/>
      <c r="W69" s="295" t="str">
        <f t="shared" si="4"/>
        <v/>
      </c>
      <c r="X69" s="295"/>
      <c r="Y69" s="295"/>
      <c r="Z69" s="295"/>
    </row>
    <row r="70" spans="2:32" ht="21.95" customHeight="1" x14ac:dyDescent="0.4">
      <c r="B70" s="256"/>
      <c r="C70" s="257"/>
      <c r="D70" s="257"/>
      <c r="E70" s="257"/>
      <c r="F70" s="257"/>
      <c r="G70" s="257"/>
      <c r="H70" s="257"/>
      <c r="I70" s="257"/>
      <c r="J70" s="257"/>
      <c r="K70" s="258"/>
      <c r="L70" s="285" t="str">
        <f t="shared" si="3"/>
        <v/>
      </c>
      <c r="M70" s="285"/>
      <c r="N70" s="285"/>
      <c r="O70" s="285"/>
      <c r="P70" s="285"/>
      <c r="Q70" s="253"/>
      <c r="R70" s="253"/>
      <c r="S70" s="253"/>
      <c r="T70" s="253"/>
      <c r="W70" s="295" t="str">
        <f t="shared" si="4"/>
        <v/>
      </c>
      <c r="X70" s="295"/>
      <c r="Y70" s="295"/>
      <c r="Z70" s="295"/>
    </row>
    <row r="71" spans="2:32" ht="21.95" customHeight="1" x14ac:dyDescent="0.4">
      <c r="B71" s="256"/>
      <c r="C71" s="257"/>
      <c r="D71" s="257"/>
      <c r="E71" s="257"/>
      <c r="F71" s="257"/>
      <c r="G71" s="257"/>
      <c r="H71" s="257"/>
      <c r="I71" s="257"/>
      <c r="J71" s="257"/>
      <c r="K71" s="258"/>
      <c r="L71" s="285" t="str">
        <f t="shared" si="3"/>
        <v/>
      </c>
      <c r="M71" s="285"/>
      <c r="N71" s="285"/>
      <c r="O71" s="285"/>
      <c r="P71" s="285"/>
      <c r="Q71" s="253"/>
      <c r="R71" s="253"/>
      <c r="S71" s="253"/>
      <c r="T71" s="253"/>
      <c r="W71" s="295" t="str">
        <f t="shared" si="4"/>
        <v/>
      </c>
      <c r="X71" s="295"/>
      <c r="Y71" s="295"/>
      <c r="Z71" s="295"/>
    </row>
    <row r="72" spans="2:32" ht="21.95" customHeight="1" x14ac:dyDescent="0.4">
      <c r="B72" s="256"/>
      <c r="C72" s="257"/>
      <c r="D72" s="257"/>
      <c r="E72" s="257"/>
      <c r="F72" s="257"/>
      <c r="G72" s="257"/>
      <c r="H72" s="257"/>
      <c r="I72" s="257"/>
      <c r="J72" s="257"/>
      <c r="K72" s="258"/>
      <c r="L72" s="285" t="str">
        <f t="shared" si="3"/>
        <v/>
      </c>
      <c r="M72" s="285"/>
      <c r="N72" s="285"/>
      <c r="O72" s="285"/>
      <c r="P72" s="285"/>
      <c r="Q72" s="253"/>
      <c r="R72" s="253"/>
      <c r="S72" s="253"/>
      <c r="T72" s="253"/>
      <c r="W72" s="295" t="str">
        <f t="shared" si="4"/>
        <v/>
      </c>
      <c r="X72" s="295"/>
      <c r="Y72" s="295"/>
      <c r="Z72" s="295"/>
    </row>
    <row r="73" spans="2:32" ht="21.95" customHeight="1" x14ac:dyDescent="0.4">
      <c r="B73" s="256"/>
      <c r="C73" s="257"/>
      <c r="D73" s="257"/>
      <c r="E73" s="257"/>
      <c r="F73" s="257"/>
      <c r="G73" s="257"/>
      <c r="H73" s="257"/>
      <c r="I73" s="257"/>
      <c r="J73" s="257"/>
      <c r="K73" s="258"/>
      <c r="L73" s="285" t="str">
        <f t="shared" si="3"/>
        <v/>
      </c>
      <c r="M73" s="285"/>
      <c r="N73" s="285"/>
      <c r="O73" s="285"/>
      <c r="P73" s="285"/>
      <c r="Q73" s="253"/>
      <c r="R73" s="253"/>
      <c r="S73" s="253"/>
      <c r="T73" s="253"/>
      <c r="W73" s="295" t="str">
        <f t="shared" si="4"/>
        <v/>
      </c>
      <c r="X73" s="295"/>
      <c r="Y73" s="295"/>
      <c r="Z73" s="295"/>
    </row>
    <row r="74" spans="2:32" ht="21.95" customHeight="1" x14ac:dyDescent="0.4">
      <c r="B74" s="256"/>
      <c r="C74" s="257"/>
      <c r="D74" s="257"/>
      <c r="E74" s="257"/>
      <c r="F74" s="257"/>
      <c r="G74" s="257"/>
      <c r="H74" s="257"/>
      <c r="I74" s="257"/>
      <c r="J74" s="257"/>
      <c r="K74" s="258"/>
      <c r="L74" s="285" t="str">
        <f t="shared" si="3"/>
        <v/>
      </c>
      <c r="M74" s="285"/>
      <c r="N74" s="285"/>
      <c r="O74" s="285"/>
      <c r="P74" s="285"/>
      <c r="Q74" s="253"/>
      <c r="R74" s="253"/>
      <c r="S74" s="253"/>
      <c r="T74" s="253"/>
      <c r="W74" s="295" t="str">
        <f t="shared" si="4"/>
        <v/>
      </c>
      <c r="X74" s="295"/>
      <c r="Y74" s="295"/>
      <c r="Z74" s="295"/>
    </row>
    <row r="75" spans="2:32" ht="21.95" customHeight="1" x14ac:dyDescent="0.4">
      <c r="B75" s="276" t="s">
        <v>315</v>
      </c>
      <c r="C75" s="277"/>
      <c r="D75" s="277"/>
      <c r="E75" s="277"/>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row>
    <row r="76" spans="2:32" ht="21.95" customHeight="1" x14ac:dyDescent="0.4">
      <c r="B76" s="276"/>
      <c r="C76" s="277"/>
      <c r="D76" s="277"/>
      <c r="E76" s="277"/>
      <c r="F76" s="277"/>
      <c r="G76" s="277"/>
      <c r="H76" s="277"/>
      <c r="I76" s="277"/>
      <c r="J76" s="277"/>
      <c r="K76" s="277"/>
      <c r="L76" s="277"/>
      <c r="M76" s="277"/>
      <c r="N76" s="277"/>
      <c r="O76" s="277"/>
      <c r="P76" s="277"/>
      <c r="Q76" s="277"/>
      <c r="R76" s="277"/>
      <c r="S76" s="277"/>
      <c r="T76" s="277"/>
      <c r="U76" s="277"/>
      <c r="V76" s="277"/>
      <c r="W76" s="277"/>
      <c r="X76" s="277"/>
      <c r="Y76" s="277"/>
      <c r="Z76" s="277"/>
      <c r="AA76" s="277"/>
      <c r="AB76" s="277"/>
      <c r="AC76" s="277"/>
      <c r="AD76" s="277"/>
      <c r="AE76" s="277"/>
      <c r="AF76" s="277"/>
    </row>
    <row r="77" spans="2:32" ht="21.95" customHeight="1" x14ac:dyDescent="0.4">
      <c r="B77" s="276"/>
      <c r="C77" s="277"/>
      <c r="D77" s="277"/>
      <c r="E77" s="277"/>
      <c r="F77" s="277"/>
      <c r="G77" s="277"/>
      <c r="H77" s="277"/>
      <c r="I77" s="277"/>
      <c r="J77" s="277"/>
      <c r="K77" s="277"/>
      <c r="L77" s="277"/>
      <c r="M77" s="277"/>
      <c r="N77" s="277"/>
      <c r="O77" s="277"/>
      <c r="P77" s="277"/>
      <c r="Q77" s="277"/>
      <c r="R77" s="277"/>
      <c r="S77" s="277"/>
      <c r="T77" s="277"/>
      <c r="U77" s="277"/>
      <c r="V77" s="277"/>
      <c r="W77" s="277"/>
      <c r="X77" s="277"/>
      <c r="Y77" s="277"/>
      <c r="Z77" s="277"/>
      <c r="AA77" s="277"/>
      <c r="AB77" s="277"/>
      <c r="AC77" s="277"/>
      <c r="AD77" s="277"/>
      <c r="AE77" s="277"/>
      <c r="AF77" s="277"/>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75:AF77"/>
    <mergeCell ref="B73:K73"/>
    <mergeCell ref="L73:P73"/>
    <mergeCell ref="Q73:T73"/>
    <mergeCell ref="W73:Z73"/>
    <mergeCell ref="B74:K74"/>
    <mergeCell ref="L74:P74"/>
    <mergeCell ref="Q74:T74"/>
    <mergeCell ref="W74:Z74"/>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67:K67"/>
    <mergeCell ref="L67:P67"/>
    <mergeCell ref="Q67:T67"/>
    <mergeCell ref="U67:V67"/>
    <mergeCell ref="W67:Z67"/>
    <mergeCell ref="B68:K68"/>
    <mergeCell ref="L68:P68"/>
    <mergeCell ref="Q68:T68"/>
    <mergeCell ref="U68:V68"/>
    <mergeCell ref="W68:Z68"/>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1:K61"/>
    <mergeCell ref="L61:P61"/>
    <mergeCell ref="Q61:T61"/>
    <mergeCell ref="U61:V61"/>
    <mergeCell ref="W61:Z61"/>
    <mergeCell ref="B62:K62"/>
    <mergeCell ref="L62:P62"/>
    <mergeCell ref="Q62:T62"/>
    <mergeCell ref="U62:V62"/>
    <mergeCell ref="W62:Z62"/>
    <mergeCell ref="B59:K59"/>
    <mergeCell ref="L59:P59"/>
    <mergeCell ref="Q59:T59"/>
    <mergeCell ref="U59:V59"/>
    <mergeCell ref="W59:Z59"/>
    <mergeCell ref="B60:K60"/>
    <mergeCell ref="L60:P60"/>
    <mergeCell ref="Q60:T60"/>
    <mergeCell ref="U60:V60"/>
    <mergeCell ref="W60:Z60"/>
    <mergeCell ref="B57:K57"/>
    <mergeCell ref="L57:P57"/>
    <mergeCell ref="Q57:T57"/>
    <mergeCell ref="U57:V57"/>
    <mergeCell ref="W57:Z57"/>
    <mergeCell ref="B58:K58"/>
    <mergeCell ref="L58:P58"/>
    <mergeCell ref="Q58:T58"/>
    <mergeCell ref="U58:V58"/>
    <mergeCell ref="W58:Z58"/>
    <mergeCell ref="B54:K55"/>
    <mergeCell ref="L54:P55"/>
    <mergeCell ref="Q54:T55"/>
    <mergeCell ref="U54:V55"/>
    <mergeCell ref="W54:Z55"/>
    <mergeCell ref="B56:K56"/>
    <mergeCell ref="L56:P56"/>
    <mergeCell ref="Q56:T56"/>
    <mergeCell ref="U56:V56"/>
    <mergeCell ref="W56:Z56"/>
    <mergeCell ref="B46:W46"/>
    <mergeCell ref="B48:J49"/>
    <mergeCell ref="K48:AF48"/>
    <mergeCell ref="K49:AF49"/>
    <mergeCell ref="B50:AF50"/>
    <mergeCell ref="B52:I52"/>
    <mergeCell ref="B41:K41"/>
    <mergeCell ref="L41:P41"/>
    <mergeCell ref="Q41:T41"/>
    <mergeCell ref="U41:X41"/>
    <mergeCell ref="AA41:AD41"/>
    <mergeCell ref="B42:AF44"/>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37:K37"/>
    <mergeCell ref="L37:P37"/>
    <mergeCell ref="Q37:T37"/>
    <mergeCell ref="U37:X37"/>
    <mergeCell ref="Y37:Z37"/>
    <mergeCell ref="AA37:AD37"/>
    <mergeCell ref="B36:K36"/>
    <mergeCell ref="L36:P36"/>
    <mergeCell ref="Q36:T36"/>
    <mergeCell ref="U36:X36"/>
    <mergeCell ref="Y36:Z36"/>
    <mergeCell ref="AA36:AD36"/>
    <mergeCell ref="B35:K35"/>
    <mergeCell ref="L35:P35"/>
    <mergeCell ref="Q35:T35"/>
    <mergeCell ref="U35:X35"/>
    <mergeCell ref="Y35:Z35"/>
    <mergeCell ref="AA35:AD35"/>
    <mergeCell ref="B34:K34"/>
    <mergeCell ref="L34:P34"/>
    <mergeCell ref="Q34:T34"/>
    <mergeCell ref="U34:X34"/>
    <mergeCell ref="Y34:Z34"/>
    <mergeCell ref="AA34:AD34"/>
    <mergeCell ref="B20:G20"/>
    <mergeCell ref="H20:J20"/>
    <mergeCell ref="B21:AF28"/>
    <mergeCell ref="B30:I30"/>
    <mergeCell ref="B32:K33"/>
    <mergeCell ref="L32:P33"/>
    <mergeCell ref="Q32:T33"/>
    <mergeCell ref="U32:X33"/>
    <mergeCell ref="Y32:Z33"/>
    <mergeCell ref="AA32:AD33"/>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10:F10"/>
    <mergeCell ref="G10:J10"/>
    <mergeCell ref="K10:N10"/>
    <mergeCell ref="O10:T10"/>
    <mergeCell ref="U10:X10"/>
    <mergeCell ref="Y10:AF10"/>
    <mergeCell ref="A1:AG1"/>
    <mergeCell ref="B3:AF6"/>
    <mergeCell ref="B9:F9"/>
    <mergeCell ref="G9:J9"/>
    <mergeCell ref="K9:N9"/>
    <mergeCell ref="O9:AB9"/>
  </mergeCells>
  <phoneticPr fontId="12"/>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2">
    <dataValidation type="list" allowBlank="1" showInputMessage="1" showErrorMessage="1" sqref="V11:AB11">
      <formula1>$AI$9:$AI$12</formula1>
    </dataValidation>
    <dataValidation type="list" allowBlank="1" showInputMessage="1" showErrorMessage="1" sqref="G11:Q11">
      <formula1>$AI$3:$AI$7</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Normal="90" zoomScaleSheetLayoutView="100" workbookViewId="0">
      <selection activeCell="V15" sqref="V15"/>
    </sheetView>
  </sheetViews>
  <sheetFormatPr defaultColWidth="9" defaultRowHeight="13.5" x14ac:dyDescent="0.4"/>
  <cols>
    <col min="1" max="1" width="3.75" style="177" customWidth="1"/>
    <col min="2" max="18" width="9" style="177"/>
    <col min="19" max="19" width="10.75" style="177" customWidth="1"/>
    <col min="20" max="20" width="3.75" style="177" customWidth="1"/>
    <col min="21" max="21" width="5" style="177" customWidth="1"/>
    <col min="22" max="16384" width="9" style="177"/>
  </cols>
  <sheetData>
    <row r="1" spans="1:21" ht="14.25" x14ac:dyDescent="0.4">
      <c r="A1" s="177" t="s">
        <v>316</v>
      </c>
      <c r="B1" s="178"/>
      <c r="C1" s="178"/>
      <c r="D1" s="179"/>
      <c r="E1" s="178"/>
      <c r="F1" s="178"/>
      <c r="G1" s="178"/>
      <c r="H1" s="180"/>
      <c r="I1" s="180"/>
      <c r="J1" s="180"/>
      <c r="K1" s="180"/>
      <c r="L1" s="180"/>
      <c r="M1" s="180"/>
      <c r="N1" s="180"/>
      <c r="O1" s="180"/>
      <c r="P1" s="180"/>
      <c r="Q1" s="180"/>
      <c r="R1" s="180"/>
      <c r="S1" s="180"/>
      <c r="T1" s="180"/>
      <c r="U1" s="180"/>
    </row>
    <row r="2" spans="1:21" ht="27.75" customHeight="1" x14ac:dyDescent="0.2">
      <c r="A2" s="323" t="s">
        <v>317</v>
      </c>
      <c r="B2" s="323"/>
      <c r="C2" s="323"/>
      <c r="D2" s="323"/>
      <c r="E2" s="323"/>
      <c r="F2" s="323"/>
      <c r="G2" s="323"/>
      <c r="H2" s="323"/>
      <c r="I2" s="323"/>
      <c r="J2" s="323"/>
      <c r="K2" s="323"/>
      <c r="L2" s="323"/>
      <c r="M2" s="323"/>
      <c r="N2" s="323"/>
      <c r="O2" s="323"/>
      <c r="P2" s="323"/>
      <c r="Q2" s="323"/>
      <c r="R2" s="323"/>
      <c r="S2" s="323"/>
      <c r="T2" s="323"/>
      <c r="U2" s="181"/>
    </row>
    <row r="3" spans="1:21" ht="5.25" customHeight="1" x14ac:dyDescent="0.4">
      <c r="B3" s="182"/>
      <c r="C3" s="182"/>
      <c r="D3" s="182"/>
      <c r="E3" s="182"/>
      <c r="F3" s="182"/>
      <c r="G3" s="182"/>
      <c r="H3" s="182"/>
      <c r="I3" s="182"/>
      <c r="J3" s="182"/>
      <c r="K3" s="182"/>
      <c r="L3" s="182"/>
      <c r="M3" s="182"/>
      <c r="N3" s="182"/>
      <c r="O3" s="182"/>
      <c r="P3" s="182"/>
      <c r="Q3" s="182"/>
      <c r="R3" s="182"/>
      <c r="S3" s="180"/>
      <c r="T3" s="182"/>
      <c r="U3" s="182"/>
    </row>
    <row r="4" spans="1:21" ht="99.75" customHeight="1" x14ac:dyDescent="0.4">
      <c r="B4" s="324" t="s">
        <v>318</v>
      </c>
      <c r="C4" s="324"/>
      <c r="D4" s="324"/>
      <c r="E4" s="324"/>
      <c r="F4" s="324"/>
      <c r="G4" s="324"/>
      <c r="H4" s="324"/>
      <c r="I4" s="324"/>
      <c r="J4" s="324"/>
      <c r="K4" s="324"/>
      <c r="L4" s="324"/>
      <c r="M4" s="324"/>
      <c r="N4" s="324"/>
      <c r="O4" s="324"/>
      <c r="P4" s="324"/>
      <c r="Q4" s="324"/>
      <c r="R4" s="324"/>
      <c r="S4" s="324"/>
      <c r="T4" s="183"/>
      <c r="U4" s="183"/>
    </row>
    <row r="5" spans="1:21" ht="14.25" x14ac:dyDescent="0.15">
      <c r="K5" s="180"/>
      <c r="L5" s="180"/>
      <c r="M5" s="180"/>
      <c r="N5" s="180"/>
      <c r="Q5" s="184"/>
      <c r="R5" s="184"/>
      <c r="S5" s="184"/>
    </row>
    <row r="6" spans="1:21" ht="18.75" customHeight="1" x14ac:dyDescent="0.4">
      <c r="B6" s="185" t="s">
        <v>160</v>
      </c>
      <c r="C6" s="186"/>
      <c r="D6" s="186"/>
      <c r="E6" s="186"/>
      <c r="F6" s="186"/>
      <c r="G6" s="186"/>
      <c r="H6" s="186"/>
      <c r="I6" s="186"/>
      <c r="J6" s="186"/>
      <c r="K6" s="186"/>
      <c r="L6" s="186"/>
      <c r="M6"/>
      <c r="N6"/>
      <c r="O6"/>
      <c r="P6"/>
      <c r="Q6"/>
      <c r="R6"/>
      <c r="T6" s="187"/>
      <c r="U6" s="187"/>
    </row>
    <row r="7" spans="1:21" x14ac:dyDescent="0.15">
      <c r="B7" s="188"/>
      <c r="C7" s="189"/>
      <c r="D7" s="190"/>
      <c r="E7" s="191"/>
      <c r="F7" s="325" t="s">
        <v>161</v>
      </c>
      <c r="G7" s="192"/>
      <c r="H7" s="193"/>
      <c r="I7" s="193"/>
      <c r="J7" s="194" t="s">
        <v>130</v>
      </c>
      <c r="K7" s="195"/>
      <c r="L7" s="193" t="s">
        <v>131</v>
      </c>
      <c r="M7" s="193"/>
      <c r="N7" s="193"/>
      <c r="O7" s="196"/>
      <c r="P7" s="327">
        <f>K7+1</f>
        <v>1</v>
      </c>
      <c r="Q7" s="328"/>
      <c r="R7" s="329"/>
      <c r="S7" s="330" t="s">
        <v>162</v>
      </c>
      <c r="T7" s="187"/>
      <c r="U7" s="187"/>
    </row>
    <row r="8" spans="1:21" x14ac:dyDescent="0.15">
      <c r="B8" s="197"/>
      <c r="C8" s="198"/>
      <c r="D8" s="199"/>
      <c r="E8" s="200"/>
      <c r="F8" s="326"/>
      <c r="G8" s="201" t="s">
        <v>163</v>
      </c>
      <c r="H8" s="202" t="s">
        <v>164</v>
      </c>
      <c r="I8" s="201" t="s">
        <v>165</v>
      </c>
      <c r="J8" s="202" t="s">
        <v>166</v>
      </c>
      <c r="K8" s="202" t="s">
        <v>167</v>
      </c>
      <c r="L8" s="203" t="s">
        <v>168</v>
      </c>
      <c r="M8" s="201" t="s">
        <v>169</v>
      </c>
      <c r="N8" s="202" t="s">
        <v>75</v>
      </c>
      <c r="O8" s="202" t="s">
        <v>76</v>
      </c>
      <c r="P8" s="201" t="s">
        <v>170</v>
      </c>
      <c r="Q8" s="202" t="s">
        <v>171</v>
      </c>
      <c r="R8" s="202" t="s">
        <v>172</v>
      </c>
      <c r="S8" s="331"/>
      <c r="T8" s="187"/>
      <c r="U8" s="187"/>
    </row>
    <row r="9" spans="1:21" ht="38.25" customHeight="1" x14ac:dyDescent="0.15">
      <c r="B9" s="311" t="s">
        <v>319</v>
      </c>
      <c r="C9" s="314" t="s">
        <v>173</v>
      </c>
      <c r="D9" s="315"/>
      <c r="E9" s="316"/>
      <c r="F9" s="204">
        <v>0.5</v>
      </c>
      <c r="G9" s="52"/>
      <c r="H9" s="53"/>
      <c r="I9" s="53"/>
      <c r="J9" s="53"/>
      <c r="K9" s="53"/>
      <c r="L9" s="53"/>
      <c r="M9" s="53"/>
      <c r="N9" s="53"/>
      <c r="O9" s="53"/>
      <c r="P9" s="53"/>
      <c r="Q9" s="53"/>
      <c r="R9" s="53"/>
      <c r="S9" s="54"/>
      <c r="T9" s="180"/>
      <c r="U9" s="180"/>
    </row>
    <row r="10" spans="1:21" ht="31.5" customHeight="1" x14ac:dyDescent="0.15">
      <c r="B10" s="312"/>
      <c r="C10" s="317" t="s">
        <v>174</v>
      </c>
      <c r="D10" s="318"/>
      <c r="E10" s="319"/>
      <c r="F10" s="205">
        <v>0.75</v>
      </c>
      <c r="G10" s="55"/>
      <c r="H10" s="56"/>
      <c r="I10" s="56"/>
      <c r="J10" s="56"/>
      <c r="K10" s="56"/>
      <c r="L10" s="56"/>
      <c r="M10" s="56"/>
      <c r="N10" s="56"/>
      <c r="O10" s="56"/>
      <c r="P10" s="56"/>
      <c r="Q10" s="56"/>
      <c r="R10" s="56"/>
      <c r="S10" s="54"/>
      <c r="T10" s="180"/>
      <c r="U10" s="180"/>
    </row>
    <row r="11" spans="1:21" ht="31.5" customHeight="1" x14ac:dyDescent="0.15">
      <c r="B11" s="313"/>
      <c r="C11" s="320" t="s">
        <v>175</v>
      </c>
      <c r="D11" s="321"/>
      <c r="E11" s="322"/>
      <c r="F11" s="206">
        <v>1</v>
      </c>
      <c r="G11" s="57"/>
      <c r="H11" s="58"/>
      <c r="I11" s="58"/>
      <c r="J11" s="58"/>
      <c r="K11" s="58"/>
      <c r="L11" s="58"/>
      <c r="M11" s="58"/>
      <c r="N11" s="58"/>
      <c r="O11" s="58"/>
      <c r="P11" s="58"/>
      <c r="Q11" s="58"/>
      <c r="R11" s="58"/>
      <c r="S11" s="54"/>
      <c r="T11" s="180"/>
      <c r="U11" s="180"/>
    </row>
    <row r="12" spans="1:21" ht="31.5" customHeight="1" x14ac:dyDescent="0.15">
      <c r="B12" s="311" t="s">
        <v>176</v>
      </c>
      <c r="C12" s="332" t="s">
        <v>177</v>
      </c>
      <c r="D12" s="335" t="s">
        <v>178</v>
      </c>
      <c r="E12" s="336"/>
      <c r="F12" s="207">
        <v>0.5</v>
      </c>
      <c r="G12" s="59"/>
      <c r="H12" s="60"/>
      <c r="I12" s="59"/>
      <c r="J12" s="60"/>
      <c r="K12" s="60"/>
      <c r="L12" s="61"/>
      <c r="M12" s="59"/>
      <c r="N12" s="60"/>
      <c r="O12" s="62"/>
      <c r="P12" s="59"/>
      <c r="Q12" s="60"/>
      <c r="R12" s="60"/>
      <c r="S12" s="54"/>
      <c r="T12" s="180"/>
      <c r="U12" s="180"/>
    </row>
    <row r="13" spans="1:21" ht="31.5" customHeight="1" x14ac:dyDescent="0.15">
      <c r="B13" s="312"/>
      <c r="C13" s="333"/>
      <c r="D13" s="337" t="s">
        <v>174</v>
      </c>
      <c r="E13" s="338"/>
      <c r="F13" s="208">
        <v>0.75</v>
      </c>
      <c r="G13" s="63"/>
      <c r="H13" s="56"/>
      <c r="I13" s="63"/>
      <c r="J13" s="56"/>
      <c r="K13" s="56"/>
      <c r="L13" s="55"/>
      <c r="M13" s="63"/>
      <c r="N13" s="56"/>
      <c r="O13" s="56"/>
      <c r="P13" s="63"/>
      <c r="Q13" s="56"/>
      <c r="R13" s="56"/>
      <c r="S13" s="54"/>
      <c r="T13" s="180"/>
      <c r="U13" s="180"/>
    </row>
    <row r="14" spans="1:21" ht="31.5" customHeight="1" x14ac:dyDescent="0.15">
      <c r="B14" s="312"/>
      <c r="C14" s="334"/>
      <c r="D14" s="339" t="s">
        <v>175</v>
      </c>
      <c r="E14" s="340"/>
      <c r="F14" s="209">
        <v>1</v>
      </c>
      <c r="G14" s="64"/>
      <c r="H14" s="58"/>
      <c r="I14" s="64"/>
      <c r="J14" s="58"/>
      <c r="K14" s="58"/>
      <c r="L14" s="57"/>
      <c r="M14" s="64"/>
      <c r="N14" s="58"/>
      <c r="O14" s="58"/>
      <c r="P14" s="64"/>
      <c r="Q14" s="58"/>
      <c r="R14" s="58"/>
      <c r="S14" s="54"/>
      <c r="T14" s="180"/>
      <c r="U14" s="180"/>
    </row>
    <row r="15" spans="1:21" ht="33" customHeight="1" x14ac:dyDescent="0.15">
      <c r="B15" s="313"/>
      <c r="C15" s="210" t="s">
        <v>179</v>
      </c>
      <c r="D15" s="341" t="s">
        <v>180</v>
      </c>
      <c r="E15" s="342"/>
      <c r="F15" s="211">
        <v>1</v>
      </c>
      <c r="G15" s="59"/>
      <c r="H15" s="60"/>
      <c r="I15" s="59"/>
      <c r="J15" s="60"/>
      <c r="K15" s="60"/>
      <c r="L15" s="61"/>
      <c r="M15" s="59"/>
      <c r="N15" s="60"/>
      <c r="O15" s="60"/>
      <c r="P15" s="59"/>
      <c r="Q15" s="60"/>
      <c r="R15" s="60"/>
      <c r="S15" s="54"/>
      <c r="T15" s="180"/>
      <c r="U15" s="180"/>
    </row>
    <row r="16" spans="1:21" ht="3.75" customHeight="1" x14ac:dyDescent="0.4">
      <c r="B16" s="212"/>
      <c r="C16" s="213"/>
      <c r="D16" s="214"/>
      <c r="E16" s="214"/>
      <c r="F16" s="215"/>
      <c r="G16" s="65"/>
      <c r="H16" s="66"/>
      <c r="I16" s="66"/>
      <c r="J16" s="66"/>
      <c r="K16" s="66"/>
      <c r="L16" s="66"/>
      <c r="M16" s="66"/>
      <c r="N16" s="66"/>
      <c r="O16" s="66"/>
      <c r="P16" s="66"/>
      <c r="Q16" s="66"/>
      <c r="R16" s="66"/>
      <c r="S16" s="67"/>
      <c r="T16" s="180"/>
      <c r="U16" s="180"/>
    </row>
    <row r="17" spans="2:21" ht="18" customHeight="1" x14ac:dyDescent="0.15">
      <c r="B17" s="216"/>
      <c r="C17" s="343" t="s">
        <v>181</v>
      </c>
      <c r="D17" s="343"/>
      <c r="E17" s="343"/>
      <c r="F17" s="217"/>
      <c r="G17" s="68">
        <f>$F$9*G9+$F$10*G10+$F$11*G11+$F$12*G12+$F$13*G13+$F$14*G14+$F$15*G15</f>
        <v>0</v>
      </c>
      <c r="H17" s="68">
        <f t="shared" ref="H17:P17" si="0">$F$9*H9+$F$10*H10+$F$11*H11+$F$12*H12+$F$13*H13+$F$14*H14+$F$15*H15</f>
        <v>0</v>
      </c>
      <c r="I17" s="68">
        <f t="shared" si="0"/>
        <v>0</v>
      </c>
      <c r="J17" s="68">
        <f t="shared" si="0"/>
        <v>0</v>
      </c>
      <c r="K17" s="68">
        <f t="shared" si="0"/>
        <v>0</v>
      </c>
      <c r="L17" s="68">
        <f t="shared" si="0"/>
        <v>0</v>
      </c>
      <c r="M17" s="68">
        <f t="shared" si="0"/>
        <v>0</v>
      </c>
      <c r="N17" s="68">
        <f t="shared" si="0"/>
        <v>0</v>
      </c>
      <c r="O17" s="68">
        <f t="shared" si="0"/>
        <v>0</v>
      </c>
      <c r="P17" s="68">
        <f t="shared" si="0"/>
        <v>0</v>
      </c>
      <c r="Q17" s="68">
        <f>$F$9*Q9+$F$10*Q10+$F$11*Q11+$F$12*Q12+$F$13*Q13+$F$14*Q14+$F$15*Q15</f>
        <v>0</v>
      </c>
      <c r="R17" s="68">
        <f>$F$9*R9+$F$10*R10+$F$11*R11+$F$12*R12+$F$13*R13+$F$14*R14+$F$15*R15</f>
        <v>0</v>
      </c>
      <c r="S17" s="54"/>
      <c r="T17" s="180"/>
      <c r="U17" s="180"/>
    </row>
    <row r="18" spans="2:21" ht="18" customHeight="1" x14ac:dyDescent="0.15">
      <c r="B18" s="344" t="s">
        <v>182</v>
      </c>
      <c r="C18" s="345"/>
      <c r="D18" s="345"/>
      <c r="E18" s="346"/>
      <c r="F18" s="207">
        <v>0.8571428571428571</v>
      </c>
      <c r="G18" s="69"/>
      <c r="H18" s="69"/>
      <c r="I18" s="69"/>
      <c r="J18" s="69"/>
      <c r="K18" s="69"/>
      <c r="L18" s="69"/>
      <c r="M18" s="69"/>
      <c r="N18" s="69"/>
      <c r="O18" s="69"/>
      <c r="P18" s="69"/>
      <c r="Q18" s="69"/>
      <c r="R18" s="69"/>
      <c r="S18" s="70"/>
      <c r="T18" s="180"/>
      <c r="U18" s="180"/>
    </row>
    <row r="19" spans="2:21" ht="18" customHeight="1" x14ac:dyDescent="0.15">
      <c r="B19" s="216"/>
      <c r="C19" s="343" t="s">
        <v>183</v>
      </c>
      <c r="D19" s="343"/>
      <c r="E19" s="343"/>
      <c r="F19" s="217"/>
      <c r="G19" s="68">
        <f>IF(G18="",G17,ROUND(G17*6/7,2))</f>
        <v>0</v>
      </c>
      <c r="H19" s="68">
        <f t="shared" ref="H19:Q19" si="1">IF(H18="",H17,ROUND(H17*6/7,2))</f>
        <v>0</v>
      </c>
      <c r="I19" s="68">
        <f t="shared" si="1"/>
        <v>0</v>
      </c>
      <c r="J19" s="68">
        <f t="shared" si="1"/>
        <v>0</v>
      </c>
      <c r="K19" s="68">
        <f t="shared" si="1"/>
        <v>0</v>
      </c>
      <c r="L19" s="68">
        <f>IF(L18="",L17,ROUND(L17*6/7,2))</f>
        <v>0</v>
      </c>
      <c r="M19" s="68">
        <f t="shared" si="1"/>
        <v>0</v>
      </c>
      <c r="N19" s="68">
        <f t="shared" si="1"/>
        <v>0</v>
      </c>
      <c r="O19" s="68">
        <f t="shared" si="1"/>
        <v>0</v>
      </c>
      <c r="P19" s="68">
        <f t="shared" si="1"/>
        <v>0</v>
      </c>
      <c r="Q19" s="68">
        <f t="shared" si="1"/>
        <v>0</v>
      </c>
      <c r="R19" s="68">
        <f>IF(R18="",R17,ROUND(R17*6/7,2))</f>
        <v>0</v>
      </c>
      <c r="S19" s="71">
        <f>SUM(G19:Q19)</f>
        <v>0</v>
      </c>
      <c r="T19" s="218" t="s">
        <v>184</v>
      </c>
      <c r="U19" s="219"/>
    </row>
    <row r="20" spans="2:21" ht="45" customHeight="1" thickBot="1" x14ac:dyDescent="0.2">
      <c r="B20" s="347" t="s">
        <v>320</v>
      </c>
      <c r="C20" s="348"/>
      <c r="D20" s="348"/>
      <c r="E20" s="348"/>
      <c r="F20" s="348"/>
      <c r="G20" s="348"/>
      <c r="H20" s="348"/>
      <c r="I20" s="348"/>
      <c r="J20" s="348"/>
      <c r="K20" s="348"/>
      <c r="L20" s="348"/>
      <c r="M20" s="348"/>
      <c r="N20" s="348"/>
      <c r="O20" s="349"/>
      <c r="P20" s="356" t="s">
        <v>321</v>
      </c>
      <c r="Q20" s="356"/>
      <c r="R20" s="357"/>
      <c r="S20" s="72">
        <f>COUNTIF(G19:Q19,"&gt;0")</f>
        <v>0</v>
      </c>
      <c r="T20" s="219" t="s">
        <v>185</v>
      </c>
      <c r="U20" s="219"/>
    </row>
    <row r="21" spans="2:21" ht="45" customHeight="1" thickBot="1" x14ac:dyDescent="0.2">
      <c r="B21" s="350"/>
      <c r="C21" s="351"/>
      <c r="D21" s="351"/>
      <c r="E21" s="351"/>
      <c r="F21" s="351"/>
      <c r="G21" s="351"/>
      <c r="H21" s="351"/>
      <c r="I21" s="351"/>
      <c r="J21" s="351"/>
      <c r="K21" s="351"/>
      <c r="L21" s="351"/>
      <c r="M21" s="351"/>
      <c r="N21" s="351"/>
      <c r="O21" s="352"/>
      <c r="P21" s="358" t="s">
        <v>186</v>
      </c>
      <c r="Q21" s="358"/>
      <c r="R21" s="359"/>
      <c r="S21" s="73" t="str">
        <f>IF(S20&lt;1,"",S19/S20)</f>
        <v/>
      </c>
      <c r="T21" s="220" t="s">
        <v>187</v>
      </c>
      <c r="U21" s="220"/>
    </row>
    <row r="22" spans="2:21" ht="125.25" customHeight="1" x14ac:dyDescent="0.4">
      <c r="B22" s="353"/>
      <c r="C22" s="354"/>
      <c r="D22" s="354"/>
      <c r="E22" s="354"/>
      <c r="F22" s="354"/>
      <c r="G22" s="354"/>
      <c r="H22" s="354"/>
      <c r="I22" s="354"/>
      <c r="J22" s="354"/>
      <c r="K22" s="354"/>
      <c r="L22" s="354"/>
      <c r="M22" s="354"/>
      <c r="N22" s="354"/>
      <c r="O22" s="355"/>
      <c r="P22" s="360" t="s">
        <v>322</v>
      </c>
      <c r="Q22" s="361"/>
      <c r="R22" s="361"/>
      <c r="S22" s="361"/>
      <c r="T22" s="180"/>
      <c r="U22" s="180"/>
    </row>
    <row r="23" spans="2:21" x14ac:dyDescent="0.4">
      <c r="B23" s="221"/>
      <c r="C23" s="221"/>
      <c r="D23" s="221"/>
      <c r="E23" s="221"/>
      <c r="F23" s="221"/>
      <c r="G23" s="221"/>
      <c r="H23" s="221"/>
      <c r="I23" s="221"/>
      <c r="J23" s="221"/>
      <c r="K23" s="221"/>
      <c r="L23" s="221"/>
      <c r="M23" s="221"/>
      <c r="N23" s="221"/>
      <c r="O23" s="222"/>
    </row>
    <row r="24" spans="2:21" ht="18.75" customHeight="1" x14ac:dyDescent="0.4">
      <c r="B24" s="185" t="s">
        <v>188</v>
      </c>
      <c r="C24" s="223"/>
      <c r="D24" s="223"/>
      <c r="E24" s="223"/>
      <c r="F24" s="223"/>
      <c r="G24" s="223"/>
      <c r="H24" s="223"/>
      <c r="I24" s="223"/>
      <c r="J24" s="223"/>
      <c r="K24" s="223"/>
      <c r="L24" s="223"/>
      <c r="M24" s="223"/>
      <c r="N24" s="223"/>
    </row>
    <row r="25" spans="2:21" ht="6" customHeight="1" thickBot="1" x14ac:dyDescent="0.45">
      <c r="B25" s="223"/>
      <c r="C25" s="223"/>
      <c r="D25" s="223"/>
      <c r="E25" s="223"/>
      <c r="F25" s="223"/>
      <c r="G25" s="223"/>
      <c r="H25" s="223"/>
      <c r="I25" s="223"/>
      <c r="J25" s="223"/>
      <c r="K25" s="223"/>
      <c r="L25" s="223"/>
      <c r="M25" s="223"/>
      <c r="N25" s="223"/>
    </row>
    <row r="26" spans="2:21" ht="13.5" customHeight="1" x14ac:dyDescent="0.4">
      <c r="B26" s="363" t="s">
        <v>189</v>
      </c>
      <c r="C26" s="364"/>
      <c r="D26" s="223"/>
      <c r="E26" s="223"/>
      <c r="F26" s="223"/>
      <c r="G26" s="365" t="s">
        <v>190</v>
      </c>
      <c r="H26" s="366"/>
      <c r="I26" s="223"/>
      <c r="J26" s="367" t="s">
        <v>191</v>
      </c>
      <c r="K26" s="368"/>
      <c r="M26" s="223"/>
      <c r="N26" s="223"/>
    </row>
    <row r="27" spans="2:21" ht="29.25" customHeight="1" thickBot="1" x14ac:dyDescent="0.2">
      <c r="B27" s="369"/>
      <c r="C27" s="370"/>
      <c r="D27" s="224" t="s">
        <v>192</v>
      </c>
      <c r="E27" s="74">
        <v>0.9</v>
      </c>
      <c r="F27" s="224" t="s">
        <v>192</v>
      </c>
      <c r="G27" s="369"/>
      <c r="H27" s="370"/>
      <c r="I27" s="224" t="s">
        <v>193</v>
      </c>
      <c r="J27" s="371">
        <f>B27*E27*G27</f>
        <v>0</v>
      </c>
      <c r="K27" s="372"/>
      <c r="L27" s="225" t="s">
        <v>194</v>
      </c>
      <c r="M27" s="223"/>
      <c r="N27" s="223"/>
    </row>
    <row r="28" spans="2:21" ht="70.5" customHeight="1" x14ac:dyDescent="0.4">
      <c r="B28" s="362" t="s">
        <v>195</v>
      </c>
      <c r="C28" s="362"/>
      <c r="D28" s="362"/>
      <c r="E28" s="362"/>
      <c r="F28" s="362"/>
      <c r="G28" s="362"/>
      <c r="H28" s="362"/>
      <c r="I28" s="362"/>
      <c r="J28" s="362"/>
      <c r="K28" s="362"/>
      <c r="L28" s="362"/>
      <c r="M28" s="362"/>
      <c r="N28" s="362"/>
      <c r="O28" s="362"/>
      <c r="P28" s="362"/>
      <c r="Q28" s="362"/>
      <c r="R28" s="362"/>
      <c r="S28" s="362"/>
    </row>
    <row r="29" spans="2:21" x14ac:dyDescent="0.4">
      <c r="B29" s="223"/>
      <c r="C29" s="223"/>
      <c r="D29" s="223"/>
      <c r="E29" s="223"/>
      <c r="F29" s="223"/>
      <c r="G29" s="223"/>
      <c r="H29" s="223"/>
      <c r="I29" s="223"/>
      <c r="J29" s="223"/>
      <c r="K29" s="223"/>
      <c r="L29" s="223"/>
      <c r="M29" s="223"/>
      <c r="N29" s="223"/>
    </row>
    <row r="30" spans="2:21" x14ac:dyDescent="0.4">
      <c r="B30" s="223"/>
      <c r="C30" s="223"/>
      <c r="D30" s="223"/>
      <c r="E30" s="223"/>
      <c r="F30" s="223"/>
      <c r="G30" s="223"/>
      <c r="H30" s="223"/>
      <c r="I30" s="223"/>
      <c r="J30" s="223"/>
      <c r="K30" s="223"/>
      <c r="L30" s="223"/>
      <c r="M30" s="223"/>
      <c r="N30" s="223"/>
    </row>
    <row r="31" spans="2:21" x14ac:dyDescent="0.4">
      <c r="B31" s="226"/>
      <c r="C31" s="226"/>
      <c r="D31" s="226"/>
      <c r="E31" s="226"/>
      <c r="F31" s="226"/>
      <c r="G31" s="226"/>
      <c r="H31" s="226"/>
      <c r="I31" s="226"/>
      <c r="J31" s="226"/>
      <c r="K31" s="226"/>
      <c r="L31" s="226"/>
      <c r="M31" s="226"/>
      <c r="N31" s="226"/>
      <c r="O31" s="226"/>
      <c r="P31" s="226"/>
      <c r="Q31" s="226"/>
      <c r="R31" s="226"/>
      <c r="S31" s="226"/>
    </row>
  </sheetData>
  <mergeCells count="29">
    <mergeCell ref="B28:S28"/>
    <mergeCell ref="B26:C26"/>
    <mergeCell ref="G26:H26"/>
    <mergeCell ref="J26:K26"/>
    <mergeCell ref="B27:C27"/>
    <mergeCell ref="G27:H27"/>
    <mergeCell ref="J27:K27"/>
    <mergeCell ref="C17:E17"/>
    <mergeCell ref="B18:E18"/>
    <mergeCell ref="C19:E19"/>
    <mergeCell ref="B20:O22"/>
    <mergeCell ref="P20:R20"/>
    <mergeCell ref="P21:R21"/>
    <mergeCell ref="P22:S22"/>
    <mergeCell ref="B12:B15"/>
    <mergeCell ref="C12:C14"/>
    <mergeCell ref="D12:E12"/>
    <mergeCell ref="D13:E13"/>
    <mergeCell ref="D14:E14"/>
    <mergeCell ref="D15:E15"/>
    <mergeCell ref="B9:B11"/>
    <mergeCell ref="C9:E9"/>
    <mergeCell ref="C10:E10"/>
    <mergeCell ref="C11:E11"/>
    <mergeCell ref="A2:T2"/>
    <mergeCell ref="B4:S4"/>
    <mergeCell ref="F7:F8"/>
    <mergeCell ref="P7:R7"/>
    <mergeCell ref="S7:S8"/>
  </mergeCells>
  <phoneticPr fontId="12"/>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85" workbookViewId="0">
      <selection activeCell="H16" sqref="H16"/>
    </sheetView>
  </sheetViews>
  <sheetFormatPr defaultColWidth="3.5" defaultRowHeight="13.5" x14ac:dyDescent="0.15"/>
  <cols>
    <col min="1" max="1" width="1.25" style="130" customWidth="1"/>
    <col min="2" max="2" width="3.125" style="129" customWidth="1"/>
    <col min="3" max="5" width="3.125" style="130" customWidth="1"/>
    <col min="6" max="6" width="3.375" style="130" customWidth="1"/>
    <col min="7" max="16" width="3.125" style="130" customWidth="1"/>
    <col min="17" max="17" width="4" style="130" customWidth="1"/>
    <col min="18" max="25" width="3.125" style="130" customWidth="1"/>
    <col min="26" max="30" width="3.25" style="130" customWidth="1"/>
    <col min="31" max="31" width="1.25" style="130" customWidth="1"/>
    <col min="32" max="16384" width="3.5" style="130"/>
  </cols>
  <sheetData>
    <row r="1" spans="2:30" s="79" customFormat="1" ht="6.75" customHeight="1" x14ac:dyDescent="0.4"/>
    <row r="2" spans="2:30" s="79" customFormat="1" x14ac:dyDescent="0.4">
      <c r="B2" s="79" t="s">
        <v>323</v>
      </c>
    </row>
    <row r="3" spans="2:30" s="79" customFormat="1" x14ac:dyDescent="0.4">
      <c r="U3" s="131" t="s">
        <v>12</v>
      </c>
      <c r="V3" s="436"/>
      <c r="W3" s="436"/>
      <c r="X3" s="131" t="s">
        <v>13</v>
      </c>
      <c r="Y3" s="436"/>
      <c r="Z3" s="436"/>
      <c r="AA3" s="131" t="s">
        <v>14</v>
      </c>
      <c r="AB3" s="436"/>
      <c r="AC3" s="436"/>
      <c r="AD3" s="131" t="s">
        <v>15</v>
      </c>
    </row>
    <row r="4" spans="2:30" s="79" customFormat="1" ht="5.25" customHeight="1" x14ac:dyDescent="0.4">
      <c r="AD4" s="131"/>
    </row>
    <row r="5" spans="2:30" s="79" customFormat="1" x14ac:dyDescent="0.4">
      <c r="B5" s="436" t="s">
        <v>16</v>
      </c>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row>
    <row r="6" spans="2:30" s="79" customFormat="1" x14ac:dyDescent="0.4">
      <c r="B6" s="436" t="s">
        <v>324</v>
      </c>
      <c r="C6" s="436"/>
      <c r="D6" s="436"/>
      <c r="E6" s="436"/>
      <c r="F6" s="436"/>
      <c r="G6" s="436"/>
      <c r="H6" s="436"/>
      <c r="I6" s="436"/>
      <c r="J6" s="436"/>
      <c r="K6" s="436"/>
      <c r="L6" s="436"/>
      <c r="M6" s="436"/>
      <c r="N6" s="436"/>
      <c r="O6" s="436"/>
      <c r="P6" s="436"/>
      <c r="Q6" s="436"/>
      <c r="R6" s="436"/>
      <c r="S6" s="436"/>
      <c r="T6" s="436"/>
      <c r="U6" s="436"/>
      <c r="V6" s="436"/>
      <c r="W6" s="436"/>
      <c r="X6" s="436"/>
      <c r="Y6" s="436"/>
      <c r="Z6" s="436"/>
      <c r="AA6" s="436"/>
      <c r="AB6" s="436"/>
      <c r="AC6" s="436"/>
      <c r="AD6" s="436"/>
    </row>
    <row r="7" spans="2:30" s="79" customFormat="1" ht="6" customHeight="1" x14ac:dyDescent="0.4"/>
    <row r="8" spans="2:30" s="79" customFormat="1" ht="21.75" customHeight="1" x14ac:dyDescent="0.4">
      <c r="B8" s="432" t="s">
        <v>17</v>
      </c>
      <c r="C8" s="432"/>
      <c r="D8" s="432"/>
      <c r="E8" s="432"/>
      <c r="F8" s="400"/>
      <c r="G8" s="433"/>
      <c r="H8" s="434"/>
      <c r="I8" s="434"/>
      <c r="J8" s="434"/>
      <c r="K8" s="434"/>
      <c r="L8" s="434"/>
      <c r="M8" s="434"/>
      <c r="N8" s="434"/>
      <c r="O8" s="434"/>
      <c r="P8" s="434"/>
      <c r="Q8" s="434"/>
      <c r="R8" s="434"/>
      <c r="S8" s="434"/>
      <c r="T8" s="434"/>
      <c r="U8" s="434"/>
      <c r="V8" s="434"/>
      <c r="W8" s="434"/>
      <c r="X8" s="434"/>
      <c r="Y8" s="434"/>
      <c r="Z8" s="434"/>
      <c r="AA8" s="434"/>
      <c r="AB8" s="434"/>
      <c r="AC8" s="434"/>
      <c r="AD8" s="435"/>
    </row>
    <row r="9" spans="2:30" ht="21.75" customHeight="1" x14ac:dyDescent="0.15">
      <c r="B9" s="400" t="s">
        <v>18</v>
      </c>
      <c r="C9" s="401"/>
      <c r="D9" s="401"/>
      <c r="E9" s="401"/>
      <c r="F9" s="401"/>
      <c r="G9" s="115" t="s">
        <v>0</v>
      </c>
      <c r="H9" s="145" t="s">
        <v>1</v>
      </c>
      <c r="I9" s="145"/>
      <c r="J9" s="145"/>
      <c r="K9" s="145"/>
      <c r="L9" s="116" t="s">
        <v>0</v>
      </c>
      <c r="M9" s="145" t="s">
        <v>2</v>
      </c>
      <c r="N9" s="145"/>
      <c r="O9" s="145"/>
      <c r="P9" s="145"/>
      <c r="Q9" s="116" t="s">
        <v>0</v>
      </c>
      <c r="R9" s="145" t="s">
        <v>3</v>
      </c>
      <c r="S9" s="132"/>
      <c r="T9" s="132"/>
      <c r="U9" s="132"/>
      <c r="V9" s="132"/>
      <c r="W9" s="132"/>
      <c r="X9" s="132"/>
      <c r="Y9" s="132"/>
      <c r="Z9" s="132"/>
      <c r="AA9" s="132"/>
      <c r="AB9" s="132"/>
      <c r="AC9" s="132"/>
      <c r="AD9" s="133"/>
    </row>
    <row r="10" spans="2:30" ht="21.75" customHeight="1" x14ac:dyDescent="0.15">
      <c r="B10" s="402" t="s">
        <v>19</v>
      </c>
      <c r="C10" s="403"/>
      <c r="D10" s="403"/>
      <c r="E10" s="403"/>
      <c r="F10" s="404"/>
      <c r="G10" s="120" t="s">
        <v>0</v>
      </c>
      <c r="H10" s="79" t="s">
        <v>325</v>
      </c>
      <c r="I10" s="126"/>
      <c r="J10" s="126"/>
      <c r="K10" s="126"/>
      <c r="L10" s="126"/>
      <c r="M10" s="126"/>
      <c r="N10" s="126"/>
      <c r="O10" s="126"/>
      <c r="P10" s="126"/>
      <c r="Q10" s="126"/>
      <c r="R10" s="120" t="s">
        <v>0</v>
      </c>
      <c r="S10" s="79" t="s">
        <v>326</v>
      </c>
      <c r="T10" s="227"/>
      <c r="U10" s="227"/>
      <c r="V10" s="227"/>
      <c r="W10" s="227"/>
      <c r="X10" s="227"/>
      <c r="Y10" s="227"/>
      <c r="Z10" s="227"/>
      <c r="AA10" s="227"/>
      <c r="AB10" s="227"/>
      <c r="AC10" s="227"/>
      <c r="AD10" s="228"/>
    </row>
    <row r="11" spans="2:30" ht="21.75" customHeight="1" x14ac:dyDescent="0.15">
      <c r="B11" s="405"/>
      <c r="C11" s="406"/>
      <c r="D11" s="406"/>
      <c r="E11" s="406"/>
      <c r="F11" s="407"/>
      <c r="G11" s="120" t="s">
        <v>0</v>
      </c>
      <c r="H11" s="139" t="s">
        <v>327</v>
      </c>
      <c r="I11" s="148"/>
      <c r="J11" s="148"/>
      <c r="K11" s="148"/>
      <c r="L11" s="148"/>
      <c r="M11" s="148"/>
      <c r="N11" s="148"/>
      <c r="O11" s="148"/>
      <c r="P11" s="148"/>
      <c r="Q11" s="148"/>
      <c r="R11" s="148"/>
      <c r="S11" s="142"/>
      <c r="T11" s="142"/>
      <c r="U11" s="142"/>
      <c r="V11" s="142"/>
      <c r="W11" s="142"/>
      <c r="X11" s="142"/>
      <c r="Y11" s="142"/>
      <c r="Z11" s="142"/>
      <c r="AA11" s="142"/>
      <c r="AB11" s="142"/>
      <c r="AC11" s="142"/>
      <c r="AD11" s="143"/>
    </row>
    <row r="12" spans="2:30" x14ac:dyDescent="0.15">
      <c r="B12" s="402" t="s">
        <v>20</v>
      </c>
      <c r="C12" s="403"/>
      <c r="D12" s="403"/>
      <c r="E12" s="403"/>
      <c r="F12" s="404"/>
      <c r="G12" s="229" t="s">
        <v>328</v>
      </c>
      <c r="H12" s="230"/>
      <c r="I12" s="230"/>
      <c r="J12" s="230"/>
      <c r="K12" s="230"/>
      <c r="L12" s="230"/>
      <c r="M12" s="230"/>
      <c r="N12" s="230"/>
      <c r="O12" s="230"/>
      <c r="P12" s="230"/>
      <c r="Q12" s="230"/>
      <c r="R12" s="230"/>
      <c r="S12" s="230"/>
      <c r="T12" s="230"/>
      <c r="U12" s="230"/>
      <c r="V12" s="230"/>
      <c r="W12" s="230"/>
      <c r="X12" s="230"/>
      <c r="Y12" s="230"/>
      <c r="Z12" s="230"/>
      <c r="AA12" s="230"/>
      <c r="AB12" s="230"/>
      <c r="AC12" s="230"/>
      <c r="AD12" s="231"/>
    </row>
    <row r="13" spans="2:30" ht="31.5" customHeight="1" x14ac:dyDescent="0.15">
      <c r="B13" s="408"/>
      <c r="C13" s="409"/>
      <c r="D13" s="409"/>
      <c r="E13" s="409"/>
      <c r="F13" s="410"/>
      <c r="G13" s="159" t="s">
        <v>0</v>
      </c>
      <c r="H13" s="79" t="s">
        <v>21</v>
      </c>
      <c r="I13" s="126"/>
      <c r="J13" s="126"/>
      <c r="K13" s="126"/>
      <c r="L13" s="126"/>
      <c r="M13" s="126"/>
      <c r="N13" s="126"/>
      <c r="O13" s="126"/>
      <c r="P13" s="126"/>
      <c r="Q13" s="126"/>
      <c r="R13" s="120" t="s">
        <v>0</v>
      </c>
      <c r="S13" s="79" t="s">
        <v>22</v>
      </c>
      <c r="T13" s="227"/>
      <c r="U13" s="227"/>
      <c r="V13" s="227"/>
      <c r="W13" s="227"/>
      <c r="X13" s="227"/>
      <c r="Y13" s="227"/>
      <c r="Z13" s="227"/>
      <c r="AA13" s="227"/>
      <c r="AB13" s="227"/>
      <c r="AC13" s="227"/>
      <c r="AD13" s="228"/>
    </row>
    <row r="14" spans="2:30" x14ac:dyDescent="0.15">
      <c r="B14" s="408"/>
      <c r="C14" s="409"/>
      <c r="D14" s="409"/>
      <c r="E14" s="409"/>
      <c r="F14" s="410"/>
      <c r="G14" s="125" t="s">
        <v>329</v>
      </c>
      <c r="H14" s="79"/>
      <c r="I14" s="126"/>
      <c r="J14" s="126"/>
      <c r="K14" s="126"/>
      <c r="L14" s="126"/>
      <c r="M14" s="126"/>
      <c r="N14" s="126"/>
      <c r="O14" s="126"/>
      <c r="P14" s="126"/>
      <c r="Q14" s="126"/>
      <c r="R14" s="126"/>
      <c r="S14" s="79"/>
      <c r="T14" s="227"/>
      <c r="U14" s="227"/>
      <c r="V14" s="227"/>
      <c r="W14" s="227"/>
      <c r="X14" s="227"/>
      <c r="Y14" s="227"/>
      <c r="Z14" s="227"/>
      <c r="AA14" s="227"/>
      <c r="AB14" s="227"/>
      <c r="AC14" s="227"/>
      <c r="AD14" s="228"/>
    </row>
    <row r="15" spans="2:30" ht="31.5" customHeight="1" x14ac:dyDescent="0.15">
      <c r="B15" s="405"/>
      <c r="C15" s="406"/>
      <c r="D15" s="406"/>
      <c r="E15" s="406"/>
      <c r="F15" s="407"/>
      <c r="G15" s="118" t="s">
        <v>0</v>
      </c>
      <c r="H15" s="139" t="s">
        <v>349</v>
      </c>
      <c r="I15" s="148"/>
      <c r="J15" s="148"/>
      <c r="K15" s="148"/>
      <c r="L15" s="148"/>
      <c r="M15" s="148"/>
      <c r="N15" s="148"/>
      <c r="O15" s="148"/>
      <c r="P15" s="148"/>
      <c r="Q15" s="148"/>
      <c r="R15" s="119" t="s">
        <v>0</v>
      </c>
      <c r="S15" s="139" t="s">
        <v>330</v>
      </c>
      <c r="T15" s="142"/>
      <c r="U15" s="142"/>
      <c r="V15" s="142"/>
      <c r="W15" s="142"/>
      <c r="X15" s="142"/>
      <c r="Y15" s="142"/>
      <c r="Z15" s="142"/>
      <c r="AA15" s="142"/>
      <c r="AB15" s="142"/>
      <c r="AC15" s="142"/>
      <c r="AD15" s="143"/>
    </row>
    <row r="16" spans="2:30" s="79" customFormat="1" ht="7.5" customHeight="1" x14ac:dyDescent="0.4"/>
    <row r="17" spans="2:30" s="79" customFormat="1" x14ac:dyDescent="0.15">
      <c r="B17" s="411" t="s">
        <v>331</v>
      </c>
      <c r="C17" s="412"/>
      <c r="D17" s="412"/>
      <c r="E17" s="412"/>
      <c r="F17" s="413"/>
      <c r="G17" s="420"/>
      <c r="H17" s="421"/>
      <c r="I17" s="421"/>
      <c r="J17" s="421"/>
      <c r="K17" s="421"/>
      <c r="L17" s="421"/>
      <c r="M17" s="421"/>
      <c r="N17" s="421"/>
      <c r="O17" s="421"/>
      <c r="P17" s="421"/>
      <c r="Q17" s="421"/>
      <c r="R17" s="421"/>
      <c r="S17" s="421"/>
      <c r="T17" s="421"/>
      <c r="U17" s="421"/>
      <c r="V17" s="421"/>
      <c r="W17" s="421"/>
      <c r="X17" s="421"/>
      <c r="Y17" s="422"/>
      <c r="Z17" s="123"/>
      <c r="AA17" s="232" t="s">
        <v>4</v>
      </c>
      <c r="AB17" s="232" t="s">
        <v>5</v>
      </c>
      <c r="AC17" s="232" t="s">
        <v>6</v>
      </c>
      <c r="AD17" s="152"/>
    </row>
    <row r="18" spans="2:30" s="79" customFormat="1" ht="27" customHeight="1" x14ac:dyDescent="0.4">
      <c r="B18" s="414"/>
      <c r="C18" s="415"/>
      <c r="D18" s="415"/>
      <c r="E18" s="415"/>
      <c r="F18" s="416"/>
      <c r="G18" s="423" t="s">
        <v>332</v>
      </c>
      <c r="H18" s="424"/>
      <c r="I18" s="424"/>
      <c r="J18" s="424"/>
      <c r="K18" s="424"/>
      <c r="L18" s="424"/>
      <c r="M18" s="424"/>
      <c r="N18" s="424"/>
      <c r="O18" s="424"/>
      <c r="P18" s="424"/>
      <c r="Q18" s="424"/>
      <c r="R18" s="424"/>
      <c r="S18" s="424"/>
      <c r="T18" s="424"/>
      <c r="U18" s="424"/>
      <c r="V18" s="424"/>
      <c r="W18" s="424"/>
      <c r="X18" s="424"/>
      <c r="Y18" s="425"/>
      <c r="Z18" s="159"/>
      <c r="AA18" s="120" t="s">
        <v>0</v>
      </c>
      <c r="AB18" s="120" t="s">
        <v>5</v>
      </c>
      <c r="AC18" s="120" t="s">
        <v>0</v>
      </c>
      <c r="AD18" s="158"/>
    </row>
    <row r="19" spans="2:30" s="79" customFormat="1" ht="27" customHeight="1" x14ac:dyDescent="0.4">
      <c r="B19" s="414"/>
      <c r="C19" s="415"/>
      <c r="D19" s="415"/>
      <c r="E19" s="415"/>
      <c r="F19" s="416"/>
      <c r="G19" s="426" t="s">
        <v>333</v>
      </c>
      <c r="H19" s="427"/>
      <c r="I19" s="427"/>
      <c r="J19" s="427"/>
      <c r="K19" s="427"/>
      <c r="L19" s="427"/>
      <c r="M19" s="427"/>
      <c r="N19" s="427"/>
      <c r="O19" s="427"/>
      <c r="P19" s="427"/>
      <c r="Q19" s="427"/>
      <c r="R19" s="427"/>
      <c r="S19" s="427"/>
      <c r="T19" s="427"/>
      <c r="U19" s="427"/>
      <c r="V19" s="427"/>
      <c r="W19" s="427"/>
      <c r="X19" s="427"/>
      <c r="Y19" s="428"/>
      <c r="Z19" s="125"/>
      <c r="AA19" s="120" t="s">
        <v>0</v>
      </c>
      <c r="AB19" s="120" t="s">
        <v>5</v>
      </c>
      <c r="AC19" s="120" t="s">
        <v>0</v>
      </c>
      <c r="AD19" s="127"/>
    </row>
    <row r="20" spans="2:30" s="79" customFormat="1" ht="27" customHeight="1" x14ac:dyDescent="0.4">
      <c r="B20" s="417"/>
      <c r="C20" s="418"/>
      <c r="D20" s="418"/>
      <c r="E20" s="418"/>
      <c r="F20" s="419"/>
      <c r="G20" s="429" t="s">
        <v>334</v>
      </c>
      <c r="H20" s="430"/>
      <c r="I20" s="430"/>
      <c r="J20" s="430"/>
      <c r="K20" s="430"/>
      <c r="L20" s="430"/>
      <c r="M20" s="430"/>
      <c r="N20" s="430"/>
      <c r="O20" s="430"/>
      <c r="P20" s="430"/>
      <c r="Q20" s="430"/>
      <c r="R20" s="430"/>
      <c r="S20" s="430"/>
      <c r="T20" s="430"/>
      <c r="U20" s="430"/>
      <c r="V20" s="430"/>
      <c r="W20" s="430"/>
      <c r="X20" s="430"/>
      <c r="Y20" s="431"/>
      <c r="Z20" s="147"/>
      <c r="AA20" s="119" t="s">
        <v>0</v>
      </c>
      <c r="AB20" s="119" t="s">
        <v>5</v>
      </c>
      <c r="AC20" s="119" t="s">
        <v>0</v>
      </c>
      <c r="AD20" s="128"/>
    </row>
    <row r="21" spans="2:30" s="79" customFormat="1" ht="6" customHeight="1" x14ac:dyDescent="0.4"/>
    <row r="22" spans="2:30" s="79" customFormat="1" x14ac:dyDescent="0.4">
      <c r="B22" s="79" t="s">
        <v>335</v>
      </c>
    </row>
    <row r="23" spans="2:30" s="79" customFormat="1" x14ac:dyDescent="0.4">
      <c r="B23" s="79" t="s">
        <v>25</v>
      </c>
      <c r="AC23" s="126"/>
      <c r="AD23" s="126"/>
    </row>
    <row r="24" spans="2:30" s="79" customFormat="1" ht="6" customHeight="1" x14ac:dyDescent="0.4"/>
    <row r="25" spans="2:30" s="79" customFormat="1" ht="4.5" customHeight="1" x14ac:dyDescent="0.4">
      <c r="B25" s="391" t="s">
        <v>36</v>
      </c>
      <c r="C25" s="392"/>
      <c r="D25" s="378" t="s">
        <v>336</v>
      </c>
      <c r="E25" s="379"/>
      <c r="F25" s="380"/>
      <c r="G25" s="134"/>
      <c r="H25" s="135"/>
      <c r="I25" s="135"/>
      <c r="J25" s="135"/>
      <c r="K25" s="135"/>
      <c r="L25" s="135"/>
      <c r="M25" s="135"/>
      <c r="N25" s="135"/>
      <c r="O25" s="135"/>
      <c r="P25" s="135"/>
      <c r="Q25" s="135"/>
      <c r="R25" s="135"/>
      <c r="S25" s="135"/>
      <c r="T25" s="135"/>
      <c r="U25" s="135"/>
      <c r="V25" s="135"/>
      <c r="W25" s="135"/>
      <c r="X25" s="135"/>
      <c r="Y25" s="135"/>
      <c r="Z25" s="134"/>
      <c r="AA25" s="135"/>
      <c r="AB25" s="135"/>
      <c r="AC25" s="124"/>
      <c r="AD25" s="152"/>
    </row>
    <row r="26" spans="2:30" s="79" customFormat="1" ht="15.75" customHeight="1" x14ac:dyDescent="0.4">
      <c r="B26" s="393"/>
      <c r="C26" s="394"/>
      <c r="D26" s="381"/>
      <c r="E26" s="382"/>
      <c r="F26" s="383"/>
      <c r="G26" s="91"/>
      <c r="H26" s="79" t="s">
        <v>37</v>
      </c>
      <c r="Z26" s="91"/>
      <c r="AA26" s="92" t="s">
        <v>4</v>
      </c>
      <c r="AB26" s="92" t="s">
        <v>5</v>
      </c>
      <c r="AC26" s="92" t="s">
        <v>6</v>
      </c>
      <c r="AD26" s="153"/>
    </row>
    <row r="27" spans="2:30" s="79" customFormat="1" ht="18" customHeight="1" x14ac:dyDescent="0.4">
      <c r="B27" s="393"/>
      <c r="C27" s="394"/>
      <c r="D27" s="381"/>
      <c r="E27" s="382"/>
      <c r="F27" s="383"/>
      <c r="G27" s="91"/>
      <c r="I27" s="121" t="s">
        <v>7</v>
      </c>
      <c r="J27" s="387" t="s">
        <v>337</v>
      </c>
      <c r="K27" s="388"/>
      <c r="L27" s="388"/>
      <c r="M27" s="388"/>
      <c r="N27" s="388"/>
      <c r="O27" s="388"/>
      <c r="P27" s="388"/>
      <c r="Q27" s="388"/>
      <c r="R27" s="388"/>
      <c r="S27" s="388"/>
      <c r="T27" s="388"/>
      <c r="U27" s="376"/>
      <c r="V27" s="377"/>
      <c r="W27" s="122" t="s">
        <v>29</v>
      </c>
      <c r="Z27" s="91"/>
      <c r="AC27" s="126"/>
      <c r="AD27" s="127"/>
    </row>
    <row r="28" spans="2:30" s="79" customFormat="1" ht="30" customHeight="1" x14ac:dyDescent="0.4">
      <c r="B28" s="393"/>
      <c r="C28" s="394"/>
      <c r="D28" s="381"/>
      <c r="E28" s="382"/>
      <c r="F28" s="383"/>
      <c r="G28" s="91"/>
      <c r="I28" s="100" t="s">
        <v>8</v>
      </c>
      <c r="J28" s="389" t="s">
        <v>338</v>
      </c>
      <c r="K28" s="390"/>
      <c r="L28" s="390"/>
      <c r="M28" s="390"/>
      <c r="N28" s="390"/>
      <c r="O28" s="390"/>
      <c r="P28" s="390"/>
      <c r="Q28" s="390"/>
      <c r="R28" s="390"/>
      <c r="S28" s="390"/>
      <c r="T28" s="390"/>
      <c r="U28" s="376"/>
      <c r="V28" s="377"/>
      <c r="W28" s="140" t="s">
        <v>29</v>
      </c>
      <c r="Y28" s="149"/>
      <c r="Z28" s="125"/>
      <c r="AA28" s="120" t="s">
        <v>0</v>
      </c>
      <c r="AB28" s="120" t="s">
        <v>5</v>
      </c>
      <c r="AC28" s="120" t="s">
        <v>0</v>
      </c>
      <c r="AD28" s="127"/>
    </row>
    <row r="29" spans="2:30" s="79" customFormat="1" ht="6" customHeight="1" x14ac:dyDescent="0.4">
      <c r="B29" s="393"/>
      <c r="C29" s="394"/>
      <c r="D29" s="381"/>
      <c r="E29" s="382"/>
      <c r="F29" s="383"/>
      <c r="G29" s="138"/>
      <c r="H29" s="139"/>
      <c r="I29" s="139"/>
      <c r="J29" s="139"/>
      <c r="K29" s="139"/>
      <c r="L29" s="139"/>
      <c r="M29" s="139"/>
      <c r="N29" s="139"/>
      <c r="O29" s="139"/>
      <c r="P29" s="139"/>
      <c r="Q29" s="139"/>
      <c r="R29" s="139"/>
      <c r="S29" s="139"/>
      <c r="T29" s="150"/>
      <c r="U29" s="233"/>
      <c r="V29" s="119"/>
      <c r="W29" s="139"/>
      <c r="X29" s="139"/>
      <c r="Y29" s="139"/>
      <c r="Z29" s="138"/>
      <c r="AA29" s="139"/>
      <c r="AB29" s="139"/>
      <c r="AC29" s="148"/>
      <c r="AD29" s="128"/>
    </row>
    <row r="30" spans="2:30" s="79" customFormat="1" ht="4.5" customHeight="1" x14ac:dyDescent="0.4">
      <c r="B30" s="393"/>
      <c r="C30" s="394"/>
      <c r="D30" s="378" t="s">
        <v>339</v>
      </c>
      <c r="E30" s="379"/>
      <c r="F30" s="380"/>
      <c r="G30" s="134"/>
      <c r="H30" s="135"/>
      <c r="I30" s="135"/>
      <c r="J30" s="135"/>
      <c r="K30" s="135"/>
      <c r="L30" s="135"/>
      <c r="M30" s="135"/>
      <c r="N30" s="135"/>
      <c r="O30" s="135"/>
      <c r="P30" s="135"/>
      <c r="Q30" s="135"/>
      <c r="R30" s="135"/>
      <c r="S30" s="135"/>
      <c r="T30" s="135"/>
      <c r="U30" s="117"/>
      <c r="V30" s="117"/>
      <c r="W30" s="135"/>
      <c r="X30" s="135"/>
      <c r="Y30" s="135"/>
      <c r="Z30" s="134"/>
      <c r="AA30" s="135"/>
      <c r="AB30" s="135"/>
      <c r="AC30" s="124"/>
      <c r="AD30" s="152"/>
    </row>
    <row r="31" spans="2:30" s="79" customFormat="1" ht="15.75" customHeight="1" x14ac:dyDescent="0.4">
      <c r="B31" s="393"/>
      <c r="C31" s="394"/>
      <c r="D31" s="381"/>
      <c r="E31" s="382"/>
      <c r="F31" s="383"/>
      <c r="G31" s="91"/>
      <c r="H31" s="79" t="s">
        <v>340</v>
      </c>
      <c r="U31" s="120"/>
      <c r="V31" s="120"/>
      <c r="Z31" s="91"/>
      <c r="AA31" s="92" t="s">
        <v>4</v>
      </c>
      <c r="AB31" s="92" t="s">
        <v>5</v>
      </c>
      <c r="AC31" s="92" t="s">
        <v>6</v>
      </c>
      <c r="AD31" s="153"/>
    </row>
    <row r="32" spans="2:30" s="79" customFormat="1" ht="30" customHeight="1" x14ac:dyDescent="0.4">
      <c r="B32" s="393"/>
      <c r="C32" s="394"/>
      <c r="D32" s="381"/>
      <c r="E32" s="382"/>
      <c r="F32" s="383"/>
      <c r="G32" s="91"/>
      <c r="I32" s="121" t="s">
        <v>7</v>
      </c>
      <c r="J32" s="387" t="s">
        <v>341</v>
      </c>
      <c r="K32" s="388"/>
      <c r="L32" s="388"/>
      <c r="M32" s="388"/>
      <c r="N32" s="388"/>
      <c r="O32" s="388"/>
      <c r="P32" s="388"/>
      <c r="Q32" s="388"/>
      <c r="R32" s="388"/>
      <c r="S32" s="388"/>
      <c r="T32" s="388"/>
      <c r="U32" s="376"/>
      <c r="V32" s="377"/>
      <c r="W32" s="122" t="s">
        <v>29</v>
      </c>
      <c r="Z32" s="91"/>
      <c r="AC32" s="126"/>
      <c r="AD32" s="127"/>
    </row>
    <row r="33" spans="2:30" s="79" customFormat="1" ht="18" customHeight="1" x14ac:dyDescent="0.4">
      <c r="B33" s="393"/>
      <c r="C33" s="394"/>
      <c r="D33" s="381"/>
      <c r="E33" s="382"/>
      <c r="F33" s="383"/>
      <c r="G33" s="91"/>
      <c r="I33" s="100" t="s">
        <v>8</v>
      </c>
      <c r="J33" s="389" t="s">
        <v>342</v>
      </c>
      <c r="K33" s="390"/>
      <c r="L33" s="390"/>
      <c r="M33" s="390"/>
      <c r="N33" s="390"/>
      <c r="O33" s="390"/>
      <c r="P33" s="390"/>
      <c r="Q33" s="390"/>
      <c r="R33" s="390"/>
      <c r="S33" s="390"/>
      <c r="T33" s="390"/>
      <c r="U33" s="376"/>
      <c r="V33" s="377"/>
      <c r="W33" s="140" t="s">
        <v>29</v>
      </c>
      <c r="Y33" s="149"/>
      <c r="Z33" s="125"/>
      <c r="AA33" s="120" t="s">
        <v>0</v>
      </c>
      <c r="AB33" s="120" t="s">
        <v>5</v>
      </c>
      <c r="AC33" s="120" t="s">
        <v>0</v>
      </c>
      <c r="AD33" s="127"/>
    </row>
    <row r="34" spans="2:30" s="79" customFormat="1" ht="6" customHeight="1" x14ac:dyDescent="0.4">
      <c r="B34" s="393"/>
      <c r="C34" s="394"/>
      <c r="D34" s="384"/>
      <c r="E34" s="385"/>
      <c r="F34" s="386"/>
      <c r="G34" s="138"/>
      <c r="H34" s="139"/>
      <c r="I34" s="139"/>
      <c r="J34" s="139"/>
      <c r="K34" s="139"/>
      <c r="L34" s="139"/>
      <c r="M34" s="139"/>
      <c r="N34" s="139"/>
      <c r="O34" s="139"/>
      <c r="P34" s="139"/>
      <c r="Q34" s="139"/>
      <c r="R34" s="139"/>
      <c r="S34" s="139"/>
      <c r="T34" s="150"/>
      <c r="U34" s="233"/>
      <c r="V34" s="119"/>
      <c r="W34" s="139"/>
      <c r="X34" s="139"/>
      <c r="Y34" s="139"/>
      <c r="Z34" s="138"/>
      <c r="AA34" s="139"/>
      <c r="AB34" s="139"/>
      <c r="AC34" s="148"/>
      <c r="AD34" s="128"/>
    </row>
    <row r="35" spans="2:30" s="79" customFormat="1" ht="4.5" customHeight="1" x14ac:dyDescent="0.4">
      <c r="B35" s="393"/>
      <c r="C35" s="394"/>
      <c r="D35" s="378" t="s">
        <v>343</v>
      </c>
      <c r="E35" s="379"/>
      <c r="F35" s="380"/>
      <c r="G35" s="134"/>
      <c r="H35" s="135"/>
      <c r="I35" s="135"/>
      <c r="J35" s="135"/>
      <c r="K35" s="135"/>
      <c r="L35" s="135"/>
      <c r="M35" s="135"/>
      <c r="N35" s="135"/>
      <c r="O35" s="135"/>
      <c r="P35" s="135"/>
      <c r="Q35" s="135"/>
      <c r="R35" s="135"/>
      <c r="S35" s="135"/>
      <c r="T35" s="135"/>
      <c r="U35" s="117"/>
      <c r="V35" s="117"/>
      <c r="W35" s="135"/>
      <c r="X35" s="135"/>
      <c r="Y35" s="135"/>
      <c r="Z35" s="134"/>
      <c r="AA35" s="135"/>
      <c r="AB35" s="135"/>
      <c r="AC35" s="124"/>
      <c r="AD35" s="152"/>
    </row>
    <row r="36" spans="2:30" s="79" customFormat="1" ht="15.75" customHeight="1" x14ac:dyDescent="0.4">
      <c r="B36" s="393"/>
      <c r="C36" s="394"/>
      <c r="D36" s="381"/>
      <c r="E36" s="382"/>
      <c r="F36" s="383"/>
      <c r="G36" s="91"/>
      <c r="H36" s="79" t="s">
        <v>37</v>
      </c>
      <c r="U36" s="120"/>
      <c r="V36" s="120"/>
      <c r="Z36" s="91"/>
      <c r="AA36" s="92" t="s">
        <v>4</v>
      </c>
      <c r="AB36" s="92" t="s">
        <v>5</v>
      </c>
      <c r="AC36" s="92" t="s">
        <v>6</v>
      </c>
      <c r="AD36" s="153"/>
    </row>
    <row r="37" spans="2:30" s="79" customFormat="1" ht="27" customHeight="1" x14ac:dyDescent="0.4">
      <c r="B37" s="393"/>
      <c r="C37" s="394"/>
      <c r="D37" s="381"/>
      <c r="E37" s="382"/>
      <c r="F37" s="383"/>
      <c r="G37" s="91"/>
      <c r="I37" s="121" t="s">
        <v>7</v>
      </c>
      <c r="J37" s="387" t="s">
        <v>344</v>
      </c>
      <c r="K37" s="388"/>
      <c r="L37" s="388"/>
      <c r="M37" s="388"/>
      <c r="N37" s="388"/>
      <c r="O37" s="388"/>
      <c r="P37" s="388"/>
      <c r="Q37" s="388"/>
      <c r="R37" s="388"/>
      <c r="S37" s="388"/>
      <c r="T37" s="388"/>
      <c r="U37" s="376"/>
      <c r="V37" s="377"/>
      <c r="W37" s="122" t="s">
        <v>29</v>
      </c>
      <c r="Z37" s="91"/>
      <c r="AC37" s="126"/>
      <c r="AD37" s="127"/>
    </row>
    <row r="38" spans="2:30" s="79" customFormat="1" ht="27" customHeight="1" x14ac:dyDescent="0.4">
      <c r="B38" s="395"/>
      <c r="C38" s="396"/>
      <c r="D38" s="384"/>
      <c r="E38" s="385"/>
      <c r="F38" s="385"/>
      <c r="G38" s="91"/>
      <c r="I38" s="121" t="s">
        <v>8</v>
      </c>
      <c r="J38" s="389" t="s">
        <v>338</v>
      </c>
      <c r="K38" s="390"/>
      <c r="L38" s="390"/>
      <c r="M38" s="390"/>
      <c r="N38" s="390"/>
      <c r="O38" s="390"/>
      <c r="P38" s="390"/>
      <c r="Q38" s="390"/>
      <c r="R38" s="390"/>
      <c r="S38" s="390"/>
      <c r="T38" s="390"/>
      <c r="U38" s="376"/>
      <c r="V38" s="377"/>
      <c r="W38" s="139" t="s">
        <v>29</v>
      </c>
      <c r="X38" s="91"/>
      <c r="Y38" s="149"/>
      <c r="Z38" s="125"/>
      <c r="AA38" s="120" t="s">
        <v>0</v>
      </c>
      <c r="AB38" s="120" t="s">
        <v>5</v>
      </c>
      <c r="AC38" s="120" t="s">
        <v>0</v>
      </c>
      <c r="AD38" s="127"/>
    </row>
    <row r="39" spans="2:30" s="79" customFormat="1" ht="6" customHeight="1" x14ac:dyDescent="0.4">
      <c r="B39" s="395"/>
      <c r="C39" s="399"/>
      <c r="D39" s="384"/>
      <c r="E39" s="385"/>
      <c r="F39" s="386"/>
      <c r="G39" s="138"/>
      <c r="H39" s="139"/>
      <c r="I39" s="139"/>
      <c r="J39" s="139"/>
      <c r="K39" s="139"/>
      <c r="L39" s="139"/>
      <c r="M39" s="139"/>
      <c r="N39" s="139"/>
      <c r="O39" s="139"/>
      <c r="P39" s="139"/>
      <c r="Q39" s="139"/>
      <c r="R39" s="139"/>
      <c r="S39" s="139"/>
      <c r="T39" s="150"/>
      <c r="U39" s="233"/>
      <c r="V39" s="119"/>
      <c r="W39" s="139"/>
      <c r="X39" s="139"/>
      <c r="Y39" s="139"/>
      <c r="Z39" s="138"/>
      <c r="AA39" s="139"/>
      <c r="AB39" s="139"/>
      <c r="AC39" s="148"/>
      <c r="AD39" s="128"/>
    </row>
    <row r="40" spans="2:30" s="79" customFormat="1" ht="9" customHeight="1" x14ac:dyDescent="0.4">
      <c r="B40" s="151"/>
      <c r="C40" s="151"/>
      <c r="D40" s="151"/>
      <c r="E40" s="151"/>
      <c r="F40" s="151"/>
      <c r="T40" s="149"/>
      <c r="U40" s="234"/>
      <c r="V40" s="120"/>
      <c r="AC40" s="126"/>
      <c r="AD40" s="126"/>
    </row>
    <row r="41" spans="2:30" s="79" customFormat="1" x14ac:dyDescent="0.4">
      <c r="B41" s="79" t="s">
        <v>34</v>
      </c>
      <c r="U41" s="120"/>
      <c r="V41" s="120"/>
      <c r="AC41" s="126"/>
      <c r="AD41" s="126"/>
    </row>
    <row r="42" spans="2:30" s="79" customFormat="1" ht="6" customHeight="1" x14ac:dyDescent="0.4">
      <c r="U42" s="120"/>
      <c r="V42" s="120"/>
    </row>
    <row r="43" spans="2:30" s="79" customFormat="1" ht="4.5" customHeight="1" x14ac:dyDescent="0.4">
      <c r="B43" s="391" t="s">
        <v>36</v>
      </c>
      <c r="C43" s="392"/>
      <c r="D43" s="378" t="s">
        <v>336</v>
      </c>
      <c r="E43" s="379"/>
      <c r="F43" s="380"/>
      <c r="G43" s="134"/>
      <c r="H43" s="135"/>
      <c r="I43" s="135"/>
      <c r="J43" s="135"/>
      <c r="K43" s="135"/>
      <c r="L43" s="135"/>
      <c r="M43" s="135"/>
      <c r="N43" s="135"/>
      <c r="O43" s="135"/>
      <c r="P43" s="135"/>
      <c r="Q43" s="135"/>
      <c r="R43" s="135"/>
      <c r="S43" s="135"/>
      <c r="T43" s="135"/>
      <c r="U43" s="117"/>
      <c r="V43" s="117"/>
      <c r="W43" s="135"/>
      <c r="X43" s="135"/>
      <c r="Y43" s="135"/>
      <c r="Z43" s="134"/>
      <c r="AA43" s="135"/>
      <c r="AB43" s="135"/>
      <c r="AC43" s="124"/>
      <c r="AD43" s="152"/>
    </row>
    <row r="44" spans="2:30" s="79" customFormat="1" ht="15.75" customHeight="1" x14ac:dyDescent="0.4">
      <c r="B44" s="393"/>
      <c r="C44" s="394"/>
      <c r="D44" s="381"/>
      <c r="E44" s="382"/>
      <c r="F44" s="383"/>
      <c r="G44" s="91"/>
      <c r="H44" s="79" t="s">
        <v>37</v>
      </c>
      <c r="U44" s="120"/>
      <c r="V44" s="120"/>
      <c r="Z44" s="91"/>
      <c r="AA44" s="92" t="s">
        <v>4</v>
      </c>
      <c r="AB44" s="92" t="s">
        <v>5</v>
      </c>
      <c r="AC44" s="92" t="s">
        <v>6</v>
      </c>
      <c r="AD44" s="153"/>
    </row>
    <row r="45" spans="2:30" s="79" customFormat="1" ht="18" customHeight="1" x14ac:dyDescent="0.4">
      <c r="B45" s="393"/>
      <c r="C45" s="394"/>
      <c r="D45" s="381"/>
      <c r="E45" s="382"/>
      <c r="F45" s="383"/>
      <c r="G45" s="91"/>
      <c r="I45" s="121" t="s">
        <v>7</v>
      </c>
      <c r="J45" s="387" t="s">
        <v>337</v>
      </c>
      <c r="K45" s="388"/>
      <c r="L45" s="388"/>
      <c r="M45" s="388"/>
      <c r="N45" s="388"/>
      <c r="O45" s="388"/>
      <c r="P45" s="388"/>
      <c r="Q45" s="388"/>
      <c r="R45" s="388"/>
      <c r="S45" s="388"/>
      <c r="T45" s="388"/>
      <c r="U45" s="376"/>
      <c r="V45" s="377"/>
      <c r="W45" s="122" t="s">
        <v>29</v>
      </c>
      <c r="Z45" s="91"/>
      <c r="AC45" s="126"/>
      <c r="AD45" s="127"/>
    </row>
    <row r="46" spans="2:30" s="79" customFormat="1" ht="30" customHeight="1" x14ac:dyDescent="0.4">
      <c r="B46" s="393"/>
      <c r="C46" s="394"/>
      <c r="D46" s="381"/>
      <c r="E46" s="382"/>
      <c r="F46" s="383"/>
      <c r="G46" s="91"/>
      <c r="I46" s="100" t="s">
        <v>8</v>
      </c>
      <c r="J46" s="389" t="s">
        <v>345</v>
      </c>
      <c r="K46" s="390"/>
      <c r="L46" s="390"/>
      <c r="M46" s="390"/>
      <c r="N46" s="390"/>
      <c r="O46" s="390"/>
      <c r="P46" s="390"/>
      <c r="Q46" s="390"/>
      <c r="R46" s="390"/>
      <c r="S46" s="390"/>
      <c r="T46" s="390"/>
      <c r="U46" s="376"/>
      <c r="V46" s="377"/>
      <c r="W46" s="140" t="s">
        <v>29</v>
      </c>
      <c r="Y46" s="149"/>
      <c r="Z46" s="125"/>
      <c r="AA46" s="120" t="s">
        <v>0</v>
      </c>
      <c r="AB46" s="120" t="s">
        <v>5</v>
      </c>
      <c r="AC46" s="120" t="s">
        <v>0</v>
      </c>
      <c r="AD46" s="127"/>
    </row>
    <row r="47" spans="2:30" s="79" customFormat="1" ht="6" customHeight="1" x14ac:dyDescent="0.4">
      <c r="B47" s="393"/>
      <c r="C47" s="394"/>
      <c r="D47" s="381"/>
      <c r="E47" s="382"/>
      <c r="F47" s="383"/>
      <c r="G47" s="138"/>
      <c r="H47" s="139"/>
      <c r="I47" s="139"/>
      <c r="J47" s="139"/>
      <c r="K47" s="139"/>
      <c r="L47" s="139"/>
      <c r="M47" s="139"/>
      <c r="N47" s="139"/>
      <c r="O47" s="139"/>
      <c r="P47" s="139"/>
      <c r="Q47" s="139"/>
      <c r="R47" s="139"/>
      <c r="S47" s="139"/>
      <c r="T47" s="150"/>
      <c r="U47" s="233"/>
      <c r="V47" s="119"/>
      <c r="W47" s="139"/>
      <c r="X47" s="139"/>
      <c r="Y47" s="139"/>
      <c r="Z47" s="138"/>
      <c r="AA47" s="139"/>
      <c r="AB47" s="139"/>
      <c r="AC47" s="148"/>
      <c r="AD47" s="128"/>
    </row>
    <row r="48" spans="2:30" s="79" customFormat="1" ht="4.5" customHeight="1" x14ac:dyDescent="0.4">
      <c r="B48" s="393"/>
      <c r="C48" s="394"/>
      <c r="D48" s="378" t="s">
        <v>339</v>
      </c>
      <c r="E48" s="379"/>
      <c r="F48" s="380"/>
      <c r="G48" s="91"/>
      <c r="T48" s="149"/>
      <c r="U48" s="234"/>
      <c r="V48" s="120"/>
      <c r="Z48" s="91"/>
      <c r="AC48" s="126"/>
      <c r="AD48" s="127"/>
    </row>
    <row r="49" spans="2:30" s="79" customFormat="1" ht="15.75" customHeight="1" x14ac:dyDescent="0.4">
      <c r="B49" s="393"/>
      <c r="C49" s="394"/>
      <c r="D49" s="381"/>
      <c r="E49" s="382"/>
      <c r="F49" s="383"/>
      <c r="G49" s="91"/>
      <c r="H49" s="79" t="s">
        <v>340</v>
      </c>
      <c r="U49" s="120"/>
      <c r="V49" s="120"/>
      <c r="Z49" s="91"/>
      <c r="AA49" s="92" t="s">
        <v>4</v>
      </c>
      <c r="AB49" s="92" t="s">
        <v>5</v>
      </c>
      <c r="AC49" s="92" t="s">
        <v>6</v>
      </c>
      <c r="AD49" s="153"/>
    </row>
    <row r="50" spans="2:30" s="79" customFormat="1" ht="27" customHeight="1" x14ac:dyDescent="0.4">
      <c r="B50" s="393"/>
      <c r="C50" s="394"/>
      <c r="D50" s="381"/>
      <c r="E50" s="382"/>
      <c r="F50" s="383"/>
      <c r="G50" s="91"/>
      <c r="I50" s="121" t="s">
        <v>7</v>
      </c>
      <c r="J50" s="387" t="s">
        <v>341</v>
      </c>
      <c r="K50" s="397"/>
      <c r="L50" s="397"/>
      <c r="M50" s="397"/>
      <c r="N50" s="397"/>
      <c r="O50" s="397"/>
      <c r="P50" s="397"/>
      <c r="Q50" s="397"/>
      <c r="R50" s="397"/>
      <c r="S50" s="397"/>
      <c r="T50" s="398"/>
      <c r="U50" s="376"/>
      <c r="V50" s="377"/>
      <c r="W50" s="122" t="s">
        <v>29</v>
      </c>
      <c r="Z50" s="91"/>
      <c r="AC50" s="126"/>
      <c r="AD50" s="127"/>
    </row>
    <row r="51" spans="2:30" s="79" customFormat="1" ht="18" customHeight="1" x14ac:dyDescent="0.4">
      <c r="B51" s="393"/>
      <c r="C51" s="394"/>
      <c r="D51" s="381"/>
      <c r="E51" s="382"/>
      <c r="F51" s="383"/>
      <c r="G51" s="91"/>
      <c r="I51" s="100" t="s">
        <v>8</v>
      </c>
      <c r="J51" s="389" t="s">
        <v>346</v>
      </c>
      <c r="K51" s="390"/>
      <c r="L51" s="390"/>
      <c r="M51" s="390"/>
      <c r="N51" s="390"/>
      <c r="O51" s="390"/>
      <c r="P51" s="390"/>
      <c r="Q51" s="390"/>
      <c r="R51" s="390"/>
      <c r="S51" s="390"/>
      <c r="T51" s="390"/>
      <c r="U51" s="376"/>
      <c r="V51" s="377"/>
      <c r="W51" s="140" t="s">
        <v>29</v>
      </c>
      <c r="Y51" s="149"/>
      <c r="Z51" s="125"/>
      <c r="AA51" s="120" t="s">
        <v>0</v>
      </c>
      <c r="AB51" s="120" t="s">
        <v>5</v>
      </c>
      <c r="AC51" s="120" t="s">
        <v>0</v>
      </c>
      <c r="AD51" s="127"/>
    </row>
    <row r="52" spans="2:30" s="79" customFormat="1" ht="6" customHeight="1" x14ac:dyDescent="0.4">
      <c r="B52" s="393"/>
      <c r="C52" s="394"/>
      <c r="D52" s="384"/>
      <c r="E52" s="385"/>
      <c r="F52" s="386"/>
      <c r="G52" s="91"/>
      <c r="T52" s="149"/>
      <c r="U52" s="234"/>
      <c r="V52" s="120"/>
      <c r="Z52" s="91"/>
      <c r="AC52" s="126"/>
      <c r="AD52" s="127"/>
    </row>
    <row r="53" spans="2:30" s="79" customFormat="1" ht="4.5" customHeight="1" x14ac:dyDescent="0.4">
      <c r="B53" s="393"/>
      <c r="C53" s="394"/>
      <c r="D53" s="378" t="s">
        <v>343</v>
      </c>
      <c r="E53" s="379"/>
      <c r="F53" s="380"/>
      <c r="G53" s="134"/>
      <c r="H53" s="135"/>
      <c r="I53" s="135"/>
      <c r="J53" s="135"/>
      <c r="K53" s="135"/>
      <c r="L53" s="135"/>
      <c r="M53" s="135"/>
      <c r="N53" s="135"/>
      <c r="O53" s="135"/>
      <c r="P53" s="135"/>
      <c r="Q53" s="135"/>
      <c r="R53" s="135"/>
      <c r="S53" s="135"/>
      <c r="T53" s="135"/>
      <c r="U53" s="117"/>
      <c r="V53" s="117"/>
      <c r="W53" s="135"/>
      <c r="X53" s="135"/>
      <c r="Y53" s="135"/>
      <c r="Z53" s="134"/>
      <c r="AA53" s="135"/>
      <c r="AB53" s="135"/>
      <c r="AC53" s="124"/>
      <c r="AD53" s="152"/>
    </row>
    <row r="54" spans="2:30" s="79" customFormat="1" ht="15.75" customHeight="1" x14ac:dyDescent="0.4">
      <c r="B54" s="393"/>
      <c r="C54" s="394"/>
      <c r="D54" s="381"/>
      <c r="E54" s="382"/>
      <c r="F54" s="383"/>
      <c r="G54" s="91"/>
      <c r="H54" s="79" t="s">
        <v>37</v>
      </c>
      <c r="U54" s="120"/>
      <c r="V54" s="120"/>
      <c r="Z54" s="91"/>
      <c r="AA54" s="92" t="s">
        <v>4</v>
      </c>
      <c r="AB54" s="92" t="s">
        <v>5</v>
      </c>
      <c r="AC54" s="92" t="s">
        <v>6</v>
      </c>
      <c r="AD54" s="153"/>
    </row>
    <row r="55" spans="2:30" s="79" customFormat="1" ht="30" customHeight="1" x14ac:dyDescent="0.4">
      <c r="B55" s="393"/>
      <c r="C55" s="394"/>
      <c r="D55" s="381"/>
      <c r="E55" s="382"/>
      <c r="F55" s="383"/>
      <c r="G55" s="91"/>
      <c r="I55" s="121" t="s">
        <v>7</v>
      </c>
      <c r="J55" s="387" t="s">
        <v>344</v>
      </c>
      <c r="K55" s="388"/>
      <c r="L55" s="388"/>
      <c r="M55" s="388"/>
      <c r="N55" s="388"/>
      <c r="O55" s="388"/>
      <c r="P55" s="388"/>
      <c r="Q55" s="388"/>
      <c r="R55" s="388"/>
      <c r="S55" s="388"/>
      <c r="T55" s="388"/>
      <c r="U55" s="376"/>
      <c r="V55" s="377"/>
      <c r="W55" s="122" t="s">
        <v>29</v>
      </c>
      <c r="Z55" s="91"/>
      <c r="AC55" s="126"/>
      <c r="AD55" s="127"/>
    </row>
    <row r="56" spans="2:30" s="79" customFormat="1" ht="27" customHeight="1" x14ac:dyDescent="0.4">
      <c r="B56" s="393"/>
      <c r="C56" s="394"/>
      <c r="D56" s="381"/>
      <c r="E56" s="382"/>
      <c r="F56" s="383"/>
      <c r="G56" s="91"/>
      <c r="I56" s="100" t="s">
        <v>8</v>
      </c>
      <c r="J56" s="389" t="s">
        <v>345</v>
      </c>
      <c r="K56" s="390"/>
      <c r="L56" s="390"/>
      <c r="M56" s="390"/>
      <c r="N56" s="390"/>
      <c r="O56" s="390"/>
      <c r="P56" s="390"/>
      <c r="Q56" s="390"/>
      <c r="R56" s="390"/>
      <c r="S56" s="390"/>
      <c r="T56" s="390"/>
      <c r="U56" s="376"/>
      <c r="V56" s="377"/>
      <c r="W56" s="140" t="s">
        <v>29</v>
      </c>
      <c r="Y56" s="149"/>
      <c r="Z56" s="125"/>
      <c r="AA56" s="120" t="s">
        <v>0</v>
      </c>
      <c r="AB56" s="120" t="s">
        <v>5</v>
      </c>
      <c r="AC56" s="120" t="s">
        <v>0</v>
      </c>
      <c r="AD56" s="127"/>
    </row>
    <row r="57" spans="2:30" s="79" customFormat="1" ht="3.75" customHeight="1" x14ac:dyDescent="0.4">
      <c r="B57" s="395"/>
      <c r="C57" s="396"/>
      <c r="D57" s="384"/>
      <c r="E57" s="385"/>
      <c r="F57" s="386"/>
      <c r="G57" s="138"/>
      <c r="H57" s="139"/>
      <c r="I57" s="139"/>
      <c r="J57" s="139"/>
      <c r="K57" s="139"/>
      <c r="L57" s="139"/>
      <c r="M57" s="139"/>
      <c r="N57" s="139"/>
      <c r="O57" s="139"/>
      <c r="P57" s="139"/>
      <c r="Q57" s="139"/>
      <c r="R57" s="139"/>
      <c r="S57" s="139"/>
      <c r="T57" s="150"/>
      <c r="U57" s="150"/>
      <c r="V57" s="139"/>
      <c r="W57" s="139"/>
      <c r="X57" s="139"/>
      <c r="Y57" s="139"/>
      <c r="Z57" s="138"/>
      <c r="AA57" s="139"/>
      <c r="AB57" s="139"/>
      <c r="AC57" s="148"/>
      <c r="AD57" s="128"/>
    </row>
    <row r="58" spans="2:30" s="79" customFormat="1" ht="3.75" customHeight="1" x14ac:dyDescent="0.4">
      <c r="B58" s="151"/>
      <c r="C58" s="151"/>
      <c r="D58" s="151"/>
      <c r="E58" s="151"/>
      <c r="F58" s="151"/>
      <c r="T58" s="149"/>
      <c r="U58" s="149"/>
    </row>
    <row r="59" spans="2:30" s="79" customFormat="1" ht="13.5" customHeight="1" x14ac:dyDescent="0.4">
      <c r="B59" s="373" t="s">
        <v>347</v>
      </c>
      <c r="C59" s="374"/>
      <c r="D59" s="155" t="s">
        <v>348</v>
      </c>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row>
    <row r="60" spans="2:30" s="79" customFormat="1" x14ac:dyDescent="0.4">
      <c r="B60" s="374"/>
      <c r="C60" s="374"/>
      <c r="D60" s="375"/>
      <c r="E60" s="375"/>
      <c r="F60" s="375"/>
      <c r="G60" s="375"/>
      <c r="H60" s="375"/>
      <c r="I60" s="375"/>
      <c r="J60" s="375"/>
      <c r="K60" s="375"/>
      <c r="L60" s="375"/>
      <c r="M60" s="375"/>
      <c r="N60" s="375"/>
      <c r="O60" s="375"/>
      <c r="P60" s="375"/>
      <c r="Q60" s="375"/>
      <c r="R60" s="375"/>
      <c r="S60" s="375"/>
      <c r="T60" s="375"/>
      <c r="U60" s="375"/>
      <c r="V60" s="375"/>
      <c r="W60" s="375"/>
      <c r="X60" s="375"/>
      <c r="Y60" s="375"/>
      <c r="Z60" s="375"/>
      <c r="AA60" s="375"/>
      <c r="AB60" s="375"/>
      <c r="AC60" s="375"/>
      <c r="AD60" s="375"/>
    </row>
    <row r="122" spans="3:7" x14ac:dyDescent="0.15">
      <c r="C122" s="156"/>
      <c r="D122" s="156"/>
      <c r="E122" s="156"/>
      <c r="F122" s="156"/>
      <c r="G122" s="156"/>
    </row>
    <row r="123" spans="3:7" x14ac:dyDescent="0.15">
      <c r="C123" s="157"/>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12"/>
  <dataValidations count="1">
    <dataValidation type="list" allowBlank="1" showInputMessage="1" showErrorMessage="1" sqref="G9:G11 L9 Q9 R10 G13 G15 R15 R13 AA18:AA20 AC18:AC20 AA28 AC28 AA33 AC33 AA38 AC38 AA46 AC46 AA51 AC51 AA56 AC56">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heetViews>
  <sheetFormatPr defaultColWidth="3.5" defaultRowHeight="13.5" x14ac:dyDescent="0.15"/>
  <cols>
    <col min="1" max="1" width="1.25" style="130" customWidth="1"/>
    <col min="2" max="2" width="3.125" style="129" customWidth="1"/>
    <col min="3" max="30" width="3.125" style="130" customWidth="1"/>
    <col min="31" max="31" width="1.25" style="130" customWidth="1"/>
    <col min="32" max="16384" width="3.5" style="130"/>
  </cols>
  <sheetData>
    <row r="1" spans="2:30" s="79" customFormat="1" x14ac:dyDescent="0.4"/>
    <row r="2" spans="2:30" s="79" customFormat="1" x14ac:dyDescent="0.4">
      <c r="B2" s="79" t="s">
        <v>245</v>
      </c>
    </row>
    <row r="3" spans="2:30" s="79" customFormat="1" x14ac:dyDescent="0.4">
      <c r="U3" s="131" t="s">
        <v>12</v>
      </c>
      <c r="V3" s="436"/>
      <c r="W3" s="436"/>
      <c r="X3" s="131" t="s">
        <v>13</v>
      </c>
      <c r="Y3" s="436"/>
      <c r="Z3" s="436"/>
      <c r="AA3" s="131" t="s">
        <v>14</v>
      </c>
      <c r="AB3" s="436"/>
      <c r="AC3" s="436"/>
      <c r="AD3" s="131" t="s">
        <v>15</v>
      </c>
    </row>
    <row r="4" spans="2:30" s="79" customFormat="1" x14ac:dyDescent="0.4">
      <c r="AD4" s="131"/>
    </row>
    <row r="5" spans="2:30" s="79" customFormat="1" x14ac:dyDescent="0.4">
      <c r="B5" s="436" t="s">
        <v>16</v>
      </c>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row>
    <row r="6" spans="2:30" s="79" customFormat="1" ht="28.5" customHeight="1" x14ac:dyDescent="0.4">
      <c r="B6" s="437" t="s">
        <v>108</v>
      </c>
      <c r="C6" s="437"/>
      <c r="D6" s="437"/>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437"/>
    </row>
    <row r="7" spans="2:30" s="79" customFormat="1" x14ac:dyDescent="0.4"/>
    <row r="8" spans="2:30" s="79" customFormat="1" ht="23.25" customHeight="1" x14ac:dyDescent="0.4">
      <c r="B8" s="432" t="s">
        <v>17</v>
      </c>
      <c r="C8" s="432"/>
      <c r="D8" s="432"/>
      <c r="E8" s="432"/>
      <c r="F8" s="400"/>
      <c r="G8" s="433"/>
      <c r="H8" s="434"/>
      <c r="I8" s="434"/>
      <c r="J8" s="434"/>
      <c r="K8" s="434"/>
      <c r="L8" s="434"/>
      <c r="M8" s="434"/>
      <c r="N8" s="434"/>
      <c r="O8" s="434"/>
      <c r="P8" s="434"/>
      <c r="Q8" s="434"/>
      <c r="R8" s="434"/>
      <c r="S8" s="434"/>
      <c r="T8" s="434"/>
      <c r="U8" s="434"/>
      <c r="V8" s="434"/>
      <c r="W8" s="434"/>
      <c r="X8" s="434"/>
      <c r="Y8" s="434"/>
      <c r="Z8" s="434"/>
      <c r="AA8" s="434"/>
      <c r="AB8" s="434"/>
      <c r="AC8" s="434"/>
      <c r="AD8" s="435"/>
    </row>
    <row r="9" spans="2:30" ht="23.25" customHeight="1" x14ac:dyDescent="0.15">
      <c r="B9" s="400" t="s">
        <v>18</v>
      </c>
      <c r="C9" s="401"/>
      <c r="D9" s="401"/>
      <c r="E9" s="401"/>
      <c r="F9" s="401"/>
      <c r="G9" s="113" t="s">
        <v>0</v>
      </c>
      <c r="H9" s="81" t="s">
        <v>1</v>
      </c>
      <c r="I9" s="81"/>
      <c r="J9" s="81"/>
      <c r="K9" s="81"/>
      <c r="L9" s="107" t="s">
        <v>0</v>
      </c>
      <c r="M9" s="81" t="s">
        <v>2</v>
      </c>
      <c r="N9" s="81"/>
      <c r="O9" s="81"/>
      <c r="P9" s="81"/>
      <c r="Q9" s="107" t="s">
        <v>0</v>
      </c>
      <c r="R9" s="81" t="s">
        <v>3</v>
      </c>
      <c r="S9" s="132"/>
      <c r="T9" s="132"/>
      <c r="U9" s="132"/>
      <c r="V9" s="132"/>
      <c r="W9" s="132"/>
      <c r="X9" s="132"/>
      <c r="Y9" s="132"/>
      <c r="Z9" s="132"/>
      <c r="AA9" s="132"/>
      <c r="AB9" s="132"/>
      <c r="AC9" s="132"/>
      <c r="AD9" s="133"/>
    </row>
    <row r="10" spans="2:30" ht="23.25" customHeight="1" x14ac:dyDescent="0.15">
      <c r="B10" s="402" t="s">
        <v>19</v>
      </c>
      <c r="C10" s="403"/>
      <c r="D10" s="403"/>
      <c r="E10" s="403"/>
      <c r="F10" s="404"/>
      <c r="G10" s="107" t="s">
        <v>0</v>
      </c>
      <c r="H10" s="82" t="s">
        <v>109</v>
      </c>
      <c r="I10" s="124"/>
      <c r="J10" s="124"/>
      <c r="K10" s="124"/>
      <c r="L10" s="124"/>
      <c r="M10" s="124"/>
      <c r="N10" s="82"/>
      <c r="O10" s="124"/>
      <c r="P10" s="107" t="s">
        <v>0</v>
      </c>
      <c r="Q10" s="82" t="s">
        <v>110</v>
      </c>
      <c r="R10" s="124"/>
      <c r="S10" s="82"/>
      <c r="T10" s="136"/>
      <c r="U10" s="136"/>
      <c r="V10" s="136"/>
      <c r="W10" s="136"/>
      <c r="X10" s="136"/>
      <c r="Y10" s="136"/>
      <c r="Z10" s="136"/>
      <c r="AA10" s="136"/>
      <c r="AB10" s="136"/>
      <c r="AC10" s="136"/>
      <c r="AD10" s="137"/>
    </row>
    <row r="11" spans="2:30" ht="23.25" customHeight="1" x14ac:dyDescent="0.15">
      <c r="B11" s="405"/>
      <c r="C11" s="406"/>
      <c r="D11" s="406"/>
      <c r="E11" s="406"/>
      <c r="F11" s="407"/>
      <c r="G11" s="106" t="s">
        <v>0</v>
      </c>
      <c r="H11" s="83" t="s">
        <v>111</v>
      </c>
      <c r="I11" s="141"/>
      <c r="J11" s="141"/>
      <c r="K11" s="141"/>
      <c r="L11" s="141"/>
      <c r="M11" s="141"/>
      <c r="N11" s="141"/>
      <c r="O11" s="141"/>
      <c r="P11" s="107" t="s">
        <v>0</v>
      </c>
      <c r="Q11" s="83" t="s">
        <v>112</v>
      </c>
      <c r="R11" s="141"/>
      <c r="S11" s="142"/>
      <c r="T11" s="142"/>
      <c r="U11" s="142"/>
      <c r="V11" s="142"/>
      <c r="W11" s="142"/>
      <c r="X11" s="142"/>
      <c r="Y11" s="142"/>
      <c r="Z11" s="142"/>
      <c r="AA11" s="142"/>
      <c r="AB11" s="142"/>
      <c r="AC11" s="142"/>
      <c r="AD11" s="143"/>
    </row>
    <row r="12" spans="2:30" ht="23.25" customHeight="1" x14ac:dyDescent="0.15">
      <c r="B12" s="402" t="s">
        <v>20</v>
      </c>
      <c r="C12" s="403"/>
      <c r="D12" s="403"/>
      <c r="E12" s="403"/>
      <c r="F12" s="404"/>
      <c r="G12" s="107" t="s">
        <v>0</v>
      </c>
      <c r="H12" s="82" t="s">
        <v>21</v>
      </c>
      <c r="I12" s="124"/>
      <c r="J12" s="124"/>
      <c r="K12" s="124"/>
      <c r="L12" s="124"/>
      <c r="M12" s="124"/>
      <c r="N12" s="124"/>
      <c r="O12" s="124"/>
      <c r="P12" s="124"/>
      <c r="Q12" s="124"/>
      <c r="R12" s="124"/>
      <c r="S12" s="107" t="s">
        <v>0</v>
      </c>
      <c r="T12" s="82" t="s">
        <v>22</v>
      </c>
      <c r="U12" s="136"/>
      <c r="V12" s="136"/>
      <c r="W12" s="136"/>
      <c r="X12" s="136"/>
      <c r="Y12" s="136"/>
      <c r="Z12" s="136"/>
      <c r="AA12" s="136"/>
      <c r="AB12" s="136"/>
      <c r="AC12" s="136"/>
      <c r="AD12" s="137"/>
    </row>
    <row r="13" spans="2:30" ht="23.25" customHeight="1" x14ac:dyDescent="0.15">
      <c r="B13" s="405"/>
      <c r="C13" s="406"/>
      <c r="D13" s="406"/>
      <c r="E13" s="406"/>
      <c r="F13" s="407"/>
      <c r="G13" s="106" t="s">
        <v>0</v>
      </c>
      <c r="H13" s="83" t="s">
        <v>23</v>
      </c>
      <c r="I13" s="141"/>
      <c r="J13" s="141"/>
      <c r="K13" s="141"/>
      <c r="L13" s="141"/>
      <c r="M13" s="141"/>
      <c r="N13" s="141"/>
      <c r="O13" s="141"/>
      <c r="P13" s="141"/>
      <c r="Q13" s="141"/>
      <c r="R13" s="141"/>
      <c r="S13" s="142"/>
      <c r="T13" s="142"/>
      <c r="U13" s="142"/>
      <c r="V13" s="142"/>
      <c r="W13" s="142"/>
      <c r="X13" s="142"/>
      <c r="Y13" s="142"/>
      <c r="Z13" s="142"/>
      <c r="AA13" s="142"/>
      <c r="AB13" s="142"/>
      <c r="AC13" s="142"/>
      <c r="AD13" s="143"/>
    </row>
    <row r="14" spans="2:30" s="79" customFormat="1" x14ac:dyDescent="0.4"/>
    <row r="15" spans="2:30" s="79" customFormat="1" x14ac:dyDescent="0.4">
      <c r="B15" s="79" t="s">
        <v>24</v>
      </c>
    </row>
    <row r="16" spans="2:30" s="79" customFormat="1" x14ac:dyDescent="0.4">
      <c r="B16" s="79" t="s">
        <v>25</v>
      </c>
      <c r="AC16" s="126"/>
      <c r="AD16" s="126"/>
    </row>
    <row r="17" spans="2:30" s="79" customFormat="1" ht="6" customHeight="1" x14ac:dyDescent="0.4"/>
    <row r="18" spans="2:30" s="79" customFormat="1" ht="4.5" customHeight="1" x14ac:dyDescent="0.4">
      <c r="B18" s="438" t="s">
        <v>26</v>
      </c>
      <c r="C18" s="439"/>
      <c r="D18" s="439"/>
      <c r="E18" s="439"/>
      <c r="F18" s="440"/>
      <c r="G18" s="87"/>
      <c r="H18" s="82"/>
      <c r="I18" s="82"/>
      <c r="J18" s="82"/>
      <c r="K18" s="82"/>
      <c r="L18" s="82"/>
      <c r="M18" s="82"/>
      <c r="N18" s="82"/>
      <c r="O18" s="82"/>
      <c r="P18" s="82"/>
      <c r="Q18" s="82"/>
      <c r="R18" s="82"/>
      <c r="S18" s="82"/>
      <c r="T18" s="82"/>
      <c r="U18" s="82"/>
      <c r="V18" s="82"/>
      <c r="W18" s="82"/>
      <c r="X18" s="82"/>
      <c r="Y18" s="82"/>
      <c r="Z18" s="87"/>
      <c r="AA18" s="82"/>
      <c r="AB18" s="82"/>
      <c r="AC18" s="446"/>
      <c r="AD18" s="447"/>
    </row>
    <row r="19" spans="2:30" s="79" customFormat="1" ht="15.75" customHeight="1" x14ac:dyDescent="0.4">
      <c r="B19" s="441"/>
      <c r="C19" s="437"/>
      <c r="D19" s="437"/>
      <c r="E19" s="437"/>
      <c r="F19" s="442"/>
      <c r="G19" s="91"/>
      <c r="H19" s="79" t="s">
        <v>27</v>
      </c>
      <c r="Z19" s="144"/>
      <c r="AA19" s="92" t="s">
        <v>4</v>
      </c>
      <c r="AB19" s="92" t="s">
        <v>5</v>
      </c>
      <c r="AC19" s="92" t="s">
        <v>6</v>
      </c>
      <c r="AD19" s="127"/>
    </row>
    <row r="20" spans="2:30" s="79" customFormat="1" ht="18.75" customHeight="1" x14ac:dyDescent="0.4">
      <c r="B20" s="441"/>
      <c r="C20" s="437"/>
      <c r="D20" s="437"/>
      <c r="E20" s="437"/>
      <c r="F20" s="442"/>
      <c r="G20" s="91"/>
      <c r="I20" s="108" t="s">
        <v>7</v>
      </c>
      <c r="J20" s="389" t="s">
        <v>28</v>
      </c>
      <c r="K20" s="390"/>
      <c r="L20" s="390"/>
      <c r="M20" s="390"/>
      <c r="N20" s="390"/>
      <c r="O20" s="390"/>
      <c r="P20" s="390"/>
      <c r="Q20" s="390"/>
      <c r="R20" s="390"/>
      <c r="S20" s="390"/>
      <c r="T20" s="390"/>
      <c r="U20" s="109"/>
      <c r="V20" s="448"/>
      <c r="W20" s="449"/>
      <c r="X20" s="110" t="s">
        <v>29</v>
      </c>
      <c r="Z20" s="125"/>
      <c r="AA20" s="101"/>
      <c r="AB20" s="107"/>
      <c r="AC20" s="101"/>
      <c r="AD20" s="127"/>
    </row>
    <row r="21" spans="2:30" s="79" customFormat="1" ht="18.75" customHeight="1" x14ac:dyDescent="0.4">
      <c r="B21" s="441"/>
      <c r="C21" s="437"/>
      <c r="D21" s="437"/>
      <c r="E21" s="437"/>
      <c r="F21" s="442"/>
      <c r="G21" s="91"/>
      <c r="I21" s="108" t="s">
        <v>8</v>
      </c>
      <c r="J21" s="146" t="s">
        <v>30</v>
      </c>
      <c r="K21" s="109"/>
      <c r="L21" s="109"/>
      <c r="M21" s="109"/>
      <c r="N21" s="109"/>
      <c r="O21" s="109"/>
      <c r="P21" s="109"/>
      <c r="Q21" s="109"/>
      <c r="R21" s="109"/>
      <c r="S21" s="109"/>
      <c r="T21" s="109"/>
      <c r="U21" s="110"/>
      <c r="V21" s="450"/>
      <c r="W21" s="451"/>
      <c r="X21" s="103" t="s">
        <v>29</v>
      </c>
      <c r="Y21" s="149"/>
      <c r="Z21" s="125"/>
      <c r="AA21" s="107" t="s">
        <v>0</v>
      </c>
      <c r="AB21" s="107" t="s">
        <v>5</v>
      </c>
      <c r="AC21" s="107" t="s">
        <v>0</v>
      </c>
      <c r="AD21" s="127"/>
    </row>
    <row r="22" spans="2:30" s="79" customFormat="1" x14ac:dyDescent="0.4">
      <c r="B22" s="441"/>
      <c r="C22" s="437"/>
      <c r="D22" s="437"/>
      <c r="E22" s="437"/>
      <c r="F22" s="442"/>
      <c r="G22" s="91"/>
      <c r="H22" s="79" t="s">
        <v>31</v>
      </c>
      <c r="Z22" s="91"/>
      <c r="AC22" s="126"/>
      <c r="AD22" s="127"/>
    </row>
    <row r="23" spans="2:30" s="79" customFormat="1" ht="15.75" customHeight="1" x14ac:dyDescent="0.4">
      <c r="B23" s="441"/>
      <c r="C23" s="437"/>
      <c r="D23" s="437"/>
      <c r="E23" s="437"/>
      <c r="F23" s="442"/>
      <c r="G23" s="91"/>
      <c r="H23" s="79" t="s">
        <v>32</v>
      </c>
      <c r="T23" s="149"/>
      <c r="V23" s="149"/>
      <c r="Z23" s="125"/>
      <c r="AA23" s="126"/>
      <c r="AB23" s="126"/>
      <c r="AC23" s="126"/>
      <c r="AD23" s="127"/>
    </row>
    <row r="24" spans="2:30" s="79" customFormat="1" ht="30" customHeight="1" x14ac:dyDescent="0.4">
      <c r="B24" s="441"/>
      <c r="C24" s="437"/>
      <c r="D24" s="437"/>
      <c r="E24" s="437"/>
      <c r="F24" s="442"/>
      <c r="G24" s="91"/>
      <c r="I24" s="108" t="s">
        <v>9</v>
      </c>
      <c r="J24" s="389" t="s">
        <v>33</v>
      </c>
      <c r="K24" s="390"/>
      <c r="L24" s="390"/>
      <c r="M24" s="390"/>
      <c r="N24" s="390"/>
      <c r="O24" s="390"/>
      <c r="P24" s="390"/>
      <c r="Q24" s="390"/>
      <c r="R24" s="390"/>
      <c r="S24" s="390"/>
      <c r="T24" s="390"/>
      <c r="U24" s="452"/>
      <c r="V24" s="448"/>
      <c r="W24" s="449"/>
      <c r="X24" s="110" t="s">
        <v>29</v>
      </c>
      <c r="Y24" s="149"/>
      <c r="Z24" s="125"/>
      <c r="AA24" s="107" t="s">
        <v>0</v>
      </c>
      <c r="AB24" s="107" t="s">
        <v>5</v>
      </c>
      <c r="AC24" s="107" t="s">
        <v>0</v>
      </c>
      <c r="AD24" s="127"/>
    </row>
    <row r="25" spans="2:30" s="79" customFormat="1" ht="6" customHeight="1" x14ac:dyDescent="0.4">
      <c r="B25" s="443"/>
      <c r="C25" s="444"/>
      <c r="D25" s="444"/>
      <c r="E25" s="444"/>
      <c r="F25" s="445"/>
      <c r="G25" s="102"/>
      <c r="H25" s="83"/>
      <c r="I25" s="83"/>
      <c r="J25" s="83"/>
      <c r="K25" s="83"/>
      <c r="L25" s="83"/>
      <c r="M25" s="83"/>
      <c r="N25" s="83"/>
      <c r="O25" s="83"/>
      <c r="P25" s="83"/>
      <c r="Q25" s="83"/>
      <c r="R25" s="83"/>
      <c r="S25" s="83"/>
      <c r="T25" s="150"/>
      <c r="U25" s="150"/>
      <c r="V25" s="83"/>
      <c r="W25" s="83"/>
      <c r="X25" s="83"/>
      <c r="Y25" s="83"/>
      <c r="Z25" s="102"/>
      <c r="AA25" s="83"/>
      <c r="AB25" s="83"/>
      <c r="AC25" s="141"/>
      <c r="AD25" s="128"/>
    </row>
    <row r="26" spans="2:30" s="79" customFormat="1" ht="9.75" customHeight="1" x14ac:dyDescent="0.4">
      <c r="B26" s="151"/>
      <c r="C26" s="151"/>
      <c r="D26" s="151"/>
      <c r="E26" s="151"/>
      <c r="F26" s="151"/>
      <c r="T26" s="149"/>
      <c r="U26" s="149"/>
    </row>
    <row r="27" spans="2:30" s="79" customFormat="1" x14ac:dyDescent="0.4">
      <c r="B27" s="79" t="s">
        <v>34</v>
      </c>
      <c r="C27" s="151"/>
      <c r="D27" s="151"/>
      <c r="E27" s="151"/>
      <c r="F27" s="151"/>
      <c r="T27" s="149"/>
      <c r="U27" s="149"/>
    </row>
    <row r="28" spans="2:30" s="79" customFormat="1" ht="6.75" customHeight="1" x14ac:dyDescent="0.4">
      <c r="B28" s="151"/>
      <c r="C28" s="151"/>
      <c r="D28" s="151"/>
      <c r="E28" s="151"/>
      <c r="F28" s="151"/>
      <c r="T28" s="149"/>
      <c r="U28" s="149"/>
    </row>
    <row r="29" spans="2:30" s="79" customFormat="1" ht="4.5" customHeight="1" x14ac:dyDescent="0.4">
      <c r="B29" s="438" t="s">
        <v>26</v>
      </c>
      <c r="C29" s="439"/>
      <c r="D29" s="439"/>
      <c r="E29" s="439"/>
      <c r="F29" s="440"/>
      <c r="G29" s="87"/>
      <c r="H29" s="82"/>
      <c r="I29" s="82"/>
      <c r="J29" s="82"/>
      <c r="K29" s="82"/>
      <c r="L29" s="82"/>
      <c r="M29" s="82"/>
      <c r="N29" s="82"/>
      <c r="O29" s="82"/>
      <c r="P29" s="82"/>
      <c r="Q29" s="82"/>
      <c r="R29" s="82"/>
      <c r="S29" s="82"/>
      <c r="T29" s="82"/>
      <c r="U29" s="82"/>
      <c r="V29" s="82"/>
      <c r="W29" s="82"/>
      <c r="X29" s="82"/>
      <c r="Y29" s="82"/>
      <c r="Z29" s="87"/>
      <c r="AA29" s="82"/>
      <c r="AB29" s="82"/>
      <c r="AC29" s="124"/>
      <c r="AD29" s="152"/>
    </row>
    <row r="30" spans="2:30" s="79" customFormat="1" ht="15.75" customHeight="1" x14ac:dyDescent="0.4">
      <c r="B30" s="441"/>
      <c r="C30" s="437"/>
      <c r="D30" s="437"/>
      <c r="E30" s="437"/>
      <c r="F30" s="442"/>
      <c r="G30" s="91"/>
      <c r="H30" s="79" t="s">
        <v>35</v>
      </c>
      <c r="Z30" s="91"/>
      <c r="AA30" s="92" t="s">
        <v>4</v>
      </c>
      <c r="AB30" s="92" t="s">
        <v>5</v>
      </c>
      <c r="AC30" s="92" t="s">
        <v>6</v>
      </c>
      <c r="AD30" s="153"/>
    </row>
    <row r="31" spans="2:30" s="79" customFormat="1" ht="18.75" customHeight="1" x14ac:dyDescent="0.4">
      <c r="B31" s="441"/>
      <c r="C31" s="437"/>
      <c r="D31" s="437"/>
      <c r="E31" s="437"/>
      <c r="F31" s="442"/>
      <c r="G31" s="91"/>
      <c r="I31" s="108" t="s">
        <v>7</v>
      </c>
      <c r="J31" s="389" t="s">
        <v>28</v>
      </c>
      <c r="K31" s="390"/>
      <c r="L31" s="390"/>
      <c r="M31" s="390"/>
      <c r="N31" s="390"/>
      <c r="O31" s="390"/>
      <c r="P31" s="390"/>
      <c r="Q31" s="390"/>
      <c r="R31" s="390"/>
      <c r="S31" s="390"/>
      <c r="T31" s="390"/>
      <c r="U31" s="110"/>
      <c r="V31" s="448"/>
      <c r="W31" s="449"/>
      <c r="X31" s="110" t="s">
        <v>29</v>
      </c>
      <c r="Z31" s="91"/>
      <c r="AA31" s="101"/>
      <c r="AB31" s="107"/>
      <c r="AC31" s="101"/>
      <c r="AD31" s="127"/>
    </row>
    <row r="32" spans="2:30" s="79" customFormat="1" ht="18.75" customHeight="1" x14ac:dyDescent="0.4">
      <c r="B32" s="441"/>
      <c r="C32" s="437"/>
      <c r="D32" s="437"/>
      <c r="E32" s="437"/>
      <c r="F32" s="442"/>
      <c r="G32" s="91"/>
      <c r="I32" s="100" t="s">
        <v>8</v>
      </c>
      <c r="J32" s="154" t="s">
        <v>30</v>
      </c>
      <c r="K32" s="83"/>
      <c r="L32" s="83"/>
      <c r="M32" s="83"/>
      <c r="N32" s="83"/>
      <c r="O32" s="83"/>
      <c r="P32" s="83"/>
      <c r="Q32" s="83"/>
      <c r="R32" s="83"/>
      <c r="S32" s="83"/>
      <c r="T32" s="83"/>
      <c r="U32" s="103"/>
      <c r="V32" s="450"/>
      <c r="W32" s="451"/>
      <c r="X32" s="103" t="s">
        <v>29</v>
      </c>
      <c r="Y32" s="149"/>
      <c r="Z32" s="125"/>
      <c r="AA32" s="107" t="s">
        <v>0</v>
      </c>
      <c r="AB32" s="107" t="s">
        <v>5</v>
      </c>
      <c r="AC32" s="107" t="s">
        <v>0</v>
      </c>
      <c r="AD32" s="127"/>
    </row>
    <row r="33" spans="2:30" s="79" customFormat="1" ht="6" customHeight="1" x14ac:dyDescent="0.4">
      <c r="B33" s="443"/>
      <c r="C33" s="444"/>
      <c r="D33" s="444"/>
      <c r="E33" s="444"/>
      <c r="F33" s="445"/>
      <c r="G33" s="102"/>
      <c r="H33" s="83"/>
      <c r="I33" s="83"/>
      <c r="J33" s="83"/>
      <c r="K33" s="83"/>
      <c r="L33" s="83"/>
      <c r="M33" s="83"/>
      <c r="N33" s="83"/>
      <c r="O33" s="83"/>
      <c r="P33" s="83"/>
      <c r="Q33" s="83"/>
      <c r="R33" s="83"/>
      <c r="S33" s="83"/>
      <c r="T33" s="150"/>
      <c r="U33" s="150"/>
      <c r="V33" s="83"/>
      <c r="W33" s="83"/>
      <c r="X33" s="83"/>
      <c r="Y33" s="83"/>
      <c r="Z33" s="102"/>
      <c r="AA33" s="83"/>
      <c r="AB33" s="83"/>
      <c r="AC33" s="141"/>
      <c r="AD33" s="128"/>
    </row>
    <row r="34" spans="2:30" s="79" customFormat="1" ht="9.75" customHeight="1" x14ac:dyDescent="0.4">
      <c r="B34" s="151"/>
      <c r="C34" s="151"/>
      <c r="D34" s="151"/>
      <c r="E34" s="151"/>
      <c r="F34" s="151"/>
      <c r="T34" s="149"/>
      <c r="U34" s="149"/>
    </row>
    <row r="35" spans="2:30" s="79" customFormat="1" ht="13.5" customHeight="1" x14ac:dyDescent="0.4">
      <c r="B35" s="79" t="s">
        <v>113</v>
      </c>
      <c r="C35" s="151"/>
      <c r="D35" s="151"/>
      <c r="E35" s="151"/>
      <c r="F35" s="151"/>
      <c r="T35" s="149"/>
      <c r="U35" s="149"/>
    </row>
    <row r="36" spans="2:30" s="79" customFormat="1" ht="6.75" customHeight="1" x14ac:dyDescent="0.4">
      <c r="B36" s="151"/>
      <c r="C36" s="151"/>
      <c r="D36" s="151"/>
      <c r="E36" s="151"/>
      <c r="F36" s="151"/>
      <c r="T36" s="149"/>
      <c r="U36" s="149"/>
    </row>
    <row r="37" spans="2:30" s="79" customFormat="1" ht="4.5" customHeight="1" x14ac:dyDescent="0.4">
      <c r="B37" s="438" t="s">
        <v>26</v>
      </c>
      <c r="C37" s="439"/>
      <c r="D37" s="439"/>
      <c r="E37" s="439"/>
      <c r="F37" s="440"/>
      <c r="G37" s="87"/>
      <c r="H37" s="82"/>
      <c r="I37" s="82"/>
      <c r="J37" s="82"/>
      <c r="K37" s="82"/>
      <c r="L37" s="82"/>
      <c r="M37" s="82"/>
      <c r="N37" s="82"/>
      <c r="O37" s="82"/>
      <c r="P37" s="82"/>
      <c r="Q37" s="82"/>
      <c r="R37" s="82"/>
      <c r="S37" s="82"/>
      <c r="T37" s="82"/>
      <c r="U37" s="82"/>
      <c r="V37" s="82"/>
      <c r="W37" s="82"/>
      <c r="X37" s="82"/>
      <c r="Y37" s="82"/>
      <c r="Z37" s="87"/>
      <c r="AA37" s="82"/>
      <c r="AB37" s="82"/>
      <c r="AC37" s="124"/>
      <c r="AD37" s="152"/>
    </row>
    <row r="38" spans="2:30" s="79" customFormat="1" ht="15.75" customHeight="1" x14ac:dyDescent="0.4">
      <c r="B38" s="443"/>
      <c r="C38" s="444"/>
      <c r="D38" s="444"/>
      <c r="E38" s="444"/>
      <c r="F38" s="445"/>
      <c r="G38" s="91"/>
      <c r="H38" s="79" t="s">
        <v>114</v>
      </c>
      <c r="I38" s="83"/>
      <c r="J38" s="83"/>
      <c r="K38" s="83"/>
      <c r="L38" s="83"/>
      <c r="M38" s="83"/>
      <c r="N38" s="83"/>
      <c r="O38" s="83"/>
      <c r="P38" s="83"/>
      <c r="Q38" s="83"/>
      <c r="R38" s="83"/>
      <c r="S38" s="83"/>
      <c r="T38" s="83"/>
      <c r="U38" s="83"/>
      <c r="V38" s="83"/>
      <c r="W38" s="83"/>
      <c r="X38" s="83"/>
      <c r="Z38" s="91"/>
      <c r="AA38" s="92" t="s">
        <v>4</v>
      </c>
      <c r="AB38" s="92" t="s">
        <v>5</v>
      </c>
      <c r="AC38" s="92" t="s">
        <v>6</v>
      </c>
      <c r="AD38" s="153"/>
    </row>
    <row r="39" spans="2:30" s="79" customFormat="1" ht="18.75" customHeight="1" x14ac:dyDescent="0.4">
      <c r="B39" s="441"/>
      <c r="C39" s="439"/>
      <c r="D39" s="437"/>
      <c r="E39" s="437"/>
      <c r="F39" s="442"/>
      <c r="G39" s="91"/>
      <c r="I39" s="100" t="s">
        <v>7</v>
      </c>
      <c r="J39" s="453" t="s">
        <v>28</v>
      </c>
      <c r="K39" s="454"/>
      <c r="L39" s="454"/>
      <c r="M39" s="454"/>
      <c r="N39" s="454"/>
      <c r="O39" s="454"/>
      <c r="P39" s="454"/>
      <c r="Q39" s="454"/>
      <c r="R39" s="454"/>
      <c r="S39" s="454"/>
      <c r="T39" s="454"/>
      <c r="U39" s="103"/>
      <c r="V39" s="455"/>
      <c r="W39" s="450"/>
      <c r="X39" s="103" t="s">
        <v>29</v>
      </c>
      <c r="Z39" s="91"/>
      <c r="AA39" s="101"/>
      <c r="AB39" s="107"/>
      <c r="AC39" s="101"/>
      <c r="AD39" s="127"/>
    </row>
    <row r="40" spans="2:30" s="79" customFormat="1" ht="18.75" customHeight="1" x14ac:dyDescent="0.4">
      <c r="B40" s="441"/>
      <c r="C40" s="437"/>
      <c r="D40" s="437"/>
      <c r="E40" s="437"/>
      <c r="F40" s="442"/>
      <c r="G40" s="91"/>
      <c r="I40" s="100" t="s">
        <v>8</v>
      </c>
      <c r="J40" s="154" t="s">
        <v>30</v>
      </c>
      <c r="K40" s="83"/>
      <c r="L40" s="83"/>
      <c r="M40" s="83"/>
      <c r="N40" s="83"/>
      <c r="O40" s="83"/>
      <c r="P40" s="83"/>
      <c r="Q40" s="83"/>
      <c r="R40" s="83"/>
      <c r="S40" s="83"/>
      <c r="T40" s="83"/>
      <c r="U40" s="103"/>
      <c r="V40" s="456"/>
      <c r="W40" s="448"/>
      <c r="X40" s="103" t="s">
        <v>29</v>
      </c>
      <c r="Y40" s="149"/>
      <c r="Z40" s="125"/>
      <c r="AA40" s="107" t="s">
        <v>0</v>
      </c>
      <c r="AB40" s="107" t="s">
        <v>5</v>
      </c>
      <c r="AC40" s="107" t="s">
        <v>0</v>
      </c>
      <c r="AD40" s="127"/>
    </row>
    <row r="41" spans="2:30" s="79" customFormat="1" ht="6" customHeight="1" x14ac:dyDescent="0.4">
      <c r="B41" s="443"/>
      <c r="C41" s="444"/>
      <c r="D41" s="444"/>
      <c r="E41" s="444"/>
      <c r="F41" s="445"/>
      <c r="G41" s="102"/>
      <c r="H41" s="83"/>
      <c r="I41" s="83"/>
      <c r="J41" s="83"/>
      <c r="K41" s="83"/>
      <c r="L41" s="83"/>
      <c r="M41" s="83"/>
      <c r="N41" s="83"/>
      <c r="O41" s="83"/>
      <c r="P41" s="83"/>
      <c r="Q41" s="83"/>
      <c r="R41" s="83"/>
      <c r="S41" s="83"/>
      <c r="T41" s="150"/>
      <c r="U41" s="150"/>
      <c r="V41" s="83"/>
      <c r="W41" s="83"/>
      <c r="X41" s="83"/>
      <c r="Y41" s="83"/>
      <c r="Z41" s="102"/>
      <c r="AA41" s="83"/>
      <c r="AB41" s="83"/>
      <c r="AC41" s="141"/>
      <c r="AD41" s="128"/>
    </row>
    <row r="42" spans="2:30" s="79" customFormat="1" ht="4.5" customHeight="1" x14ac:dyDescent="0.4">
      <c r="B42" s="438" t="s">
        <v>36</v>
      </c>
      <c r="C42" s="439"/>
      <c r="D42" s="439"/>
      <c r="E42" s="439"/>
      <c r="F42" s="440"/>
      <c r="G42" s="87"/>
      <c r="H42" s="82"/>
      <c r="I42" s="82"/>
      <c r="J42" s="82"/>
      <c r="K42" s="82"/>
      <c r="L42" s="82"/>
      <c r="M42" s="82"/>
      <c r="N42" s="82"/>
      <c r="O42" s="82"/>
      <c r="P42" s="82"/>
      <c r="Q42" s="82"/>
      <c r="R42" s="82"/>
      <c r="S42" s="82"/>
      <c r="T42" s="82"/>
      <c r="U42" s="82"/>
      <c r="V42" s="82"/>
      <c r="W42" s="82"/>
      <c r="X42" s="82"/>
      <c r="Y42" s="82"/>
      <c r="Z42" s="87"/>
      <c r="AA42" s="82"/>
      <c r="AB42" s="82"/>
      <c r="AC42" s="124"/>
      <c r="AD42" s="152"/>
    </row>
    <row r="43" spans="2:30" s="79" customFormat="1" ht="15.75" customHeight="1" x14ac:dyDescent="0.4">
      <c r="B43" s="441"/>
      <c r="C43" s="437"/>
      <c r="D43" s="437"/>
      <c r="E43" s="437"/>
      <c r="F43" s="442"/>
      <c r="G43" s="91"/>
      <c r="H43" s="79" t="s">
        <v>37</v>
      </c>
      <c r="Z43" s="91"/>
      <c r="AA43" s="92" t="s">
        <v>4</v>
      </c>
      <c r="AB43" s="92" t="s">
        <v>5</v>
      </c>
      <c r="AC43" s="92" t="s">
        <v>6</v>
      </c>
      <c r="AD43" s="153"/>
    </row>
    <row r="44" spans="2:30" s="79" customFormat="1" ht="30" customHeight="1" x14ac:dyDescent="0.4">
      <c r="B44" s="441"/>
      <c r="C44" s="437"/>
      <c r="D44" s="437"/>
      <c r="E44" s="437"/>
      <c r="F44" s="442"/>
      <c r="G44" s="91"/>
      <c r="I44" s="108" t="s">
        <v>7</v>
      </c>
      <c r="J44" s="387" t="s">
        <v>115</v>
      </c>
      <c r="K44" s="397"/>
      <c r="L44" s="397"/>
      <c r="M44" s="397"/>
      <c r="N44" s="397"/>
      <c r="O44" s="397"/>
      <c r="P44" s="397"/>
      <c r="Q44" s="397"/>
      <c r="R44" s="397"/>
      <c r="S44" s="397"/>
      <c r="T44" s="397"/>
      <c r="U44" s="398"/>
      <c r="V44" s="456"/>
      <c r="W44" s="448"/>
      <c r="X44" s="110" t="s">
        <v>29</v>
      </c>
      <c r="Z44" s="91"/>
      <c r="AA44" s="101"/>
      <c r="AB44" s="107"/>
      <c r="AC44" s="101"/>
      <c r="AD44" s="127"/>
    </row>
    <row r="45" spans="2:30" s="79" customFormat="1" ht="33" customHeight="1" x14ac:dyDescent="0.4">
      <c r="B45" s="441"/>
      <c r="C45" s="437"/>
      <c r="D45" s="437"/>
      <c r="E45" s="437"/>
      <c r="F45" s="442"/>
      <c r="G45" s="91"/>
      <c r="I45" s="108" t="s">
        <v>8</v>
      </c>
      <c r="J45" s="387" t="s">
        <v>116</v>
      </c>
      <c r="K45" s="397"/>
      <c r="L45" s="397"/>
      <c r="M45" s="397"/>
      <c r="N45" s="397"/>
      <c r="O45" s="397"/>
      <c r="P45" s="397"/>
      <c r="Q45" s="397"/>
      <c r="R45" s="397"/>
      <c r="S45" s="397"/>
      <c r="T45" s="397"/>
      <c r="U45" s="398"/>
      <c r="V45" s="456"/>
      <c r="W45" s="448"/>
      <c r="X45" s="103" t="s">
        <v>29</v>
      </c>
      <c r="Y45" s="149"/>
      <c r="Z45" s="125"/>
      <c r="AA45" s="107" t="s">
        <v>0</v>
      </c>
      <c r="AB45" s="107" t="s">
        <v>5</v>
      </c>
      <c r="AC45" s="107" t="s">
        <v>0</v>
      </c>
      <c r="AD45" s="127"/>
    </row>
    <row r="46" spans="2:30" s="79" customFormat="1" ht="6" customHeight="1" x14ac:dyDescent="0.4">
      <c r="B46" s="443"/>
      <c r="C46" s="444"/>
      <c r="D46" s="444"/>
      <c r="E46" s="444"/>
      <c r="F46" s="445"/>
      <c r="G46" s="102"/>
      <c r="H46" s="83"/>
      <c r="I46" s="83"/>
      <c r="J46" s="83"/>
      <c r="K46" s="83"/>
      <c r="L46" s="83"/>
      <c r="M46" s="83"/>
      <c r="N46" s="83"/>
      <c r="O46" s="83"/>
      <c r="P46" s="83"/>
      <c r="Q46" s="83"/>
      <c r="R46" s="83"/>
      <c r="S46" s="83"/>
      <c r="T46" s="150"/>
      <c r="U46" s="150"/>
      <c r="V46" s="83"/>
      <c r="W46" s="83"/>
      <c r="X46" s="83"/>
      <c r="Y46" s="83"/>
      <c r="Z46" s="102"/>
      <c r="AA46" s="83"/>
      <c r="AB46" s="83"/>
      <c r="AC46" s="141"/>
      <c r="AD46" s="128"/>
    </row>
    <row r="47" spans="2:30" s="79" customFormat="1" ht="6" customHeight="1" x14ac:dyDescent="0.4">
      <c r="B47" s="151"/>
      <c r="C47" s="151"/>
      <c r="D47" s="151"/>
      <c r="E47" s="151"/>
      <c r="F47" s="151"/>
      <c r="T47" s="149"/>
      <c r="U47" s="149"/>
    </row>
    <row r="48" spans="2:30" s="79" customFormat="1" ht="13.5" customHeight="1" x14ac:dyDescent="0.4">
      <c r="B48" s="373" t="s">
        <v>38</v>
      </c>
      <c r="C48" s="374"/>
      <c r="D48" s="155" t="s">
        <v>11</v>
      </c>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row>
    <row r="49" spans="2:30" s="79" customFormat="1" ht="29.25" customHeight="1" x14ac:dyDescent="0.4">
      <c r="B49" s="373"/>
      <c r="C49" s="374"/>
      <c r="D49" s="457"/>
      <c r="E49" s="457"/>
      <c r="F49" s="457"/>
      <c r="G49" s="457"/>
      <c r="H49" s="457"/>
      <c r="I49" s="457"/>
      <c r="J49" s="457"/>
      <c r="K49" s="457"/>
      <c r="L49" s="457"/>
      <c r="M49" s="457"/>
      <c r="N49" s="457"/>
      <c r="O49" s="457"/>
      <c r="P49" s="457"/>
      <c r="Q49" s="457"/>
      <c r="R49" s="457"/>
      <c r="S49" s="457"/>
      <c r="T49" s="457"/>
      <c r="U49" s="457"/>
      <c r="V49" s="457"/>
      <c r="W49" s="457"/>
      <c r="X49" s="457"/>
      <c r="Y49" s="457"/>
      <c r="Z49" s="457"/>
      <c r="AA49" s="457"/>
      <c r="AB49" s="457"/>
      <c r="AC49" s="457"/>
      <c r="AD49" s="457"/>
    </row>
    <row r="122" spans="3:7" x14ac:dyDescent="0.15">
      <c r="C122" s="156"/>
      <c r="D122" s="156"/>
      <c r="E122" s="156"/>
      <c r="F122" s="156"/>
      <c r="G122" s="156"/>
    </row>
    <row r="123" spans="3:7" x14ac:dyDescent="0.15">
      <c r="C123" s="1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12"/>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zoomScaleNormal="100" zoomScaleSheetLayoutView="100" workbookViewId="0">
      <selection activeCell="E54" sqref="E54:I54"/>
    </sheetView>
  </sheetViews>
  <sheetFormatPr defaultRowHeight="18.75" x14ac:dyDescent="0.4"/>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4">
      <c r="B1" s="75" t="s">
        <v>233</v>
      </c>
      <c r="K1" s="2" t="s">
        <v>39</v>
      </c>
      <c r="L1" s="458"/>
      <c r="M1" s="458"/>
      <c r="N1" s="3" t="s">
        <v>40</v>
      </c>
      <c r="O1" s="4"/>
      <c r="P1" s="3" t="s">
        <v>41</v>
      </c>
      <c r="Q1" s="4"/>
      <c r="R1" s="3" t="s">
        <v>42</v>
      </c>
    </row>
    <row r="2" spans="2:24" ht="25.5" x14ac:dyDescent="0.4">
      <c r="B2" s="459" t="s">
        <v>234</v>
      </c>
      <c r="C2" s="459"/>
      <c r="D2" s="459"/>
      <c r="E2" s="459"/>
      <c r="F2" s="459"/>
      <c r="G2" s="459"/>
      <c r="H2" s="459"/>
      <c r="I2" s="459"/>
      <c r="J2" s="459"/>
      <c r="K2" s="459"/>
      <c r="L2" s="459"/>
      <c r="M2" s="459"/>
      <c r="N2" s="459"/>
      <c r="O2" s="459"/>
      <c r="P2" s="459"/>
      <c r="Q2" s="459"/>
      <c r="R2" s="459"/>
    </row>
    <row r="3" spans="2:24" ht="7.5" customHeight="1" x14ac:dyDescent="0.4">
      <c r="B3" s="5"/>
      <c r="C3" s="5"/>
      <c r="D3" s="5"/>
      <c r="E3" s="5"/>
      <c r="F3" s="5"/>
      <c r="G3" s="5"/>
      <c r="H3" s="5"/>
      <c r="I3" s="5"/>
      <c r="J3" s="5"/>
      <c r="K3" s="5"/>
      <c r="L3" s="5"/>
      <c r="M3" s="5"/>
      <c r="N3" s="5"/>
      <c r="O3" s="5"/>
      <c r="P3" s="5"/>
      <c r="Q3" s="5"/>
      <c r="R3" s="5"/>
    </row>
    <row r="4" spans="2:24" ht="24.95" customHeight="1" x14ac:dyDescent="0.4">
      <c r="I4" s="2" t="s">
        <v>43</v>
      </c>
      <c r="J4" s="460"/>
      <c r="K4" s="460"/>
      <c r="L4" s="460"/>
      <c r="M4" s="460"/>
      <c r="N4" s="460"/>
      <c r="O4" s="460"/>
      <c r="P4" s="460"/>
      <c r="Q4" s="460"/>
      <c r="R4" s="460"/>
    </row>
    <row r="5" spans="2:24" ht="24.95" customHeight="1" x14ac:dyDescent="0.4">
      <c r="I5" s="2" t="s">
        <v>44</v>
      </c>
      <c r="J5" s="461"/>
      <c r="K5" s="461"/>
      <c r="L5" s="461"/>
      <c r="M5" s="461"/>
      <c r="N5" s="461"/>
      <c r="O5" s="461"/>
      <c r="P5" s="461"/>
      <c r="Q5" s="461"/>
      <c r="R5" s="461"/>
    </row>
    <row r="6" spans="2:24" ht="24.95" customHeight="1" x14ac:dyDescent="0.4">
      <c r="I6" s="2" t="s">
        <v>45</v>
      </c>
      <c r="J6" s="461"/>
      <c r="K6" s="461"/>
      <c r="L6" s="461"/>
      <c r="M6" s="461"/>
      <c r="N6" s="461"/>
      <c r="O6" s="461"/>
      <c r="P6" s="461"/>
      <c r="Q6" s="461"/>
      <c r="R6" s="461"/>
    </row>
    <row r="7" spans="2:24" ht="9" customHeight="1" x14ac:dyDescent="0.4">
      <c r="I7" s="2"/>
      <c r="J7" s="6"/>
      <c r="K7" s="6"/>
      <c r="L7" s="6"/>
      <c r="M7" s="6"/>
      <c r="N7" s="6"/>
      <c r="O7" s="6"/>
      <c r="P7" s="6"/>
      <c r="Q7" s="6"/>
      <c r="R7" s="6"/>
    </row>
    <row r="8" spans="2:24" x14ac:dyDescent="0.4">
      <c r="B8" s="462" t="s">
        <v>46</v>
      </c>
      <c r="C8" s="462"/>
      <c r="D8" s="462"/>
      <c r="E8" s="7"/>
      <c r="F8" s="463"/>
      <c r="G8" s="463"/>
      <c r="H8" s="463"/>
      <c r="I8" s="463"/>
    </row>
    <row r="9" spans="2:24" hidden="1" x14ac:dyDescent="0.4">
      <c r="E9" s="7"/>
      <c r="F9" s="464" t="str">
        <f>IF(OR(F8=W19,F8=W20),'別紙C（有資格者等の割合計算書）'!X18,'別紙C（有資格者等の割合計算書）'!X17)</f>
        <v>介護職員</v>
      </c>
      <c r="G9" s="464"/>
      <c r="H9" s="464"/>
      <c r="I9" s="464"/>
    </row>
    <row r="10" spans="2:24" ht="9" customHeight="1" x14ac:dyDescent="0.4"/>
    <row r="11" spans="2:24" x14ac:dyDescent="0.4">
      <c r="B11" s="8" t="s">
        <v>48</v>
      </c>
      <c r="F11" s="465" t="s">
        <v>49</v>
      </c>
      <c r="G11" s="465"/>
      <c r="H11" s="465"/>
      <c r="I11" s="465"/>
      <c r="J11" s="2" t="s">
        <v>50</v>
      </c>
      <c r="K11" s="9"/>
    </row>
    <row r="12" spans="2:24" ht="9" customHeight="1" x14ac:dyDescent="0.4"/>
    <row r="13" spans="2:24" x14ac:dyDescent="0.4">
      <c r="B13" s="8" t="s">
        <v>51</v>
      </c>
    </row>
    <row r="14" spans="2:24" x14ac:dyDescent="0.4">
      <c r="B14" s="4" t="s">
        <v>0</v>
      </c>
      <c r="C14" s="466" t="s">
        <v>52</v>
      </c>
      <c r="D14" s="466"/>
      <c r="E14" s="466"/>
      <c r="F14" s="466"/>
      <c r="G14" s="466"/>
      <c r="H14" s="466"/>
      <c r="I14" s="466"/>
      <c r="J14" s="466"/>
      <c r="K14" s="466"/>
      <c r="M14" s="467" t="s">
        <v>53</v>
      </c>
      <c r="N14" s="468"/>
      <c r="O14" s="468"/>
      <c r="P14" s="468"/>
      <c r="Q14" s="468"/>
      <c r="R14" s="469"/>
    </row>
    <row r="15" spans="2:24" ht="80.099999999999994" customHeight="1" x14ac:dyDescent="0.4">
      <c r="B15" s="10"/>
      <c r="C15" s="470" t="s">
        <v>54</v>
      </c>
      <c r="D15" s="470"/>
      <c r="E15" s="10"/>
      <c r="F15" s="471" t="s">
        <v>55</v>
      </c>
      <c r="G15" s="471"/>
      <c r="H15" s="471" t="s">
        <v>56</v>
      </c>
      <c r="I15" s="471"/>
      <c r="J15" s="470" t="s">
        <v>57</v>
      </c>
      <c r="K15" s="470"/>
      <c r="M15" s="472">
        <f>F8</f>
        <v>0</v>
      </c>
      <c r="N15" s="473"/>
      <c r="O15" s="474"/>
      <c r="P15" s="472" t="str">
        <f>F9</f>
        <v>介護職員</v>
      </c>
      <c r="Q15" s="473"/>
      <c r="R15" s="474"/>
    </row>
    <row r="16" spans="2:24" ht="26.1" customHeight="1" x14ac:dyDescent="0.4">
      <c r="B16" s="76" t="s">
        <v>77</v>
      </c>
      <c r="C16" s="475"/>
      <c r="D16" s="476" t="s">
        <v>58</v>
      </c>
      <c r="E16" s="11">
        <f>$F$8</f>
        <v>0</v>
      </c>
      <c r="F16" s="12"/>
      <c r="G16" s="13" t="s">
        <v>59</v>
      </c>
      <c r="H16" s="12"/>
      <c r="I16" s="13" t="s">
        <v>58</v>
      </c>
      <c r="J16" s="12"/>
      <c r="K16" s="13" t="s">
        <v>58</v>
      </c>
      <c r="M16" s="478" t="str">
        <f>IF(C16="","",F16+ROUNDDOWN((H16+J16)/C16,1))</f>
        <v/>
      </c>
      <c r="N16" s="479"/>
      <c r="O16" s="480"/>
      <c r="P16" s="478" t="str">
        <f>IF(C16="","",F17+ROUNDDOWN((H17+J17)/C16,1))</f>
        <v/>
      </c>
      <c r="Q16" s="479"/>
      <c r="R16" s="480"/>
      <c r="V16" s="14"/>
      <c r="W16" s="15" t="s">
        <v>60</v>
      </c>
      <c r="X16" s="15" t="s">
        <v>61</v>
      </c>
    </row>
    <row r="17" spans="2:24" ht="26.1" customHeight="1" x14ac:dyDescent="0.4">
      <c r="B17" s="16" t="s">
        <v>62</v>
      </c>
      <c r="C17" s="475"/>
      <c r="D17" s="477"/>
      <c r="E17" s="17" t="str">
        <f>$F$9</f>
        <v>介護職員</v>
      </c>
      <c r="F17" s="18"/>
      <c r="G17" s="19" t="s">
        <v>59</v>
      </c>
      <c r="H17" s="18"/>
      <c r="I17" s="19" t="s">
        <v>58</v>
      </c>
      <c r="J17" s="18"/>
      <c r="K17" s="19" t="s">
        <v>58</v>
      </c>
      <c r="M17" s="481"/>
      <c r="N17" s="482"/>
      <c r="O17" s="483"/>
      <c r="P17" s="481"/>
      <c r="Q17" s="482"/>
      <c r="R17" s="483"/>
      <c r="V17" s="484" t="s">
        <v>63</v>
      </c>
      <c r="W17" s="14" t="s">
        <v>47</v>
      </c>
      <c r="X17" s="14" t="s">
        <v>64</v>
      </c>
    </row>
    <row r="18" spans="2:24" ht="26.1" customHeight="1" x14ac:dyDescent="0.4">
      <c r="B18" s="20"/>
      <c r="C18" s="475"/>
      <c r="D18" s="476" t="s">
        <v>58</v>
      </c>
      <c r="E18" s="21">
        <f>$F$8</f>
        <v>0</v>
      </c>
      <c r="F18" s="22"/>
      <c r="G18" s="23" t="s">
        <v>59</v>
      </c>
      <c r="H18" s="12"/>
      <c r="I18" s="23" t="s">
        <v>58</v>
      </c>
      <c r="J18" s="12"/>
      <c r="K18" s="23" t="s">
        <v>58</v>
      </c>
      <c r="M18" s="478" t="str">
        <f>IF(C18="","",F18+ROUNDDOWN((H18+J18)/C18,1))</f>
        <v/>
      </c>
      <c r="N18" s="479"/>
      <c r="O18" s="480"/>
      <c r="P18" s="478" t="str">
        <f>IF(C18="","",F19+ROUNDDOWN((H19+J19)/C18,1))</f>
        <v/>
      </c>
      <c r="Q18" s="479"/>
      <c r="R18" s="480"/>
      <c r="V18" s="485"/>
      <c r="W18" s="14" t="s">
        <v>65</v>
      </c>
      <c r="X18" s="14" t="s">
        <v>66</v>
      </c>
    </row>
    <row r="19" spans="2:24" ht="26.1" customHeight="1" x14ac:dyDescent="0.4">
      <c r="B19" s="16" t="s">
        <v>67</v>
      </c>
      <c r="C19" s="475"/>
      <c r="D19" s="477"/>
      <c r="E19" s="17" t="str">
        <f>$F$9</f>
        <v>介護職員</v>
      </c>
      <c r="F19" s="18"/>
      <c r="G19" s="19" t="s">
        <v>59</v>
      </c>
      <c r="H19" s="18"/>
      <c r="I19" s="19" t="s">
        <v>58</v>
      </c>
      <c r="J19" s="18"/>
      <c r="K19" s="19" t="s">
        <v>58</v>
      </c>
      <c r="M19" s="481"/>
      <c r="N19" s="482"/>
      <c r="O19" s="483"/>
      <c r="P19" s="481"/>
      <c r="Q19" s="482"/>
      <c r="R19" s="483"/>
      <c r="V19" s="485"/>
      <c r="W19" s="78" t="s">
        <v>68</v>
      </c>
      <c r="X19" s="14" t="s">
        <v>69</v>
      </c>
    </row>
    <row r="20" spans="2:24" ht="26.1" customHeight="1" x14ac:dyDescent="0.4">
      <c r="B20" s="20"/>
      <c r="C20" s="475"/>
      <c r="D20" s="476" t="s">
        <v>58</v>
      </c>
      <c r="E20" s="21">
        <f>$F$8</f>
        <v>0</v>
      </c>
      <c r="F20" s="22"/>
      <c r="G20" s="23" t="s">
        <v>59</v>
      </c>
      <c r="H20" s="12"/>
      <c r="I20" s="23" t="s">
        <v>58</v>
      </c>
      <c r="J20" s="12"/>
      <c r="K20" s="23" t="s">
        <v>58</v>
      </c>
      <c r="M20" s="478" t="str">
        <f>IF(C20="","",F20+ROUNDDOWN((H20+J20)/C20,1))</f>
        <v/>
      </c>
      <c r="N20" s="479"/>
      <c r="O20" s="480"/>
      <c r="P20" s="478" t="str">
        <f>IF(C20="","",F21+ROUNDDOWN((H21+J21)/C20,1))</f>
        <v/>
      </c>
      <c r="Q20" s="479"/>
      <c r="R20" s="480"/>
      <c r="V20" s="485"/>
      <c r="W20" s="78" t="s">
        <v>239</v>
      </c>
      <c r="X20" s="14" t="s">
        <v>69</v>
      </c>
    </row>
    <row r="21" spans="2:24" ht="26.1" customHeight="1" x14ac:dyDescent="0.4">
      <c r="B21" s="16" t="s">
        <v>70</v>
      </c>
      <c r="C21" s="475"/>
      <c r="D21" s="477"/>
      <c r="E21" s="17" t="str">
        <f>$F$9</f>
        <v>介護職員</v>
      </c>
      <c r="F21" s="18"/>
      <c r="G21" s="19" t="s">
        <v>59</v>
      </c>
      <c r="H21" s="18"/>
      <c r="I21" s="19" t="s">
        <v>58</v>
      </c>
      <c r="J21" s="18"/>
      <c r="K21" s="19" t="s">
        <v>58</v>
      </c>
      <c r="M21" s="481"/>
      <c r="N21" s="482"/>
      <c r="O21" s="483"/>
      <c r="P21" s="481"/>
      <c r="Q21" s="482"/>
      <c r="R21" s="483"/>
      <c r="V21" s="485"/>
      <c r="W21" s="14" t="s">
        <v>69</v>
      </c>
      <c r="X21" s="14" t="s">
        <v>69</v>
      </c>
    </row>
    <row r="22" spans="2:24" ht="26.1" customHeight="1" x14ac:dyDescent="0.4">
      <c r="B22" s="20"/>
      <c r="C22" s="475"/>
      <c r="D22" s="476" t="s">
        <v>58</v>
      </c>
      <c r="E22" s="21">
        <f>$F$8</f>
        <v>0</v>
      </c>
      <c r="F22" s="22"/>
      <c r="G22" s="23" t="s">
        <v>59</v>
      </c>
      <c r="H22" s="12"/>
      <c r="I22" s="23" t="s">
        <v>58</v>
      </c>
      <c r="J22" s="12"/>
      <c r="K22" s="23" t="s">
        <v>58</v>
      </c>
      <c r="M22" s="478" t="str">
        <f>IF(C22="","",F22+ROUNDDOWN((H22+J22)/C22,1))</f>
        <v/>
      </c>
      <c r="N22" s="479"/>
      <c r="O22" s="480"/>
      <c r="P22" s="478" t="str">
        <f>IF(C22="","",F23+ROUNDDOWN((H23+J23)/C22,1))</f>
        <v/>
      </c>
      <c r="Q22" s="479"/>
      <c r="R22" s="480"/>
      <c r="V22" s="486"/>
      <c r="W22" s="14" t="s">
        <v>69</v>
      </c>
      <c r="X22" s="14" t="s">
        <v>69</v>
      </c>
    </row>
    <row r="23" spans="2:24" ht="26.1" customHeight="1" x14ac:dyDescent="0.4">
      <c r="B23" s="16" t="s">
        <v>71</v>
      </c>
      <c r="C23" s="475"/>
      <c r="D23" s="477"/>
      <c r="E23" s="17" t="str">
        <f>$F$9</f>
        <v>介護職員</v>
      </c>
      <c r="F23" s="18"/>
      <c r="G23" s="19" t="s">
        <v>59</v>
      </c>
      <c r="H23" s="18"/>
      <c r="I23" s="19" t="s">
        <v>58</v>
      </c>
      <c r="J23" s="18"/>
      <c r="K23" s="19" t="s">
        <v>58</v>
      </c>
      <c r="M23" s="481"/>
      <c r="N23" s="482"/>
      <c r="O23" s="483"/>
      <c r="P23" s="481"/>
      <c r="Q23" s="482"/>
      <c r="R23" s="483"/>
    </row>
    <row r="24" spans="2:24" ht="26.1" customHeight="1" x14ac:dyDescent="0.4">
      <c r="B24" s="20"/>
      <c r="C24" s="475"/>
      <c r="D24" s="476" t="s">
        <v>58</v>
      </c>
      <c r="E24" s="21">
        <f>$F$8</f>
        <v>0</v>
      </c>
      <c r="F24" s="22"/>
      <c r="G24" s="23" t="s">
        <v>59</v>
      </c>
      <c r="H24" s="12"/>
      <c r="I24" s="23" t="s">
        <v>58</v>
      </c>
      <c r="J24" s="12"/>
      <c r="K24" s="23" t="s">
        <v>58</v>
      </c>
      <c r="M24" s="478" t="str">
        <f>IF(C24="","",F24+ROUNDDOWN((H24+J24)/C24,1))</f>
        <v/>
      </c>
      <c r="N24" s="479"/>
      <c r="O24" s="480"/>
      <c r="P24" s="478" t="str">
        <f>IF(C24="","",F25+ROUNDDOWN((H25+J25)/C24,1))</f>
        <v/>
      </c>
      <c r="Q24" s="479"/>
      <c r="R24" s="480"/>
    </row>
    <row r="25" spans="2:24" ht="26.1" customHeight="1" x14ac:dyDescent="0.4">
      <c r="B25" s="16" t="s">
        <v>72</v>
      </c>
      <c r="C25" s="475"/>
      <c r="D25" s="477"/>
      <c r="E25" s="17" t="str">
        <f>$F$9</f>
        <v>介護職員</v>
      </c>
      <c r="F25" s="18"/>
      <c r="G25" s="19" t="s">
        <v>59</v>
      </c>
      <c r="H25" s="18"/>
      <c r="I25" s="19" t="s">
        <v>58</v>
      </c>
      <c r="J25" s="18"/>
      <c r="K25" s="19" t="s">
        <v>58</v>
      </c>
      <c r="M25" s="481"/>
      <c r="N25" s="482"/>
      <c r="O25" s="483"/>
      <c r="P25" s="481"/>
      <c r="Q25" s="482"/>
      <c r="R25" s="483"/>
    </row>
    <row r="26" spans="2:24" ht="26.1" customHeight="1" x14ac:dyDescent="0.4">
      <c r="B26" s="20"/>
      <c r="C26" s="475"/>
      <c r="D26" s="476" t="s">
        <v>58</v>
      </c>
      <c r="E26" s="21">
        <f>$F$8</f>
        <v>0</v>
      </c>
      <c r="F26" s="22"/>
      <c r="G26" s="23" t="s">
        <v>59</v>
      </c>
      <c r="H26" s="12"/>
      <c r="I26" s="23" t="s">
        <v>58</v>
      </c>
      <c r="J26" s="12"/>
      <c r="K26" s="23" t="s">
        <v>58</v>
      </c>
      <c r="M26" s="478" t="str">
        <f>IF(C26="","",F26+ROUNDDOWN((H26+J26)/C26,1))</f>
        <v/>
      </c>
      <c r="N26" s="479"/>
      <c r="O26" s="480"/>
      <c r="P26" s="478" t="str">
        <f>IF(C26="","",F27+ROUNDDOWN((H27+J27)/C26,1))</f>
        <v/>
      </c>
      <c r="Q26" s="479"/>
      <c r="R26" s="480"/>
    </row>
    <row r="27" spans="2:24" ht="26.1" customHeight="1" x14ac:dyDescent="0.4">
      <c r="B27" s="16" t="s">
        <v>73</v>
      </c>
      <c r="C27" s="475"/>
      <c r="D27" s="477"/>
      <c r="E27" s="17" t="str">
        <f>$F$9</f>
        <v>介護職員</v>
      </c>
      <c r="F27" s="18"/>
      <c r="G27" s="19" t="s">
        <v>59</v>
      </c>
      <c r="H27" s="18"/>
      <c r="I27" s="19" t="s">
        <v>58</v>
      </c>
      <c r="J27" s="18"/>
      <c r="K27" s="19" t="s">
        <v>58</v>
      </c>
      <c r="M27" s="481"/>
      <c r="N27" s="482"/>
      <c r="O27" s="483"/>
      <c r="P27" s="481"/>
      <c r="Q27" s="482"/>
      <c r="R27" s="483"/>
    </row>
    <row r="28" spans="2:24" ht="26.1" customHeight="1" x14ac:dyDescent="0.4">
      <c r="B28" s="20"/>
      <c r="C28" s="475"/>
      <c r="D28" s="476" t="s">
        <v>58</v>
      </c>
      <c r="E28" s="21">
        <f>$F$8</f>
        <v>0</v>
      </c>
      <c r="F28" s="22"/>
      <c r="G28" s="23" t="s">
        <v>59</v>
      </c>
      <c r="H28" s="12"/>
      <c r="I28" s="23" t="s">
        <v>58</v>
      </c>
      <c r="J28" s="12"/>
      <c r="K28" s="23" t="s">
        <v>58</v>
      </c>
      <c r="M28" s="478" t="str">
        <f>IF(C28="","",F28+ROUNDDOWN((H28+J28)/C28,1))</f>
        <v/>
      </c>
      <c r="N28" s="479"/>
      <c r="O28" s="480"/>
      <c r="P28" s="478" t="str">
        <f>IF(C28="","",F29+ROUNDDOWN((H29+J29)/C28,1))</f>
        <v/>
      </c>
      <c r="Q28" s="479"/>
      <c r="R28" s="480"/>
    </row>
    <row r="29" spans="2:24" ht="26.1" customHeight="1" x14ac:dyDescent="0.4">
      <c r="B29" s="16" t="s">
        <v>74</v>
      </c>
      <c r="C29" s="475"/>
      <c r="D29" s="477"/>
      <c r="E29" s="17" t="str">
        <f>$F$9</f>
        <v>介護職員</v>
      </c>
      <c r="F29" s="18"/>
      <c r="G29" s="19" t="s">
        <v>59</v>
      </c>
      <c r="H29" s="18"/>
      <c r="I29" s="19" t="s">
        <v>58</v>
      </c>
      <c r="J29" s="18"/>
      <c r="K29" s="19" t="s">
        <v>58</v>
      </c>
      <c r="M29" s="481"/>
      <c r="N29" s="482"/>
      <c r="O29" s="483"/>
      <c r="P29" s="481"/>
      <c r="Q29" s="482"/>
      <c r="R29" s="483"/>
    </row>
    <row r="30" spans="2:24" ht="26.1" customHeight="1" x14ac:dyDescent="0.4">
      <c r="B30" s="20"/>
      <c r="C30" s="475"/>
      <c r="D30" s="476" t="s">
        <v>58</v>
      </c>
      <c r="E30" s="21">
        <f>$F$8</f>
        <v>0</v>
      </c>
      <c r="F30" s="22"/>
      <c r="G30" s="23" t="s">
        <v>59</v>
      </c>
      <c r="H30" s="12"/>
      <c r="I30" s="23" t="s">
        <v>58</v>
      </c>
      <c r="J30" s="12"/>
      <c r="K30" s="23" t="s">
        <v>58</v>
      </c>
      <c r="M30" s="478" t="str">
        <f>IF(C30="","",F30+ROUNDDOWN((H30+J30)/C30,1))</f>
        <v/>
      </c>
      <c r="N30" s="479"/>
      <c r="O30" s="480"/>
      <c r="P30" s="478" t="str">
        <f>IF(C30="","",F31+ROUNDDOWN((H31+J31)/C30,1))</f>
        <v/>
      </c>
      <c r="Q30" s="479"/>
      <c r="R30" s="480"/>
    </row>
    <row r="31" spans="2:24" ht="26.1" customHeight="1" x14ac:dyDescent="0.4">
      <c r="B31" s="16" t="s">
        <v>75</v>
      </c>
      <c r="C31" s="475"/>
      <c r="D31" s="477"/>
      <c r="E31" s="17" t="str">
        <f>$F$9</f>
        <v>介護職員</v>
      </c>
      <c r="F31" s="18"/>
      <c r="G31" s="19" t="s">
        <v>59</v>
      </c>
      <c r="H31" s="18"/>
      <c r="I31" s="19" t="s">
        <v>58</v>
      </c>
      <c r="J31" s="18"/>
      <c r="K31" s="19" t="s">
        <v>58</v>
      </c>
      <c r="M31" s="481"/>
      <c r="N31" s="482"/>
      <c r="O31" s="483"/>
      <c r="P31" s="481"/>
      <c r="Q31" s="482"/>
      <c r="R31" s="483"/>
    </row>
    <row r="32" spans="2:24" ht="26.1" customHeight="1" x14ac:dyDescent="0.4">
      <c r="B32" s="20"/>
      <c r="C32" s="475"/>
      <c r="D32" s="476" t="s">
        <v>58</v>
      </c>
      <c r="E32" s="21">
        <f>$F$8</f>
        <v>0</v>
      </c>
      <c r="F32" s="22"/>
      <c r="G32" s="23" t="s">
        <v>59</v>
      </c>
      <c r="H32" s="12"/>
      <c r="I32" s="23" t="s">
        <v>58</v>
      </c>
      <c r="J32" s="12"/>
      <c r="K32" s="23" t="s">
        <v>58</v>
      </c>
      <c r="M32" s="478" t="str">
        <f>IF(C32="","",F32+ROUNDDOWN((H32+J32)/C32,1))</f>
        <v/>
      </c>
      <c r="N32" s="479"/>
      <c r="O32" s="480"/>
      <c r="P32" s="478" t="str">
        <f>IF(C32="","",F33+ROUNDDOWN((H33+J33)/C32,1))</f>
        <v/>
      </c>
      <c r="Q32" s="479"/>
      <c r="R32" s="480"/>
    </row>
    <row r="33" spans="2:18" ht="26.1" customHeight="1" x14ac:dyDescent="0.4">
      <c r="B33" s="16" t="s">
        <v>76</v>
      </c>
      <c r="C33" s="475"/>
      <c r="D33" s="477"/>
      <c r="E33" s="17" t="str">
        <f>$F$9</f>
        <v>介護職員</v>
      </c>
      <c r="F33" s="18"/>
      <c r="G33" s="19" t="s">
        <v>59</v>
      </c>
      <c r="H33" s="18"/>
      <c r="I33" s="19" t="s">
        <v>58</v>
      </c>
      <c r="J33" s="18"/>
      <c r="K33" s="19" t="s">
        <v>58</v>
      </c>
      <c r="M33" s="481"/>
      <c r="N33" s="482"/>
      <c r="O33" s="483"/>
      <c r="P33" s="481"/>
      <c r="Q33" s="482"/>
      <c r="R33" s="483"/>
    </row>
    <row r="34" spans="2:18" ht="26.1" customHeight="1" x14ac:dyDescent="0.4">
      <c r="B34" s="76" t="s">
        <v>235</v>
      </c>
      <c r="C34" s="475"/>
      <c r="D34" s="476" t="s">
        <v>58</v>
      </c>
      <c r="E34" s="21">
        <f>$F$8</f>
        <v>0</v>
      </c>
      <c r="F34" s="22"/>
      <c r="G34" s="23" t="s">
        <v>59</v>
      </c>
      <c r="H34" s="12"/>
      <c r="I34" s="23" t="s">
        <v>58</v>
      </c>
      <c r="J34" s="12"/>
      <c r="K34" s="23" t="s">
        <v>58</v>
      </c>
      <c r="M34" s="478" t="str">
        <f>IF(C34="","",F34+ROUNDDOWN((H34+J34)/C34,1))</f>
        <v/>
      </c>
      <c r="N34" s="479"/>
      <c r="O34" s="480"/>
      <c r="P34" s="478" t="str">
        <f>IF(C34="","",F35+ROUNDDOWN((H35+J35)/C34,1))</f>
        <v/>
      </c>
      <c r="Q34" s="479"/>
      <c r="R34" s="480"/>
    </row>
    <row r="35" spans="2:18" ht="26.1" customHeight="1" x14ac:dyDescent="0.4">
      <c r="B35" s="16" t="s">
        <v>78</v>
      </c>
      <c r="C35" s="475"/>
      <c r="D35" s="477"/>
      <c r="E35" s="17" t="str">
        <f>$F$9</f>
        <v>介護職員</v>
      </c>
      <c r="F35" s="18"/>
      <c r="G35" s="19" t="s">
        <v>59</v>
      </c>
      <c r="H35" s="18"/>
      <c r="I35" s="19" t="s">
        <v>58</v>
      </c>
      <c r="J35" s="18"/>
      <c r="K35" s="19" t="s">
        <v>58</v>
      </c>
      <c r="M35" s="481"/>
      <c r="N35" s="482"/>
      <c r="O35" s="483"/>
      <c r="P35" s="481"/>
      <c r="Q35" s="482"/>
      <c r="R35" s="483"/>
    </row>
    <row r="36" spans="2:18" ht="26.1" customHeight="1" x14ac:dyDescent="0.4">
      <c r="B36" s="20"/>
      <c r="C36" s="475"/>
      <c r="D36" s="476" t="s">
        <v>58</v>
      </c>
      <c r="E36" s="21">
        <f>$F$8</f>
        <v>0</v>
      </c>
      <c r="F36" s="22"/>
      <c r="G36" s="23" t="s">
        <v>59</v>
      </c>
      <c r="H36" s="12"/>
      <c r="I36" s="23" t="s">
        <v>58</v>
      </c>
      <c r="J36" s="12"/>
      <c r="K36" s="23" t="s">
        <v>58</v>
      </c>
      <c r="M36" s="478" t="str">
        <f>IF(C36="","",F36+ROUNDDOWN((H36+J36)/C36,1))</f>
        <v/>
      </c>
      <c r="N36" s="479"/>
      <c r="O36" s="480"/>
      <c r="P36" s="478" t="str">
        <f>IF(C36="","",F37+ROUNDDOWN((H37+J37)/C36,1))</f>
        <v/>
      </c>
      <c r="Q36" s="479"/>
      <c r="R36" s="480"/>
    </row>
    <row r="37" spans="2:18" ht="26.1" customHeight="1" x14ac:dyDescent="0.4">
      <c r="B37" s="16" t="s">
        <v>79</v>
      </c>
      <c r="C37" s="475"/>
      <c r="D37" s="477"/>
      <c r="E37" s="17" t="str">
        <f>$F$9</f>
        <v>介護職員</v>
      </c>
      <c r="F37" s="18"/>
      <c r="G37" s="19" t="s">
        <v>59</v>
      </c>
      <c r="H37" s="18"/>
      <c r="I37" s="19" t="s">
        <v>58</v>
      </c>
      <c r="J37" s="18"/>
      <c r="K37" s="19" t="s">
        <v>58</v>
      </c>
      <c r="M37" s="481"/>
      <c r="N37" s="482"/>
      <c r="O37" s="483"/>
      <c r="P37" s="481"/>
      <c r="Q37" s="482"/>
      <c r="R37" s="483"/>
    </row>
    <row r="38" spans="2:18" ht="6.75" customHeight="1" x14ac:dyDescent="0.4">
      <c r="B38" s="24"/>
      <c r="C38" s="25"/>
      <c r="D38" s="24"/>
      <c r="E38" s="26"/>
      <c r="F38" s="27"/>
      <c r="G38" s="28"/>
      <c r="H38" s="27"/>
      <c r="I38" s="28"/>
      <c r="J38" s="27"/>
      <c r="K38" s="28"/>
      <c r="M38" s="29"/>
      <c r="N38" s="29"/>
      <c r="O38" s="29"/>
      <c r="P38" s="29"/>
      <c r="Q38" s="29"/>
      <c r="R38" s="29"/>
    </row>
    <row r="39" spans="2:18" ht="20.100000000000001" customHeight="1" x14ac:dyDescent="0.4">
      <c r="H39" s="24"/>
      <c r="J39" s="464" t="s">
        <v>80</v>
      </c>
      <c r="K39" s="464"/>
      <c r="L39" s="464"/>
      <c r="M39" s="487" t="str">
        <f>IF(SUM(M16:O37)=0,"",SUM(M16:O37))</f>
        <v/>
      </c>
      <c r="N39" s="488"/>
      <c r="O39" s="489"/>
      <c r="P39" s="487" t="str">
        <f>IF(SUM(P16:R37)=0,"",SUM(P16:R37))</f>
        <v/>
      </c>
      <c r="Q39" s="488"/>
      <c r="R39" s="489"/>
    </row>
    <row r="40" spans="2:18" ht="20.100000000000001" customHeight="1" x14ac:dyDescent="0.4">
      <c r="E40" s="502" t="s">
        <v>240</v>
      </c>
      <c r="F40" s="503"/>
      <c r="G40" s="503"/>
      <c r="H40" s="503"/>
      <c r="I40" s="504"/>
      <c r="J40" s="464" t="s">
        <v>81</v>
      </c>
      <c r="K40" s="464"/>
      <c r="L40" s="464"/>
      <c r="M40" s="487" t="str">
        <f>IF(M39="","",ROUNDDOWN(M39/$K$11,1))</f>
        <v/>
      </c>
      <c r="N40" s="488"/>
      <c r="O40" s="489"/>
      <c r="P40" s="487" t="str">
        <f>IF(P39="","",ROUNDDOWN(P39/$K$11,1))</f>
        <v/>
      </c>
      <c r="Q40" s="488"/>
      <c r="R40" s="489"/>
    </row>
    <row r="41" spans="2:18" ht="18.75" customHeight="1" x14ac:dyDescent="0.4">
      <c r="J41" s="490">
        <f>$M$15</f>
        <v>0</v>
      </c>
      <c r="K41" s="491"/>
      <c r="L41" s="491"/>
      <c r="M41" s="491"/>
      <c r="N41" s="491"/>
      <c r="O41" s="492"/>
      <c r="P41" s="493" t="str">
        <f>IF(M40="","",M40/P40)</f>
        <v/>
      </c>
      <c r="Q41" s="494"/>
      <c r="R41" s="495"/>
    </row>
    <row r="42" spans="2:18" ht="18.75" customHeight="1" x14ac:dyDescent="0.4">
      <c r="J42" s="499" t="s">
        <v>82</v>
      </c>
      <c r="K42" s="500"/>
      <c r="L42" s="500"/>
      <c r="M42" s="500"/>
      <c r="N42" s="500"/>
      <c r="O42" s="501"/>
      <c r="P42" s="496"/>
      <c r="Q42" s="497"/>
      <c r="R42" s="498"/>
    </row>
    <row r="43" spans="2:18" ht="18.75" customHeight="1" x14ac:dyDescent="0.4">
      <c r="J43" s="24"/>
      <c r="K43" s="24"/>
      <c r="L43" s="24"/>
      <c r="M43" s="24"/>
      <c r="N43" s="24"/>
      <c r="O43" s="24"/>
      <c r="P43" s="24"/>
      <c r="Q43" s="24"/>
      <c r="R43" s="30"/>
    </row>
    <row r="44" spans="2:18" ht="18.75" customHeight="1" x14ac:dyDescent="0.4">
      <c r="B44" s="4" t="s">
        <v>0</v>
      </c>
      <c r="C44" s="466" t="s">
        <v>83</v>
      </c>
      <c r="D44" s="466"/>
      <c r="E44" s="466"/>
      <c r="F44" s="466"/>
      <c r="G44" s="466"/>
      <c r="H44" s="466"/>
      <c r="I44" s="466"/>
      <c r="J44" s="466"/>
      <c r="K44" s="466"/>
      <c r="M44" s="467" t="s">
        <v>53</v>
      </c>
      <c r="N44" s="468"/>
      <c r="O44" s="468"/>
      <c r="P44" s="468"/>
      <c r="Q44" s="468"/>
      <c r="R44" s="469"/>
    </row>
    <row r="45" spans="2:18" ht="79.5" customHeight="1" x14ac:dyDescent="0.4">
      <c r="B45" s="10"/>
      <c r="C45" s="470" t="s">
        <v>54</v>
      </c>
      <c r="D45" s="470"/>
      <c r="E45" s="10"/>
      <c r="F45" s="471" t="s">
        <v>55</v>
      </c>
      <c r="G45" s="471"/>
      <c r="H45" s="471" t="s">
        <v>56</v>
      </c>
      <c r="I45" s="471"/>
      <c r="J45" s="470" t="s">
        <v>57</v>
      </c>
      <c r="K45" s="470"/>
      <c r="M45" s="472">
        <f>F8</f>
        <v>0</v>
      </c>
      <c r="N45" s="473"/>
      <c r="O45" s="474"/>
      <c r="P45" s="472" t="str">
        <f>F9</f>
        <v>介護職員</v>
      </c>
      <c r="Q45" s="473"/>
      <c r="R45" s="474"/>
    </row>
    <row r="46" spans="2:18" ht="25.5" customHeight="1" x14ac:dyDescent="0.4">
      <c r="B46" s="76" t="s">
        <v>236</v>
      </c>
      <c r="C46" s="475"/>
      <c r="D46" s="476" t="s">
        <v>58</v>
      </c>
      <c r="E46" s="31">
        <f>$F$8</f>
        <v>0</v>
      </c>
      <c r="F46" s="12"/>
      <c r="G46" s="13" t="s">
        <v>59</v>
      </c>
      <c r="H46" s="12"/>
      <c r="I46" s="13" t="s">
        <v>58</v>
      </c>
      <c r="J46" s="12"/>
      <c r="K46" s="13" t="s">
        <v>58</v>
      </c>
      <c r="M46" s="478" t="str">
        <f>IF(C46="","",F46+ROUNDDOWN((H46+J46)/C46,1))</f>
        <v/>
      </c>
      <c r="N46" s="479"/>
      <c r="O46" s="480"/>
      <c r="P46" s="478" t="str">
        <f>IF(C46="","",F47+ROUNDDOWN((H47+J47)/C46,1))</f>
        <v/>
      </c>
      <c r="Q46" s="479"/>
      <c r="R46" s="480"/>
    </row>
    <row r="47" spans="2:18" ht="25.5" customHeight="1" x14ac:dyDescent="0.4">
      <c r="B47" s="77" t="s">
        <v>237</v>
      </c>
      <c r="C47" s="475"/>
      <c r="D47" s="477"/>
      <c r="E47" s="32" t="str">
        <f>$F$9</f>
        <v>介護職員</v>
      </c>
      <c r="F47" s="18"/>
      <c r="G47" s="19" t="s">
        <v>59</v>
      </c>
      <c r="H47" s="18"/>
      <c r="I47" s="19" t="s">
        <v>58</v>
      </c>
      <c r="J47" s="18"/>
      <c r="K47" s="19" t="s">
        <v>58</v>
      </c>
      <c r="M47" s="481"/>
      <c r="N47" s="482"/>
      <c r="O47" s="483"/>
      <c r="P47" s="481"/>
      <c r="Q47" s="482"/>
      <c r="R47" s="483"/>
    </row>
    <row r="48" spans="2:18" ht="25.5" customHeight="1" x14ac:dyDescent="0.4">
      <c r="B48" s="33"/>
      <c r="C48" s="475"/>
      <c r="D48" s="476" t="s">
        <v>58</v>
      </c>
      <c r="E48" s="34">
        <f>$F$8</f>
        <v>0</v>
      </c>
      <c r="F48" s="22"/>
      <c r="G48" s="23" t="s">
        <v>59</v>
      </c>
      <c r="H48" s="12"/>
      <c r="I48" s="23" t="s">
        <v>58</v>
      </c>
      <c r="J48" s="12"/>
      <c r="K48" s="23" t="s">
        <v>58</v>
      </c>
      <c r="M48" s="478" t="str">
        <f>IF(C48="","",F48+ROUNDDOWN((H48+J48)/C48,1))</f>
        <v/>
      </c>
      <c r="N48" s="479"/>
      <c r="O48" s="480"/>
      <c r="P48" s="478" t="str">
        <f>IF(C48="","",F49+ROUNDDOWN((H49+J49)/C48,1))</f>
        <v/>
      </c>
      <c r="Q48" s="479"/>
      <c r="R48" s="480"/>
    </row>
    <row r="49" spans="2:18" ht="25.5" customHeight="1" x14ac:dyDescent="0.4">
      <c r="B49" s="77" t="s">
        <v>238</v>
      </c>
      <c r="C49" s="475"/>
      <c r="D49" s="477"/>
      <c r="E49" s="32" t="str">
        <f>$F$9</f>
        <v>介護職員</v>
      </c>
      <c r="F49" s="18"/>
      <c r="G49" s="19" t="s">
        <v>59</v>
      </c>
      <c r="H49" s="18"/>
      <c r="I49" s="19" t="s">
        <v>58</v>
      </c>
      <c r="J49" s="18"/>
      <c r="K49" s="19" t="s">
        <v>58</v>
      </c>
      <c r="M49" s="481"/>
      <c r="N49" s="482"/>
      <c r="O49" s="483"/>
      <c r="P49" s="481"/>
      <c r="Q49" s="482"/>
      <c r="R49" s="483"/>
    </row>
    <row r="50" spans="2:18" ht="25.5" customHeight="1" x14ac:dyDescent="0.4">
      <c r="B50" s="33"/>
      <c r="C50" s="475"/>
      <c r="D50" s="476" t="s">
        <v>58</v>
      </c>
      <c r="E50" s="34">
        <f>$F$8</f>
        <v>0</v>
      </c>
      <c r="F50" s="22"/>
      <c r="G50" s="23" t="s">
        <v>59</v>
      </c>
      <c r="H50" s="12"/>
      <c r="I50" s="23" t="s">
        <v>58</v>
      </c>
      <c r="J50" s="12"/>
      <c r="K50" s="23" t="s">
        <v>58</v>
      </c>
      <c r="M50" s="478" t="str">
        <f>IF(C50="","",F50+ROUNDDOWN((H50+J50)/C50,1))</f>
        <v/>
      </c>
      <c r="N50" s="479"/>
      <c r="O50" s="480"/>
      <c r="P50" s="478" t="str">
        <f>IF(C50="","",F51+ROUNDDOWN((H51+J51)/C50,1))</f>
        <v/>
      </c>
      <c r="Q50" s="479"/>
      <c r="R50" s="480"/>
    </row>
    <row r="51" spans="2:18" ht="25.5" customHeight="1" x14ac:dyDescent="0.4">
      <c r="B51" s="77" t="s">
        <v>238</v>
      </c>
      <c r="C51" s="475"/>
      <c r="D51" s="477"/>
      <c r="E51" s="32" t="str">
        <f>$F$9</f>
        <v>介護職員</v>
      </c>
      <c r="F51" s="18"/>
      <c r="G51" s="19" t="s">
        <v>59</v>
      </c>
      <c r="H51" s="18"/>
      <c r="I51" s="19" t="s">
        <v>58</v>
      </c>
      <c r="J51" s="18"/>
      <c r="K51" s="19" t="s">
        <v>58</v>
      </c>
      <c r="M51" s="481"/>
      <c r="N51" s="482"/>
      <c r="O51" s="483"/>
      <c r="P51" s="481"/>
      <c r="Q51" s="482"/>
      <c r="R51" s="483"/>
    </row>
    <row r="52" spans="2:18" ht="6.75" customHeight="1" x14ac:dyDescent="0.4">
      <c r="J52" s="24"/>
      <c r="K52" s="24"/>
      <c r="L52" s="24"/>
      <c r="M52" s="24"/>
      <c r="N52" s="24"/>
      <c r="O52" s="24"/>
      <c r="P52" s="24"/>
      <c r="Q52" s="24"/>
      <c r="R52" s="30"/>
    </row>
    <row r="53" spans="2:18" ht="20.100000000000001" customHeight="1" x14ac:dyDescent="0.4">
      <c r="J53" s="464" t="s">
        <v>80</v>
      </c>
      <c r="K53" s="464"/>
      <c r="L53" s="464"/>
      <c r="M53" s="487" t="str">
        <f>IF(SUM(M46:O51)=0,"",SUM(M46:O51))</f>
        <v/>
      </c>
      <c r="N53" s="488"/>
      <c r="O53" s="489"/>
      <c r="P53" s="487" t="str">
        <f>IF(SUM(P46:R51)=0,"",SUM(P46:R51))</f>
        <v/>
      </c>
      <c r="Q53" s="488"/>
      <c r="R53" s="489"/>
    </row>
    <row r="54" spans="2:18" ht="20.100000000000001" customHeight="1" x14ac:dyDescent="0.4">
      <c r="E54" s="502" t="s">
        <v>240</v>
      </c>
      <c r="F54" s="503"/>
      <c r="G54" s="503"/>
      <c r="H54" s="503"/>
      <c r="I54" s="504"/>
      <c r="J54" s="464" t="s">
        <v>81</v>
      </c>
      <c r="K54" s="464"/>
      <c r="L54" s="464"/>
      <c r="M54" s="487" t="str">
        <f>IF(M53="","",ROUNDDOWN(M53/3,1))</f>
        <v/>
      </c>
      <c r="N54" s="488"/>
      <c r="O54" s="489"/>
      <c r="P54" s="487" t="str">
        <f>IF(P53="","",ROUNDDOWN(P53/3,1))</f>
        <v/>
      </c>
      <c r="Q54" s="488"/>
      <c r="R54" s="489"/>
    </row>
    <row r="55" spans="2:18" ht="18.75" customHeight="1" x14ac:dyDescent="0.4">
      <c r="J55" s="490">
        <f>$M$15</f>
        <v>0</v>
      </c>
      <c r="K55" s="491"/>
      <c r="L55" s="491"/>
      <c r="M55" s="491"/>
      <c r="N55" s="491"/>
      <c r="O55" s="492"/>
      <c r="P55" s="493" t="str">
        <f>IF(M54="","",M54/P54)</f>
        <v/>
      </c>
      <c r="Q55" s="494"/>
      <c r="R55" s="495"/>
    </row>
    <row r="56" spans="2:18" ht="18.75" customHeight="1" x14ac:dyDescent="0.4">
      <c r="J56" s="499" t="s">
        <v>82</v>
      </c>
      <c r="K56" s="500"/>
      <c r="L56" s="500"/>
      <c r="M56" s="500"/>
      <c r="N56" s="500"/>
      <c r="O56" s="501"/>
      <c r="P56" s="496"/>
      <c r="Q56" s="497"/>
      <c r="R56" s="498"/>
    </row>
    <row r="57" spans="2:18" ht="18.75" customHeight="1" x14ac:dyDescent="0.4">
      <c r="J57" s="24"/>
      <c r="K57" s="24"/>
      <c r="L57" s="24"/>
      <c r="M57" s="24"/>
      <c r="N57" s="24"/>
      <c r="O57" s="24"/>
      <c r="P57" s="24"/>
      <c r="Q57" s="24"/>
      <c r="R57" s="30"/>
    </row>
    <row r="59" spans="2:18" x14ac:dyDescent="0.4">
      <c r="B59" s="1" t="s">
        <v>84</v>
      </c>
    </row>
    <row r="60" spans="2:18" x14ac:dyDescent="0.4">
      <c r="B60" s="35" t="s">
        <v>85</v>
      </c>
      <c r="C60" s="35"/>
      <c r="D60" s="35"/>
      <c r="E60" s="35"/>
      <c r="F60" s="35"/>
      <c r="G60" s="35"/>
      <c r="H60" s="35"/>
      <c r="I60" s="35"/>
      <c r="J60" s="35"/>
      <c r="K60" s="35"/>
      <c r="L60" s="35"/>
      <c r="M60" s="35"/>
      <c r="N60" s="35"/>
      <c r="O60" s="35"/>
      <c r="P60" s="35"/>
      <c r="Q60" s="35"/>
      <c r="R60" s="35"/>
    </row>
    <row r="61" spans="2:18" x14ac:dyDescent="0.4">
      <c r="B61" s="505" t="s">
        <v>86</v>
      </c>
      <c r="C61" s="505"/>
      <c r="D61" s="505"/>
      <c r="E61" s="505"/>
      <c r="F61" s="505"/>
      <c r="G61" s="505"/>
      <c r="H61" s="505"/>
      <c r="I61" s="505"/>
      <c r="J61" s="505"/>
      <c r="K61" s="505"/>
      <c r="L61" s="505"/>
      <c r="M61" s="505"/>
      <c r="N61" s="505"/>
      <c r="O61" s="505"/>
      <c r="P61" s="505"/>
      <c r="Q61" s="505"/>
      <c r="R61" s="505"/>
    </row>
    <row r="62" spans="2:18" x14ac:dyDescent="0.4">
      <c r="B62" s="505" t="s">
        <v>87</v>
      </c>
      <c r="C62" s="505"/>
      <c r="D62" s="505"/>
      <c r="E62" s="505"/>
      <c r="F62" s="505"/>
      <c r="G62" s="505"/>
      <c r="H62" s="505"/>
      <c r="I62" s="505"/>
      <c r="J62" s="505"/>
      <c r="K62" s="505"/>
      <c r="L62" s="505"/>
      <c r="M62" s="505"/>
      <c r="N62" s="505"/>
      <c r="O62" s="505"/>
      <c r="P62" s="505"/>
      <c r="Q62" s="505"/>
      <c r="R62" s="505"/>
    </row>
    <row r="63" spans="2:18" x14ac:dyDescent="0.4">
      <c r="B63" s="505" t="s">
        <v>88</v>
      </c>
      <c r="C63" s="505"/>
      <c r="D63" s="505"/>
      <c r="E63" s="505"/>
      <c r="F63" s="505"/>
      <c r="G63" s="505"/>
      <c r="H63" s="505"/>
      <c r="I63" s="505"/>
      <c r="J63" s="505"/>
      <c r="K63" s="505"/>
      <c r="L63" s="505"/>
      <c r="M63" s="505"/>
      <c r="N63" s="505"/>
      <c r="O63" s="505"/>
      <c r="P63" s="505"/>
      <c r="Q63" s="505"/>
      <c r="R63" s="505"/>
    </row>
    <row r="64" spans="2:18" x14ac:dyDescent="0.4">
      <c r="B64" s="505" t="s">
        <v>89</v>
      </c>
      <c r="C64" s="505"/>
      <c r="D64" s="505"/>
      <c r="E64" s="505"/>
      <c r="F64" s="505"/>
      <c r="G64" s="505"/>
      <c r="H64" s="505"/>
      <c r="I64" s="505"/>
      <c r="J64" s="505"/>
      <c r="K64" s="505"/>
      <c r="L64" s="505"/>
      <c r="M64" s="505"/>
      <c r="N64" s="505"/>
      <c r="O64" s="505"/>
      <c r="P64" s="505"/>
      <c r="Q64" s="505"/>
      <c r="R64" s="505"/>
    </row>
    <row r="65" spans="2:18" x14ac:dyDescent="0.4">
      <c r="B65" s="505" t="s">
        <v>90</v>
      </c>
      <c r="C65" s="505"/>
      <c r="D65" s="505"/>
      <c r="E65" s="505"/>
      <c r="F65" s="505"/>
      <c r="G65" s="505"/>
      <c r="H65" s="505"/>
      <c r="I65" s="505"/>
      <c r="J65" s="505"/>
      <c r="K65" s="505"/>
      <c r="L65" s="505"/>
      <c r="M65" s="505"/>
      <c r="N65" s="505"/>
      <c r="O65" s="505"/>
      <c r="P65" s="505"/>
      <c r="Q65" s="505"/>
      <c r="R65" s="505"/>
    </row>
    <row r="66" spans="2:18" x14ac:dyDescent="0.4">
      <c r="B66" s="505" t="s">
        <v>91</v>
      </c>
      <c r="C66" s="505"/>
      <c r="D66" s="505"/>
      <c r="E66" s="505"/>
      <c r="F66" s="505"/>
      <c r="G66" s="505"/>
      <c r="H66" s="505"/>
      <c r="I66" s="505"/>
      <c r="J66" s="505"/>
      <c r="K66" s="505"/>
      <c r="L66" s="505"/>
      <c r="M66" s="505"/>
      <c r="N66" s="505"/>
      <c r="O66" s="505"/>
      <c r="P66" s="505"/>
      <c r="Q66" s="505"/>
      <c r="R66" s="505"/>
    </row>
    <row r="67" spans="2:18" x14ac:dyDescent="0.4">
      <c r="B67" s="505" t="s">
        <v>92</v>
      </c>
      <c r="C67" s="505"/>
      <c r="D67" s="505"/>
      <c r="E67" s="505"/>
      <c r="F67" s="505"/>
      <c r="G67" s="505"/>
      <c r="H67" s="505"/>
      <c r="I67" s="505"/>
      <c r="J67" s="505"/>
      <c r="K67" s="505"/>
      <c r="L67" s="505"/>
      <c r="M67" s="505"/>
      <c r="N67" s="505"/>
      <c r="O67" s="505"/>
      <c r="P67" s="505"/>
      <c r="Q67" s="505"/>
      <c r="R67" s="505"/>
    </row>
    <row r="68" spans="2:18" x14ac:dyDescent="0.4">
      <c r="B68" s="505" t="s">
        <v>93</v>
      </c>
      <c r="C68" s="505"/>
      <c r="D68" s="505"/>
      <c r="E68" s="505"/>
      <c r="F68" s="505"/>
      <c r="G68" s="505"/>
      <c r="H68" s="505"/>
      <c r="I68" s="505"/>
      <c r="J68" s="505"/>
      <c r="K68" s="505"/>
      <c r="L68" s="505"/>
      <c r="M68" s="505"/>
      <c r="N68" s="505"/>
      <c r="O68" s="505"/>
      <c r="P68" s="505"/>
      <c r="Q68" s="505"/>
      <c r="R68" s="505"/>
    </row>
    <row r="69" spans="2:18" x14ac:dyDescent="0.4">
      <c r="B69" s="505" t="s">
        <v>94</v>
      </c>
      <c r="C69" s="505"/>
      <c r="D69" s="505"/>
      <c r="E69" s="505"/>
      <c r="F69" s="505"/>
      <c r="G69" s="505"/>
      <c r="H69" s="505"/>
      <c r="I69" s="505"/>
      <c r="J69" s="505"/>
      <c r="K69" s="505"/>
      <c r="L69" s="505"/>
      <c r="M69" s="505"/>
      <c r="N69" s="505"/>
      <c r="O69" s="505"/>
      <c r="P69" s="505"/>
      <c r="Q69" s="505"/>
      <c r="R69" s="505"/>
    </row>
    <row r="70" spans="2:18" x14ac:dyDescent="0.4">
      <c r="B70" s="505" t="s">
        <v>95</v>
      </c>
      <c r="C70" s="505"/>
      <c r="D70" s="505"/>
      <c r="E70" s="505"/>
      <c r="F70" s="505"/>
      <c r="G70" s="505"/>
      <c r="H70" s="505"/>
      <c r="I70" s="505"/>
      <c r="J70" s="505"/>
      <c r="K70" s="505"/>
      <c r="L70" s="505"/>
      <c r="M70" s="505"/>
      <c r="N70" s="505"/>
      <c r="O70" s="505"/>
      <c r="P70" s="505"/>
      <c r="Q70" s="505"/>
      <c r="R70" s="505"/>
    </row>
    <row r="71" spans="2:18" x14ac:dyDescent="0.4">
      <c r="B71" s="505" t="s">
        <v>96</v>
      </c>
      <c r="C71" s="505"/>
      <c r="D71" s="505"/>
      <c r="E71" s="505"/>
      <c r="F71" s="505"/>
      <c r="G71" s="505"/>
      <c r="H71" s="505"/>
      <c r="I71" s="505"/>
      <c r="J71" s="505"/>
      <c r="K71" s="505"/>
      <c r="L71" s="505"/>
      <c r="M71" s="505"/>
      <c r="N71" s="505"/>
      <c r="O71" s="505"/>
      <c r="P71" s="505"/>
      <c r="Q71" s="505"/>
      <c r="R71" s="505"/>
    </row>
    <row r="72" spans="2:18" x14ac:dyDescent="0.4">
      <c r="B72" s="505" t="s">
        <v>97</v>
      </c>
      <c r="C72" s="505"/>
      <c r="D72" s="505"/>
      <c r="E72" s="505"/>
      <c r="F72" s="505"/>
      <c r="G72" s="505"/>
      <c r="H72" s="505"/>
      <c r="I72" s="505"/>
      <c r="J72" s="505"/>
      <c r="K72" s="505"/>
      <c r="L72" s="505"/>
      <c r="M72" s="505"/>
      <c r="N72" s="505"/>
      <c r="O72" s="505"/>
      <c r="P72" s="505"/>
      <c r="Q72" s="505"/>
      <c r="R72" s="505"/>
    </row>
    <row r="73" spans="2:18" x14ac:dyDescent="0.4">
      <c r="B73" s="505" t="s">
        <v>98</v>
      </c>
      <c r="C73" s="505"/>
      <c r="D73" s="505"/>
      <c r="E73" s="505"/>
      <c r="F73" s="505"/>
      <c r="G73" s="505"/>
      <c r="H73" s="505"/>
      <c r="I73" s="505"/>
      <c r="J73" s="505"/>
      <c r="K73" s="505"/>
      <c r="L73" s="505"/>
      <c r="M73" s="505"/>
      <c r="N73" s="505"/>
      <c r="O73" s="505"/>
      <c r="P73" s="505"/>
      <c r="Q73" s="505"/>
      <c r="R73" s="505"/>
    </row>
    <row r="74" spans="2:18" x14ac:dyDescent="0.4">
      <c r="B74" s="505" t="s">
        <v>99</v>
      </c>
      <c r="C74" s="505"/>
      <c r="D74" s="505"/>
      <c r="E74" s="505"/>
      <c r="F74" s="505"/>
      <c r="G74" s="505"/>
      <c r="H74" s="505"/>
      <c r="I74" s="505"/>
      <c r="J74" s="505"/>
      <c r="K74" s="505"/>
      <c r="L74" s="505"/>
      <c r="M74" s="505"/>
      <c r="N74" s="505"/>
      <c r="O74" s="505"/>
      <c r="P74" s="505"/>
      <c r="Q74" s="505"/>
      <c r="R74" s="505"/>
    </row>
    <row r="75" spans="2:18" x14ac:dyDescent="0.4">
      <c r="B75" s="505" t="s">
        <v>100</v>
      </c>
      <c r="C75" s="505"/>
      <c r="D75" s="505"/>
      <c r="E75" s="505"/>
      <c r="F75" s="505"/>
      <c r="G75" s="505"/>
      <c r="H75" s="505"/>
      <c r="I75" s="505"/>
      <c r="J75" s="505"/>
      <c r="K75" s="505"/>
      <c r="L75" s="505"/>
      <c r="M75" s="505"/>
      <c r="N75" s="505"/>
      <c r="O75" s="505"/>
      <c r="P75" s="505"/>
      <c r="Q75" s="505"/>
      <c r="R75" s="505"/>
    </row>
    <row r="76" spans="2:18" x14ac:dyDescent="0.4">
      <c r="B76" s="505" t="s">
        <v>101</v>
      </c>
      <c r="C76" s="505"/>
      <c r="D76" s="505"/>
      <c r="E76" s="505"/>
      <c r="F76" s="505"/>
      <c r="G76" s="505"/>
      <c r="H76" s="505"/>
      <c r="I76" s="505"/>
      <c r="J76" s="505"/>
      <c r="K76" s="505"/>
      <c r="L76" s="505"/>
      <c r="M76" s="505"/>
      <c r="N76" s="505"/>
      <c r="O76" s="505"/>
      <c r="P76" s="505"/>
      <c r="Q76" s="505"/>
      <c r="R76" s="505"/>
    </row>
    <row r="77" spans="2:18" x14ac:dyDescent="0.4">
      <c r="B77" s="505" t="s">
        <v>102</v>
      </c>
      <c r="C77" s="505"/>
      <c r="D77" s="505"/>
      <c r="E77" s="505"/>
      <c r="F77" s="505"/>
      <c r="G77" s="505"/>
      <c r="H77" s="505"/>
      <c r="I77" s="505"/>
      <c r="J77" s="505"/>
      <c r="K77" s="505"/>
      <c r="L77" s="505"/>
      <c r="M77" s="505"/>
      <c r="N77" s="505"/>
      <c r="O77" s="505"/>
      <c r="P77" s="505"/>
      <c r="Q77" s="505"/>
      <c r="R77" s="505"/>
    </row>
    <row r="78" spans="2:18" x14ac:dyDescent="0.4">
      <c r="B78" s="505" t="s">
        <v>103</v>
      </c>
      <c r="C78" s="505"/>
      <c r="D78" s="505"/>
      <c r="E78" s="505"/>
      <c r="F78" s="505"/>
      <c r="G78" s="505"/>
      <c r="H78" s="505"/>
      <c r="I78" s="505"/>
      <c r="J78" s="505"/>
      <c r="K78" s="505"/>
      <c r="L78" s="505"/>
      <c r="M78" s="505"/>
      <c r="N78" s="505"/>
      <c r="O78" s="505"/>
      <c r="P78" s="505"/>
      <c r="Q78" s="505"/>
      <c r="R78" s="505"/>
    </row>
    <row r="79" spans="2:18" x14ac:dyDescent="0.4">
      <c r="B79" s="505" t="s">
        <v>104</v>
      </c>
      <c r="C79" s="505"/>
      <c r="D79" s="505"/>
      <c r="E79" s="505"/>
      <c r="F79" s="505"/>
      <c r="G79" s="505"/>
      <c r="H79" s="505"/>
      <c r="I79" s="505"/>
      <c r="J79" s="505"/>
      <c r="K79" s="505"/>
      <c r="L79" s="505"/>
      <c r="M79" s="505"/>
      <c r="N79" s="505"/>
      <c r="O79" s="505"/>
      <c r="P79" s="505"/>
      <c r="Q79" s="505"/>
      <c r="R79" s="505"/>
    </row>
    <row r="80" spans="2:18" x14ac:dyDescent="0.4">
      <c r="B80" s="506" t="s">
        <v>105</v>
      </c>
      <c r="C80" s="505"/>
      <c r="D80" s="505"/>
      <c r="E80" s="505"/>
      <c r="F80" s="505"/>
      <c r="G80" s="505"/>
      <c r="H80" s="505"/>
      <c r="I80" s="505"/>
      <c r="J80" s="505"/>
      <c r="K80" s="505"/>
      <c r="L80" s="505"/>
      <c r="M80" s="505"/>
      <c r="N80" s="505"/>
      <c r="O80" s="505"/>
      <c r="P80" s="505"/>
      <c r="Q80" s="505"/>
      <c r="R80" s="505"/>
    </row>
    <row r="81" spans="2:18" x14ac:dyDescent="0.4">
      <c r="B81" s="505" t="s">
        <v>106</v>
      </c>
      <c r="C81" s="505"/>
      <c r="D81" s="505"/>
      <c r="E81" s="505"/>
      <c r="F81" s="505"/>
      <c r="G81" s="505"/>
      <c r="H81" s="505"/>
      <c r="I81" s="505"/>
      <c r="J81" s="505"/>
      <c r="K81" s="505"/>
      <c r="L81" s="505"/>
      <c r="M81" s="505"/>
      <c r="N81" s="505"/>
      <c r="O81" s="505"/>
      <c r="P81" s="505"/>
      <c r="Q81" s="505"/>
      <c r="R81" s="505"/>
    </row>
    <row r="82" spans="2:18" x14ac:dyDescent="0.4">
      <c r="B82" s="505" t="s">
        <v>107</v>
      </c>
      <c r="C82" s="505"/>
      <c r="D82" s="505"/>
      <c r="E82" s="505"/>
      <c r="F82" s="505"/>
      <c r="G82" s="505"/>
      <c r="H82" s="505"/>
      <c r="I82" s="505"/>
      <c r="J82" s="505"/>
      <c r="K82" s="505"/>
      <c r="L82" s="505"/>
      <c r="M82" s="505"/>
      <c r="N82" s="505"/>
      <c r="O82" s="505"/>
      <c r="P82" s="505"/>
      <c r="Q82" s="505"/>
      <c r="R82" s="505"/>
    </row>
    <row r="83" spans="2:18" x14ac:dyDescent="0.4">
      <c r="B83" s="505"/>
      <c r="C83" s="505"/>
      <c r="D83" s="505"/>
      <c r="E83" s="505"/>
      <c r="F83" s="505"/>
      <c r="G83" s="505"/>
      <c r="H83" s="505"/>
      <c r="I83" s="505"/>
      <c r="J83" s="505"/>
      <c r="K83" s="505"/>
      <c r="L83" s="505"/>
      <c r="M83" s="505"/>
      <c r="N83" s="505"/>
      <c r="O83" s="505"/>
      <c r="P83" s="505"/>
      <c r="Q83" s="505"/>
      <c r="R83" s="505"/>
    </row>
    <row r="84" spans="2:18" x14ac:dyDescent="0.4">
      <c r="B84" s="505"/>
      <c r="C84" s="505"/>
      <c r="D84" s="505"/>
      <c r="E84" s="505"/>
      <c r="F84" s="505"/>
      <c r="G84" s="505"/>
      <c r="H84" s="505"/>
      <c r="I84" s="505"/>
      <c r="J84" s="505"/>
      <c r="K84" s="505"/>
      <c r="L84" s="505"/>
      <c r="M84" s="505"/>
      <c r="N84" s="505"/>
      <c r="O84" s="505"/>
      <c r="P84" s="505"/>
      <c r="Q84" s="505"/>
      <c r="R84" s="505"/>
    </row>
    <row r="85" spans="2:18" x14ac:dyDescent="0.4">
      <c r="B85" s="505"/>
      <c r="C85" s="505"/>
      <c r="D85" s="505"/>
      <c r="E85" s="505"/>
      <c r="F85" s="505"/>
      <c r="G85" s="505"/>
      <c r="H85" s="505"/>
      <c r="I85" s="505"/>
      <c r="J85" s="505"/>
      <c r="K85" s="505"/>
      <c r="L85" s="505"/>
      <c r="M85" s="505"/>
      <c r="N85" s="505"/>
      <c r="O85" s="505"/>
      <c r="P85" s="505"/>
      <c r="Q85" s="505"/>
      <c r="R85" s="505"/>
    </row>
    <row r="86" spans="2:18" x14ac:dyDescent="0.4">
      <c r="B86" s="505"/>
      <c r="C86" s="505"/>
      <c r="D86" s="505"/>
      <c r="E86" s="505"/>
      <c r="F86" s="505"/>
      <c r="G86" s="505"/>
      <c r="H86" s="505"/>
      <c r="I86" s="505"/>
      <c r="J86" s="505"/>
      <c r="K86" s="505"/>
      <c r="L86" s="505"/>
      <c r="M86" s="505"/>
      <c r="N86" s="505"/>
      <c r="O86" s="505"/>
      <c r="P86" s="505"/>
      <c r="Q86" s="505"/>
      <c r="R86" s="505"/>
    </row>
    <row r="87" spans="2:18" x14ac:dyDescent="0.4">
      <c r="B87" s="505"/>
      <c r="C87" s="505"/>
      <c r="D87" s="505"/>
      <c r="E87" s="505"/>
      <c r="F87" s="505"/>
      <c r="G87" s="505"/>
      <c r="H87" s="505"/>
      <c r="I87" s="505"/>
      <c r="J87" s="505"/>
      <c r="K87" s="505"/>
      <c r="L87" s="505"/>
      <c r="M87" s="505"/>
      <c r="N87" s="505"/>
      <c r="O87" s="505"/>
      <c r="P87" s="505"/>
      <c r="Q87" s="505"/>
      <c r="R87" s="505"/>
    </row>
    <row r="88" spans="2:18" x14ac:dyDescent="0.4">
      <c r="B88" s="505"/>
      <c r="C88" s="505"/>
      <c r="D88" s="505"/>
      <c r="E88" s="505"/>
      <c r="F88" s="505"/>
      <c r="G88" s="505"/>
      <c r="H88" s="505"/>
      <c r="I88" s="505"/>
      <c r="J88" s="505"/>
      <c r="K88" s="505"/>
      <c r="L88" s="505"/>
      <c r="M88" s="505"/>
      <c r="N88" s="505"/>
      <c r="O88" s="505"/>
      <c r="P88" s="505"/>
      <c r="Q88" s="505"/>
      <c r="R88" s="505"/>
    </row>
    <row r="89" spans="2:18" x14ac:dyDescent="0.4">
      <c r="B89" s="505"/>
      <c r="C89" s="505"/>
      <c r="D89" s="505"/>
      <c r="E89" s="505"/>
      <c r="F89" s="505"/>
      <c r="G89" s="505"/>
      <c r="H89" s="505"/>
      <c r="I89" s="505"/>
      <c r="J89" s="505"/>
      <c r="K89" s="505"/>
      <c r="L89" s="505"/>
      <c r="M89" s="505"/>
      <c r="N89" s="505"/>
      <c r="O89" s="505"/>
      <c r="P89" s="505"/>
      <c r="Q89" s="505"/>
      <c r="R89" s="505"/>
    </row>
    <row r="90" spans="2:18" x14ac:dyDescent="0.4">
      <c r="B90" s="505"/>
      <c r="C90" s="505"/>
      <c r="D90" s="505"/>
      <c r="E90" s="505"/>
      <c r="F90" s="505"/>
      <c r="G90" s="505"/>
      <c r="H90" s="505"/>
      <c r="I90" s="505"/>
      <c r="J90" s="505"/>
      <c r="K90" s="505"/>
      <c r="L90" s="505"/>
      <c r="M90" s="505"/>
      <c r="N90" s="505"/>
      <c r="O90" s="505"/>
      <c r="P90" s="505"/>
      <c r="Q90" s="505"/>
      <c r="R90" s="505"/>
    </row>
    <row r="91" spans="2:18" x14ac:dyDescent="0.4">
      <c r="B91" s="505"/>
      <c r="C91" s="505"/>
      <c r="D91" s="505"/>
      <c r="E91" s="505"/>
      <c r="F91" s="505"/>
      <c r="G91" s="505"/>
      <c r="H91" s="505"/>
      <c r="I91" s="505"/>
      <c r="J91" s="505"/>
      <c r="K91" s="505"/>
      <c r="L91" s="505"/>
      <c r="M91" s="505"/>
      <c r="N91" s="505"/>
      <c r="O91" s="505"/>
      <c r="P91" s="505"/>
      <c r="Q91" s="505"/>
      <c r="R91" s="505"/>
    </row>
  </sheetData>
  <mergeCells count="133">
    <mergeCell ref="B88:R88"/>
    <mergeCell ref="B89:R89"/>
    <mergeCell ref="B90:R90"/>
    <mergeCell ref="B91:R91"/>
    <mergeCell ref="B82:R82"/>
    <mergeCell ref="B83:R83"/>
    <mergeCell ref="B84:R84"/>
    <mergeCell ref="B85:R85"/>
    <mergeCell ref="B86:R86"/>
    <mergeCell ref="B87:R87"/>
    <mergeCell ref="B76:R76"/>
    <mergeCell ref="B77:R77"/>
    <mergeCell ref="B78:R78"/>
    <mergeCell ref="B79:R79"/>
    <mergeCell ref="B80:R80"/>
    <mergeCell ref="B81:R81"/>
    <mergeCell ref="B70:R70"/>
    <mergeCell ref="B71:R71"/>
    <mergeCell ref="B72:R72"/>
    <mergeCell ref="B73:R73"/>
    <mergeCell ref="B74:R74"/>
    <mergeCell ref="B75:R75"/>
    <mergeCell ref="B64:R64"/>
    <mergeCell ref="B65:R65"/>
    <mergeCell ref="B66:R66"/>
    <mergeCell ref="B67:R67"/>
    <mergeCell ref="B68:R68"/>
    <mergeCell ref="B69:R69"/>
    <mergeCell ref="B61:R61"/>
    <mergeCell ref="B62:R62"/>
    <mergeCell ref="B63:R63"/>
    <mergeCell ref="J54:L54"/>
    <mergeCell ref="M54:O54"/>
    <mergeCell ref="P54:R54"/>
    <mergeCell ref="J55:O55"/>
    <mergeCell ref="P55:R56"/>
    <mergeCell ref="J56:O56"/>
    <mergeCell ref="C50:C51"/>
    <mergeCell ref="D50:D51"/>
    <mergeCell ref="M50:O51"/>
    <mergeCell ref="P50:R51"/>
    <mergeCell ref="J53:L53"/>
    <mergeCell ref="M53:O53"/>
    <mergeCell ref="P53:R53"/>
    <mergeCell ref="E54:I54"/>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E40:I40"/>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12"/>
  <dataValidations count="3">
    <dataValidation type="list" allowBlank="1" showInputMessage="1" showErrorMessage="1" sqref="F8:I8">
      <formula1>$W$17:$W$20</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6" fitToHeight="2" orientation="portrait" horizontalDpi="300" verticalDpi="300" r:id="rId1"/>
  <headerFooter alignWithMargins="0"/>
  <rowBreaks count="1" manualBreakCount="1">
    <brk id="57"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AG23" sqref="AG23"/>
    </sheetView>
  </sheetViews>
  <sheetFormatPr defaultColWidth="4" defaultRowHeight="13.5" x14ac:dyDescent="0.4"/>
  <cols>
    <col min="1" max="1" width="1.5" style="79" customWidth="1"/>
    <col min="2" max="2" width="3.125" style="79" customWidth="1"/>
    <col min="3" max="3" width="1.125" style="79" customWidth="1"/>
    <col min="4" max="19" width="4" style="79"/>
    <col min="20" max="20" width="3.125" style="79" customWidth="1"/>
    <col min="21" max="21" width="2.375" style="79" customWidth="1"/>
    <col min="22" max="22" width="4" style="79"/>
    <col min="23" max="23" width="2.25" style="79" customWidth="1"/>
    <col min="24" max="24" width="4" style="79"/>
    <col min="25" max="25" width="2.375" style="79" customWidth="1"/>
    <col min="26" max="26" width="1.5" style="79" customWidth="1"/>
    <col min="27" max="16384" width="4" style="79"/>
  </cols>
  <sheetData>
    <row r="2" spans="2:27" x14ac:dyDescent="0.15">
      <c r="B2" s="79" t="s">
        <v>246</v>
      </c>
      <c r="C2" s="80"/>
      <c r="D2" s="80"/>
      <c r="E2" s="80"/>
      <c r="F2" s="80"/>
      <c r="G2" s="80"/>
      <c r="H2" s="80"/>
      <c r="I2" s="80"/>
      <c r="J2" s="80"/>
      <c r="K2" s="80"/>
      <c r="L2" s="80"/>
      <c r="M2" s="80"/>
      <c r="N2" s="80"/>
      <c r="O2" s="80"/>
      <c r="P2" s="80"/>
      <c r="Q2" s="80"/>
      <c r="R2" s="80"/>
      <c r="S2" s="80"/>
      <c r="T2" s="80"/>
      <c r="U2" s="80"/>
      <c r="V2" s="80"/>
      <c r="W2" s="80"/>
      <c r="X2" s="80"/>
      <c r="Y2" s="80"/>
    </row>
    <row r="4" spans="2:27" ht="34.5" customHeight="1" x14ac:dyDescent="0.4">
      <c r="B4" s="510" t="s">
        <v>247</v>
      </c>
      <c r="C4" s="436"/>
      <c r="D4" s="436"/>
      <c r="E4" s="436"/>
      <c r="F4" s="436"/>
      <c r="G4" s="436"/>
      <c r="H4" s="436"/>
      <c r="I4" s="436"/>
      <c r="J4" s="436"/>
      <c r="K4" s="436"/>
      <c r="L4" s="436"/>
      <c r="M4" s="436"/>
      <c r="N4" s="436"/>
      <c r="O4" s="436"/>
      <c r="P4" s="436"/>
      <c r="Q4" s="436"/>
      <c r="R4" s="436"/>
      <c r="S4" s="436"/>
      <c r="T4" s="436"/>
      <c r="U4" s="436"/>
      <c r="V4" s="436"/>
      <c r="W4" s="436"/>
      <c r="X4" s="436"/>
      <c r="Y4" s="436"/>
    </row>
    <row r="5" spans="2:27" ht="13.5" customHeight="1" x14ac:dyDescent="0.4"/>
    <row r="6" spans="2:27" ht="24" customHeight="1" x14ac:dyDescent="0.4">
      <c r="B6" s="376" t="s">
        <v>198</v>
      </c>
      <c r="C6" s="376"/>
      <c r="D6" s="376"/>
      <c r="E6" s="376"/>
      <c r="F6" s="376"/>
      <c r="G6" s="400"/>
      <c r="H6" s="401"/>
      <c r="I6" s="401"/>
      <c r="J6" s="401"/>
      <c r="K6" s="401"/>
      <c r="L6" s="401"/>
      <c r="M6" s="401"/>
      <c r="N6" s="401"/>
      <c r="O6" s="401"/>
      <c r="P6" s="401"/>
      <c r="Q6" s="401"/>
      <c r="R6" s="401"/>
      <c r="S6" s="401"/>
      <c r="T6" s="401"/>
      <c r="U6" s="401"/>
      <c r="V6" s="401"/>
      <c r="W6" s="401"/>
      <c r="X6" s="401"/>
      <c r="Y6" s="511"/>
    </row>
    <row r="7" spans="2:27" ht="24" customHeight="1" x14ac:dyDescent="0.4">
      <c r="B7" s="376" t="s">
        <v>199</v>
      </c>
      <c r="C7" s="376"/>
      <c r="D7" s="376"/>
      <c r="E7" s="376"/>
      <c r="F7" s="376"/>
      <c r="G7" s="113" t="s">
        <v>0</v>
      </c>
      <c r="H7" s="81" t="s">
        <v>1</v>
      </c>
      <c r="I7" s="81"/>
      <c r="J7" s="81"/>
      <c r="K7" s="81"/>
      <c r="L7" s="107" t="s">
        <v>0</v>
      </c>
      <c r="M7" s="81" t="s">
        <v>2</v>
      </c>
      <c r="N7" s="81"/>
      <c r="O7" s="81"/>
      <c r="P7" s="81"/>
      <c r="Q7" s="107" t="s">
        <v>0</v>
      </c>
      <c r="R7" s="81" t="s">
        <v>3</v>
      </c>
      <c r="S7" s="81"/>
      <c r="T7" s="81"/>
      <c r="U7" s="81"/>
      <c r="V7" s="81"/>
      <c r="W7" s="109"/>
      <c r="X7" s="109"/>
      <c r="Y7" s="110"/>
    </row>
    <row r="8" spans="2:27" ht="21.95" customHeight="1" x14ac:dyDescent="0.4">
      <c r="B8" s="512" t="s">
        <v>200</v>
      </c>
      <c r="C8" s="513"/>
      <c r="D8" s="513"/>
      <c r="E8" s="513"/>
      <c r="F8" s="514"/>
      <c r="G8" s="107" t="s">
        <v>0</v>
      </c>
      <c r="H8" s="82" t="s">
        <v>201</v>
      </c>
      <c r="I8" s="111"/>
      <c r="J8" s="111"/>
      <c r="K8" s="111"/>
      <c r="L8" s="111"/>
      <c r="M8" s="111"/>
      <c r="N8" s="111"/>
      <c r="O8" s="111"/>
      <c r="P8" s="111"/>
      <c r="Q8" s="111"/>
      <c r="R8" s="111"/>
      <c r="S8" s="111"/>
      <c r="T8" s="111"/>
      <c r="U8" s="111"/>
      <c r="V8" s="111"/>
      <c r="W8" s="111"/>
      <c r="X8" s="111"/>
      <c r="Y8" s="112"/>
    </row>
    <row r="9" spans="2:27" ht="21.95" customHeight="1" x14ac:dyDescent="0.4">
      <c r="B9" s="515"/>
      <c r="C9" s="436"/>
      <c r="D9" s="436"/>
      <c r="E9" s="436"/>
      <c r="F9" s="516"/>
      <c r="G9" s="107" t="s">
        <v>0</v>
      </c>
      <c r="H9" s="79" t="s">
        <v>202</v>
      </c>
      <c r="I9" s="96"/>
      <c r="J9" s="96"/>
      <c r="K9" s="96"/>
      <c r="L9" s="96"/>
      <c r="M9" s="96"/>
      <c r="N9" s="96"/>
      <c r="O9" s="96"/>
      <c r="P9" s="96"/>
      <c r="Q9" s="96"/>
      <c r="R9" s="96"/>
      <c r="S9" s="96"/>
      <c r="T9" s="96"/>
      <c r="U9" s="96"/>
      <c r="V9" s="96"/>
      <c r="W9" s="96"/>
      <c r="X9" s="96"/>
      <c r="Y9" s="97"/>
    </row>
    <row r="10" spans="2:27" ht="21.95" customHeight="1" x14ac:dyDescent="0.4">
      <c r="B10" s="517"/>
      <c r="C10" s="518"/>
      <c r="D10" s="518"/>
      <c r="E10" s="518"/>
      <c r="F10" s="519"/>
      <c r="G10" s="106" t="s">
        <v>0</v>
      </c>
      <c r="H10" s="83" t="s">
        <v>248</v>
      </c>
      <c r="I10" s="84"/>
      <c r="J10" s="84"/>
      <c r="K10" s="84"/>
      <c r="L10" s="84"/>
      <c r="M10" s="84"/>
      <c r="N10" s="84"/>
      <c r="O10" s="84"/>
      <c r="P10" s="84"/>
      <c r="Q10" s="84"/>
      <c r="R10" s="84"/>
      <c r="S10" s="84"/>
      <c r="T10" s="84"/>
      <c r="U10" s="84"/>
      <c r="V10" s="84"/>
      <c r="W10" s="84"/>
      <c r="X10" s="84"/>
      <c r="Y10" s="85"/>
    </row>
    <row r="11" spans="2:27" ht="13.5" customHeight="1" x14ac:dyDescent="0.4"/>
    <row r="12" spans="2:27" ht="12.95" customHeight="1" x14ac:dyDescent="0.15">
      <c r="B12" s="87"/>
      <c r="C12" s="82"/>
      <c r="D12" s="82"/>
      <c r="E12" s="82"/>
      <c r="F12" s="82"/>
      <c r="G12" s="82"/>
      <c r="H12" s="82"/>
      <c r="I12" s="82"/>
      <c r="J12" s="82"/>
      <c r="K12" s="82"/>
      <c r="L12" s="82"/>
      <c r="M12" s="82"/>
      <c r="N12" s="82"/>
      <c r="O12" s="82"/>
      <c r="P12" s="82"/>
      <c r="Q12" s="82"/>
      <c r="R12" s="82"/>
      <c r="S12" s="82"/>
      <c r="T12" s="88"/>
      <c r="U12" s="82"/>
      <c r="V12" s="82"/>
      <c r="W12" s="82"/>
      <c r="X12" s="82"/>
      <c r="Y12" s="88"/>
      <c r="Z12" s="80"/>
      <c r="AA12" s="80"/>
    </row>
    <row r="13" spans="2:27" ht="17.100000000000001" customHeight="1" x14ac:dyDescent="0.15">
      <c r="B13" s="89" t="s">
        <v>249</v>
      </c>
      <c r="C13" s="90"/>
      <c r="T13" s="93"/>
      <c r="V13" s="92" t="s">
        <v>4</v>
      </c>
      <c r="W13" s="92" t="s">
        <v>5</v>
      </c>
      <c r="X13" s="92" t="s">
        <v>6</v>
      </c>
      <c r="Y13" s="93"/>
      <c r="Z13" s="80"/>
      <c r="AA13" s="80"/>
    </row>
    <row r="14" spans="2:27" ht="17.100000000000001" customHeight="1" x14ac:dyDescent="0.15">
      <c r="B14" s="91"/>
      <c r="T14" s="93"/>
      <c r="Y14" s="93"/>
      <c r="Z14" s="80"/>
      <c r="AA14" s="80"/>
    </row>
    <row r="15" spans="2:27" ht="21.95" customHeight="1" x14ac:dyDescent="0.15">
      <c r="B15" s="91"/>
      <c r="C15" s="507" t="s">
        <v>205</v>
      </c>
      <c r="D15" s="508"/>
      <c r="E15" s="508"/>
      <c r="F15" s="108" t="s">
        <v>7</v>
      </c>
      <c r="G15" s="432" t="s">
        <v>250</v>
      </c>
      <c r="H15" s="432"/>
      <c r="I15" s="432"/>
      <c r="J15" s="432"/>
      <c r="K15" s="432"/>
      <c r="L15" s="432"/>
      <c r="M15" s="432"/>
      <c r="N15" s="432"/>
      <c r="O15" s="432"/>
      <c r="P15" s="432"/>
      <c r="Q15" s="432"/>
      <c r="R15" s="432"/>
      <c r="S15" s="432"/>
      <c r="T15" s="93"/>
      <c r="V15" s="107" t="s">
        <v>0</v>
      </c>
      <c r="W15" s="107" t="s">
        <v>5</v>
      </c>
      <c r="X15" s="107" t="s">
        <v>0</v>
      </c>
      <c r="Y15" s="93"/>
      <c r="Z15" s="80"/>
      <c r="AA15" s="80"/>
    </row>
    <row r="16" spans="2:27" ht="49.5" customHeight="1" x14ac:dyDescent="0.15">
      <c r="B16" s="91"/>
      <c r="C16" s="508"/>
      <c r="D16" s="508"/>
      <c r="E16" s="508"/>
      <c r="F16" s="108" t="s">
        <v>8</v>
      </c>
      <c r="G16" s="509" t="s">
        <v>251</v>
      </c>
      <c r="H16" s="509"/>
      <c r="I16" s="509"/>
      <c r="J16" s="509"/>
      <c r="K16" s="509"/>
      <c r="L16" s="509"/>
      <c r="M16" s="509"/>
      <c r="N16" s="509"/>
      <c r="O16" s="509"/>
      <c r="P16" s="509"/>
      <c r="Q16" s="509"/>
      <c r="R16" s="509"/>
      <c r="S16" s="509"/>
      <c r="T16" s="93"/>
      <c r="V16" s="107" t="s">
        <v>0</v>
      </c>
      <c r="W16" s="107" t="s">
        <v>5</v>
      </c>
      <c r="X16" s="107" t="s">
        <v>0</v>
      </c>
      <c r="Y16" s="93"/>
      <c r="Z16" s="80"/>
      <c r="AA16" s="80"/>
    </row>
    <row r="17" spans="2:27" ht="21.95" customHeight="1" x14ac:dyDescent="0.15">
      <c r="B17" s="91"/>
      <c r="C17" s="508"/>
      <c r="D17" s="508"/>
      <c r="E17" s="508"/>
      <c r="F17" s="108" t="s">
        <v>9</v>
      </c>
      <c r="G17" s="432" t="s">
        <v>252</v>
      </c>
      <c r="H17" s="432"/>
      <c r="I17" s="432"/>
      <c r="J17" s="432"/>
      <c r="K17" s="432"/>
      <c r="L17" s="432"/>
      <c r="M17" s="432"/>
      <c r="N17" s="432"/>
      <c r="O17" s="432"/>
      <c r="P17" s="432"/>
      <c r="Q17" s="432"/>
      <c r="R17" s="432"/>
      <c r="S17" s="432"/>
      <c r="T17" s="93"/>
      <c r="V17" s="107" t="s">
        <v>0</v>
      </c>
      <c r="W17" s="107" t="s">
        <v>5</v>
      </c>
      <c r="X17" s="107" t="s">
        <v>0</v>
      </c>
      <c r="Y17" s="93"/>
      <c r="Z17" s="80"/>
      <c r="AA17" s="80"/>
    </row>
    <row r="18" spans="2:27" ht="17.100000000000001" customHeight="1" x14ac:dyDescent="0.15">
      <c r="B18" s="91"/>
      <c r="C18" s="126"/>
      <c r="D18" s="126"/>
      <c r="E18" s="126"/>
      <c r="T18" s="93"/>
      <c r="Y18" s="93"/>
      <c r="Z18" s="80"/>
      <c r="AA18" s="80"/>
    </row>
    <row r="19" spans="2:27" ht="21.95" customHeight="1" x14ac:dyDescent="0.15">
      <c r="B19" s="91"/>
      <c r="C19" s="520" t="s">
        <v>253</v>
      </c>
      <c r="D19" s="521"/>
      <c r="E19" s="521"/>
      <c r="F19" s="108" t="s">
        <v>7</v>
      </c>
      <c r="G19" s="432" t="s">
        <v>254</v>
      </c>
      <c r="H19" s="432"/>
      <c r="I19" s="432"/>
      <c r="J19" s="432"/>
      <c r="K19" s="432"/>
      <c r="L19" s="432"/>
      <c r="M19" s="432"/>
      <c r="N19" s="432"/>
      <c r="O19" s="432"/>
      <c r="P19" s="432"/>
      <c r="Q19" s="432"/>
      <c r="R19" s="432"/>
      <c r="S19" s="432"/>
      <c r="T19" s="93"/>
      <c r="V19" s="107" t="s">
        <v>0</v>
      </c>
      <c r="W19" s="107" t="s">
        <v>5</v>
      </c>
      <c r="X19" s="107" t="s">
        <v>0</v>
      </c>
      <c r="Y19" s="93"/>
      <c r="Z19" s="80"/>
      <c r="AA19" s="80"/>
    </row>
    <row r="20" spans="2:27" ht="49.5" customHeight="1" x14ac:dyDescent="0.15">
      <c r="B20" s="91"/>
      <c r="C20" s="521"/>
      <c r="D20" s="521"/>
      <c r="E20" s="521"/>
      <c r="F20" s="108" t="s">
        <v>8</v>
      </c>
      <c r="G20" s="509" t="s">
        <v>255</v>
      </c>
      <c r="H20" s="509"/>
      <c r="I20" s="509"/>
      <c r="J20" s="509"/>
      <c r="K20" s="509"/>
      <c r="L20" s="509"/>
      <c r="M20" s="509"/>
      <c r="N20" s="509"/>
      <c r="O20" s="509"/>
      <c r="P20" s="509"/>
      <c r="Q20" s="509"/>
      <c r="R20" s="509"/>
      <c r="S20" s="509"/>
      <c r="T20" s="93"/>
      <c r="V20" s="107" t="s">
        <v>0</v>
      </c>
      <c r="W20" s="107" t="s">
        <v>5</v>
      </c>
      <c r="X20" s="107" t="s">
        <v>0</v>
      </c>
      <c r="Y20" s="93"/>
      <c r="Z20" s="80"/>
      <c r="AA20" s="80"/>
    </row>
    <row r="21" spans="2:27" ht="21.95" customHeight="1" x14ac:dyDescent="0.15">
      <c r="B21" s="91"/>
      <c r="C21" s="521"/>
      <c r="D21" s="521"/>
      <c r="E21" s="521"/>
      <c r="F21" s="108" t="s">
        <v>9</v>
      </c>
      <c r="G21" s="432" t="s">
        <v>252</v>
      </c>
      <c r="H21" s="432"/>
      <c r="I21" s="432"/>
      <c r="J21" s="432"/>
      <c r="K21" s="432"/>
      <c r="L21" s="432"/>
      <c r="M21" s="432"/>
      <c r="N21" s="432"/>
      <c r="O21" s="432"/>
      <c r="P21" s="432"/>
      <c r="Q21" s="432"/>
      <c r="R21" s="432"/>
      <c r="S21" s="432"/>
      <c r="T21" s="93"/>
      <c r="V21" s="107" t="s">
        <v>0</v>
      </c>
      <c r="W21" s="107" t="s">
        <v>5</v>
      </c>
      <c r="X21" s="107" t="s">
        <v>0</v>
      </c>
      <c r="Y21" s="93"/>
      <c r="Z21" s="80"/>
      <c r="AA21" s="80"/>
    </row>
    <row r="22" spans="2:27" ht="17.100000000000001" customHeight="1" x14ac:dyDescent="0.15">
      <c r="B22" s="91"/>
      <c r="T22" s="93"/>
      <c r="Y22" s="93"/>
      <c r="Z22" s="80"/>
      <c r="AA22" s="80"/>
    </row>
    <row r="23" spans="2:27" ht="21.95" customHeight="1" x14ac:dyDescent="0.15">
      <c r="B23" s="91"/>
      <c r="C23" s="507" t="s">
        <v>256</v>
      </c>
      <c r="D23" s="508"/>
      <c r="E23" s="508"/>
      <c r="F23" s="108" t="s">
        <v>7</v>
      </c>
      <c r="G23" s="432" t="s">
        <v>257</v>
      </c>
      <c r="H23" s="432"/>
      <c r="I23" s="432"/>
      <c r="J23" s="432"/>
      <c r="K23" s="432"/>
      <c r="L23" s="432"/>
      <c r="M23" s="432"/>
      <c r="N23" s="432"/>
      <c r="O23" s="432"/>
      <c r="P23" s="432"/>
      <c r="Q23" s="432"/>
      <c r="R23" s="432"/>
      <c r="S23" s="432"/>
      <c r="T23" s="93"/>
      <c r="V23" s="107" t="s">
        <v>0</v>
      </c>
      <c r="W23" s="107" t="s">
        <v>5</v>
      </c>
      <c r="X23" s="107" t="s">
        <v>0</v>
      </c>
      <c r="Y23" s="93"/>
      <c r="Z23" s="80"/>
      <c r="AA23" s="80"/>
    </row>
    <row r="24" spans="2:27" ht="21.95" customHeight="1" x14ac:dyDescent="0.15">
      <c r="B24" s="91"/>
      <c r="C24" s="508"/>
      <c r="D24" s="508"/>
      <c r="E24" s="508"/>
      <c r="F24" s="108" t="s">
        <v>8</v>
      </c>
      <c r="G24" s="509" t="s">
        <v>258</v>
      </c>
      <c r="H24" s="509"/>
      <c r="I24" s="509"/>
      <c r="J24" s="509"/>
      <c r="K24" s="509"/>
      <c r="L24" s="509"/>
      <c r="M24" s="509"/>
      <c r="N24" s="509"/>
      <c r="O24" s="509"/>
      <c r="P24" s="509"/>
      <c r="Q24" s="509"/>
      <c r="R24" s="509"/>
      <c r="S24" s="509"/>
      <c r="T24" s="93"/>
      <c r="V24" s="107" t="s">
        <v>0</v>
      </c>
      <c r="W24" s="107" t="s">
        <v>5</v>
      </c>
      <c r="X24" s="107" t="s">
        <v>0</v>
      </c>
      <c r="Y24" s="93"/>
      <c r="Z24" s="80"/>
      <c r="AA24" s="80"/>
    </row>
    <row r="25" spans="2:27" ht="21.95" customHeight="1" x14ac:dyDescent="0.15">
      <c r="B25" s="91"/>
      <c r="C25" s="508"/>
      <c r="D25" s="508"/>
      <c r="E25" s="508"/>
      <c r="F25" s="108" t="s">
        <v>9</v>
      </c>
      <c r="G25" s="432" t="s">
        <v>252</v>
      </c>
      <c r="H25" s="432"/>
      <c r="I25" s="432"/>
      <c r="J25" s="432"/>
      <c r="K25" s="432"/>
      <c r="L25" s="432"/>
      <c r="M25" s="432"/>
      <c r="N25" s="432"/>
      <c r="O25" s="432"/>
      <c r="P25" s="432"/>
      <c r="Q25" s="432"/>
      <c r="R25" s="432"/>
      <c r="S25" s="432"/>
      <c r="T25" s="93"/>
      <c r="V25" s="107" t="s">
        <v>0</v>
      </c>
      <c r="W25" s="107" t="s">
        <v>5</v>
      </c>
      <c r="X25" s="107" t="s">
        <v>0</v>
      </c>
      <c r="Y25" s="93"/>
      <c r="Z25" s="80"/>
      <c r="AA25" s="80"/>
    </row>
    <row r="26" spans="2:27" ht="12.95" customHeight="1" x14ac:dyDescent="0.4">
      <c r="B26" s="102"/>
      <c r="C26" s="83"/>
      <c r="D26" s="83"/>
      <c r="E26" s="83"/>
      <c r="F26" s="83"/>
      <c r="G26" s="83"/>
      <c r="H26" s="83"/>
      <c r="I26" s="83"/>
      <c r="J26" s="83"/>
      <c r="K26" s="83"/>
      <c r="L26" s="83"/>
      <c r="M26" s="83"/>
      <c r="N26" s="83"/>
      <c r="O26" s="83"/>
      <c r="P26" s="83"/>
      <c r="Q26" s="83"/>
      <c r="R26" s="83"/>
      <c r="S26" s="83"/>
      <c r="T26" s="103"/>
      <c r="U26" s="83"/>
      <c r="V26" s="83"/>
      <c r="W26" s="83"/>
      <c r="X26" s="83"/>
      <c r="Y26" s="103"/>
    </row>
    <row r="28" spans="2:27" x14ac:dyDescent="0.4">
      <c r="B28" s="79" t="s">
        <v>218</v>
      </c>
    </row>
    <row r="29" spans="2:27" x14ac:dyDescent="0.15">
      <c r="B29" s="79" t="s">
        <v>219</v>
      </c>
      <c r="K29" s="80"/>
      <c r="L29" s="80"/>
      <c r="M29" s="80"/>
      <c r="N29" s="80"/>
      <c r="O29" s="80"/>
      <c r="P29" s="80"/>
      <c r="Q29" s="80"/>
      <c r="R29" s="80"/>
      <c r="S29" s="80"/>
      <c r="T29" s="80"/>
      <c r="U29" s="80"/>
      <c r="V29" s="80"/>
      <c r="W29" s="80"/>
      <c r="X29" s="80"/>
      <c r="Y29" s="80"/>
      <c r="Z29" s="80"/>
      <c r="AA29" s="80"/>
    </row>
    <row r="38" spans="3:32" x14ac:dyDescent="0.4">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row>
    <row r="39" spans="3:32" x14ac:dyDescent="0.4">
      <c r="C39" s="82"/>
    </row>
    <row r="122" spans="3:7" x14ac:dyDescent="0.4">
      <c r="C122" s="83"/>
      <c r="D122" s="83"/>
      <c r="E122" s="83"/>
      <c r="F122" s="83"/>
      <c r="G122" s="83"/>
    </row>
    <row r="123" spans="3:7" x14ac:dyDescent="0.4">
      <c r="C123" s="82"/>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12"/>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heetViews>
  <sheetFormatPr defaultColWidth="4" defaultRowHeight="13.5" x14ac:dyDescent="0.4"/>
  <cols>
    <col min="1" max="1" width="1.5" style="79" customWidth="1"/>
    <col min="2" max="2" width="3.125" style="79" customWidth="1"/>
    <col min="3" max="3" width="1.125" style="79" customWidth="1"/>
    <col min="4" max="19" width="4" style="79"/>
    <col min="20" max="20" width="3.125" style="79" customWidth="1"/>
    <col min="21" max="21" width="2.375" style="79" customWidth="1"/>
    <col min="22" max="22" width="4" style="79"/>
    <col min="23" max="23" width="2.25" style="79" customWidth="1"/>
    <col min="24" max="24" width="4" style="79"/>
    <col min="25" max="25" width="2.375" style="79" customWidth="1"/>
    <col min="26" max="26" width="1.5" style="79" customWidth="1"/>
    <col min="27" max="29" width="4" style="79"/>
    <col min="30" max="30" width="6.625" style="79" bestFit="1" customWidth="1"/>
    <col min="31" max="16384" width="4" style="79"/>
  </cols>
  <sheetData>
    <row r="2" spans="2:30" x14ac:dyDescent="0.15">
      <c r="B2" s="79" t="s">
        <v>259</v>
      </c>
      <c r="C2" s="80"/>
      <c r="D2" s="80"/>
      <c r="E2" s="80"/>
      <c r="F2" s="80"/>
      <c r="G2" s="80"/>
      <c r="H2" s="80"/>
      <c r="I2" s="80"/>
      <c r="J2" s="80"/>
      <c r="K2" s="80"/>
      <c r="L2" s="80"/>
      <c r="M2" s="80"/>
      <c r="N2" s="80"/>
      <c r="O2" s="80"/>
      <c r="P2" s="80"/>
      <c r="Q2" s="80"/>
      <c r="R2" s="80"/>
      <c r="S2" s="80"/>
      <c r="T2" s="80"/>
      <c r="U2" s="80"/>
      <c r="V2" s="80"/>
      <c r="W2" s="80"/>
      <c r="X2" s="80"/>
      <c r="Y2" s="80"/>
    </row>
    <row r="4" spans="2:30" ht="34.5" customHeight="1" x14ac:dyDescent="0.4">
      <c r="B4" s="510" t="s">
        <v>197</v>
      </c>
      <c r="C4" s="436"/>
      <c r="D4" s="436"/>
      <c r="E4" s="436"/>
      <c r="F4" s="436"/>
      <c r="G4" s="436"/>
      <c r="H4" s="436"/>
      <c r="I4" s="436"/>
      <c r="J4" s="436"/>
      <c r="K4" s="436"/>
      <c r="L4" s="436"/>
      <c r="M4" s="436"/>
      <c r="N4" s="436"/>
      <c r="O4" s="436"/>
      <c r="P4" s="436"/>
      <c r="Q4" s="436"/>
      <c r="R4" s="436"/>
      <c r="S4" s="436"/>
      <c r="T4" s="436"/>
      <c r="U4" s="436"/>
      <c r="V4" s="436"/>
      <c r="W4" s="436"/>
      <c r="X4" s="436"/>
      <c r="Y4" s="436"/>
    </row>
    <row r="5" spans="2:30" ht="13.5" customHeight="1" x14ac:dyDescent="0.4"/>
    <row r="6" spans="2:30" ht="24" customHeight="1" x14ac:dyDescent="0.4">
      <c r="B6" s="376" t="s">
        <v>198</v>
      </c>
      <c r="C6" s="376"/>
      <c r="D6" s="376"/>
      <c r="E6" s="376"/>
      <c r="F6" s="376"/>
      <c r="G6" s="400"/>
      <c r="H6" s="401"/>
      <c r="I6" s="401"/>
      <c r="J6" s="401"/>
      <c r="K6" s="401"/>
      <c r="L6" s="401"/>
      <c r="M6" s="401"/>
      <c r="N6" s="401"/>
      <c r="O6" s="401"/>
      <c r="P6" s="401"/>
      <c r="Q6" s="401"/>
      <c r="R6" s="401"/>
      <c r="S6" s="401"/>
      <c r="T6" s="401"/>
      <c r="U6" s="401"/>
      <c r="V6" s="401"/>
      <c r="W6" s="401"/>
      <c r="X6" s="401"/>
      <c r="Y6" s="511"/>
    </row>
    <row r="7" spans="2:30" ht="24" customHeight="1" x14ac:dyDescent="0.4">
      <c r="B7" s="376" t="s">
        <v>199</v>
      </c>
      <c r="C7" s="376"/>
      <c r="D7" s="376"/>
      <c r="E7" s="376"/>
      <c r="F7" s="376"/>
      <c r="G7" s="114" t="s">
        <v>0</v>
      </c>
      <c r="H7" s="81" t="s">
        <v>1</v>
      </c>
      <c r="I7" s="81"/>
      <c r="J7" s="81"/>
      <c r="K7" s="81"/>
      <c r="L7" s="114" t="s">
        <v>0</v>
      </c>
      <c r="M7" s="81" t="s">
        <v>2</v>
      </c>
      <c r="N7" s="81"/>
      <c r="O7" s="81"/>
      <c r="P7" s="81"/>
      <c r="Q7" s="114" t="s">
        <v>0</v>
      </c>
      <c r="R7" s="81" t="s">
        <v>3</v>
      </c>
      <c r="S7" s="81"/>
      <c r="T7" s="81"/>
      <c r="U7" s="81"/>
      <c r="V7" s="81"/>
      <c r="W7" s="109"/>
      <c r="X7" s="109"/>
      <c r="Y7" s="110"/>
    </row>
    <row r="8" spans="2:30" ht="21.95" customHeight="1" x14ac:dyDescent="0.4">
      <c r="B8" s="512" t="s">
        <v>200</v>
      </c>
      <c r="C8" s="513"/>
      <c r="D8" s="513"/>
      <c r="E8" s="513"/>
      <c r="F8" s="514"/>
      <c r="G8" s="105" t="s">
        <v>0</v>
      </c>
      <c r="H8" s="82" t="s">
        <v>201</v>
      </c>
      <c r="I8" s="111"/>
      <c r="J8" s="111"/>
      <c r="K8" s="111"/>
      <c r="L8" s="111"/>
      <c r="M8" s="111"/>
      <c r="N8" s="111"/>
      <c r="O8" s="111"/>
      <c r="P8" s="111"/>
      <c r="Q8" s="111"/>
      <c r="R8" s="111"/>
      <c r="S8" s="111"/>
      <c r="T8" s="111"/>
      <c r="U8" s="111"/>
      <c r="V8" s="111"/>
      <c r="W8" s="111"/>
      <c r="X8" s="111"/>
      <c r="Y8" s="112"/>
    </row>
    <row r="9" spans="2:30" ht="21.95" customHeight="1" x14ac:dyDescent="0.4">
      <c r="B9" s="515"/>
      <c r="C9" s="436"/>
      <c r="D9" s="436"/>
      <c r="E9" s="436"/>
      <c r="F9" s="516"/>
      <c r="G9" s="159" t="s">
        <v>0</v>
      </c>
      <c r="H9" s="79" t="s">
        <v>202</v>
      </c>
      <c r="I9" s="96"/>
      <c r="J9" s="96"/>
      <c r="K9" s="96"/>
      <c r="L9" s="96"/>
      <c r="M9" s="96"/>
      <c r="N9" s="96"/>
      <c r="O9" s="96"/>
      <c r="P9" s="96"/>
      <c r="Q9" s="96"/>
      <c r="R9" s="96"/>
      <c r="S9" s="96"/>
      <c r="T9" s="96"/>
      <c r="U9" s="96"/>
      <c r="V9" s="96"/>
      <c r="W9" s="96"/>
      <c r="X9" s="96"/>
      <c r="Y9" s="97"/>
    </row>
    <row r="10" spans="2:30" ht="21.95" customHeight="1" x14ac:dyDescent="0.4">
      <c r="B10" s="517"/>
      <c r="C10" s="518"/>
      <c r="D10" s="518"/>
      <c r="E10" s="518"/>
      <c r="F10" s="519"/>
      <c r="G10" s="106" t="s">
        <v>0</v>
      </c>
      <c r="H10" s="83" t="s">
        <v>203</v>
      </c>
      <c r="I10" s="84"/>
      <c r="J10" s="84"/>
      <c r="K10" s="84"/>
      <c r="L10" s="84"/>
      <c r="M10" s="84"/>
      <c r="N10" s="84"/>
      <c r="O10" s="84"/>
      <c r="P10" s="84"/>
      <c r="Q10" s="84"/>
      <c r="R10" s="84"/>
      <c r="S10" s="84"/>
      <c r="T10" s="84"/>
      <c r="U10" s="84"/>
      <c r="V10" s="84"/>
      <c r="W10" s="84"/>
      <c r="X10" s="84"/>
      <c r="Y10" s="85"/>
    </row>
    <row r="11" spans="2:30" ht="13.5" customHeight="1" x14ac:dyDescent="0.4">
      <c r="AD11" s="86"/>
    </row>
    <row r="12" spans="2:30" ht="12.95" customHeight="1" x14ac:dyDescent="0.15">
      <c r="B12" s="87"/>
      <c r="C12" s="82"/>
      <c r="D12" s="82"/>
      <c r="E12" s="82"/>
      <c r="F12" s="82"/>
      <c r="G12" s="82"/>
      <c r="H12" s="82"/>
      <c r="I12" s="82"/>
      <c r="J12" s="82"/>
      <c r="K12" s="82"/>
      <c r="L12" s="82"/>
      <c r="M12" s="82"/>
      <c r="N12" s="82"/>
      <c r="O12" s="82"/>
      <c r="P12" s="82"/>
      <c r="Q12" s="82"/>
      <c r="R12" s="82"/>
      <c r="S12" s="82"/>
      <c r="T12" s="88"/>
      <c r="U12" s="82"/>
      <c r="V12" s="82"/>
      <c r="W12" s="82"/>
      <c r="X12" s="82"/>
      <c r="Y12" s="88"/>
      <c r="Z12" s="80"/>
      <c r="AA12" s="80"/>
    </row>
    <row r="13" spans="2:30" ht="17.100000000000001" customHeight="1" x14ac:dyDescent="0.15">
      <c r="B13" s="89" t="s">
        <v>204</v>
      </c>
      <c r="C13" s="90"/>
      <c r="T13" s="93"/>
      <c r="V13" s="92" t="s">
        <v>4</v>
      </c>
      <c r="W13" s="92" t="s">
        <v>5</v>
      </c>
      <c r="X13" s="92" t="s">
        <v>6</v>
      </c>
      <c r="Y13" s="93"/>
      <c r="Z13" s="80"/>
      <c r="AA13" s="80"/>
    </row>
    <row r="14" spans="2:30" ht="17.100000000000001" customHeight="1" x14ac:dyDescent="0.15">
      <c r="B14" s="91"/>
      <c r="T14" s="93"/>
      <c r="Y14" s="93"/>
      <c r="Z14" s="80"/>
      <c r="AA14" s="80"/>
    </row>
    <row r="15" spans="2:30" ht="49.5" customHeight="1" x14ac:dyDescent="0.15">
      <c r="B15" s="91"/>
      <c r="C15" s="507" t="s">
        <v>205</v>
      </c>
      <c r="D15" s="508"/>
      <c r="E15" s="508"/>
      <c r="F15" s="108" t="s">
        <v>7</v>
      </c>
      <c r="G15" s="509" t="s">
        <v>206</v>
      </c>
      <c r="H15" s="509"/>
      <c r="I15" s="509"/>
      <c r="J15" s="509"/>
      <c r="K15" s="509"/>
      <c r="L15" s="509"/>
      <c r="M15" s="509"/>
      <c r="N15" s="509"/>
      <c r="O15" s="509"/>
      <c r="P15" s="509"/>
      <c r="Q15" s="509"/>
      <c r="R15" s="509"/>
      <c r="S15" s="509"/>
      <c r="T15" s="93"/>
      <c r="V15" s="107" t="s">
        <v>0</v>
      </c>
      <c r="W15" s="107" t="s">
        <v>5</v>
      </c>
      <c r="X15" s="107" t="s">
        <v>0</v>
      </c>
      <c r="Y15" s="93"/>
      <c r="Z15" s="80"/>
      <c r="AA15" s="80"/>
    </row>
    <row r="16" spans="2:30" ht="69" customHeight="1" x14ac:dyDescent="0.15">
      <c r="B16" s="91"/>
      <c r="C16" s="508"/>
      <c r="D16" s="508"/>
      <c r="E16" s="508"/>
      <c r="F16" s="108" t="s">
        <v>8</v>
      </c>
      <c r="G16" s="509" t="s">
        <v>207</v>
      </c>
      <c r="H16" s="509"/>
      <c r="I16" s="509"/>
      <c r="J16" s="509"/>
      <c r="K16" s="509"/>
      <c r="L16" s="509"/>
      <c r="M16" s="509"/>
      <c r="N16" s="509"/>
      <c r="O16" s="509"/>
      <c r="P16" s="509"/>
      <c r="Q16" s="509"/>
      <c r="R16" s="509"/>
      <c r="S16" s="509"/>
      <c r="T16" s="93"/>
      <c r="V16" s="107" t="s">
        <v>0</v>
      </c>
      <c r="W16" s="107" t="s">
        <v>5</v>
      </c>
      <c r="X16" s="107" t="s">
        <v>0</v>
      </c>
      <c r="Y16" s="93"/>
      <c r="Z16" s="80"/>
      <c r="AA16" s="80"/>
    </row>
    <row r="17" spans="2:27" ht="39.950000000000003" customHeight="1" x14ac:dyDescent="0.15">
      <c r="B17" s="91"/>
      <c r="C17" s="508"/>
      <c r="D17" s="508"/>
      <c r="E17" s="508"/>
      <c r="F17" s="108" t="s">
        <v>9</v>
      </c>
      <c r="G17" s="509" t="s">
        <v>208</v>
      </c>
      <c r="H17" s="509"/>
      <c r="I17" s="509"/>
      <c r="J17" s="509"/>
      <c r="K17" s="509"/>
      <c r="L17" s="509"/>
      <c r="M17" s="509"/>
      <c r="N17" s="509"/>
      <c r="O17" s="509"/>
      <c r="P17" s="509"/>
      <c r="Q17" s="509"/>
      <c r="R17" s="509"/>
      <c r="S17" s="509"/>
      <c r="T17" s="93"/>
      <c r="V17" s="107" t="s">
        <v>0</v>
      </c>
      <c r="W17" s="107" t="s">
        <v>5</v>
      </c>
      <c r="X17" s="107" t="s">
        <v>0</v>
      </c>
      <c r="Y17" s="93"/>
      <c r="Z17" s="80"/>
      <c r="AA17" s="80"/>
    </row>
    <row r="18" spans="2:27" ht="21.95" customHeight="1" x14ac:dyDescent="0.15">
      <c r="B18" s="91"/>
      <c r="C18" s="508"/>
      <c r="D18" s="508"/>
      <c r="E18" s="508"/>
      <c r="F18" s="108" t="s">
        <v>10</v>
      </c>
      <c r="G18" s="509" t="s">
        <v>209</v>
      </c>
      <c r="H18" s="509"/>
      <c r="I18" s="509"/>
      <c r="J18" s="509"/>
      <c r="K18" s="509"/>
      <c r="L18" s="509"/>
      <c r="M18" s="509"/>
      <c r="N18" s="509"/>
      <c r="O18" s="509"/>
      <c r="P18" s="509"/>
      <c r="Q18" s="509"/>
      <c r="R18" s="509"/>
      <c r="S18" s="509"/>
      <c r="T18" s="93"/>
      <c r="V18" s="107" t="s">
        <v>0</v>
      </c>
      <c r="W18" s="107" t="s">
        <v>5</v>
      </c>
      <c r="X18" s="107" t="s">
        <v>0</v>
      </c>
      <c r="Y18" s="93"/>
      <c r="Z18" s="80"/>
      <c r="AA18" s="80"/>
    </row>
    <row r="19" spans="2:27" ht="17.45" customHeight="1" x14ac:dyDescent="0.15">
      <c r="B19" s="91"/>
      <c r="C19" s="101"/>
      <c r="D19" s="101"/>
      <c r="E19" s="101"/>
      <c r="F19" s="107"/>
      <c r="G19" s="96"/>
      <c r="H19" s="96"/>
      <c r="I19" s="96"/>
      <c r="J19" s="96"/>
      <c r="K19" s="96"/>
      <c r="L19" s="96"/>
      <c r="M19" s="96"/>
      <c r="N19" s="96"/>
      <c r="O19" s="96"/>
      <c r="P19" s="96"/>
      <c r="Q19" s="96"/>
      <c r="R19" s="96"/>
      <c r="S19" s="96"/>
      <c r="T19" s="93"/>
      <c r="Y19" s="93"/>
      <c r="Z19" s="80"/>
      <c r="AA19" s="80"/>
    </row>
    <row r="20" spans="2:27" ht="69" customHeight="1" x14ac:dyDescent="0.15">
      <c r="B20" s="91"/>
      <c r="C20" s="520" t="s">
        <v>210</v>
      </c>
      <c r="D20" s="521"/>
      <c r="E20" s="521"/>
      <c r="F20" s="108" t="s">
        <v>7</v>
      </c>
      <c r="G20" s="509" t="s">
        <v>211</v>
      </c>
      <c r="H20" s="509"/>
      <c r="I20" s="509"/>
      <c r="J20" s="509"/>
      <c r="K20" s="509"/>
      <c r="L20" s="509"/>
      <c r="M20" s="509"/>
      <c r="N20" s="509"/>
      <c r="O20" s="509"/>
      <c r="P20" s="509"/>
      <c r="Q20" s="509"/>
      <c r="R20" s="509"/>
      <c r="S20" s="509"/>
      <c r="T20" s="93"/>
      <c r="V20" s="107" t="s">
        <v>0</v>
      </c>
      <c r="W20" s="107" t="s">
        <v>5</v>
      </c>
      <c r="X20" s="107" t="s">
        <v>0</v>
      </c>
      <c r="Y20" s="93"/>
      <c r="Z20" s="80"/>
      <c r="AA20" s="80"/>
    </row>
    <row r="21" spans="2:27" ht="69" customHeight="1" x14ac:dyDescent="0.15">
      <c r="B21" s="91"/>
      <c r="C21" s="521"/>
      <c r="D21" s="521"/>
      <c r="E21" s="521"/>
      <c r="F21" s="108" t="s">
        <v>8</v>
      </c>
      <c r="G21" s="509" t="s">
        <v>212</v>
      </c>
      <c r="H21" s="509"/>
      <c r="I21" s="509"/>
      <c r="J21" s="509"/>
      <c r="K21" s="509"/>
      <c r="L21" s="509"/>
      <c r="M21" s="509"/>
      <c r="N21" s="509"/>
      <c r="O21" s="509"/>
      <c r="P21" s="509"/>
      <c r="Q21" s="509"/>
      <c r="R21" s="509"/>
      <c r="S21" s="509"/>
      <c r="T21" s="93"/>
      <c r="V21" s="107" t="s">
        <v>0</v>
      </c>
      <c r="W21" s="107" t="s">
        <v>5</v>
      </c>
      <c r="X21" s="107" t="s">
        <v>0</v>
      </c>
      <c r="Y21" s="93"/>
      <c r="Z21" s="80"/>
      <c r="AA21" s="80"/>
    </row>
    <row r="22" spans="2:27" ht="49.5" customHeight="1" x14ac:dyDescent="0.15">
      <c r="B22" s="91"/>
      <c r="C22" s="521"/>
      <c r="D22" s="521"/>
      <c r="E22" s="521"/>
      <c r="F22" s="108" t="s">
        <v>9</v>
      </c>
      <c r="G22" s="509" t="s">
        <v>213</v>
      </c>
      <c r="H22" s="509"/>
      <c r="I22" s="509"/>
      <c r="J22" s="509"/>
      <c r="K22" s="509"/>
      <c r="L22" s="509"/>
      <c r="M22" s="509"/>
      <c r="N22" s="509"/>
      <c r="O22" s="509"/>
      <c r="P22" s="509"/>
      <c r="Q22" s="509"/>
      <c r="R22" s="509"/>
      <c r="S22" s="509"/>
      <c r="T22" s="93"/>
      <c r="V22" s="107" t="s">
        <v>0</v>
      </c>
      <c r="W22" s="107" t="s">
        <v>5</v>
      </c>
      <c r="X22" s="107" t="s">
        <v>0</v>
      </c>
      <c r="Y22" s="93"/>
      <c r="Z22" s="80"/>
      <c r="AA22" s="80"/>
    </row>
    <row r="23" spans="2:27" ht="21.95" customHeight="1" x14ac:dyDescent="0.15">
      <c r="B23" s="91"/>
      <c r="C23" s="521"/>
      <c r="D23" s="521"/>
      <c r="E23" s="521"/>
      <c r="F23" s="108" t="s">
        <v>10</v>
      </c>
      <c r="G23" s="509" t="s">
        <v>196</v>
      </c>
      <c r="H23" s="509"/>
      <c r="I23" s="509"/>
      <c r="J23" s="509"/>
      <c r="K23" s="509"/>
      <c r="L23" s="509"/>
      <c r="M23" s="509"/>
      <c r="N23" s="509"/>
      <c r="O23" s="509"/>
      <c r="P23" s="509"/>
      <c r="Q23" s="509"/>
      <c r="R23" s="509"/>
      <c r="S23" s="509"/>
      <c r="T23" s="93"/>
      <c r="V23" s="107" t="s">
        <v>0</v>
      </c>
      <c r="W23" s="107" t="s">
        <v>5</v>
      </c>
      <c r="X23" s="107" t="s">
        <v>0</v>
      </c>
      <c r="Y23" s="93"/>
      <c r="Z23" s="80"/>
      <c r="AA23" s="80"/>
    </row>
    <row r="24" spans="2:27" ht="17.45" customHeight="1" x14ac:dyDescent="0.15">
      <c r="B24" s="91"/>
      <c r="C24" s="101"/>
      <c r="D24" s="101"/>
      <c r="E24" s="101"/>
      <c r="F24" s="107"/>
      <c r="G24" s="96"/>
      <c r="H24" s="96"/>
      <c r="I24" s="96"/>
      <c r="J24" s="96"/>
      <c r="K24" s="96"/>
      <c r="L24" s="96"/>
      <c r="M24" s="96"/>
      <c r="N24" s="96"/>
      <c r="O24" s="96"/>
      <c r="P24" s="96"/>
      <c r="Q24" s="96"/>
      <c r="R24" s="96"/>
      <c r="S24" s="96"/>
      <c r="T24" s="93"/>
      <c r="Y24" s="93"/>
      <c r="Z24" s="80"/>
      <c r="AA24" s="80"/>
    </row>
    <row r="25" spans="2:27" ht="69" customHeight="1" x14ac:dyDescent="0.15">
      <c r="B25" s="91"/>
      <c r="C25" s="522" t="s">
        <v>214</v>
      </c>
      <c r="D25" s="523"/>
      <c r="E25" s="524"/>
      <c r="F25" s="108" t="s">
        <v>7</v>
      </c>
      <c r="G25" s="509" t="s">
        <v>215</v>
      </c>
      <c r="H25" s="509"/>
      <c r="I25" s="509"/>
      <c r="J25" s="509"/>
      <c r="K25" s="509"/>
      <c r="L25" s="509"/>
      <c r="M25" s="509"/>
      <c r="N25" s="509"/>
      <c r="O25" s="509"/>
      <c r="P25" s="509"/>
      <c r="Q25" s="509"/>
      <c r="R25" s="509"/>
      <c r="S25" s="509"/>
      <c r="T25" s="93"/>
      <c r="V25" s="107" t="s">
        <v>0</v>
      </c>
      <c r="W25" s="107" t="s">
        <v>5</v>
      </c>
      <c r="X25" s="107" t="s">
        <v>0</v>
      </c>
      <c r="Y25" s="93"/>
      <c r="Z25" s="80"/>
      <c r="AA25" s="80"/>
    </row>
    <row r="26" spans="2:27" ht="69" customHeight="1" x14ac:dyDescent="0.15">
      <c r="B26" s="91"/>
      <c r="C26" s="525"/>
      <c r="D26" s="526"/>
      <c r="E26" s="527"/>
      <c r="F26" s="108" t="s">
        <v>8</v>
      </c>
      <c r="G26" s="509" t="s">
        <v>216</v>
      </c>
      <c r="H26" s="509"/>
      <c r="I26" s="509"/>
      <c r="J26" s="509"/>
      <c r="K26" s="509"/>
      <c r="L26" s="509"/>
      <c r="M26" s="509"/>
      <c r="N26" s="509"/>
      <c r="O26" s="509"/>
      <c r="P26" s="509"/>
      <c r="Q26" s="509"/>
      <c r="R26" s="509"/>
      <c r="S26" s="509"/>
      <c r="T26" s="93"/>
      <c r="V26" s="107" t="s">
        <v>0</v>
      </c>
      <c r="W26" s="107" t="s">
        <v>5</v>
      </c>
      <c r="X26" s="107" t="s">
        <v>0</v>
      </c>
      <c r="Y26" s="93"/>
      <c r="Z26" s="80"/>
      <c r="AA26" s="80"/>
    </row>
    <row r="27" spans="2:27" ht="49.5" customHeight="1" x14ac:dyDescent="0.15">
      <c r="B27" s="91"/>
      <c r="C27" s="528"/>
      <c r="D27" s="529"/>
      <c r="E27" s="530"/>
      <c r="F27" s="108" t="s">
        <v>9</v>
      </c>
      <c r="G27" s="509" t="s">
        <v>217</v>
      </c>
      <c r="H27" s="509"/>
      <c r="I27" s="509"/>
      <c r="J27" s="509"/>
      <c r="K27" s="509"/>
      <c r="L27" s="509"/>
      <c r="M27" s="509"/>
      <c r="N27" s="509"/>
      <c r="O27" s="509"/>
      <c r="P27" s="509"/>
      <c r="Q27" s="509"/>
      <c r="R27" s="509"/>
      <c r="S27" s="509"/>
      <c r="T27" s="93"/>
      <c r="V27" s="107" t="s">
        <v>0</v>
      </c>
      <c r="W27" s="107" t="s">
        <v>5</v>
      </c>
      <c r="X27" s="107" t="s">
        <v>0</v>
      </c>
      <c r="Y27" s="93"/>
      <c r="Z27" s="80"/>
      <c r="AA27" s="80"/>
    </row>
    <row r="28" spans="2:27" ht="12.95" customHeight="1" x14ac:dyDescent="0.4">
      <c r="B28" s="102"/>
      <c r="C28" s="83"/>
      <c r="D28" s="83"/>
      <c r="E28" s="83"/>
      <c r="F28" s="83"/>
      <c r="G28" s="83"/>
      <c r="H28" s="83"/>
      <c r="I28" s="83"/>
      <c r="J28" s="83"/>
      <c r="K28" s="83"/>
      <c r="L28" s="83"/>
      <c r="M28" s="83"/>
      <c r="N28" s="83"/>
      <c r="O28" s="83"/>
      <c r="P28" s="83"/>
      <c r="Q28" s="83"/>
      <c r="R28" s="83"/>
      <c r="S28" s="83"/>
      <c r="T28" s="103"/>
      <c r="U28" s="83"/>
      <c r="V28" s="83"/>
      <c r="W28" s="83"/>
      <c r="X28" s="83"/>
      <c r="Y28" s="103"/>
    </row>
    <row r="30" spans="2:27" x14ac:dyDescent="0.4">
      <c r="B30" s="79" t="s">
        <v>218</v>
      </c>
    </row>
    <row r="31" spans="2:27" x14ac:dyDescent="0.15">
      <c r="B31" s="79" t="s">
        <v>219</v>
      </c>
      <c r="K31" s="80"/>
      <c r="L31" s="80"/>
      <c r="M31" s="80"/>
      <c r="N31" s="80"/>
      <c r="O31" s="80"/>
      <c r="P31" s="80"/>
      <c r="Q31" s="80"/>
      <c r="R31" s="80"/>
      <c r="S31" s="80"/>
      <c r="T31" s="80"/>
      <c r="U31" s="80"/>
      <c r="V31" s="80"/>
      <c r="W31" s="80"/>
      <c r="X31" s="80"/>
      <c r="Y31" s="80"/>
      <c r="Z31" s="80"/>
      <c r="AA31" s="80"/>
    </row>
    <row r="38" spans="3:32" x14ac:dyDescent="0.4">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row>
    <row r="39" spans="3:32" x14ac:dyDescent="0.4">
      <c r="C39" s="82"/>
    </row>
    <row r="122" spans="3:7" x14ac:dyDescent="0.4">
      <c r="C122" s="83"/>
      <c r="D122" s="83"/>
      <c r="E122" s="83"/>
      <c r="F122" s="83"/>
      <c r="G122" s="83"/>
    </row>
    <row r="123" spans="3:7" x14ac:dyDescent="0.4">
      <c r="C123" s="82"/>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1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heetViews>
  <sheetFormatPr defaultRowHeight="18.75" x14ac:dyDescent="0.4"/>
  <cols>
    <col min="1" max="1" width="2.125" style="160" customWidth="1"/>
    <col min="2" max="23" width="3.625" style="160" customWidth="1"/>
    <col min="24" max="24" width="2.125" style="160" customWidth="1"/>
    <col min="25" max="37" width="5.625" style="160" customWidth="1"/>
    <col min="38" max="16384" width="9" style="160"/>
  </cols>
  <sheetData>
    <row r="1" spans="2:23" x14ac:dyDescent="0.4">
      <c r="B1" s="160" t="s">
        <v>260</v>
      </c>
      <c r="M1" s="161"/>
      <c r="N1" s="162"/>
      <c r="O1" s="162"/>
      <c r="P1" s="162"/>
      <c r="Q1" s="161" t="s">
        <v>12</v>
      </c>
      <c r="R1" s="163"/>
      <c r="S1" s="162" t="s">
        <v>13</v>
      </c>
      <c r="T1" s="163"/>
      <c r="U1" s="162" t="s">
        <v>14</v>
      </c>
      <c r="V1" s="163"/>
      <c r="W1" s="162" t="s">
        <v>15</v>
      </c>
    </row>
    <row r="2" spans="2:23" ht="5.0999999999999996" customHeight="1" x14ac:dyDescent="0.4">
      <c r="M2" s="161"/>
      <c r="N2" s="162"/>
      <c r="O2" s="162"/>
      <c r="P2" s="162"/>
      <c r="Q2" s="161"/>
      <c r="R2" s="162"/>
      <c r="S2" s="162"/>
      <c r="T2" s="162"/>
      <c r="U2" s="162"/>
      <c r="V2" s="162"/>
      <c r="W2" s="162"/>
    </row>
    <row r="3" spans="2:23" x14ac:dyDescent="0.4">
      <c r="B3" s="531" t="s">
        <v>261</v>
      </c>
      <c r="C3" s="531"/>
      <c r="D3" s="531"/>
      <c r="E3" s="531"/>
      <c r="F3" s="531"/>
      <c r="G3" s="531"/>
      <c r="H3" s="531"/>
      <c r="I3" s="531"/>
      <c r="J3" s="531"/>
      <c r="K3" s="531"/>
      <c r="L3" s="531"/>
      <c r="M3" s="531"/>
      <c r="N3" s="531"/>
      <c r="O3" s="531"/>
      <c r="P3" s="531"/>
      <c r="Q3" s="531"/>
      <c r="R3" s="531"/>
      <c r="S3" s="531"/>
      <c r="T3" s="531"/>
      <c r="U3" s="531"/>
      <c r="V3" s="531"/>
      <c r="W3" s="531"/>
    </row>
    <row r="4" spans="2:23" ht="5.0999999999999996" customHeight="1" x14ac:dyDescent="0.4">
      <c r="B4" s="162"/>
      <c r="C4" s="162"/>
      <c r="D4" s="162"/>
      <c r="E4" s="162"/>
      <c r="F4" s="162"/>
      <c r="G4" s="162"/>
      <c r="H4" s="162"/>
      <c r="I4" s="162"/>
      <c r="J4" s="162"/>
      <c r="K4" s="162"/>
      <c r="L4" s="162"/>
      <c r="M4" s="162"/>
      <c r="N4" s="162"/>
      <c r="O4" s="162"/>
      <c r="P4" s="162"/>
      <c r="Q4" s="162"/>
      <c r="R4" s="162"/>
      <c r="S4" s="162"/>
      <c r="T4" s="162"/>
      <c r="U4" s="162"/>
      <c r="V4" s="162"/>
      <c r="W4" s="162"/>
    </row>
    <row r="5" spans="2:23" x14ac:dyDescent="0.4">
      <c r="B5" s="162"/>
      <c r="C5" s="162"/>
      <c r="D5" s="162"/>
      <c r="E5" s="162"/>
      <c r="F5" s="162"/>
      <c r="G5" s="162"/>
      <c r="H5" s="162"/>
      <c r="I5" s="162"/>
      <c r="J5" s="162"/>
      <c r="K5" s="162"/>
      <c r="L5" s="162"/>
      <c r="M5" s="162"/>
      <c r="N5" s="162"/>
      <c r="O5" s="162"/>
      <c r="P5" s="161" t="s">
        <v>262</v>
      </c>
      <c r="Q5" s="532"/>
      <c r="R5" s="532"/>
      <c r="S5" s="532"/>
      <c r="T5" s="532"/>
      <c r="U5" s="532"/>
      <c r="V5" s="532"/>
      <c r="W5" s="532"/>
    </row>
    <row r="6" spans="2:23" x14ac:dyDescent="0.4">
      <c r="B6" s="162"/>
      <c r="C6" s="162"/>
      <c r="D6" s="162"/>
      <c r="E6" s="162"/>
      <c r="F6" s="162"/>
      <c r="G6" s="162"/>
      <c r="H6" s="162"/>
      <c r="I6" s="162"/>
      <c r="J6" s="162"/>
      <c r="K6" s="162"/>
      <c r="L6" s="162"/>
      <c r="M6" s="162"/>
      <c r="N6" s="162"/>
      <c r="O6" s="162"/>
      <c r="P6" s="161" t="s">
        <v>263</v>
      </c>
      <c r="Q6" s="533"/>
      <c r="R6" s="533"/>
      <c r="S6" s="533"/>
      <c r="T6" s="533"/>
      <c r="U6" s="533"/>
      <c r="V6" s="533"/>
      <c r="W6" s="533"/>
    </row>
    <row r="7" spans="2:23" ht="10.5" customHeight="1" x14ac:dyDescent="0.4">
      <c r="B7" s="162"/>
      <c r="C7" s="162"/>
      <c r="D7" s="162"/>
      <c r="E7" s="162"/>
      <c r="F7" s="162"/>
      <c r="G7" s="162"/>
      <c r="H7" s="162"/>
      <c r="I7" s="162"/>
      <c r="J7" s="162"/>
      <c r="K7" s="162"/>
      <c r="L7" s="162"/>
      <c r="M7" s="162"/>
      <c r="N7" s="162"/>
      <c r="O7" s="162"/>
      <c r="P7" s="162"/>
      <c r="Q7" s="162"/>
      <c r="R7" s="162"/>
      <c r="S7" s="162"/>
      <c r="T7" s="162"/>
      <c r="U7" s="162"/>
      <c r="V7" s="162"/>
      <c r="W7" s="162"/>
    </row>
    <row r="8" spans="2:23" x14ac:dyDescent="0.4">
      <c r="B8" s="160" t="s">
        <v>264</v>
      </c>
    </row>
    <row r="9" spans="2:23" x14ac:dyDescent="0.4">
      <c r="C9" s="163" t="s">
        <v>0</v>
      </c>
      <c r="D9" s="160" t="s">
        <v>265</v>
      </c>
      <c r="J9" s="163" t="s">
        <v>0</v>
      </c>
      <c r="K9" s="160" t="s">
        <v>266</v>
      </c>
    </row>
    <row r="10" spans="2:23" ht="10.5" customHeight="1" x14ac:dyDescent="0.4"/>
    <row r="11" spans="2:23" x14ac:dyDescent="0.4">
      <c r="B11" s="160" t="s">
        <v>267</v>
      </c>
    </row>
    <row r="12" spans="2:23" x14ac:dyDescent="0.4">
      <c r="C12" s="163" t="s">
        <v>0</v>
      </c>
      <c r="D12" s="160" t="s">
        <v>268</v>
      </c>
    </row>
    <row r="13" spans="2:23" x14ac:dyDescent="0.4">
      <c r="C13" s="163" t="s">
        <v>0</v>
      </c>
      <c r="D13" s="160" t="s">
        <v>269</v>
      </c>
    </row>
    <row r="14" spans="2:23" ht="10.5" customHeight="1" x14ac:dyDescent="0.4"/>
    <row r="15" spans="2:23" x14ac:dyDescent="0.4">
      <c r="B15" s="160" t="s">
        <v>220</v>
      </c>
    </row>
    <row r="16" spans="2:23" ht="60" customHeight="1" x14ac:dyDescent="0.4">
      <c r="B16" s="534"/>
      <c r="C16" s="534"/>
      <c r="D16" s="534"/>
      <c r="E16" s="534"/>
      <c r="F16" s="535" t="s">
        <v>270</v>
      </c>
      <c r="G16" s="536"/>
      <c r="H16" s="536"/>
      <c r="I16" s="536"/>
      <c r="J16" s="536"/>
      <c r="K16" s="536"/>
      <c r="L16" s="537"/>
      <c r="M16" s="538" t="s">
        <v>271</v>
      </c>
      <c r="N16" s="538"/>
      <c r="O16" s="538"/>
      <c r="P16" s="538"/>
      <c r="Q16" s="538"/>
      <c r="R16" s="538"/>
      <c r="S16" s="538"/>
    </row>
    <row r="17" spans="2:23" x14ac:dyDescent="0.4">
      <c r="B17" s="539">
        <v>4</v>
      </c>
      <c r="C17" s="540"/>
      <c r="D17" s="540" t="s">
        <v>272</v>
      </c>
      <c r="E17" s="541"/>
      <c r="F17" s="542"/>
      <c r="G17" s="543"/>
      <c r="H17" s="543"/>
      <c r="I17" s="543"/>
      <c r="J17" s="543"/>
      <c r="K17" s="543"/>
      <c r="L17" s="164" t="s">
        <v>29</v>
      </c>
      <c r="M17" s="542"/>
      <c r="N17" s="543"/>
      <c r="O17" s="543"/>
      <c r="P17" s="543"/>
      <c r="Q17" s="543"/>
      <c r="R17" s="543"/>
      <c r="S17" s="164" t="s">
        <v>29</v>
      </c>
    </row>
    <row r="18" spans="2:23" x14ac:dyDescent="0.4">
      <c r="B18" s="539">
        <v>5</v>
      </c>
      <c r="C18" s="540"/>
      <c r="D18" s="540" t="s">
        <v>272</v>
      </c>
      <c r="E18" s="541"/>
      <c r="F18" s="542"/>
      <c r="G18" s="543"/>
      <c r="H18" s="543"/>
      <c r="I18" s="543"/>
      <c r="J18" s="543"/>
      <c r="K18" s="543"/>
      <c r="L18" s="164" t="s">
        <v>29</v>
      </c>
      <c r="M18" s="542"/>
      <c r="N18" s="543"/>
      <c r="O18" s="543"/>
      <c r="P18" s="543"/>
      <c r="Q18" s="543"/>
      <c r="R18" s="543"/>
      <c r="S18" s="164" t="s">
        <v>29</v>
      </c>
    </row>
    <row r="19" spans="2:23" x14ac:dyDescent="0.4">
      <c r="B19" s="539">
        <v>6</v>
      </c>
      <c r="C19" s="540"/>
      <c r="D19" s="540" t="s">
        <v>272</v>
      </c>
      <c r="E19" s="541"/>
      <c r="F19" s="542"/>
      <c r="G19" s="543"/>
      <c r="H19" s="543"/>
      <c r="I19" s="543"/>
      <c r="J19" s="543"/>
      <c r="K19" s="543"/>
      <c r="L19" s="164" t="s">
        <v>29</v>
      </c>
      <c r="M19" s="542"/>
      <c r="N19" s="543"/>
      <c r="O19" s="543"/>
      <c r="P19" s="543"/>
      <c r="Q19" s="543"/>
      <c r="R19" s="543"/>
      <c r="S19" s="164" t="s">
        <v>29</v>
      </c>
    </row>
    <row r="20" spans="2:23" x14ac:dyDescent="0.4">
      <c r="B20" s="539">
        <v>7</v>
      </c>
      <c r="C20" s="540"/>
      <c r="D20" s="540" t="s">
        <v>272</v>
      </c>
      <c r="E20" s="541"/>
      <c r="F20" s="542"/>
      <c r="G20" s="543"/>
      <c r="H20" s="543"/>
      <c r="I20" s="543"/>
      <c r="J20" s="543"/>
      <c r="K20" s="543"/>
      <c r="L20" s="164" t="s">
        <v>29</v>
      </c>
      <c r="M20" s="542"/>
      <c r="N20" s="543"/>
      <c r="O20" s="543"/>
      <c r="P20" s="543"/>
      <c r="Q20" s="543"/>
      <c r="R20" s="543"/>
      <c r="S20" s="164" t="s">
        <v>29</v>
      </c>
    </row>
    <row r="21" spans="2:23" x14ac:dyDescent="0.4">
      <c r="B21" s="539">
        <v>8</v>
      </c>
      <c r="C21" s="540"/>
      <c r="D21" s="540" t="s">
        <v>272</v>
      </c>
      <c r="E21" s="541"/>
      <c r="F21" s="542"/>
      <c r="G21" s="543"/>
      <c r="H21" s="543"/>
      <c r="I21" s="543"/>
      <c r="J21" s="543"/>
      <c r="K21" s="543"/>
      <c r="L21" s="164" t="s">
        <v>29</v>
      </c>
      <c r="M21" s="542"/>
      <c r="N21" s="543"/>
      <c r="O21" s="543"/>
      <c r="P21" s="543"/>
      <c r="Q21" s="543"/>
      <c r="R21" s="543"/>
      <c r="S21" s="164" t="s">
        <v>29</v>
      </c>
    </row>
    <row r="22" spans="2:23" x14ac:dyDescent="0.4">
      <c r="B22" s="539">
        <v>9</v>
      </c>
      <c r="C22" s="540"/>
      <c r="D22" s="540" t="s">
        <v>272</v>
      </c>
      <c r="E22" s="541"/>
      <c r="F22" s="542"/>
      <c r="G22" s="543"/>
      <c r="H22" s="543"/>
      <c r="I22" s="543"/>
      <c r="J22" s="543"/>
      <c r="K22" s="543"/>
      <c r="L22" s="164" t="s">
        <v>29</v>
      </c>
      <c r="M22" s="542"/>
      <c r="N22" s="543"/>
      <c r="O22" s="543"/>
      <c r="P22" s="543"/>
      <c r="Q22" s="543"/>
      <c r="R22" s="543"/>
      <c r="S22" s="164" t="s">
        <v>29</v>
      </c>
    </row>
    <row r="23" spans="2:23" x14ac:dyDescent="0.4">
      <c r="B23" s="539">
        <v>10</v>
      </c>
      <c r="C23" s="540"/>
      <c r="D23" s="540" t="s">
        <v>272</v>
      </c>
      <c r="E23" s="541"/>
      <c r="F23" s="542"/>
      <c r="G23" s="543"/>
      <c r="H23" s="543"/>
      <c r="I23" s="543"/>
      <c r="J23" s="543"/>
      <c r="K23" s="543"/>
      <c r="L23" s="164" t="s">
        <v>29</v>
      </c>
      <c r="M23" s="542"/>
      <c r="N23" s="543"/>
      <c r="O23" s="543"/>
      <c r="P23" s="543"/>
      <c r="Q23" s="543"/>
      <c r="R23" s="543"/>
      <c r="S23" s="164" t="s">
        <v>29</v>
      </c>
    </row>
    <row r="24" spans="2:23" x14ac:dyDescent="0.4">
      <c r="B24" s="539">
        <v>11</v>
      </c>
      <c r="C24" s="540"/>
      <c r="D24" s="540" t="s">
        <v>272</v>
      </c>
      <c r="E24" s="541"/>
      <c r="F24" s="542"/>
      <c r="G24" s="543"/>
      <c r="H24" s="543"/>
      <c r="I24" s="543"/>
      <c r="J24" s="543"/>
      <c r="K24" s="543"/>
      <c r="L24" s="164" t="s">
        <v>29</v>
      </c>
      <c r="M24" s="542"/>
      <c r="N24" s="543"/>
      <c r="O24" s="543"/>
      <c r="P24" s="543"/>
      <c r="Q24" s="543"/>
      <c r="R24" s="543"/>
      <c r="S24" s="164" t="s">
        <v>29</v>
      </c>
    </row>
    <row r="25" spans="2:23" x14ac:dyDescent="0.4">
      <c r="B25" s="539">
        <v>12</v>
      </c>
      <c r="C25" s="540"/>
      <c r="D25" s="540" t="s">
        <v>272</v>
      </c>
      <c r="E25" s="541"/>
      <c r="F25" s="542"/>
      <c r="G25" s="543"/>
      <c r="H25" s="543"/>
      <c r="I25" s="543"/>
      <c r="J25" s="543"/>
      <c r="K25" s="543"/>
      <c r="L25" s="164" t="s">
        <v>29</v>
      </c>
      <c r="M25" s="542"/>
      <c r="N25" s="543"/>
      <c r="O25" s="543"/>
      <c r="P25" s="543"/>
      <c r="Q25" s="543"/>
      <c r="R25" s="543"/>
      <c r="S25" s="164" t="s">
        <v>29</v>
      </c>
      <c r="U25" s="534" t="s">
        <v>273</v>
      </c>
      <c r="V25" s="534"/>
      <c r="W25" s="534"/>
    </row>
    <row r="26" spans="2:23" x14ac:dyDescent="0.4">
      <c r="B26" s="539">
        <v>1</v>
      </c>
      <c r="C26" s="540"/>
      <c r="D26" s="540" t="s">
        <v>272</v>
      </c>
      <c r="E26" s="541"/>
      <c r="F26" s="542"/>
      <c r="G26" s="543"/>
      <c r="H26" s="543"/>
      <c r="I26" s="543"/>
      <c r="J26" s="543"/>
      <c r="K26" s="543"/>
      <c r="L26" s="164" t="s">
        <v>29</v>
      </c>
      <c r="M26" s="542"/>
      <c r="N26" s="543"/>
      <c r="O26" s="543"/>
      <c r="P26" s="543"/>
      <c r="Q26" s="543"/>
      <c r="R26" s="543"/>
      <c r="S26" s="164" t="s">
        <v>29</v>
      </c>
      <c r="U26" s="544"/>
      <c r="V26" s="544"/>
      <c r="W26" s="544"/>
    </row>
    <row r="27" spans="2:23" x14ac:dyDescent="0.4">
      <c r="B27" s="539">
        <v>2</v>
      </c>
      <c r="C27" s="540"/>
      <c r="D27" s="540" t="s">
        <v>272</v>
      </c>
      <c r="E27" s="541"/>
      <c r="F27" s="542"/>
      <c r="G27" s="543"/>
      <c r="H27" s="543"/>
      <c r="I27" s="543"/>
      <c r="J27" s="543"/>
      <c r="K27" s="543"/>
      <c r="L27" s="164" t="s">
        <v>29</v>
      </c>
      <c r="M27" s="542"/>
      <c r="N27" s="543"/>
      <c r="O27" s="543"/>
      <c r="P27" s="543"/>
      <c r="Q27" s="543"/>
      <c r="R27" s="543"/>
      <c r="S27" s="164" t="s">
        <v>29</v>
      </c>
    </row>
    <row r="28" spans="2:23" x14ac:dyDescent="0.4">
      <c r="B28" s="534" t="s">
        <v>274</v>
      </c>
      <c r="C28" s="534"/>
      <c r="D28" s="534"/>
      <c r="E28" s="534"/>
      <c r="F28" s="539" t="str">
        <f>IF(SUM(F17:K27)=0,"",SUM(F17:K27))</f>
        <v/>
      </c>
      <c r="G28" s="540"/>
      <c r="H28" s="540"/>
      <c r="I28" s="540"/>
      <c r="J28" s="540"/>
      <c r="K28" s="540"/>
      <c r="L28" s="164" t="s">
        <v>29</v>
      </c>
      <c r="M28" s="539" t="str">
        <f>IF(SUM(M17:R27)=0,"",SUM(M17:R27))</f>
        <v/>
      </c>
      <c r="N28" s="540"/>
      <c r="O28" s="540"/>
      <c r="P28" s="540"/>
      <c r="Q28" s="540"/>
      <c r="R28" s="540"/>
      <c r="S28" s="164" t="s">
        <v>29</v>
      </c>
      <c r="U28" s="534" t="s">
        <v>275</v>
      </c>
      <c r="V28" s="534"/>
      <c r="W28" s="534"/>
    </row>
    <row r="29" spans="2:23" ht="39.950000000000003" customHeight="1" x14ac:dyDescent="0.4">
      <c r="B29" s="538" t="s">
        <v>276</v>
      </c>
      <c r="C29" s="534"/>
      <c r="D29" s="534"/>
      <c r="E29" s="534"/>
      <c r="F29" s="545" t="str">
        <f>IF(F28="","",F28/U26)</f>
        <v/>
      </c>
      <c r="G29" s="546"/>
      <c r="H29" s="546"/>
      <c r="I29" s="546"/>
      <c r="J29" s="546"/>
      <c r="K29" s="546"/>
      <c r="L29" s="164" t="s">
        <v>29</v>
      </c>
      <c r="M29" s="545" t="str">
        <f>IF(M28="","",M28/U26)</f>
        <v/>
      </c>
      <c r="N29" s="546"/>
      <c r="O29" s="546"/>
      <c r="P29" s="546"/>
      <c r="Q29" s="546"/>
      <c r="R29" s="546"/>
      <c r="S29" s="164" t="s">
        <v>29</v>
      </c>
      <c r="U29" s="547" t="str">
        <f>IF(F29="","",ROUNDDOWN(M29/F29,3))</f>
        <v/>
      </c>
      <c r="V29" s="548"/>
      <c r="W29" s="549"/>
    </row>
    <row r="31" spans="2:23" x14ac:dyDescent="0.4">
      <c r="B31" s="160" t="s">
        <v>221</v>
      </c>
    </row>
    <row r="32" spans="2:23" ht="60" customHeight="1" x14ac:dyDescent="0.4">
      <c r="B32" s="534"/>
      <c r="C32" s="534"/>
      <c r="D32" s="534"/>
      <c r="E32" s="534"/>
      <c r="F32" s="535" t="s">
        <v>270</v>
      </c>
      <c r="G32" s="536"/>
      <c r="H32" s="536"/>
      <c r="I32" s="536"/>
      <c r="J32" s="536"/>
      <c r="K32" s="536"/>
      <c r="L32" s="537"/>
      <c r="M32" s="538" t="s">
        <v>271</v>
      </c>
      <c r="N32" s="538"/>
      <c r="O32" s="538"/>
      <c r="P32" s="538"/>
      <c r="Q32" s="538"/>
      <c r="R32" s="538"/>
      <c r="S32" s="538"/>
    </row>
    <row r="33" spans="1:32" x14ac:dyDescent="0.4">
      <c r="B33" s="542"/>
      <c r="C33" s="543"/>
      <c r="D33" s="543"/>
      <c r="E33" s="165" t="s">
        <v>272</v>
      </c>
      <c r="F33" s="542"/>
      <c r="G33" s="543"/>
      <c r="H33" s="543"/>
      <c r="I33" s="543"/>
      <c r="J33" s="543"/>
      <c r="K33" s="543"/>
      <c r="L33" s="164" t="s">
        <v>29</v>
      </c>
      <c r="M33" s="542"/>
      <c r="N33" s="543"/>
      <c r="O33" s="543"/>
      <c r="P33" s="543"/>
      <c r="Q33" s="543"/>
      <c r="R33" s="543"/>
      <c r="S33" s="164" t="s">
        <v>29</v>
      </c>
    </row>
    <row r="34" spans="1:32" x14ac:dyDescent="0.4">
      <c r="B34" s="542"/>
      <c r="C34" s="543"/>
      <c r="D34" s="543"/>
      <c r="E34" s="165" t="s">
        <v>272</v>
      </c>
      <c r="F34" s="542"/>
      <c r="G34" s="543"/>
      <c r="H34" s="543"/>
      <c r="I34" s="543"/>
      <c r="J34" s="543"/>
      <c r="K34" s="543"/>
      <c r="L34" s="164" t="s">
        <v>29</v>
      </c>
      <c r="M34" s="542"/>
      <c r="N34" s="543"/>
      <c r="O34" s="543"/>
      <c r="P34" s="543"/>
      <c r="Q34" s="543"/>
      <c r="R34" s="543"/>
      <c r="S34" s="164" t="s">
        <v>29</v>
      </c>
    </row>
    <row r="35" spans="1:32" x14ac:dyDescent="0.4">
      <c r="B35" s="542"/>
      <c r="C35" s="543"/>
      <c r="D35" s="543"/>
      <c r="E35" s="165" t="s">
        <v>222</v>
      </c>
      <c r="F35" s="542"/>
      <c r="G35" s="543"/>
      <c r="H35" s="543"/>
      <c r="I35" s="543"/>
      <c r="J35" s="543"/>
      <c r="K35" s="543"/>
      <c r="L35" s="164" t="s">
        <v>29</v>
      </c>
      <c r="M35" s="542"/>
      <c r="N35" s="543"/>
      <c r="O35" s="543"/>
      <c r="P35" s="543"/>
      <c r="Q35" s="543"/>
      <c r="R35" s="543"/>
      <c r="S35" s="164" t="s">
        <v>29</v>
      </c>
    </row>
    <row r="36" spans="1:32" x14ac:dyDescent="0.4">
      <c r="B36" s="534" t="s">
        <v>274</v>
      </c>
      <c r="C36" s="534"/>
      <c r="D36" s="534"/>
      <c r="E36" s="534"/>
      <c r="F36" s="539" t="str">
        <f>IF(SUM(F33:K35)=0,"",SUM(F33:K35))</f>
        <v/>
      </c>
      <c r="G36" s="540"/>
      <c r="H36" s="540"/>
      <c r="I36" s="540"/>
      <c r="J36" s="540"/>
      <c r="K36" s="540"/>
      <c r="L36" s="164" t="s">
        <v>29</v>
      </c>
      <c r="M36" s="539" t="str">
        <f>IF(SUM(M33:R35)=0,"",SUM(M33:R35))</f>
        <v/>
      </c>
      <c r="N36" s="540"/>
      <c r="O36" s="540"/>
      <c r="P36" s="540"/>
      <c r="Q36" s="540"/>
      <c r="R36" s="540"/>
      <c r="S36" s="164" t="s">
        <v>29</v>
      </c>
      <c r="U36" s="534" t="s">
        <v>275</v>
      </c>
      <c r="V36" s="534"/>
      <c r="W36" s="534"/>
    </row>
    <row r="37" spans="1:32" ht="39.950000000000003" customHeight="1" x14ac:dyDescent="0.4">
      <c r="B37" s="538" t="s">
        <v>276</v>
      </c>
      <c r="C37" s="534"/>
      <c r="D37" s="534"/>
      <c r="E37" s="534"/>
      <c r="F37" s="545" t="str">
        <f>IF(F36="","",F36/3)</f>
        <v/>
      </c>
      <c r="G37" s="546"/>
      <c r="H37" s="546"/>
      <c r="I37" s="546"/>
      <c r="J37" s="546"/>
      <c r="K37" s="546"/>
      <c r="L37" s="164" t="s">
        <v>29</v>
      </c>
      <c r="M37" s="545" t="str">
        <f>IF(M36="","",M36/3)</f>
        <v/>
      </c>
      <c r="N37" s="546"/>
      <c r="O37" s="546"/>
      <c r="P37" s="546"/>
      <c r="Q37" s="546"/>
      <c r="R37" s="546"/>
      <c r="S37" s="164" t="s">
        <v>29</v>
      </c>
      <c r="U37" s="547" t="str">
        <f>IF(F37="","",ROUNDDOWN(M37/F37,3))</f>
        <v/>
      </c>
      <c r="V37" s="548"/>
      <c r="W37" s="549"/>
    </row>
    <row r="38" spans="1:32" ht="5.0999999999999996" customHeight="1" x14ac:dyDescent="0.4">
      <c r="A38" s="166"/>
      <c r="B38" s="167"/>
      <c r="C38" s="168"/>
      <c r="D38" s="168"/>
      <c r="E38" s="168"/>
      <c r="F38" s="169"/>
      <c r="G38" s="169"/>
      <c r="H38" s="169"/>
      <c r="I38" s="169"/>
      <c r="J38" s="169"/>
      <c r="K38" s="169"/>
      <c r="L38" s="168"/>
      <c r="M38" s="169"/>
      <c r="N38" s="169"/>
      <c r="O38" s="169"/>
      <c r="P38" s="169"/>
      <c r="Q38" s="169"/>
      <c r="R38" s="169"/>
      <c r="S38" s="168"/>
      <c r="T38" s="166"/>
      <c r="U38" s="170"/>
      <c r="V38" s="170"/>
      <c r="W38" s="170"/>
      <c r="X38" s="166"/>
      <c r="Y38" s="166"/>
      <c r="Z38" s="166"/>
      <c r="AA38" s="166"/>
      <c r="AB38" s="166"/>
      <c r="AC38" s="166"/>
      <c r="AD38" s="166"/>
      <c r="AE38" s="166"/>
      <c r="AF38" s="166"/>
    </row>
    <row r="39" spans="1:32" x14ac:dyDescent="0.4">
      <c r="B39" s="160" t="s">
        <v>38</v>
      </c>
      <c r="C39" s="171"/>
    </row>
    <row r="40" spans="1:32" x14ac:dyDescent="0.4">
      <c r="B40" s="550" t="s">
        <v>277</v>
      </c>
      <c r="C40" s="550"/>
      <c r="D40" s="550"/>
      <c r="E40" s="550"/>
      <c r="F40" s="550"/>
      <c r="G40" s="550"/>
      <c r="H40" s="550"/>
      <c r="I40" s="550"/>
      <c r="J40" s="550"/>
      <c r="K40" s="550"/>
      <c r="L40" s="550"/>
      <c r="M40" s="550"/>
      <c r="N40" s="550"/>
      <c r="O40" s="550"/>
      <c r="P40" s="550"/>
      <c r="Q40" s="550"/>
      <c r="R40" s="550"/>
      <c r="S40" s="550"/>
      <c r="T40" s="550"/>
      <c r="U40" s="550"/>
      <c r="V40" s="550"/>
      <c r="W40" s="550"/>
    </row>
    <row r="41" spans="1:32" x14ac:dyDescent="0.4">
      <c r="B41" s="550" t="s">
        <v>278</v>
      </c>
      <c r="C41" s="550"/>
      <c r="D41" s="550"/>
      <c r="E41" s="550"/>
      <c r="F41" s="550"/>
      <c r="G41" s="550"/>
      <c r="H41" s="550"/>
      <c r="I41" s="550"/>
      <c r="J41" s="550"/>
      <c r="K41" s="550"/>
      <c r="L41" s="550"/>
      <c r="M41" s="550"/>
      <c r="N41" s="550"/>
      <c r="O41" s="550"/>
      <c r="P41" s="550"/>
      <c r="Q41" s="550"/>
      <c r="R41" s="550"/>
      <c r="S41" s="550"/>
      <c r="T41" s="550"/>
      <c r="U41" s="550"/>
      <c r="V41" s="550"/>
      <c r="W41" s="550"/>
    </row>
    <row r="42" spans="1:32" x14ac:dyDescent="0.4">
      <c r="B42" s="550" t="s">
        <v>279</v>
      </c>
      <c r="C42" s="550"/>
      <c r="D42" s="550"/>
      <c r="E42" s="550"/>
      <c r="F42" s="550"/>
      <c r="G42" s="550"/>
      <c r="H42" s="550"/>
      <c r="I42" s="550"/>
      <c r="J42" s="550"/>
      <c r="K42" s="550"/>
      <c r="L42" s="550"/>
      <c r="M42" s="550"/>
      <c r="N42" s="550"/>
      <c r="O42" s="550"/>
      <c r="P42" s="550"/>
      <c r="Q42" s="550"/>
      <c r="R42" s="550"/>
      <c r="S42" s="550"/>
      <c r="T42" s="550"/>
      <c r="U42" s="550"/>
      <c r="V42" s="550"/>
      <c r="W42" s="550"/>
    </row>
    <row r="43" spans="1:32" x14ac:dyDescent="0.4">
      <c r="B43" s="550" t="s">
        <v>280</v>
      </c>
      <c r="C43" s="550"/>
      <c r="D43" s="550"/>
      <c r="E43" s="550"/>
      <c r="F43" s="550"/>
      <c r="G43" s="550"/>
      <c r="H43" s="550"/>
      <c r="I43" s="550"/>
      <c r="J43" s="550"/>
      <c r="K43" s="550"/>
      <c r="L43" s="550"/>
      <c r="M43" s="550"/>
      <c r="N43" s="550"/>
      <c r="O43" s="550"/>
      <c r="P43" s="550"/>
      <c r="Q43" s="550"/>
      <c r="R43" s="550"/>
      <c r="S43" s="550"/>
      <c r="T43" s="550"/>
      <c r="U43" s="550"/>
      <c r="V43" s="550"/>
      <c r="W43" s="550"/>
    </row>
    <row r="44" spans="1:32" x14ac:dyDescent="0.4">
      <c r="B44" s="550" t="s">
        <v>281</v>
      </c>
      <c r="C44" s="550"/>
      <c r="D44" s="550"/>
      <c r="E44" s="550"/>
      <c r="F44" s="550"/>
      <c r="G44" s="550"/>
      <c r="H44" s="550"/>
      <c r="I44" s="550"/>
      <c r="J44" s="550"/>
      <c r="K44" s="550"/>
      <c r="L44" s="550"/>
      <c r="M44" s="550"/>
      <c r="N44" s="550"/>
      <c r="O44" s="550"/>
      <c r="P44" s="550"/>
      <c r="Q44" s="550"/>
      <c r="R44" s="550"/>
      <c r="S44" s="550"/>
      <c r="T44" s="550"/>
      <c r="U44" s="550"/>
      <c r="V44" s="550"/>
      <c r="W44" s="550"/>
    </row>
    <row r="45" spans="1:32" x14ac:dyDescent="0.4">
      <c r="B45" s="550" t="s">
        <v>282</v>
      </c>
      <c r="C45" s="550"/>
      <c r="D45" s="550"/>
      <c r="E45" s="550"/>
      <c r="F45" s="550"/>
      <c r="G45" s="550"/>
      <c r="H45" s="550"/>
      <c r="I45" s="550"/>
      <c r="J45" s="550"/>
      <c r="K45" s="550"/>
      <c r="L45" s="550"/>
      <c r="M45" s="550"/>
      <c r="N45" s="550"/>
      <c r="O45" s="550"/>
      <c r="P45" s="550"/>
      <c r="Q45" s="550"/>
      <c r="R45" s="550"/>
      <c r="S45" s="550"/>
      <c r="T45" s="550"/>
      <c r="U45" s="550"/>
      <c r="V45" s="550"/>
      <c r="W45" s="550"/>
    </row>
    <row r="46" spans="1:32" x14ac:dyDescent="0.4">
      <c r="B46" s="550" t="s">
        <v>283</v>
      </c>
      <c r="C46" s="550"/>
      <c r="D46" s="550"/>
      <c r="E46" s="550"/>
      <c r="F46" s="550"/>
      <c r="G46" s="550"/>
      <c r="H46" s="550"/>
      <c r="I46" s="550"/>
      <c r="J46" s="550"/>
      <c r="K46" s="550"/>
      <c r="L46" s="550"/>
      <c r="M46" s="550"/>
      <c r="N46" s="550"/>
      <c r="O46" s="550"/>
      <c r="P46" s="550"/>
      <c r="Q46" s="550"/>
      <c r="R46" s="550"/>
      <c r="S46" s="550"/>
      <c r="T46" s="550"/>
      <c r="U46" s="550"/>
      <c r="V46" s="550"/>
      <c r="W46" s="550"/>
    </row>
    <row r="47" spans="1:32" x14ac:dyDescent="0.4">
      <c r="B47" s="550" t="s">
        <v>284</v>
      </c>
      <c r="C47" s="550"/>
      <c r="D47" s="550"/>
      <c r="E47" s="550"/>
      <c r="F47" s="550"/>
      <c r="G47" s="550"/>
      <c r="H47" s="550"/>
      <c r="I47" s="550"/>
      <c r="J47" s="550"/>
      <c r="K47" s="550"/>
      <c r="L47" s="550"/>
      <c r="M47" s="550"/>
      <c r="N47" s="550"/>
      <c r="O47" s="550"/>
      <c r="P47" s="550"/>
      <c r="Q47" s="550"/>
      <c r="R47" s="550"/>
      <c r="S47" s="550"/>
      <c r="T47" s="550"/>
      <c r="U47" s="550"/>
      <c r="V47" s="550"/>
      <c r="W47" s="550"/>
    </row>
    <row r="48" spans="1:32" x14ac:dyDescent="0.4">
      <c r="B48" s="550"/>
      <c r="C48" s="550"/>
      <c r="D48" s="550"/>
      <c r="E48" s="550"/>
      <c r="F48" s="550"/>
      <c r="G48" s="550"/>
      <c r="H48" s="550"/>
      <c r="I48" s="550"/>
      <c r="J48" s="550"/>
      <c r="K48" s="550"/>
      <c r="L48" s="550"/>
      <c r="M48" s="550"/>
      <c r="N48" s="550"/>
      <c r="O48" s="550"/>
      <c r="P48" s="550"/>
      <c r="Q48" s="550"/>
      <c r="R48" s="550"/>
      <c r="S48" s="550"/>
      <c r="T48" s="550"/>
      <c r="U48" s="550"/>
      <c r="V48" s="550"/>
      <c r="W48" s="550"/>
    </row>
    <row r="49" spans="2:23" x14ac:dyDescent="0.4">
      <c r="B49" s="550"/>
      <c r="C49" s="550"/>
      <c r="D49" s="550"/>
      <c r="E49" s="550"/>
      <c r="F49" s="550"/>
      <c r="G49" s="550"/>
      <c r="H49" s="550"/>
      <c r="I49" s="550"/>
      <c r="J49" s="550"/>
      <c r="K49" s="550"/>
      <c r="L49" s="550"/>
      <c r="M49" s="550"/>
      <c r="N49" s="550"/>
      <c r="O49" s="550"/>
      <c r="P49" s="550"/>
      <c r="Q49" s="550"/>
      <c r="R49" s="550"/>
      <c r="S49" s="550"/>
      <c r="T49" s="550"/>
      <c r="U49" s="550"/>
      <c r="V49" s="550"/>
      <c r="W49" s="550"/>
    </row>
    <row r="122" spans="3:7" x14ac:dyDescent="0.4">
      <c r="C122" s="166"/>
      <c r="D122" s="166"/>
      <c r="E122" s="166"/>
      <c r="F122" s="166"/>
      <c r="G122" s="166"/>
    </row>
    <row r="123" spans="3:7" x14ac:dyDescent="0.4">
      <c r="C123" s="171"/>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2"/>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地域密着型通所介護</vt:lpstr>
      <vt:lpstr>別紙A（3%届出様式）</vt:lpstr>
      <vt:lpstr>別紙B（3%計算シート）</vt:lpstr>
      <vt:lpstr>別紙14－2</vt:lpstr>
      <vt:lpstr>別紙14－3</vt:lpstr>
      <vt:lpstr>別紙C（有資格者等の割合計算書）</vt:lpstr>
      <vt:lpstr>別紙21</vt:lpstr>
      <vt:lpstr>別紙22</vt:lpstr>
      <vt:lpstr>別紙22－2</vt:lpstr>
      <vt:lpstr>別紙23</vt:lpstr>
      <vt:lpstr>別紙23－2</vt:lpstr>
      <vt:lpstr>地域密着型通所介護!Print_Area</vt:lpstr>
      <vt:lpstr>'別紙14－2'!Print_Area</vt:lpstr>
      <vt:lpstr>'別紙14－3'!Print_Area</vt:lpstr>
      <vt:lpstr>別紙21!Print_Area</vt:lpstr>
      <vt:lpstr>別紙22!Print_Area</vt:lpstr>
      <vt:lpstr>'別紙22－2'!Print_Area</vt:lpstr>
      <vt:lpstr>別紙23!Print_Area</vt:lpstr>
      <vt:lpstr>'別紙23－2'!Print_Area</vt:lpstr>
      <vt:lpstr>'別紙A（3%届出様式）'!Print_Area</vt:lpstr>
      <vt:lpstr>'別紙B（3%計算シート）'!Print_Area</vt:lpstr>
      <vt:lpstr>'別紙C（有資格者等の割合計算書）'!Print_Area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2024-03-30T04:25:11Z</dcterms:modified>
</cp:coreProperties>
</file>