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867"/>
  </bookViews>
  <sheets>
    <sheet name="認知症対応型通所介護" sheetId="43" r:id="rId1"/>
    <sheet name="別紙A（3%届出様式）" sheetId="41" r:id="rId2"/>
    <sheet name="別紙B（3%計算シート）" sheetId="42" r:id="rId3"/>
    <sheet name="別紙C（有資格者等の割合計算書）" sheetId="4" r:id="rId4"/>
    <sheet name="別紙14－3" sheetId="40" r:id="rId5"/>
  </sheets>
  <externalReferences>
    <externalReference r:id="rId6"/>
    <externalReference r:id="rId7"/>
    <externalReference r:id="rId8"/>
  </externalReferences>
  <definedNames>
    <definedName name="_xlnm._FilterDatabase" localSheetId="1" hidden="1">'別紙A（3%届出様式）'!$B$15:$AF$28</definedName>
    <definedName name="【記載例】シフト記号">#REF!</definedName>
    <definedName name="【記載例】シフト記号表">#REF!</definedName>
    <definedName name="ｋ" localSheetId="4">#N/A</definedName>
    <definedName name="ｋ">#REF!</definedName>
    <definedName name="_xlnm.Print_Area" localSheetId="0">認知症対応型通所介護!$A$1:$F$47</definedName>
    <definedName name="_xlnm.Print_Area" localSheetId="4">'別紙14－3'!$A$1:$AD$49</definedName>
    <definedName name="_xlnm.Print_Area" localSheetId="1">'別紙A（3%届出様式）'!$A$1:$AG$77</definedName>
    <definedName name="_xlnm.Print_Area" localSheetId="2">'別紙B（3%計算シート）'!$A$1:$T$28</definedName>
    <definedName name="_xlnm.Print_Area" localSheetId="3">'別紙C（有資格者等の割合計算書）'!$A$1:$S$85</definedName>
    <definedName name="あ">#REF!</definedName>
    <definedName name="オペレーター">#REF!</definedName>
    <definedName name="サービス種別" localSheetId="4">[1]サービス種類一覧!$B$4:$B$20</definedName>
    <definedName name="サービス種別">#REF!</definedName>
    <definedName name="サービス種類" localSheetId="4">[2]サービス種類一覧!$C$4:$C$20</definedName>
    <definedName name="サービス種類">#REF!</definedName>
    <definedName name="サービス名" localSheetId="4">#N/A</definedName>
    <definedName name="サービス名">#REF!</definedName>
    <definedName name="サービス名称" localSheetId="4">#N/A</definedName>
    <definedName name="サービス名称">#REF!</definedName>
    <definedName name="シフト記号表">#REF!</definedName>
    <definedName name="だだ" localSheetId="4">#N/A</definedName>
    <definedName name="だだ">#REF!</definedName>
    <definedName name="っっｋ" localSheetId="4">#N/A</definedName>
    <definedName name="っっｋ">#REF!</definedName>
    <definedName name="っっっっｌ" localSheetId="4">#N/A</definedName>
    <definedName name="っっっっｌ">#REF!</definedName>
    <definedName name="介護従業者">#REF!</definedName>
    <definedName name="介護職員">#REF!</definedName>
    <definedName name="確認" localSheetId="4">#N/A</definedName>
    <definedName name="確認">#REF!</definedName>
    <definedName name="看護職員">#REF!</definedName>
    <definedName name="管理者">#REF!</definedName>
    <definedName name="機能訓練指導員">#REF!</definedName>
    <definedName name="計画作成責任者">#REF!</definedName>
    <definedName name="計画作成担当者">#REF!</definedName>
    <definedName name="言語聴覚士">#REF!</definedName>
    <definedName name="作業療法士">#REF!</definedName>
    <definedName name="種類" localSheetId="4">[3]サービス種類一覧!$A$4:$A$20</definedName>
    <definedName name="種類">#REF!</definedName>
    <definedName name="職種">#REF!</definedName>
    <definedName name="生活相談員">#REF!</definedName>
    <definedName name="別紙31">#REF!</definedName>
    <definedName name="別紙33">#REF!</definedName>
    <definedName name="訪問介護員">#REF!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42" l="1"/>
  <c r="R17" i="42"/>
  <c r="R19" i="42" s="1"/>
  <c r="Q17" i="42"/>
  <c r="Q19" i="42" s="1"/>
  <c r="P17" i="42"/>
  <c r="P19" i="42" s="1"/>
  <c r="O17" i="42"/>
  <c r="O19" i="42" s="1"/>
  <c r="N17" i="42"/>
  <c r="N19" i="42" s="1"/>
  <c r="M17" i="42"/>
  <c r="M19" i="42" s="1"/>
  <c r="L17" i="42"/>
  <c r="L19" i="42" s="1"/>
  <c r="K17" i="42"/>
  <c r="K19" i="42" s="1"/>
  <c r="J17" i="42"/>
  <c r="J19" i="42" s="1"/>
  <c r="I17" i="42"/>
  <c r="I19" i="42" s="1"/>
  <c r="H17" i="42"/>
  <c r="H19" i="42" s="1"/>
  <c r="G17" i="42"/>
  <c r="G19" i="42" s="1"/>
  <c r="P7" i="42"/>
  <c r="W74" i="41"/>
  <c r="L74" i="41"/>
  <c r="W73" i="41"/>
  <c r="L73" i="41"/>
  <c r="W72" i="41"/>
  <c r="L72" i="41"/>
  <c r="W71" i="41"/>
  <c r="L71" i="41"/>
  <c r="W70" i="41"/>
  <c r="L70" i="41"/>
  <c r="W69" i="41"/>
  <c r="L69" i="41"/>
  <c r="W68" i="41"/>
  <c r="L68" i="41"/>
  <c r="W67" i="41"/>
  <c r="L67" i="41"/>
  <c r="W66" i="41"/>
  <c r="L66" i="41"/>
  <c r="W65" i="41"/>
  <c r="L65" i="41"/>
  <c r="W64" i="41"/>
  <c r="L64" i="41"/>
  <c r="W63" i="41"/>
  <c r="L63" i="41"/>
  <c r="W62" i="41"/>
  <c r="L62" i="41"/>
  <c r="W61" i="41"/>
  <c r="L61" i="41"/>
  <c r="W60" i="41"/>
  <c r="L60" i="41"/>
  <c r="W59" i="41"/>
  <c r="L59" i="41"/>
  <c r="W58" i="41"/>
  <c r="L58" i="41"/>
  <c r="L57" i="41"/>
  <c r="Q56" i="41"/>
  <c r="L56" i="41"/>
  <c r="L41" i="41"/>
  <c r="L40" i="41"/>
  <c r="AA39" i="41"/>
  <c r="U39" i="41"/>
  <c r="AA41" i="41" s="1"/>
  <c r="L39" i="41"/>
  <c r="AA38" i="41"/>
  <c r="U38" i="41"/>
  <c r="AA40" i="41" s="1"/>
  <c r="L38" i="41"/>
  <c r="U37" i="41"/>
  <c r="L37" i="41"/>
  <c r="U36" i="41"/>
  <c r="L36" i="41"/>
  <c r="U35" i="41"/>
  <c r="AA37" i="41" s="1"/>
  <c r="L35" i="41"/>
  <c r="Q34" i="41"/>
  <c r="U34" i="41" s="1"/>
  <c r="AA36" i="41" s="1"/>
  <c r="L34" i="41"/>
  <c r="AJ20" i="41"/>
  <c r="AI20" i="41"/>
  <c r="H20" i="41"/>
  <c r="H19" i="41"/>
  <c r="AJ18" i="41"/>
  <c r="AI18" i="41"/>
  <c r="AI16" i="41"/>
  <c r="AJ2" i="41"/>
  <c r="AJ8" i="41" s="1"/>
  <c r="S19" i="42" l="1"/>
  <c r="S20" i="42"/>
  <c r="S21" i="42" s="1"/>
  <c r="P50" i="4" l="1"/>
  <c r="M50" i="4"/>
  <c r="E50" i="4"/>
  <c r="P48" i="4"/>
  <c r="M48" i="4"/>
  <c r="E48" i="4"/>
  <c r="P46" i="4"/>
  <c r="M46" i="4"/>
  <c r="M53" i="4" s="1"/>
  <c r="M54" i="4" s="1"/>
  <c r="P55" i="4" s="1"/>
  <c r="E46" i="4"/>
  <c r="M45" i="4"/>
  <c r="P36" i="4"/>
  <c r="M36" i="4"/>
  <c r="E36" i="4"/>
  <c r="P34" i="4"/>
  <c r="M34" i="4"/>
  <c r="E34" i="4"/>
  <c r="P32" i="4"/>
  <c r="M32" i="4"/>
  <c r="E32" i="4"/>
  <c r="P30" i="4"/>
  <c r="M30" i="4"/>
  <c r="E30" i="4"/>
  <c r="P28" i="4"/>
  <c r="M28" i="4"/>
  <c r="E28" i="4"/>
  <c r="P26" i="4"/>
  <c r="M26" i="4"/>
  <c r="E26" i="4"/>
  <c r="P24" i="4"/>
  <c r="M24" i="4"/>
  <c r="E24" i="4"/>
  <c r="P22" i="4"/>
  <c r="M22" i="4"/>
  <c r="E22" i="4"/>
  <c r="P20" i="4"/>
  <c r="M20" i="4"/>
  <c r="E20" i="4"/>
  <c r="P18" i="4"/>
  <c r="M18" i="4"/>
  <c r="E18" i="4"/>
  <c r="P16" i="4"/>
  <c r="M16" i="4"/>
  <c r="E16" i="4"/>
  <c r="M15" i="4"/>
  <c r="J55" i="4" s="1"/>
  <c r="F9" i="4"/>
  <c r="E51" i="4" s="1"/>
  <c r="P53" i="4" l="1"/>
  <c r="P54" i="4" s="1"/>
  <c r="M39" i="4"/>
  <c r="M40" i="4" s="1"/>
  <c r="P41" i="4" s="1"/>
  <c r="P39" i="4"/>
  <c r="P40" i="4" s="1"/>
  <c r="P15" i="4"/>
  <c r="E17" i="4"/>
  <c r="E19" i="4"/>
  <c r="E21" i="4"/>
  <c r="E23" i="4"/>
  <c r="E25" i="4"/>
  <c r="E27" i="4"/>
  <c r="E29" i="4"/>
  <c r="E31" i="4"/>
  <c r="E33" i="4"/>
  <c r="E35" i="4"/>
  <c r="E37" i="4"/>
  <c r="P45" i="4"/>
  <c r="E47" i="4"/>
  <c r="E49" i="4"/>
  <c r="J41" i="4"/>
</calcChain>
</file>

<file path=xl/sharedStrings.xml><?xml version="1.0" encoding="utf-8"?>
<sst xmlns="http://schemas.openxmlformats.org/spreadsheetml/2006/main" count="450" uniqueCount="268">
  <si>
    <t>□</t>
  </si>
  <si>
    <t>1　新規</t>
    <phoneticPr fontId="13"/>
  </si>
  <si>
    <t>2　変更</t>
    <phoneticPr fontId="13"/>
  </si>
  <si>
    <t>3　終了</t>
    <phoneticPr fontId="13"/>
  </si>
  <si>
    <t>有</t>
    <rPh sb="0" eb="1">
      <t>ア</t>
    </rPh>
    <phoneticPr fontId="13"/>
  </si>
  <si>
    <t>・</t>
    <phoneticPr fontId="13"/>
  </si>
  <si>
    <t>無</t>
    <rPh sb="0" eb="1">
      <t>ナ</t>
    </rPh>
    <phoneticPr fontId="13"/>
  </si>
  <si>
    <t>①</t>
    <phoneticPr fontId="13"/>
  </si>
  <si>
    <t>②</t>
    <phoneticPr fontId="13"/>
  </si>
  <si>
    <t>③</t>
    <phoneticPr fontId="13"/>
  </si>
  <si>
    <t>要件を満たすことが分かる根拠書類を準備し、指定権者からの求めがあった場合には、速やかに提出すること。</t>
    <phoneticPr fontId="13"/>
  </si>
  <si>
    <t>令和</t>
    <rPh sb="0" eb="2">
      <t>レイワ</t>
    </rPh>
    <phoneticPr fontId="13"/>
  </si>
  <si>
    <t>年</t>
    <rPh sb="0" eb="1">
      <t>ネン</t>
    </rPh>
    <phoneticPr fontId="13"/>
  </si>
  <si>
    <t>月</t>
    <rPh sb="0" eb="1">
      <t>ゲツ</t>
    </rPh>
    <phoneticPr fontId="13"/>
  </si>
  <si>
    <t>日</t>
    <rPh sb="0" eb="1">
      <t>ニチ</t>
    </rPh>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</si>
  <si>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</si>
  <si>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1　事 業 所 名</t>
    <phoneticPr fontId="13"/>
  </si>
  <si>
    <t>2　異 動 区 分</t>
    <rPh sb="2" eb="3">
      <t>イ</t>
    </rPh>
    <rPh sb="4" eb="5">
      <t>ドウ</t>
    </rPh>
    <rPh sb="6" eb="7">
      <t>ク</t>
    </rPh>
    <rPh sb="8" eb="9">
      <t>ブン</t>
    </rPh>
    <phoneticPr fontId="13"/>
  </si>
  <si>
    <t>3　施 設 種 別</t>
    <rPh sb="2" eb="3">
      <t>シ</t>
    </rPh>
    <rPh sb="4" eb="5">
      <t>セツ</t>
    </rPh>
    <rPh sb="6" eb="7">
      <t>シュ</t>
    </rPh>
    <rPh sb="8" eb="9">
      <t>ベツ</t>
    </rPh>
    <phoneticPr fontId="13"/>
  </si>
  <si>
    <t>4　届 出 項 目</t>
    <rPh sb="2" eb="3">
      <t>トド</t>
    </rPh>
    <rPh sb="4" eb="5">
      <t>デ</t>
    </rPh>
    <rPh sb="6" eb="7">
      <t>コウ</t>
    </rPh>
    <rPh sb="8" eb="9">
      <t>メ</t>
    </rPh>
    <phoneticPr fontId="13"/>
  </si>
  <si>
    <t>1 サービス提供体制強化加算（Ⅰ）</t>
    <rPh sb="6" eb="8">
      <t>テイキョウ</t>
    </rPh>
    <rPh sb="8" eb="10">
      <t>タイセイ</t>
    </rPh>
    <rPh sb="10" eb="12">
      <t>キョウカ</t>
    </rPh>
    <rPh sb="12" eb="14">
      <t>カサン</t>
    </rPh>
    <phoneticPr fontId="13"/>
  </si>
  <si>
    <t>2 サービス提供体制強化加算（Ⅱ）</t>
    <rPh sb="6" eb="8">
      <t>テイキョウ</t>
    </rPh>
    <rPh sb="8" eb="10">
      <t>タイセイ</t>
    </rPh>
    <rPh sb="10" eb="12">
      <t>キョウカ</t>
    </rPh>
    <rPh sb="12" eb="14">
      <t>カサン</t>
    </rPh>
    <phoneticPr fontId="13"/>
  </si>
  <si>
    <t>3 サービス提供体制強化加算（Ⅲ）</t>
    <rPh sb="6" eb="8">
      <t>テイキョウ</t>
    </rPh>
    <rPh sb="8" eb="10">
      <t>タイセイ</t>
    </rPh>
    <rPh sb="10" eb="12">
      <t>キョウカ</t>
    </rPh>
    <rPh sb="12" eb="14">
      <t>カサン</t>
    </rPh>
    <phoneticPr fontId="13"/>
  </si>
  <si>
    <t>5　介護職員等の状況</t>
    <rPh sb="2" eb="4">
      <t>カイゴ</t>
    </rPh>
    <rPh sb="4" eb="6">
      <t>ショクイン</t>
    </rPh>
    <rPh sb="6" eb="7">
      <t>トウ</t>
    </rPh>
    <rPh sb="8" eb="10">
      <t>ジョウキョウ</t>
    </rPh>
    <phoneticPr fontId="13"/>
  </si>
  <si>
    <t>（１）サービス提供体制強化加算（Ⅰ）</t>
    <rPh sb="7" eb="9">
      <t>テイキョウ</t>
    </rPh>
    <rPh sb="9" eb="11">
      <t>タイセイ</t>
    </rPh>
    <rPh sb="11" eb="13">
      <t>キョウカ</t>
    </rPh>
    <rPh sb="13" eb="15">
      <t>カサン</t>
    </rPh>
    <phoneticPr fontId="13"/>
  </si>
  <si>
    <t>介護福祉士等の
状況</t>
    <rPh sb="0" eb="2">
      <t>カイゴ</t>
    </rPh>
    <rPh sb="2" eb="5">
      <t>フクシシ</t>
    </rPh>
    <rPh sb="5" eb="6">
      <t>トウ</t>
    </rPh>
    <rPh sb="8" eb="10">
      <t>ジョウキョウ</t>
    </rPh>
    <phoneticPr fontId="13"/>
  </si>
  <si>
    <t>①に占める②の割合が70％以上</t>
    <rPh sb="2" eb="3">
      <t>シ</t>
    </rPh>
    <rPh sb="7" eb="9">
      <t>ワリアイ</t>
    </rPh>
    <rPh sb="13" eb="15">
      <t>イジョウ</t>
    </rPh>
    <phoneticPr fontId="13"/>
  </si>
  <si>
    <t>介護職員の総数（常勤換算）</t>
    <rPh sb="0" eb="2">
      <t>カイゴ</t>
    </rPh>
    <rPh sb="2" eb="4">
      <t>ショクイン</t>
    </rPh>
    <rPh sb="5" eb="7">
      <t>ソウスウ</t>
    </rPh>
    <rPh sb="8" eb="10">
      <t>ジョウキン</t>
    </rPh>
    <rPh sb="10" eb="12">
      <t>カンサン</t>
    </rPh>
    <phoneticPr fontId="13"/>
  </si>
  <si>
    <t>人</t>
    <rPh sb="0" eb="1">
      <t>ニン</t>
    </rPh>
    <phoneticPr fontId="13"/>
  </si>
  <si>
    <t>①のうち介護福祉士の総数（常勤換算）</t>
    <rPh sb="4" eb="6">
      <t>カイゴ</t>
    </rPh>
    <rPh sb="6" eb="9">
      <t>フクシシ</t>
    </rPh>
    <rPh sb="10" eb="12">
      <t>ソウスウ</t>
    </rPh>
    <rPh sb="13" eb="15">
      <t>ジョウキン</t>
    </rPh>
    <rPh sb="15" eb="17">
      <t>カンサン</t>
    </rPh>
    <phoneticPr fontId="13"/>
  </si>
  <si>
    <t>又は</t>
    <rPh sb="0" eb="1">
      <t>マタ</t>
    </rPh>
    <phoneticPr fontId="13"/>
  </si>
  <si>
    <t>①に占める③の割合が25％以上</t>
    <rPh sb="2" eb="3">
      <t>シ</t>
    </rPh>
    <rPh sb="7" eb="9">
      <t>ワリアイ</t>
    </rPh>
    <rPh sb="13" eb="15">
      <t>イジョウ</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</si>
  <si>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</si>
  <si>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（２）サービス提供体制強化加算（Ⅱ）</t>
    <rPh sb="7" eb="9">
      <t>テイキョウ</t>
    </rPh>
    <rPh sb="9" eb="11">
      <t>タイセイ</t>
    </rPh>
    <rPh sb="11" eb="13">
      <t>キョウカ</t>
    </rPh>
    <rPh sb="13" eb="15">
      <t>カサン</t>
    </rPh>
    <phoneticPr fontId="13"/>
  </si>
  <si>
    <t>①に占める②の割合が50％以上</t>
    <rPh sb="2" eb="3">
      <t>シ</t>
    </rPh>
    <rPh sb="7" eb="9">
      <t>ワリアイ</t>
    </rPh>
    <rPh sb="13" eb="15">
      <t>イジョウ</t>
    </rPh>
    <phoneticPr fontId="13"/>
  </si>
  <si>
    <t>勤続年数の状況</t>
    <rPh sb="0" eb="2">
      <t>キンゾク</t>
    </rPh>
    <rPh sb="2" eb="4">
      <t>ネンスウ</t>
    </rPh>
    <rPh sb="5" eb="7">
      <t>ジョウキョウ</t>
    </rPh>
    <phoneticPr fontId="13"/>
  </si>
  <si>
    <t>①に占める②の割合が30％以上</t>
    <rPh sb="2" eb="3">
      <t>シ</t>
    </rPh>
    <rPh sb="7" eb="9">
      <t>ワリアイ</t>
    </rPh>
    <rPh sb="13" eb="15">
      <t>イジョウ</t>
    </rPh>
    <phoneticPr fontId="13"/>
  </si>
  <si>
    <t>備考</t>
    <rPh sb="0" eb="2">
      <t>ビコウ</t>
    </rPh>
    <phoneticPr fontId="13"/>
  </si>
  <si>
    <t>令和</t>
    <rPh sb="0" eb="2">
      <t>レイワ</t>
    </rPh>
    <phoneticPr fontId="19"/>
  </si>
  <si>
    <t>年</t>
    <rPh sb="0" eb="1">
      <t>ネン</t>
    </rPh>
    <phoneticPr fontId="19"/>
  </si>
  <si>
    <t>月</t>
    <rPh sb="0" eb="1">
      <t>ゲツ</t>
    </rPh>
    <phoneticPr fontId="19"/>
  </si>
  <si>
    <t>日</t>
    <rPh sb="0" eb="1">
      <t>ニチ</t>
    </rPh>
    <phoneticPr fontId="19"/>
  </si>
  <si>
    <t>事業所名</t>
    <rPh sb="0" eb="3">
      <t>ジギョウショ</t>
    </rPh>
    <rPh sb="3" eb="4">
      <t>メイ</t>
    </rPh>
    <phoneticPr fontId="19"/>
  </si>
  <si>
    <t>事業所番号</t>
    <rPh sb="0" eb="3">
      <t>ジギョウショ</t>
    </rPh>
    <rPh sb="3" eb="5">
      <t>バンゴウ</t>
    </rPh>
    <phoneticPr fontId="19"/>
  </si>
  <si>
    <t>サービス種類</t>
    <rPh sb="4" eb="6">
      <t>シュルイ</t>
    </rPh>
    <phoneticPr fontId="19"/>
  </si>
  <si>
    <t>１．割合を計算する職員</t>
    <rPh sb="2" eb="4">
      <t>ワリアイ</t>
    </rPh>
    <rPh sb="5" eb="7">
      <t>ケイサン</t>
    </rPh>
    <rPh sb="9" eb="11">
      <t>ショクイン</t>
    </rPh>
    <phoneticPr fontId="19"/>
  </si>
  <si>
    <t>介護福祉士</t>
    <rPh sb="0" eb="2">
      <t>カイゴ</t>
    </rPh>
    <rPh sb="2" eb="5">
      <t>フクシシ</t>
    </rPh>
    <phoneticPr fontId="19"/>
  </si>
  <si>
    <t>２．有資格者等の割合の算定期間</t>
    <rPh sb="2" eb="6">
      <t>ユウシカクシャ</t>
    </rPh>
    <rPh sb="6" eb="7">
      <t>トウ</t>
    </rPh>
    <rPh sb="8" eb="10">
      <t>ワリアイ</t>
    </rPh>
    <rPh sb="11" eb="13">
      <t>サンテイ</t>
    </rPh>
    <rPh sb="13" eb="15">
      <t>キカン</t>
    </rPh>
    <phoneticPr fontId="19"/>
  </si>
  <si>
    <t>前年度（３月を除く）</t>
  </si>
  <si>
    <t>実績月数　</t>
    <rPh sb="0" eb="2">
      <t>ジッセキ</t>
    </rPh>
    <rPh sb="2" eb="4">
      <t>ツキスウ</t>
    </rPh>
    <phoneticPr fontId="19"/>
  </si>
  <si>
    <t>３．常勤換算方法による計算</t>
    <rPh sb="2" eb="4">
      <t>ジョウキン</t>
    </rPh>
    <rPh sb="4" eb="6">
      <t>カンサン</t>
    </rPh>
    <rPh sb="6" eb="8">
      <t>ホウホウ</t>
    </rPh>
    <rPh sb="11" eb="13">
      <t>ケイサン</t>
    </rPh>
    <phoneticPr fontId="19"/>
  </si>
  <si>
    <t>前年度（３月を除く）</t>
    <rPh sb="0" eb="3">
      <t>ゼンネンド</t>
    </rPh>
    <rPh sb="5" eb="6">
      <t>ガツ</t>
    </rPh>
    <rPh sb="7" eb="8">
      <t>ノゾ</t>
    </rPh>
    <phoneticPr fontId="19"/>
  </si>
  <si>
    <t>常勤換算人数</t>
    <rPh sb="0" eb="2">
      <t>ジョウキン</t>
    </rPh>
    <rPh sb="2" eb="4">
      <t>カンサン</t>
    </rPh>
    <rPh sb="4" eb="6">
      <t>ニンズウ</t>
    </rPh>
    <phoneticPr fontId="19"/>
  </si>
  <si>
    <t>①常勤職員の
一月あたりの
勤務時間</t>
    <rPh sb="1" eb="3">
      <t>ジョウキン</t>
    </rPh>
    <rPh sb="3" eb="5">
      <t>ショクイン</t>
    </rPh>
    <rPh sb="7" eb="8">
      <t>ヒト</t>
    </rPh>
    <rPh sb="8" eb="9">
      <t>ツキ</t>
    </rPh>
    <rPh sb="14" eb="16">
      <t>キンム</t>
    </rPh>
    <rPh sb="16" eb="18">
      <t>ジカン</t>
    </rPh>
    <phoneticPr fontId="19"/>
  </si>
  <si>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9"/>
  </si>
  <si>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9"/>
  </si>
  <si>
    <t>④非常勤の職員の
勤務延時間数</t>
    <rPh sb="1" eb="4">
      <t>ヒジョウキン</t>
    </rPh>
    <rPh sb="5" eb="7">
      <t>ショクイン</t>
    </rPh>
    <rPh sb="9" eb="11">
      <t>キンム</t>
    </rPh>
    <rPh sb="11" eb="12">
      <t>ノ</t>
    </rPh>
    <rPh sb="12" eb="15">
      <t>ジカンスウ</t>
    </rPh>
    <phoneticPr fontId="19"/>
  </si>
  <si>
    <t>時間</t>
    <rPh sb="0" eb="2">
      <t>ジカン</t>
    </rPh>
    <phoneticPr fontId="19"/>
  </si>
  <si>
    <t>人</t>
    <rPh sb="0" eb="1">
      <t>ニン</t>
    </rPh>
    <phoneticPr fontId="19"/>
  </si>
  <si>
    <t>分子</t>
    <rPh sb="0" eb="2">
      <t>ブンシ</t>
    </rPh>
    <phoneticPr fontId="19"/>
  </si>
  <si>
    <t>分母</t>
    <rPh sb="0" eb="2">
      <t>ブンボ</t>
    </rPh>
    <phoneticPr fontId="19"/>
  </si>
  <si>
    <t>4月</t>
    <rPh sb="1" eb="2">
      <t>ガツ</t>
    </rPh>
    <phoneticPr fontId="19"/>
  </si>
  <si>
    <t>割合を計算する職員</t>
    <rPh sb="0" eb="2">
      <t>ワリアイ</t>
    </rPh>
    <rPh sb="3" eb="5">
      <t>ケイサン</t>
    </rPh>
    <rPh sb="7" eb="9">
      <t>ショクイン</t>
    </rPh>
    <phoneticPr fontId="19"/>
  </si>
  <si>
    <t>介護職員</t>
    <rPh sb="0" eb="2">
      <t>カイゴ</t>
    </rPh>
    <rPh sb="2" eb="4">
      <t>ショクイン</t>
    </rPh>
    <phoneticPr fontId="19"/>
  </si>
  <si>
    <t>勤続年数10年以上の介護福祉士</t>
    <rPh sb="0" eb="2">
      <t>キンゾク</t>
    </rPh>
    <rPh sb="2" eb="3">
      <t>ネン</t>
    </rPh>
    <rPh sb="3" eb="4">
      <t>スウ</t>
    </rPh>
    <rPh sb="6" eb="7">
      <t>ネン</t>
    </rPh>
    <rPh sb="7" eb="9">
      <t>イジョウ</t>
    </rPh>
    <rPh sb="10" eb="12">
      <t>カイゴ</t>
    </rPh>
    <rPh sb="12" eb="15">
      <t>フクシシ</t>
    </rPh>
    <phoneticPr fontId="19"/>
  </si>
  <si>
    <t>介護サービスを直接提供する職員</t>
    <rPh sb="0" eb="2">
      <t>カイゴ</t>
    </rPh>
    <rPh sb="7" eb="9">
      <t>チョクセツ</t>
    </rPh>
    <rPh sb="9" eb="11">
      <t>テイキョウ</t>
    </rPh>
    <rPh sb="13" eb="15">
      <t>ショクイン</t>
    </rPh>
    <phoneticPr fontId="19"/>
  </si>
  <si>
    <t>5月</t>
  </si>
  <si>
    <t>勤続年数７年以上の職員</t>
    <rPh sb="0" eb="2">
      <t>キンゾク</t>
    </rPh>
    <rPh sb="2" eb="4">
      <t>ネンスウ</t>
    </rPh>
    <rPh sb="5" eb="6">
      <t>ネン</t>
    </rPh>
    <rPh sb="6" eb="8">
      <t>イジョウ</t>
    </rPh>
    <rPh sb="9" eb="11">
      <t>ショクイン</t>
    </rPh>
    <phoneticPr fontId="19"/>
  </si>
  <si>
    <t>-</t>
    <phoneticPr fontId="19"/>
  </si>
  <si>
    <t>6月</t>
  </si>
  <si>
    <t>7月</t>
  </si>
  <si>
    <t>8月</t>
  </si>
  <si>
    <t>9月</t>
  </si>
  <si>
    <t>10月</t>
  </si>
  <si>
    <t>11月</t>
  </si>
  <si>
    <t>12月</t>
  </si>
  <si>
    <t>令和４年</t>
    <rPh sb="0" eb="2">
      <t>レイワ</t>
    </rPh>
    <rPh sb="3" eb="4">
      <t>ネン</t>
    </rPh>
    <phoneticPr fontId="13"/>
  </si>
  <si>
    <t>1月</t>
  </si>
  <si>
    <t>2月</t>
  </si>
  <si>
    <t>合計</t>
    <rPh sb="0" eb="2">
      <t>ゴウケイ</t>
    </rPh>
    <phoneticPr fontId="19"/>
  </si>
  <si>
    <t>一月あたりの平均値</t>
    <rPh sb="0" eb="1">
      <t>ヒト</t>
    </rPh>
    <rPh sb="1" eb="2">
      <t>ツキ</t>
    </rPh>
    <rPh sb="6" eb="8">
      <t>ヘイキン</t>
    </rPh>
    <rPh sb="8" eb="9">
      <t>アタイ</t>
    </rPh>
    <phoneticPr fontId="19"/>
  </si>
  <si>
    <t>の割合</t>
    <rPh sb="1" eb="3">
      <t>ワリアイ</t>
    </rPh>
    <phoneticPr fontId="19"/>
  </si>
  <si>
    <t>届出日の属する月の前３月</t>
    <rPh sb="0" eb="2">
      <t>トドケデ</t>
    </rPh>
    <rPh sb="2" eb="3">
      <t>ヒ</t>
    </rPh>
    <rPh sb="4" eb="5">
      <t>ゾク</t>
    </rPh>
    <rPh sb="7" eb="8">
      <t>ツキ</t>
    </rPh>
    <rPh sb="9" eb="10">
      <t>マエ</t>
    </rPh>
    <rPh sb="11" eb="12">
      <t>ガツ</t>
    </rPh>
    <phoneticPr fontId="19"/>
  </si>
  <si>
    <t>備考</t>
    <rPh sb="0" eb="2">
      <t>ビコウ</t>
    </rPh>
    <phoneticPr fontId="19"/>
  </si>
  <si>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9"/>
  </si>
  <si>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9"/>
  </si>
  <si>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9"/>
  </si>
  <si>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9"/>
  </si>
  <si>
    <t>　実績月数を記入してください。</t>
    <rPh sb="1" eb="3">
      <t>ジッセキ</t>
    </rPh>
    <rPh sb="3" eb="5">
      <t>ツキスウ</t>
    </rPh>
    <rPh sb="6" eb="8">
      <t>キニュウ</t>
    </rPh>
    <phoneticPr fontId="19"/>
  </si>
  <si>
    <t>・「３．常勤換算方法による計算」</t>
    <rPh sb="4" eb="6">
      <t>ジョウキン</t>
    </rPh>
    <rPh sb="6" eb="8">
      <t>カンサン</t>
    </rPh>
    <rPh sb="8" eb="10">
      <t>ホウホウ</t>
    </rPh>
    <rPh sb="13" eb="15">
      <t>ケイサン</t>
    </rPh>
    <phoneticPr fontId="19"/>
  </si>
  <si>
    <t>　　常勤換算方法とは、非常勤の従業者について「事業所の従業者の勤務延時間数を当該事業所において常勤の従業者が勤務すべき時間数で</t>
    <phoneticPr fontId="19"/>
  </si>
  <si>
    <t>　除することにより、常勤の従業者の員数に換算する方法」であるため、常勤の従業者については常勤換算方法によらず、実人数で計算します。</t>
    <phoneticPr fontId="19"/>
  </si>
  <si>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9"/>
  </si>
  <si>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9"/>
  </si>
  <si>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9"/>
  </si>
  <si>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9"/>
  </si>
  <si>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9"/>
  </si>
  <si>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9"/>
  </si>
  <si>
    <t>　※「常勤・非常勤」の区分について</t>
    <rPh sb="3" eb="5">
      <t>ジョウキン</t>
    </rPh>
    <rPh sb="6" eb="9">
      <t>ヒジョウキン</t>
    </rPh>
    <rPh sb="11" eb="13">
      <t>クブン</t>
    </rPh>
    <phoneticPr fontId="19"/>
  </si>
  <si>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9"/>
  </si>
  <si>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9"/>
  </si>
  <si>
    <t>　　非正規雇用であっても、週40時間勤務する従業者は常勤扱いとなります。</t>
    <phoneticPr fontId="19"/>
  </si>
  <si>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9"/>
  </si>
  <si>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9"/>
  </si>
  <si>
    <t>　　この場合、「②常勤換算方法の対象外である常勤の職員数」の欄に１（人）として記入してください。</t>
    <rPh sb="4" eb="6">
      <t>バアイ</t>
    </rPh>
    <rPh sb="30" eb="31">
      <t>ラン</t>
    </rPh>
    <rPh sb="34" eb="35">
      <t>ニン</t>
    </rPh>
    <rPh sb="39" eb="41">
      <t>キニュウ</t>
    </rPh>
    <phoneticPr fontId="19"/>
  </si>
  <si>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9"/>
  </si>
  <si>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9"/>
  </si>
  <si>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3"/>
  </si>
  <si>
    <t>1　通所介護</t>
    <rPh sb="2" eb="4">
      <t>ツウショ</t>
    </rPh>
    <rPh sb="4" eb="6">
      <t>カイゴ</t>
    </rPh>
    <phoneticPr fontId="13"/>
  </si>
  <si>
    <t>2　（介護予防）通所リハビリテーション</t>
    <rPh sb="3" eb="5">
      <t>カイゴ</t>
    </rPh>
    <rPh sb="5" eb="7">
      <t>ヨボウ</t>
    </rPh>
    <rPh sb="8" eb="10">
      <t>ツウショ</t>
    </rPh>
    <phoneticPr fontId="13"/>
  </si>
  <si>
    <t>3　地域密着型通所介護</t>
    <rPh sb="2" eb="4">
      <t>チイキ</t>
    </rPh>
    <rPh sb="4" eb="7">
      <t>ミッチャクガタ</t>
    </rPh>
    <rPh sb="7" eb="9">
      <t>ツウショ</t>
    </rPh>
    <rPh sb="9" eb="11">
      <t>カイゴ</t>
    </rPh>
    <phoneticPr fontId="13"/>
  </si>
  <si>
    <t>3　（介護予防）認知症対応型通所介護</t>
    <rPh sb="3" eb="5">
      <t>カイゴ</t>
    </rPh>
    <rPh sb="5" eb="7">
      <t>ヨボウ</t>
    </rPh>
    <rPh sb="8" eb="11">
      <t>ニンチショウ</t>
    </rPh>
    <rPh sb="11" eb="14">
      <t>タイオウガタ</t>
    </rPh>
    <rPh sb="14" eb="16">
      <t>ツウショ</t>
    </rPh>
    <rPh sb="16" eb="18">
      <t>カイゴ</t>
    </rPh>
    <phoneticPr fontId="1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</si>
  <si>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3"/>
  </si>
  <si>
    <t>①に占める②の割合が40％以上</t>
    <rPh sb="2" eb="3">
      <t>シ</t>
    </rPh>
    <rPh sb="7" eb="9">
      <t>ワリアイ</t>
    </rPh>
    <rPh sb="13" eb="15">
      <t>イジョウ</t>
    </rPh>
    <phoneticPr fontId="1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</si>
  <si>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3"/>
  </si>
  <si>
    <t>①のうち勤続年数７年以上の者の総数（常勤換算）</t>
    <phoneticPr fontId="13"/>
  </si>
  <si>
    <t>　　　　　サービス種別　　　　　　　　現在⇒</t>
    <rPh sb="9" eb="11">
      <t>シュベツ</t>
    </rPh>
    <rPh sb="19" eb="21">
      <t>ゲンザイ</t>
    </rPh>
    <phoneticPr fontId="10"/>
  </si>
  <si>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10"/>
  </si>
  <si>
    <t>地域密着型通所介護</t>
    <rPh sb="0" eb="2">
      <t>チイキ</t>
    </rPh>
    <rPh sb="2" eb="5">
      <t>ミッチャクガタ</t>
    </rPh>
    <rPh sb="5" eb="7">
      <t>ツウショ</t>
    </rPh>
    <rPh sb="7" eb="9">
      <t>カイゴ</t>
    </rPh>
    <phoneticPr fontId="10"/>
  </si>
  <si>
    <t>認知症対応型通所介護</t>
    <rPh sb="0" eb="3">
      <t>ニンチショウ</t>
    </rPh>
    <rPh sb="3" eb="6">
      <t>タイオウガタ</t>
    </rPh>
    <rPh sb="6" eb="8">
      <t>ツウショ</t>
    </rPh>
    <rPh sb="8" eb="10">
      <t>カイゴ</t>
    </rPh>
    <phoneticPr fontId="10"/>
  </si>
  <si>
    <t>（１）　事業所基本情報</t>
    <rPh sb="4" eb="7">
      <t>ジギョウショ</t>
    </rPh>
    <rPh sb="7" eb="9">
      <t>キホン</t>
    </rPh>
    <rPh sb="9" eb="11">
      <t>ジョウホウ</t>
    </rPh>
    <phoneticPr fontId="10"/>
  </si>
  <si>
    <t>事業所番号</t>
    <rPh sb="0" eb="3">
      <t>ジギョウショ</t>
    </rPh>
    <rPh sb="3" eb="5">
      <t>バンゴウ</t>
    </rPh>
    <phoneticPr fontId="10"/>
  </si>
  <si>
    <t>事業所名</t>
    <rPh sb="0" eb="3">
      <t>ジギョウショ</t>
    </rPh>
    <rPh sb="3" eb="4">
      <t>メイ</t>
    </rPh>
    <phoneticPr fontId="10"/>
  </si>
  <si>
    <t>担当者氏名</t>
    <rPh sb="0" eb="3">
      <t>タントウシャ</t>
    </rPh>
    <rPh sb="3" eb="5">
      <t>シメイ</t>
    </rPh>
    <phoneticPr fontId="10"/>
  </si>
  <si>
    <t>電話番号</t>
    <rPh sb="0" eb="2">
      <t>デンワ</t>
    </rPh>
    <rPh sb="2" eb="4">
      <t>バンゴウ</t>
    </rPh>
    <phoneticPr fontId="10"/>
  </si>
  <si>
    <t>ﾒｰﾙｱﾄﾞﾚｽ</t>
    <phoneticPr fontId="10"/>
  </si>
  <si>
    <t>サービス種別</t>
    <rPh sb="4" eb="6">
      <t>シュベツ</t>
    </rPh>
    <phoneticPr fontId="10"/>
  </si>
  <si>
    <t>減少月</t>
    <rPh sb="0" eb="2">
      <t>ゲンショウ</t>
    </rPh>
    <rPh sb="2" eb="3">
      <t>ツキ</t>
    </rPh>
    <phoneticPr fontId="10"/>
  </si>
  <si>
    <t>利用延人員数の減少が生じた月</t>
    <rPh sb="0" eb="2">
      <t>リヨウ</t>
    </rPh>
    <rPh sb="2" eb="5">
      <t>ノベジンイン</t>
    </rPh>
    <rPh sb="5" eb="6">
      <t>スウ</t>
    </rPh>
    <rPh sb="7" eb="9">
      <t>ゲンショウ</t>
    </rPh>
    <rPh sb="10" eb="11">
      <t>ショウ</t>
    </rPh>
    <rPh sb="13" eb="14">
      <t>ツキ</t>
    </rPh>
    <phoneticPr fontId="10"/>
  </si>
  <si>
    <t>令和</t>
    <rPh sb="0" eb="2">
      <t>レイワ</t>
    </rPh>
    <phoneticPr fontId="10"/>
  </si>
  <si>
    <t>年</t>
    <rPh sb="0" eb="1">
      <t>ネン</t>
    </rPh>
    <phoneticPr fontId="10"/>
  </si>
  <si>
    <t>月</t>
    <rPh sb="0" eb="1">
      <t>ガツ</t>
    </rPh>
    <phoneticPr fontId="10"/>
  </si>
  <si>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10"/>
  </si>
  <si>
    <t>人</t>
    <rPh sb="0" eb="1">
      <t>ニン</t>
    </rPh>
    <phoneticPr fontId="10"/>
  </si>
  <si>
    <t>減少率（小数）</t>
    <rPh sb="0" eb="3">
      <t>ゲンショウリツ</t>
    </rPh>
    <rPh sb="4" eb="6">
      <t>ショウスウ</t>
    </rPh>
    <phoneticPr fontId="10"/>
  </si>
  <si>
    <t>減少率</t>
    <rPh sb="0" eb="3">
      <t>ゲンショウリツ</t>
    </rPh>
    <phoneticPr fontId="10"/>
  </si>
  <si>
    <t>利用延人員数の減少が生じた月の前年度の１月当たりの平均利用延人員数</t>
  </si>
  <si>
    <t>加算算定の可否</t>
    <rPh sb="5" eb="7">
      <t>カヒ</t>
    </rPh>
    <phoneticPr fontId="10"/>
  </si>
  <si>
    <t>加算算定事業所のみ</t>
    <rPh sb="0" eb="2">
      <t>カサン</t>
    </rPh>
    <rPh sb="2" eb="4">
      <t>サンテイ</t>
    </rPh>
    <rPh sb="4" eb="7">
      <t>ジギョウショ</t>
    </rPh>
    <phoneticPr fontId="10"/>
  </si>
  <si>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10"/>
  </si>
  <si>
    <t>（３）　加算算定後の各月の利用延人員数の確認</t>
    <rPh sb="10" eb="11">
      <t>カク</t>
    </rPh>
    <rPh sb="11" eb="12">
      <t>ツキ</t>
    </rPh>
    <rPh sb="13" eb="15">
      <t>リヨウ</t>
    </rPh>
    <rPh sb="15" eb="18">
      <t>ノベジンイン</t>
    </rPh>
    <rPh sb="18" eb="19">
      <t>スウ</t>
    </rPh>
    <rPh sb="20" eb="22">
      <t>カクニン</t>
    </rPh>
    <phoneticPr fontId="10"/>
  </si>
  <si>
    <t>年月</t>
    <rPh sb="0" eb="2">
      <t>ネンゲツ</t>
    </rPh>
    <phoneticPr fontId="10"/>
  </si>
  <si>
    <t>各月の
利用延人員数</t>
    <rPh sb="0" eb="2">
      <t>カクツキ</t>
    </rPh>
    <rPh sb="4" eb="6">
      <t>リヨウ</t>
    </rPh>
    <rPh sb="6" eb="9">
      <t>ノベジンイン</t>
    </rPh>
    <rPh sb="9" eb="10">
      <t>スウ</t>
    </rPh>
    <phoneticPr fontId="10"/>
  </si>
  <si>
    <t>減少割合</t>
    <rPh sb="0" eb="2">
      <t>ゲンショウ</t>
    </rPh>
    <rPh sb="2" eb="4">
      <t>ワリアイ</t>
    </rPh>
    <phoneticPr fontId="10"/>
  </si>
  <si>
    <t>加算
算定の可否</t>
    <rPh sb="0" eb="2">
      <t>カサン</t>
    </rPh>
    <rPh sb="3" eb="5">
      <t>サンテイ</t>
    </rPh>
    <rPh sb="6" eb="8">
      <t>カヒ</t>
    </rPh>
    <phoneticPr fontId="10"/>
  </si>
  <si>
    <t>加算算定届提出月</t>
    <rPh sb="4" eb="5">
      <t>トドケ</t>
    </rPh>
    <rPh sb="5" eb="7">
      <t>テイシュツ</t>
    </rPh>
    <rPh sb="7" eb="8">
      <t>ツキ</t>
    </rPh>
    <phoneticPr fontId="10"/>
  </si>
  <si>
    <t>加算算定開始月</t>
    <rPh sb="4" eb="6">
      <t>カイシ</t>
    </rPh>
    <rPh sb="6" eb="7">
      <t>ツキ</t>
    </rPh>
    <phoneticPr fontId="10"/>
  </si>
  <si>
    <t>加算延長判断月</t>
    <rPh sb="0" eb="2">
      <t>カサン</t>
    </rPh>
    <rPh sb="2" eb="4">
      <t>エンチョウ</t>
    </rPh>
    <rPh sb="4" eb="6">
      <t>ハンダン</t>
    </rPh>
    <rPh sb="6" eb="7">
      <t>ツキ</t>
    </rPh>
    <phoneticPr fontId="10"/>
  </si>
  <si>
    <t>加算終了／延長届提出月</t>
    <rPh sb="0" eb="2">
      <t>カサン</t>
    </rPh>
    <rPh sb="2" eb="4">
      <t>シュウリョウ</t>
    </rPh>
    <rPh sb="5" eb="8">
      <t>エンチョウトドケ</t>
    </rPh>
    <rPh sb="8" eb="10">
      <t>テイシュツ</t>
    </rPh>
    <rPh sb="10" eb="11">
      <t>ツキ</t>
    </rPh>
    <phoneticPr fontId="10"/>
  </si>
  <si>
    <t>減少の
２か月後
に算定
開始</t>
    <rPh sb="0" eb="2">
      <t>ゲンショウ</t>
    </rPh>
    <rPh sb="6" eb="7">
      <t>ゲツ</t>
    </rPh>
    <rPh sb="7" eb="8">
      <t>アト</t>
    </rPh>
    <rPh sb="10" eb="12">
      <t>サンテイ</t>
    </rPh>
    <rPh sb="13" eb="15">
      <t>カイシ</t>
    </rPh>
    <phoneticPr fontId="10"/>
  </si>
  <si>
    <t>延長適用開始月</t>
    <rPh sb="0" eb="2">
      <t>エンチョウ</t>
    </rPh>
    <rPh sb="2" eb="4">
      <t>テキヨウ</t>
    </rPh>
    <rPh sb="4" eb="6">
      <t>カイシ</t>
    </rPh>
    <rPh sb="6" eb="7">
      <t>ツキ</t>
    </rPh>
    <phoneticPr fontId="10"/>
  </si>
  <si>
    <t>延長適用終了月</t>
    <rPh sb="0" eb="2">
      <t>エンチョウ</t>
    </rPh>
    <rPh sb="2" eb="4">
      <t>テキヨウ</t>
    </rPh>
    <rPh sb="4" eb="6">
      <t>シュウリョウ</t>
    </rPh>
    <rPh sb="6" eb="7">
      <t>ツキ</t>
    </rPh>
    <phoneticPr fontId="10"/>
  </si>
  <si>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10"/>
  </si>
  <si>
    <t>加算算定事業所であって、（３）オレンジセルに「可」が表示された事業所のみ</t>
    <rPh sb="4" eb="7">
      <t>ジギョウショ</t>
    </rPh>
    <rPh sb="23" eb="24">
      <t>カ</t>
    </rPh>
    <rPh sb="26" eb="28">
      <t>ヒョウジ</t>
    </rPh>
    <rPh sb="31" eb="34">
      <t>ジギョウショ</t>
    </rPh>
    <phoneticPr fontId="10"/>
  </si>
  <si>
    <t>※ 加算算定開始後に記入してください。</t>
    <rPh sb="6" eb="8">
      <t>カイシ</t>
    </rPh>
    <rPh sb="8" eb="9">
      <t>アト</t>
    </rPh>
    <rPh sb="10" eb="12">
      <t>キニュウ</t>
    </rPh>
    <phoneticPr fontId="10"/>
  </si>
  <si>
    <t>（４）　加算算定の延長の届出</t>
    <rPh sb="9" eb="11">
      <t>エンチョウ</t>
    </rPh>
    <rPh sb="12" eb="14">
      <t>トドケデ</t>
    </rPh>
    <phoneticPr fontId="10"/>
  </si>
  <si>
    <t>加算算定の延長を求める理由</t>
    <rPh sb="0" eb="2">
      <t>カサン</t>
    </rPh>
    <rPh sb="2" eb="4">
      <t>サンテイ</t>
    </rPh>
    <rPh sb="5" eb="7">
      <t>エンチョウ</t>
    </rPh>
    <rPh sb="8" eb="9">
      <t>モト</t>
    </rPh>
    <rPh sb="11" eb="13">
      <t>リユウ</t>
    </rPh>
    <phoneticPr fontId="10"/>
  </si>
  <si>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10"/>
  </si>
  <si>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10"/>
  </si>
  <si>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10"/>
  </si>
  <si>
    <t>率</t>
    <rPh sb="0" eb="1">
      <t>リツ</t>
    </rPh>
    <phoneticPr fontId="13"/>
  </si>
  <si>
    <t>４月～２月
合計</t>
    <rPh sb="1" eb="2">
      <t>ガツ</t>
    </rPh>
    <rPh sb="4" eb="5">
      <t>ガツ</t>
    </rPh>
    <rPh sb="6" eb="8">
      <t>ゴウケイ</t>
    </rPh>
    <rPh sb="7" eb="8">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</si>
  <si>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</si>
  <si>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</si>
  <si>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</si>
  <si>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</si>
  <si>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</si>
  <si>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</si>
  <si>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</si>
  <si>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１月</t>
    <rPh sb="1" eb="2">
      <t>ガツ</t>
    </rPh>
    <phoneticPr fontId="13"/>
  </si>
  <si>
    <t>２月</t>
    <rPh sb="1" eb="2">
      <t>ガツ</t>
    </rPh>
    <phoneticPr fontId="13"/>
  </si>
  <si>
    <t>３月</t>
    <rPh sb="1" eb="2">
      <t>ガツ</t>
    </rPh>
    <phoneticPr fontId="13"/>
  </si>
  <si>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3"/>
  </si>
  <si>
    <t>５時間以上６時間未満及び
６時間以上７時間未満</t>
    <rPh sb="1" eb="3">
      <t>ジカン</t>
    </rPh>
    <rPh sb="3" eb="5">
      <t>イジョウ</t>
    </rPh>
    <rPh sb="6" eb="8">
      <t>ジカン</t>
    </rPh>
    <rPh sb="8" eb="10">
      <t>ミマン</t>
    </rPh>
    <rPh sb="10" eb="11">
      <t>オヨ</t>
    </rPh>
    <phoneticPr fontId="13"/>
  </si>
  <si>
    <t>７時間以上８時間未満及び
８時間以上９時間未満</t>
    <rPh sb="1" eb="3">
      <t>ジカン</t>
    </rPh>
    <rPh sb="3" eb="5">
      <t>イジョウ</t>
    </rPh>
    <rPh sb="6" eb="8">
      <t>ジカン</t>
    </rPh>
    <rPh sb="8" eb="10">
      <t>ミマン</t>
    </rPh>
    <rPh sb="10" eb="11">
      <t>オヨ</t>
    </rPh>
    <phoneticPr fontId="1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</si>
  <si>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47"/>
  </si>
  <si>
    <t>①</t>
  </si>
  <si>
    <t>５時間未満</t>
    <rPh sb="1" eb="3">
      <t>ジカン</t>
    </rPh>
    <rPh sb="3" eb="5">
      <t>ミマン</t>
    </rPh>
    <phoneticPr fontId="13"/>
  </si>
  <si>
    <t>②</t>
  </si>
  <si>
    <t>同時にサービスの提供を受けた者の最大数を営業日ごとに加えた数</t>
    <rPh sb="20" eb="23">
      <t>エイギョウビ</t>
    </rPh>
    <rPh sb="26" eb="27">
      <t>クワ</t>
    </rPh>
    <rPh sb="29" eb="30">
      <t>カズ</t>
    </rPh>
    <phoneticPr fontId="19"/>
  </si>
  <si>
    <t>各月の利用延人員数</t>
    <rPh sb="0" eb="2">
      <t>カクツキ</t>
    </rPh>
    <rPh sb="3" eb="5">
      <t>リヨウ</t>
    </rPh>
    <rPh sb="5" eb="6">
      <t>ノ</t>
    </rPh>
    <rPh sb="6" eb="9">
      <t>ジンインスウ</t>
    </rPh>
    <phoneticPr fontId="4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</si>
  <si>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47"/>
  </si>
  <si>
    <t>合計</t>
    <rPh sb="0" eb="2">
      <t>ゴウケイ</t>
    </rPh>
    <phoneticPr fontId="47"/>
  </si>
  <si>
    <t>（ａ）</t>
    <phoneticPr fontId="19"/>
  </si>
  <si>
    <t>（ｂ）</t>
    <phoneticPr fontId="19"/>
  </si>
  <si>
    <t>平均利用延人員数
 （a÷b）　　※５</t>
    <rPh sb="0" eb="2">
      <t>ヘイキン</t>
    </rPh>
    <rPh sb="2" eb="4">
      <t>リヨウ</t>
    </rPh>
    <rPh sb="4" eb="5">
      <t>ノベ</t>
    </rPh>
    <rPh sb="5" eb="8">
      <t>ジンインスウ</t>
    </rPh>
    <phoneticPr fontId="47"/>
  </si>
  <si>
    <t>（ｃ）</t>
    <phoneticPr fontId="10"/>
  </si>
  <si>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10"/>
  </si>
  <si>
    <t>利用定員　※６</t>
    <rPh sb="0" eb="2">
      <t>リヨウ</t>
    </rPh>
    <rPh sb="2" eb="4">
      <t>テイイン</t>
    </rPh>
    <phoneticPr fontId="10"/>
  </si>
  <si>
    <t>１月当たりの営業日数　※７</t>
    <rPh sb="1" eb="3">
      <t>ツキア</t>
    </rPh>
    <rPh sb="6" eb="8">
      <t>エイギョウ</t>
    </rPh>
    <rPh sb="8" eb="10">
      <t>ニッスウ</t>
    </rPh>
    <phoneticPr fontId="10"/>
  </si>
  <si>
    <t>平均利用延人員数　※８</t>
    <rPh sb="0" eb="2">
      <t>ヘイキン</t>
    </rPh>
    <rPh sb="2" eb="4">
      <t>リヨウ</t>
    </rPh>
    <rPh sb="4" eb="5">
      <t>ノベ</t>
    </rPh>
    <rPh sb="5" eb="8">
      <t>ジンインスウ</t>
    </rPh>
    <phoneticPr fontId="10"/>
  </si>
  <si>
    <t>×</t>
    <phoneticPr fontId="10"/>
  </si>
  <si>
    <t>=</t>
    <phoneticPr fontId="10"/>
  </si>
  <si>
    <t>（ｄ）</t>
    <phoneticPr fontId="10"/>
  </si>
  <si>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10"/>
  </si>
  <si>
    <r>
      <t>（別紙C</t>
    </r>
    <r>
      <rPr>
        <sz val="11"/>
        <color theme="1"/>
        <rFont val="游ゴシック"/>
        <family val="2"/>
        <charset val="128"/>
        <scheme val="minor"/>
      </rPr>
      <t>）</t>
    </r>
    <rPh sb="1" eb="3">
      <t>ベッシ</t>
    </rPh>
    <phoneticPr fontId="19"/>
  </si>
  <si>
    <t>有資格者等の割合計算書</t>
    <rPh sb="0" eb="4">
      <t>ユウシカクシャ</t>
    </rPh>
    <rPh sb="4" eb="5">
      <t>トウ</t>
    </rPh>
    <rPh sb="6" eb="8">
      <t>ワリアイ</t>
    </rPh>
    <rPh sb="8" eb="11">
      <t>ケイサンショ</t>
    </rPh>
    <phoneticPr fontId="19"/>
  </si>
  <si>
    <t>令和５年</t>
    <rPh sb="0" eb="2">
      <t>レイワ</t>
    </rPh>
    <rPh sb="3" eb="4">
      <t>ネン</t>
    </rPh>
    <phoneticPr fontId="13"/>
  </si>
  <si>
    <t>令和　年</t>
    <rPh sb="0" eb="2">
      <t>レイワ</t>
    </rPh>
    <rPh sb="3" eb="4">
      <t>ネン</t>
    </rPh>
    <phoneticPr fontId="13"/>
  </si>
  <si>
    <t>　月</t>
    <rPh sb="1" eb="2">
      <t>ガツ</t>
    </rPh>
    <phoneticPr fontId="19"/>
  </si>
  <si>
    <t>　月</t>
    <phoneticPr fontId="10"/>
  </si>
  <si>
    <t>※一月あたりの平均値を別紙12-3へ転記してください。</t>
    <phoneticPr fontId="10"/>
  </si>
  <si>
    <t>（別紙１4－３）</t>
    <phoneticPr fontId="1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</si>
  <si>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10"/>
  </si>
  <si>
    <t>通所介護</t>
    <rPh sb="0" eb="2">
      <t>ツウショ</t>
    </rPh>
    <rPh sb="2" eb="4">
      <t>カイゴ</t>
    </rPh>
    <phoneticPr fontId="10"/>
  </si>
  <si>
    <t>通所リハビリテーション</t>
    <rPh sb="0" eb="2">
      <t>ツウショ</t>
    </rPh>
    <phoneticPr fontId="10"/>
  </si>
  <si>
    <t>介護予防認知症対応型通所介護</t>
    <rPh sb="0" eb="2">
      <t>カイゴ</t>
    </rPh>
    <rPh sb="2" eb="4">
      <t>ヨボウ</t>
    </rPh>
    <rPh sb="4" eb="7">
      <t>ニンチショウ</t>
    </rPh>
    <rPh sb="7" eb="10">
      <t>タイオウガタ</t>
    </rPh>
    <rPh sb="10" eb="12">
      <t>ツウショ</t>
    </rPh>
    <rPh sb="12" eb="14">
      <t>カイゴ</t>
    </rPh>
    <phoneticPr fontId="10"/>
  </si>
  <si>
    <t>規模区分　　　　現在⇒</t>
    <rPh sb="8" eb="10">
      <t>ゲンザイ</t>
    </rPh>
    <phoneticPr fontId="10"/>
  </si>
  <si>
    <t>通常規模型</t>
    <rPh sb="0" eb="2">
      <t>ツウジョウ</t>
    </rPh>
    <rPh sb="2" eb="4">
      <t>キボ</t>
    </rPh>
    <rPh sb="4" eb="5">
      <t>ガタ</t>
    </rPh>
    <phoneticPr fontId="10"/>
  </si>
  <si>
    <t>大規模型Ⅰ</t>
    <rPh sb="0" eb="3">
      <t>ダイキボ</t>
    </rPh>
    <rPh sb="3" eb="4">
      <t>ガタ</t>
    </rPh>
    <phoneticPr fontId="10"/>
  </si>
  <si>
    <t>規模区分</t>
    <rPh sb="0" eb="2">
      <t>キボ</t>
    </rPh>
    <rPh sb="2" eb="4">
      <t>クブン</t>
    </rPh>
    <phoneticPr fontId="10"/>
  </si>
  <si>
    <t>大規模型Ⅱ</t>
    <rPh sb="0" eb="3">
      <t>ダイキボ</t>
    </rPh>
    <rPh sb="3" eb="4">
      <t>ガタ</t>
    </rPh>
    <phoneticPr fontId="10"/>
  </si>
  <si>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10"/>
  </si>
  <si>
    <t>大規模型</t>
    <rPh sb="0" eb="3">
      <t>ダイキボ</t>
    </rPh>
    <rPh sb="3" eb="4">
      <t>ガタ</t>
    </rPh>
    <phoneticPr fontId="10"/>
  </si>
  <si>
    <t>（２）　加算算定・特例適用の届出</t>
    <rPh sb="4" eb="6">
      <t>カサン</t>
    </rPh>
    <rPh sb="6" eb="8">
      <t>サンテイ</t>
    </rPh>
    <rPh sb="9" eb="11">
      <t>トクレイ</t>
    </rPh>
    <rPh sb="11" eb="13">
      <t>テキヨウ</t>
    </rPh>
    <rPh sb="14" eb="16">
      <t>トドケデ</t>
    </rPh>
    <phoneticPr fontId="10"/>
  </si>
  <si>
    <t>規模特例の可否↓</t>
    <rPh sb="0" eb="2">
      <t>キボ</t>
    </rPh>
    <rPh sb="2" eb="4">
      <t>トクレイ</t>
    </rPh>
    <rPh sb="5" eb="7">
      <t>カヒ</t>
    </rPh>
    <phoneticPr fontId="10"/>
  </si>
  <si>
    <t>↓R3.４月以降</t>
    <rPh sb="5" eb="6">
      <t>ガツ</t>
    </rPh>
    <rPh sb="6" eb="8">
      <t>イコウ</t>
    </rPh>
    <phoneticPr fontId="10"/>
  </si>
  <si>
    <t>特例適用の可否</t>
    <rPh sb="0" eb="2">
      <t>トクレイ</t>
    </rPh>
    <rPh sb="2" eb="4">
      <t>テキヨウ</t>
    </rPh>
    <rPh sb="5" eb="7">
      <t>カヒ</t>
    </rPh>
    <phoneticPr fontId="10"/>
  </si>
  <si>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10"/>
  </si>
  <si>
    <t>特例適用事業所のみ</t>
    <rPh sb="0" eb="2">
      <t>トクレイ</t>
    </rPh>
    <rPh sb="2" eb="4">
      <t>テキヨウ</t>
    </rPh>
    <rPh sb="4" eb="7">
      <t>ジギョウショ</t>
    </rPh>
    <phoneticPr fontId="10"/>
  </si>
  <si>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10"/>
  </si>
  <si>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10"/>
  </si>
  <si>
    <t>特例
適用の可否</t>
    <rPh sb="0" eb="2">
      <t>トクレイ</t>
    </rPh>
    <rPh sb="3" eb="5">
      <t>テキヨウ</t>
    </rPh>
    <rPh sb="6" eb="8">
      <t>カヒ</t>
    </rPh>
    <phoneticPr fontId="10"/>
  </si>
  <si>
    <t>特例適用届提出月</t>
    <rPh sb="0" eb="2">
      <t>トクレイ</t>
    </rPh>
    <rPh sb="2" eb="4">
      <t>テキヨウ</t>
    </rPh>
    <rPh sb="4" eb="5">
      <t>トドケ</t>
    </rPh>
    <rPh sb="5" eb="7">
      <t>テイシュツ</t>
    </rPh>
    <rPh sb="7" eb="8">
      <t>ツキ</t>
    </rPh>
    <phoneticPr fontId="10"/>
  </si>
  <si>
    <t>特例適用開始月</t>
    <rPh sb="0" eb="2">
      <t>トクレイ</t>
    </rPh>
    <rPh sb="2" eb="4">
      <t>テキヨウ</t>
    </rPh>
    <rPh sb="4" eb="6">
      <t>カイシ</t>
    </rPh>
    <rPh sb="6" eb="7">
      <t>ツキ</t>
    </rPh>
    <phoneticPr fontId="10"/>
  </si>
  <si>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10"/>
  </si>
  <si>
    <t>（参考）</t>
    <rPh sb="1" eb="3">
      <t>サンコウ</t>
    </rPh>
    <phoneticPr fontId="10"/>
  </si>
  <si>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</si>
  <si>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10"/>
  </si>
  <si>
    <t>通所介護等
※１</t>
    <rPh sb="0" eb="2">
      <t>ツウショ</t>
    </rPh>
    <rPh sb="2" eb="5">
      <t>カイゴトウ</t>
    </rPh>
    <phoneticPr fontId="4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</si>
  <si>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3"/>
  </si>
  <si>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47"/>
  </si>
  <si>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10"/>
  </si>
  <si>
    <t>認知症対応型通所介護　加算届一覧</t>
    <rPh sb="0" eb="3">
      <t>ニンチショウ</t>
    </rPh>
    <rPh sb="3" eb="5">
      <t>タイオウ</t>
    </rPh>
    <rPh sb="5" eb="6">
      <t>カタ</t>
    </rPh>
    <rPh sb="6" eb="10">
      <t>ツウショカイゴ</t>
    </rPh>
    <rPh sb="11" eb="13">
      <t>カサン</t>
    </rPh>
    <rPh sb="13" eb="14">
      <t>トドケ</t>
    </rPh>
    <rPh sb="14" eb="16">
      <t>イチラン</t>
    </rPh>
    <phoneticPr fontId="13"/>
  </si>
  <si>
    <r>
      <t>※加算（減算）の追加・取下げには、</t>
    </r>
    <r>
      <rPr>
        <u/>
        <sz val="16"/>
        <rFont val="ＭＳ Ｐゴシック"/>
        <family val="3"/>
        <charset val="128"/>
      </rPr>
      <t>次の３つの書類</t>
    </r>
    <r>
      <rPr>
        <sz val="16"/>
        <rFont val="ＭＳ Ｐゴシック"/>
        <family val="3"/>
        <charset val="128"/>
      </rPr>
      <t>と加算ごとに表中の</t>
    </r>
    <r>
      <rPr>
        <u/>
        <sz val="16"/>
        <rFont val="ＭＳ Ｐゴシック"/>
        <family val="3"/>
        <charset val="128"/>
      </rPr>
      <t>添付書類</t>
    </r>
    <r>
      <rPr>
        <sz val="16"/>
        <rFont val="ＭＳ Ｐゴシック"/>
        <family val="3"/>
        <charset val="128"/>
      </rPr>
      <t>が必要となります</t>
    </r>
    <rPh sb="1" eb="3">
      <t>カサン</t>
    </rPh>
    <rPh sb="4" eb="6">
      <t>ゲンサン</t>
    </rPh>
    <rPh sb="8" eb="10">
      <t>ツイカ</t>
    </rPh>
    <rPh sb="11" eb="13">
      <t>トリサ</t>
    </rPh>
    <rPh sb="17" eb="18">
      <t>ツギ</t>
    </rPh>
    <rPh sb="22" eb="24">
      <t>ショルイ</t>
    </rPh>
    <rPh sb="25" eb="27">
      <t>カサン</t>
    </rPh>
    <rPh sb="30" eb="32">
      <t>ヒョウチュウ</t>
    </rPh>
    <rPh sb="33" eb="35">
      <t>テンプ</t>
    </rPh>
    <rPh sb="35" eb="37">
      <t>ショルイ</t>
    </rPh>
    <rPh sb="38" eb="40">
      <t>ヒツヨウ</t>
    </rPh>
    <phoneticPr fontId="13"/>
  </si>
  <si>
    <t>・体制に関する届出書</t>
    <phoneticPr fontId="13"/>
  </si>
  <si>
    <t>・体制状況等一覧表</t>
    <rPh sb="1" eb="3">
      <t>タイセイ</t>
    </rPh>
    <rPh sb="3" eb="5">
      <t>ジョウキョウ</t>
    </rPh>
    <rPh sb="5" eb="6">
      <t>トウ</t>
    </rPh>
    <rPh sb="6" eb="8">
      <t>イチラン</t>
    </rPh>
    <rPh sb="8" eb="9">
      <t>ヒョウ</t>
    </rPh>
    <phoneticPr fontId="13"/>
  </si>
  <si>
    <t>・加算届管理票</t>
    <phoneticPr fontId="13"/>
  </si>
  <si>
    <r>
      <t>　　　　　</t>
    </r>
    <r>
      <rPr>
        <u/>
        <sz val="14"/>
        <rFont val="ＭＳ Ｐゴシック"/>
        <family val="3"/>
        <charset val="128"/>
      </rPr>
      <t>届出の締切は、開始月の前月１５日です</t>
    </r>
    <r>
      <rPr>
        <sz val="14"/>
        <rFont val="ＭＳ Ｐゴシック"/>
        <family val="3"/>
        <charset val="128"/>
      </rPr>
      <t>。</t>
    </r>
    <rPh sb="5" eb="7">
      <t>トドケデ</t>
    </rPh>
    <rPh sb="8" eb="10">
      <t>シメキリ</t>
    </rPh>
    <rPh sb="12" eb="14">
      <t>カイシ</t>
    </rPh>
    <rPh sb="14" eb="15">
      <t>ツキ</t>
    </rPh>
    <rPh sb="16" eb="18">
      <t>ゼンゲツ</t>
    </rPh>
    <rPh sb="20" eb="21">
      <t>ヒ</t>
    </rPh>
    <phoneticPr fontId="13"/>
  </si>
  <si>
    <t>変更内容</t>
    <rPh sb="0" eb="2">
      <t>ヘンコウ</t>
    </rPh>
    <rPh sb="2" eb="4">
      <t>ナイヨウ</t>
    </rPh>
    <phoneticPr fontId="13"/>
  </si>
  <si>
    <t>添付書類</t>
    <rPh sb="0" eb="2">
      <t>テンプ</t>
    </rPh>
    <rPh sb="2" eb="4">
      <t>ショルイ</t>
    </rPh>
    <phoneticPr fontId="13"/>
  </si>
  <si>
    <t>人員欠如</t>
    <rPh sb="0" eb="2">
      <t>ジンイン</t>
    </rPh>
    <rPh sb="2" eb="4">
      <t>ケツジョ</t>
    </rPh>
    <phoneticPr fontId="13"/>
  </si>
  <si>
    <t>①勤務形態一覧表</t>
    <rPh sb="1" eb="3">
      <t>キンム</t>
    </rPh>
    <rPh sb="3" eb="5">
      <t>ケイタイ</t>
    </rPh>
    <rPh sb="5" eb="7">
      <t>イチラン</t>
    </rPh>
    <rPh sb="7" eb="8">
      <t>ヒョウ</t>
    </rPh>
    <phoneticPr fontId="13"/>
  </si>
  <si>
    <t>２ 新たに加算を増やす</t>
    <rPh sb="2" eb="3">
      <t>アラ</t>
    </rPh>
    <rPh sb="5" eb="6">
      <t>カ</t>
    </rPh>
    <rPh sb="6" eb="7">
      <t>ザン</t>
    </rPh>
    <rPh sb="8" eb="9">
      <t>フ</t>
    </rPh>
    <phoneticPr fontId="13"/>
  </si>
  <si>
    <t>感染症又は災害の発生を理由とする利用者数の減少が一定以上生じている場合</t>
    <rPh sb="0" eb="3">
      <t>カンセンショウ</t>
    </rPh>
    <rPh sb="3" eb="4">
      <t>マタ</t>
    </rPh>
    <rPh sb="5" eb="7">
      <t>サイガイ</t>
    </rPh>
    <rPh sb="8" eb="10">
      <t>ハッセイ</t>
    </rPh>
    <rPh sb="11" eb="13">
      <t>リユウ</t>
    </rPh>
    <rPh sb="16" eb="18">
      <t>リヨウ</t>
    </rPh>
    <rPh sb="18" eb="19">
      <t>シャ</t>
    </rPh>
    <rPh sb="19" eb="20">
      <t>スウ</t>
    </rPh>
    <rPh sb="21" eb="23">
      <t>ゲンショウ</t>
    </rPh>
    <rPh sb="24" eb="26">
      <t>イッテイ</t>
    </rPh>
    <rPh sb="26" eb="28">
      <t>イジョウ</t>
    </rPh>
    <rPh sb="28" eb="29">
      <t>ショウ</t>
    </rPh>
    <rPh sb="33" eb="35">
      <t>バアイ</t>
    </rPh>
    <phoneticPr fontId="13"/>
  </si>
  <si>
    <t>①感染症又は災害の発生を理由とする通所介護等の介護報酬による評価　届出様式（別紙３％加算-1）
②利用延人員数計算シート（通所介護・地域密着型通所介護・（介護予防）認知症対応型通所介護）（別紙３％加算-2）
※令和３年３月１６日介護保険最新情報vol.937をよくご確認いただいた上で届け出てください。
※新型コロナウイルス感染症を理由とした利用者数の減少による当該３％加算は、令和６年３月減少分をもって終了</t>
    <phoneticPr fontId="13"/>
  </si>
  <si>
    <t>入浴介助加算
（Ⅰ）（Ⅱ）</t>
    <rPh sb="0" eb="2">
      <t>ニュウヨク</t>
    </rPh>
    <rPh sb="2" eb="4">
      <t>カイジョ</t>
    </rPh>
    <rPh sb="4" eb="6">
      <t>カサン</t>
    </rPh>
    <phoneticPr fontId="13"/>
  </si>
  <si>
    <t>①浴室平面図（浴室の様子が分かる写真を添付すること。）</t>
    <phoneticPr fontId="13"/>
  </si>
  <si>
    <t>生活機能向上連携加算
（Ⅰ）（Ⅱ）</t>
    <rPh sb="0" eb="2">
      <t>セイカツ</t>
    </rPh>
    <rPh sb="2" eb="4">
      <t>キノウ</t>
    </rPh>
    <rPh sb="4" eb="6">
      <t>コウジョウ</t>
    </rPh>
    <rPh sb="6" eb="8">
      <t>レンケイ</t>
    </rPh>
    <rPh sb="8" eb="10">
      <t>カサン</t>
    </rPh>
    <phoneticPr fontId="13"/>
  </si>
  <si>
    <t>①指定訪問リハビリテーション事業所、指定通所リハビリテーション事業所又はリハビリテーションを実施している医療提供施設と連携していることが分かる契約書等（協定を含む）の写し
②連携の方法及び内容の概要が分かる書類
③リハビリテーションを実施している病院と連携する場合にあっては、次の２点が分かる書類
　　・当該病院が診療報酬における疾患別リハビリテーション料の届出を行っている病院であること。
　　・当該病院の許可病床数が200床未満であること又は当該病院を中心とした半径４キロメートル以内に診療所が存在していないこと。</t>
    <phoneticPr fontId="13"/>
  </si>
  <si>
    <t>個別機能訓練加算
（Ⅰ）（Ⅱ）</t>
    <rPh sb="0" eb="2">
      <t>コベツ</t>
    </rPh>
    <rPh sb="2" eb="4">
      <t>キノウ</t>
    </rPh>
    <rPh sb="4" eb="6">
      <t>クンレン</t>
    </rPh>
    <rPh sb="6" eb="8">
      <t>カサン</t>
    </rPh>
    <phoneticPr fontId="13"/>
  </si>
  <si>
    <t>①機能訓練指導員の資格証の写し及び在職証明書（在職証明書は、はり師・きゅう師の場合のみ）
②従業者の勤務体制及び勤務形態一覧表（算定を開始する月のもの）
※加算（Ⅱ）については届出不要</t>
    <phoneticPr fontId="13"/>
  </si>
  <si>
    <t>ADL維持等加算</t>
    <rPh sb="3" eb="5">
      <t>イジ</t>
    </rPh>
    <rPh sb="5" eb="6">
      <t>トウ</t>
    </rPh>
    <rPh sb="6" eb="8">
      <t>カサン</t>
    </rPh>
    <phoneticPr fontId="13"/>
  </si>
  <si>
    <t>なし　
※算定予定の１年前に「申出」が必要。
※LIFEに情報を提供し、算定要件を満たしていることを確認すること。</t>
    <phoneticPr fontId="13"/>
  </si>
  <si>
    <t>若年性認知症利用者受入加算</t>
    <rPh sb="0" eb="3">
      <t>ジャクネンセイ</t>
    </rPh>
    <rPh sb="3" eb="5">
      <t>ニンチ</t>
    </rPh>
    <rPh sb="5" eb="6">
      <t>ショウ</t>
    </rPh>
    <rPh sb="6" eb="9">
      <t>リヨウシャ</t>
    </rPh>
    <rPh sb="9" eb="10">
      <t>ウ</t>
    </rPh>
    <rPh sb="10" eb="11">
      <t>イ</t>
    </rPh>
    <rPh sb="11" eb="13">
      <t>カサン</t>
    </rPh>
    <phoneticPr fontId="13"/>
  </si>
  <si>
    <t>なし</t>
    <phoneticPr fontId="13"/>
  </si>
  <si>
    <t>①管理栄養士の資格証の写し
②「栄養・ケアステーション」との連携に係る契約書（連携により管理栄養士を配置する場合のみ）
③従業者の勤務体制及び勤務形態一覧表（算定を開始する月のもの）</t>
    <phoneticPr fontId="13"/>
  </si>
  <si>
    <t>栄養アセスメント加算</t>
    <rPh sb="0" eb="2">
      <t>エイヨウ</t>
    </rPh>
    <rPh sb="8" eb="10">
      <t>カサン</t>
    </rPh>
    <phoneticPr fontId="11"/>
  </si>
  <si>
    <t>栄養改善加算　　　　　</t>
    <rPh sb="0" eb="2">
      <t>エイヨウ</t>
    </rPh>
    <rPh sb="2" eb="4">
      <t>カイゼン</t>
    </rPh>
    <rPh sb="4" eb="6">
      <t>カサン</t>
    </rPh>
    <phoneticPr fontId="13"/>
  </si>
  <si>
    <t>①管理栄養士の資格証の写し
②外部との連携に係る契約書（外部との連携により管理栄養士を配置する場合のみ）
③従業者の勤務体制及び勤務形態一覧表（算定を開始する月のもの）</t>
    <phoneticPr fontId="13"/>
  </si>
  <si>
    <t>口腔機能向上加算
（Ⅰ）（Ⅱ）　　　　　　</t>
    <rPh sb="0" eb="2">
      <t>コウクウ</t>
    </rPh>
    <rPh sb="2" eb="4">
      <t>キノウ</t>
    </rPh>
    <rPh sb="4" eb="6">
      <t>コウジョウ</t>
    </rPh>
    <rPh sb="6" eb="8">
      <t>カサン</t>
    </rPh>
    <phoneticPr fontId="13"/>
  </si>
  <si>
    <t>①言語聴覚士、歯科衛生士又は看護職員の資格証の写し
②従業者の勤務体制及び勤務形態一覧表（算定を開始する月のもの）</t>
    <phoneticPr fontId="13"/>
  </si>
  <si>
    <t>科学的介護推進体制加算</t>
    <rPh sb="0" eb="11">
      <t>カガクテキカイゴスイシンタイセイカサン</t>
    </rPh>
    <phoneticPr fontId="13"/>
  </si>
  <si>
    <t>※ＬＩＦＥの登録及び利用</t>
    <rPh sb="6" eb="8">
      <t>トウロク</t>
    </rPh>
    <rPh sb="8" eb="9">
      <t>オヨ</t>
    </rPh>
    <rPh sb="10" eb="12">
      <t>リヨウ</t>
    </rPh>
    <phoneticPr fontId="13"/>
  </si>
  <si>
    <t>サービス提供体制強化加算
（Ⅰ）（Ⅱ）（Ⅲ）</t>
    <rPh sb="4" eb="6">
      <t>テイキョウ</t>
    </rPh>
    <rPh sb="6" eb="8">
      <t>タイセイ</t>
    </rPh>
    <rPh sb="8" eb="10">
      <t>キョウカ</t>
    </rPh>
    <rPh sb="10" eb="12">
      <t>カサン</t>
    </rPh>
    <phoneticPr fontId="13"/>
  </si>
  <si>
    <t>①サービス提供体制強化加算に関する届出書（別紙14-3）
②サービス提供体制強化加算常勤換算集計表
③介護福祉士の資格証の写し（介護福祉士の配置要件により算定しようとする場合のみ）
④当該法人における在職証明書（在職期間と職務内容が分かるもの）（勤続年数要件により算定しようとする場合のみ）
⑤②の各月の勤務時間が確認できる勤務体制及び勤務形態一覧表（前年度（３月を除く）分。前年度の実績が６月に満たない事業所については、届出日の属する月の前３月分）</t>
    <phoneticPr fontId="13"/>
  </si>
  <si>
    <t>※利用者個々の状況により加算を取らない場合は、国保連へのレセプト請求の際に、それぞれ加算の請求をしないことで対応してください。</t>
    <rPh sb="1" eb="4">
      <t>リヨウシャ</t>
    </rPh>
    <rPh sb="4" eb="6">
      <t>ココ</t>
    </rPh>
    <rPh sb="7" eb="9">
      <t>ジョウキョウ</t>
    </rPh>
    <rPh sb="12" eb="14">
      <t>カサン</t>
    </rPh>
    <rPh sb="15" eb="16">
      <t>ト</t>
    </rPh>
    <rPh sb="19" eb="21">
      <t>バアイ</t>
    </rPh>
    <rPh sb="23" eb="25">
      <t>コクホ</t>
    </rPh>
    <rPh sb="25" eb="26">
      <t>レン</t>
    </rPh>
    <rPh sb="32" eb="34">
      <t>セイキュウ</t>
    </rPh>
    <rPh sb="35" eb="36">
      <t>サイ</t>
    </rPh>
    <rPh sb="42" eb="44">
      <t>カサン</t>
    </rPh>
    <rPh sb="45" eb="47">
      <t>セイキュウ</t>
    </rPh>
    <rPh sb="54" eb="56">
      <t>タイオウ</t>
    </rPh>
    <phoneticPr fontId="13"/>
  </si>
  <si>
    <t>※加算の追加・取下げの場合、運営規程（料金表）等は不要ですが、各事業所で必ず加算項目の追記・削除を行ってください。</t>
    <rPh sb="1" eb="3">
      <t>カサン</t>
    </rPh>
    <rPh sb="4" eb="6">
      <t>ツイカ</t>
    </rPh>
    <rPh sb="7" eb="9">
      <t>トリサ</t>
    </rPh>
    <rPh sb="11" eb="13">
      <t>バアイ</t>
    </rPh>
    <rPh sb="14" eb="16">
      <t>ウンエイ</t>
    </rPh>
    <rPh sb="16" eb="18">
      <t>キテイ</t>
    </rPh>
    <rPh sb="19" eb="21">
      <t>リョウキン</t>
    </rPh>
    <rPh sb="21" eb="22">
      <t>ヒョウ</t>
    </rPh>
    <rPh sb="23" eb="24">
      <t>トウ</t>
    </rPh>
    <rPh sb="25" eb="27">
      <t>フヨウ</t>
    </rPh>
    <rPh sb="31" eb="32">
      <t>カク</t>
    </rPh>
    <rPh sb="32" eb="35">
      <t>ジギョウショ</t>
    </rPh>
    <rPh sb="36" eb="37">
      <t>カナラ</t>
    </rPh>
    <rPh sb="38" eb="40">
      <t>カサン</t>
    </rPh>
    <rPh sb="40" eb="42">
      <t>コウモク</t>
    </rPh>
    <rPh sb="43" eb="45">
      <t>ツイキ</t>
    </rPh>
    <rPh sb="46" eb="48">
      <t>サクジョ</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</si>
</sst>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 &quot;¥&quot;* #,##0_ ;_ &quot;¥&quot;* \-#,##0_ ;_ &quot;¥&quot;* &quot;-&quot;_ ;_ @_ "/>
    <numFmt numFmtId="176" formatCode="0.0%"/>
    <numFmt numFmtId="177" formatCode="####&quot;年&quot;"/>
    <numFmt numFmtId="178" formatCode="#,##0.0;[Red]\-#,##0.0"/>
    <numFmt numFmtId="179" formatCode="0.0"/>
    <numFmt numFmtId="180" formatCode="[$-411]ggge&quot;年&quot;m&quot;月&quot;;@"/>
    <numFmt numFmtId="181" formatCode="#,##0.000000;[Red]\-#,##0.000000"/>
    <numFmt numFmtId="182" formatCode="&quot;令&quot;&quot;和&quot;0&quot;年&quot;"/>
    <numFmt numFmtId="183" formatCode="#,##0_ ;[Red]\-#,##0\ "/>
    <numFmt numFmtId="184" formatCode="0.000"/>
    <numFmt numFmtId="185" formatCode="0_ ;[Red]\-0\ "/>
  </numFmts>
  <fonts count="58"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9"/>
      <name val="ＭＳ Ｐゴシック"/>
      <family val="3"/>
      <charset val="128"/>
    </font>
    <font>
      <sz val="11"/>
      <color theme="1"/>
      <name val="游ゴシック"/>
      <family val="2"/>
      <scheme val="minor"/>
    </font>
    <font>
      <b/>
      <sz val="11"/>
      <name val="ＭＳ Ｐゴシック"/>
      <family val="3"/>
      <charset val="128"/>
    </font>
    <font>
      <sz val="10"/>
      <name val="ＭＳ Ｐゴシック"/>
      <family val="3"/>
      <charset val="128"/>
    </font>
    <font>
      <sz val="8"/>
      <name val="ＭＳ Ｐゴシック"/>
      <family val="3"/>
      <charset val="128"/>
    </font>
    <font>
      <sz val="7"/>
      <name val="HGSｺﾞｼｯｸM"/>
      <family val="3"/>
      <charset val="128"/>
    </font>
    <font>
      <b/>
      <sz val="16"/>
      <color theme="1"/>
      <name val="Meiryo UI"/>
      <family val="3"/>
      <charset val="128"/>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sz val="9"/>
      <color theme="1"/>
      <name val="ＭＳ Ｐゴシック"/>
      <family val="3"/>
      <charset val="128"/>
    </font>
    <font>
      <sz val="6"/>
      <name val="ＭＳ 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
      <b/>
      <sz val="18"/>
      <name val="ＭＳ Ｐゴシック"/>
      <family val="3"/>
      <charset val="128"/>
    </font>
    <font>
      <sz val="16"/>
      <name val="ＭＳ Ｐゴシック"/>
      <family val="3"/>
      <charset val="128"/>
    </font>
    <font>
      <u/>
      <sz val="16"/>
      <name val="ＭＳ Ｐゴシック"/>
      <family val="3"/>
      <charset val="128"/>
    </font>
    <font>
      <u/>
      <sz val="14"/>
      <name val="ＭＳ Ｐゴシック"/>
      <family val="3"/>
      <charset val="128"/>
    </font>
    <font>
      <sz val="12"/>
      <name val="ＭＳ Ｐ明朝"/>
      <family val="1"/>
      <charset val="128"/>
    </font>
    <font>
      <sz val="11"/>
      <name val="ＭＳ Ｐ明朝"/>
      <family val="1"/>
      <charset val="128"/>
    </font>
  </fonts>
  <fills count="10">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tint="-0.14999847407452621"/>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hair">
        <color indexed="64"/>
      </top>
      <bottom style="hair">
        <color indexed="64"/>
      </bottom>
      <diagonal/>
    </border>
    <border>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1">
    <xf numFmtId="0" fontId="0" fillId="0" borderId="0"/>
    <xf numFmtId="0" fontId="11" fillId="0" borderId="0"/>
    <xf numFmtId="0" fontId="9" fillId="0" borderId="0">
      <alignment vertical="center"/>
    </xf>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38" fontId="9" fillId="0" borderId="0" applyFont="0" applyFill="0" applyBorder="0" applyAlignment="0" applyProtection="0">
      <alignment vertical="center"/>
    </xf>
    <xf numFmtId="0" fontId="11" fillId="0" borderId="0">
      <alignment vertical="center"/>
    </xf>
    <xf numFmtId="0" fontId="8" fillId="0" borderId="0">
      <alignment vertical="center"/>
    </xf>
    <xf numFmtId="38" fontId="8" fillId="0" borderId="0" applyFont="0" applyFill="0" applyBorder="0" applyAlignment="0" applyProtection="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7" fillId="0" borderId="0">
      <alignment vertical="center"/>
    </xf>
    <xf numFmtId="0" fontId="7" fillId="0" borderId="0">
      <alignment vertical="center"/>
    </xf>
    <xf numFmtId="0" fontId="11" fillId="0" borderId="0"/>
    <xf numFmtId="0" fontId="41" fillId="0" borderId="0">
      <alignment vertical="center"/>
    </xf>
    <xf numFmtId="38" fontId="41" fillId="0" borderId="0" applyFont="0" applyFill="0" applyBorder="0" applyAlignment="0" applyProtection="0">
      <alignment vertical="center"/>
    </xf>
    <xf numFmtId="38" fontId="11" fillId="0" borderId="0" applyFont="0" applyFill="0" applyBorder="0" applyAlignment="0" applyProtection="0"/>
    <xf numFmtId="0" fontId="6" fillId="0" borderId="0">
      <alignment vertical="center"/>
    </xf>
    <xf numFmtId="0" fontId="2" fillId="0" borderId="0">
      <alignment vertical="center"/>
    </xf>
  </cellStyleXfs>
  <cellXfs count="452">
    <xf numFmtId="0" fontId="0" fillId="0" borderId="0" xfId="0"/>
    <xf numFmtId="0" fontId="9" fillId="2" borderId="0" xfId="2" applyFill="1">
      <alignment vertical="center"/>
    </xf>
    <xf numFmtId="0" fontId="9" fillId="2" borderId="0" xfId="2" applyFill="1" applyAlignment="1">
      <alignment horizontal="right" vertical="center"/>
    </xf>
    <xf numFmtId="0" fontId="9" fillId="2" borderId="0" xfId="2" applyFill="1" applyAlignment="1">
      <alignment horizontal="center" vertical="center"/>
    </xf>
    <xf numFmtId="0" fontId="9" fillId="3" borderId="0" xfId="2" applyFill="1" applyAlignment="1">
      <alignment horizontal="center" vertical="center"/>
    </xf>
    <xf numFmtId="0" fontId="20" fillId="2" borderId="0" xfId="2" applyFont="1" applyFill="1" applyAlignment="1">
      <alignment horizontal="center" vertical="center"/>
    </xf>
    <xf numFmtId="0" fontId="9" fillId="2" borderId="0" xfId="2" applyFill="1" applyBorder="1" applyAlignment="1">
      <alignment horizontal="center" vertical="center" shrinkToFit="1"/>
    </xf>
    <xf numFmtId="0" fontId="9" fillId="2" borderId="9" xfId="2" applyFill="1" applyBorder="1" applyAlignment="1">
      <alignment horizontal="center" vertical="center"/>
    </xf>
    <xf numFmtId="0" fontId="21" fillId="2" borderId="0" xfId="2" applyFont="1" applyFill="1">
      <alignment vertical="center"/>
    </xf>
    <xf numFmtId="0" fontId="9" fillId="3" borderId="1" xfId="2" applyFill="1" applyBorder="1" applyAlignment="1">
      <alignment horizontal="center" vertical="center"/>
    </xf>
    <xf numFmtId="0" fontId="9" fillId="2" borderId="1" xfId="2" applyFill="1" applyBorder="1">
      <alignment vertical="center"/>
    </xf>
    <xf numFmtId="0" fontId="24" fillId="2" borderId="16" xfId="2" applyFont="1" applyFill="1" applyBorder="1" applyAlignment="1">
      <alignment vertical="center" wrapText="1"/>
    </xf>
    <xf numFmtId="38" fontId="23" fillId="3" borderId="16" xfId="3" applyFont="1" applyFill="1" applyBorder="1">
      <alignment vertical="center"/>
    </xf>
    <xf numFmtId="0" fontId="9" fillId="2" borderId="16" xfId="2" applyFill="1" applyBorder="1">
      <alignment vertical="center"/>
    </xf>
    <xf numFmtId="0" fontId="9" fillId="0" borderId="1" xfId="2" applyFill="1" applyBorder="1">
      <alignment vertical="center"/>
    </xf>
    <xf numFmtId="0" fontId="9" fillId="0" borderId="1" xfId="2" applyFill="1" applyBorder="1" applyAlignment="1">
      <alignment horizontal="center" vertical="center"/>
    </xf>
    <xf numFmtId="0" fontId="9" fillId="2" borderId="13" xfId="2" applyFill="1" applyBorder="1" applyAlignment="1">
      <alignment horizontal="center" vertical="center"/>
    </xf>
    <xf numFmtId="0" fontId="24" fillId="2" borderId="17" xfId="2" applyFont="1" applyFill="1" applyBorder="1" applyAlignment="1">
      <alignment vertical="center" wrapText="1"/>
    </xf>
    <xf numFmtId="38" fontId="23" fillId="3" borderId="17" xfId="3" applyFont="1" applyFill="1" applyBorder="1">
      <alignment vertical="center"/>
    </xf>
    <xf numFmtId="0" fontId="9" fillId="2" borderId="17" xfId="2" applyFill="1" applyBorder="1">
      <alignment vertical="center"/>
    </xf>
    <xf numFmtId="177" fontId="9" fillId="2" borderId="14" xfId="2" applyNumberFormat="1" applyFill="1" applyBorder="1" applyAlignment="1">
      <alignment horizontal="center" vertical="center"/>
    </xf>
    <xf numFmtId="0" fontId="24" fillId="2" borderId="18" xfId="2" applyFont="1" applyFill="1" applyBorder="1" applyAlignment="1">
      <alignment vertical="center" wrapText="1"/>
    </xf>
    <xf numFmtId="38" fontId="23" fillId="3" borderId="18" xfId="3" applyFont="1" applyFill="1" applyBorder="1">
      <alignment vertical="center"/>
    </xf>
    <xf numFmtId="0" fontId="9" fillId="2" borderId="18" xfId="2" applyFill="1" applyBorder="1">
      <alignment vertical="center"/>
    </xf>
    <xf numFmtId="0" fontId="9" fillId="2" borderId="0" xfId="2" applyFill="1" applyBorder="1" applyAlignment="1">
      <alignment horizontal="center" vertical="center"/>
    </xf>
    <xf numFmtId="178" fontId="0" fillId="2" borderId="0" xfId="3" applyNumberFormat="1" applyFont="1" applyFill="1" applyBorder="1" applyAlignment="1">
      <alignment horizontal="center" vertical="center"/>
    </xf>
    <xf numFmtId="0" fontId="9" fillId="2" borderId="0" xfId="2" applyFill="1" applyBorder="1" applyAlignment="1">
      <alignment vertical="center" wrapText="1"/>
    </xf>
    <xf numFmtId="38" fontId="0" fillId="2" borderId="0" xfId="3" applyFont="1" applyFill="1" applyBorder="1">
      <alignment vertical="center"/>
    </xf>
    <xf numFmtId="0" fontId="9" fillId="2" borderId="0" xfId="2" applyFill="1" applyBorder="1">
      <alignment vertical="center"/>
    </xf>
    <xf numFmtId="179" fontId="9" fillId="2" borderId="3" xfId="2" applyNumberFormat="1" applyFill="1" applyBorder="1" applyAlignment="1">
      <alignment horizontal="center" vertical="center"/>
    </xf>
    <xf numFmtId="176" fontId="23" fillId="2" borderId="0" xfId="4" applyNumberFormat="1" applyFont="1" applyFill="1" applyBorder="1" applyAlignment="1">
      <alignment horizontal="center" vertical="center"/>
    </xf>
    <xf numFmtId="0" fontId="25" fillId="2" borderId="16" xfId="2" applyFont="1" applyFill="1" applyBorder="1" applyAlignment="1">
      <alignment vertical="center" wrapText="1"/>
    </xf>
    <xf numFmtId="0" fontId="25" fillId="2" borderId="17" xfId="2" applyFont="1" applyFill="1" applyBorder="1" applyAlignment="1">
      <alignment vertical="center" wrapText="1"/>
    </xf>
    <xf numFmtId="177" fontId="9" fillId="3" borderId="14" xfId="2" applyNumberFormat="1" applyFill="1" applyBorder="1" applyAlignment="1">
      <alignment horizontal="center" vertical="center"/>
    </xf>
    <xf numFmtId="0" fontId="25" fillId="2" borderId="18" xfId="2" applyFont="1" applyFill="1" applyBorder="1" applyAlignment="1">
      <alignment vertical="center" wrapText="1"/>
    </xf>
    <xf numFmtId="0" fontId="9" fillId="2" borderId="0" xfId="2" applyFill="1" applyAlignment="1">
      <alignment horizontal="left" vertical="center"/>
    </xf>
    <xf numFmtId="0" fontId="33" fillId="0" borderId="0" xfId="0" applyFont="1" applyAlignment="1">
      <alignment vertical="center"/>
    </xf>
    <xf numFmtId="0" fontId="33" fillId="0" borderId="1" xfId="0" applyFont="1" applyBorder="1" applyAlignment="1">
      <alignment vertical="center"/>
    </xf>
    <xf numFmtId="0" fontId="33" fillId="0" borderId="0" xfId="0" applyFont="1" applyAlignment="1">
      <alignment horizontal="left" vertical="center"/>
    </xf>
    <xf numFmtId="0" fontId="34" fillId="0" borderId="0" xfId="0" applyFont="1" applyAlignment="1">
      <alignment vertical="center"/>
    </xf>
    <xf numFmtId="0" fontId="33" fillId="0" borderId="0" xfId="0" applyFont="1" applyAlignment="1">
      <alignment horizontal="right" vertical="center"/>
    </xf>
    <xf numFmtId="0" fontId="33" fillId="0" borderId="3" xfId="0" applyFont="1" applyBorder="1" applyAlignment="1">
      <alignment vertical="center"/>
    </xf>
    <xf numFmtId="0" fontId="33" fillId="0" borderId="4" xfId="0" applyFont="1" applyBorder="1" applyAlignment="1">
      <alignment vertical="center"/>
    </xf>
    <xf numFmtId="180" fontId="33" fillId="0" borderId="0" xfId="0" applyNumberFormat="1" applyFont="1" applyAlignment="1">
      <alignment horizontal="right" vertical="center"/>
    </xf>
    <xf numFmtId="58" fontId="33" fillId="0" borderId="0" xfId="0" applyNumberFormat="1" applyFont="1" applyAlignment="1">
      <alignment vertical="center"/>
    </xf>
    <xf numFmtId="0" fontId="33" fillId="0" borderId="0" xfId="0" applyFont="1" applyAlignment="1">
      <alignment horizontal="center" vertical="center"/>
    </xf>
    <xf numFmtId="181" fontId="33" fillId="0" borderId="0" xfId="11" applyNumberFormat="1" applyFont="1" applyAlignment="1">
      <alignment horizontal="right" vertical="center"/>
    </xf>
    <xf numFmtId="10" fontId="33" fillId="0" borderId="0" xfId="12" applyNumberFormat="1" applyFont="1" applyAlignment="1">
      <alignment horizontal="center" vertical="center"/>
    </xf>
    <xf numFmtId="0" fontId="35" fillId="0" borderId="0" xfId="0" applyFont="1" applyAlignment="1">
      <alignment horizontal="left" vertical="center" wrapText="1"/>
    </xf>
    <xf numFmtId="0" fontId="36" fillId="0" borderId="0" xfId="0" applyFont="1" applyAlignment="1">
      <alignment horizontal="right"/>
    </xf>
    <xf numFmtId="0" fontId="36" fillId="0" borderId="0" xfId="0" applyFont="1" applyAlignment="1">
      <alignment horizontal="left"/>
    </xf>
    <xf numFmtId="0" fontId="37" fillId="0" borderId="0" xfId="0" applyFont="1" applyAlignment="1">
      <alignment vertical="center"/>
    </xf>
    <xf numFmtId="183" fontId="11" fillId="5" borderId="7" xfId="17" applyNumberFormat="1" applyFont="1" applyFill="1" applyBorder="1" applyAlignment="1" applyProtection="1">
      <alignment vertical="center"/>
      <protection locked="0"/>
    </xf>
    <xf numFmtId="183" fontId="11" fillId="5" borderId="15" xfId="17" applyNumberFormat="1" applyFont="1" applyFill="1" applyBorder="1" applyAlignment="1" applyProtection="1">
      <alignment vertical="center"/>
      <protection locked="0"/>
    </xf>
    <xf numFmtId="2" fontId="11" fillId="0" borderId="36" xfId="17" applyNumberFormat="1" applyFont="1" applyFill="1" applyBorder="1" applyAlignment="1" applyProtection="1"/>
    <xf numFmtId="183" fontId="11" fillId="5" borderId="27" xfId="17" applyNumberFormat="1" applyFont="1" applyFill="1" applyBorder="1" applyAlignment="1" applyProtection="1">
      <alignment vertical="center"/>
      <protection locked="0"/>
    </xf>
    <xf numFmtId="183" fontId="11" fillId="5" borderId="25" xfId="17" applyNumberFormat="1" applyFont="1" applyFill="1" applyBorder="1" applyAlignment="1" applyProtection="1">
      <alignment vertical="center"/>
      <protection locked="0"/>
    </xf>
    <xf numFmtId="183" fontId="11" fillId="5" borderId="12" xfId="17" applyNumberFormat="1" applyFont="1" applyFill="1" applyBorder="1" applyAlignment="1" applyProtection="1">
      <alignment vertical="center"/>
      <protection locked="0"/>
    </xf>
    <xf numFmtId="183" fontId="11" fillId="5" borderId="13" xfId="17" applyNumberFormat="1" applyFont="1" applyFill="1" applyBorder="1" applyAlignment="1" applyProtection="1">
      <alignment vertical="center"/>
      <protection locked="0"/>
    </xf>
    <xf numFmtId="183" fontId="11" fillId="5" borderId="0" xfId="17" applyNumberFormat="1" applyFont="1" applyFill="1" applyBorder="1" applyAlignment="1" applyProtection="1">
      <alignment vertical="center"/>
      <protection locked="0"/>
    </xf>
    <xf numFmtId="183" fontId="11" fillId="5" borderId="14" xfId="17" applyNumberFormat="1" applyFont="1" applyFill="1" applyBorder="1" applyAlignment="1" applyProtection="1">
      <alignment vertical="center"/>
      <protection locked="0"/>
    </xf>
    <xf numFmtId="183" fontId="11" fillId="5" borderId="9" xfId="17" applyNumberFormat="1" applyFont="1" applyFill="1" applyBorder="1" applyAlignment="1" applyProtection="1">
      <alignment vertical="center"/>
      <protection locked="0"/>
    </xf>
    <xf numFmtId="183" fontId="11" fillId="5" borderId="16" xfId="17" applyNumberFormat="1" applyFont="1" applyFill="1" applyBorder="1" applyAlignment="1" applyProtection="1">
      <alignment vertical="center"/>
      <protection locked="0"/>
    </xf>
    <xf numFmtId="183" fontId="11" fillId="5" borderId="29" xfId="17" applyNumberFormat="1" applyFont="1" applyFill="1" applyBorder="1" applyAlignment="1" applyProtection="1">
      <alignment vertical="center"/>
      <protection locked="0"/>
    </xf>
    <xf numFmtId="183" fontId="11" fillId="5" borderId="11" xfId="17" applyNumberFormat="1" applyFont="1" applyFill="1" applyBorder="1" applyAlignment="1" applyProtection="1">
      <alignment vertical="center"/>
      <protection locked="0"/>
    </xf>
    <xf numFmtId="183" fontId="11" fillId="0" borderId="4" xfId="17" applyNumberFormat="1" applyFont="1" applyFill="1" applyBorder="1" applyAlignment="1" applyProtection="1">
      <alignment vertical="center"/>
    </xf>
    <xf numFmtId="183" fontId="11" fillId="0" borderId="1" xfId="17" applyNumberFormat="1" applyFont="1" applyFill="1" applyBorder="1" applyAlignment="1" applyProtection="1">
      <alignment vertical="center"/>
    </xf>
    <xf numFmtId="183" fontId="40" fillId="0" borderId="1" xfId="18" applyNumberFormat="1" applyFont="1" applyFill="1" applyBorder="1" applyAlignment="1" applyProtection="1">
      <alignment vertical="center"/>
    </xf>
    <xf numFmtId="2" fontId="11" fillId="7" borderId="4" xfId="17" applyNumberFormat="1" applyFont="1" applyFill="1" applyBorder="1" applyAlignment="1" applyProtection="1"/>
    <xf numFmtId="12" fontId="29" fillId="6" borderId="4" xfId="17" applyNumberFormat="1" applyFont="1" applyFill="1" applyBorder="1" applyAlignment="1" applyProtection="1">
      <alignment horizontal="center"/>
      <protection locked="0"/>
    </xf>
    <xf numFmtId="183" fontId="40" fillId="0" borderId="36" xfId="18" applyNumberFormat="1" applyFont="1" applyFill="1" applyBorder="1" applyAlignment="1" applyProtection="1">
      <alignment vertical="center"/>
    </xf>
    <xf numFmtId="184" fontId="11" fillId="7" borderId="3" xfId="17" applyNumberFormat="1" applyFont="1" applyFill="1" applyBorder="1" applyAlignment="1" applyProtection="1"/>
    <xf numFmtId="185" fontId="40" fillId="7" borderId="15" xfId="18" applyNumberFormat="1" applyFont="1" applyFill="1" applyBorder="1" applyAlignment="1" applyProtection="1">
      <alignment vertical="center"/>
    </xf>
    <xf numFmtId="184" fontId="28" fillId="7" borderId="24" xfId="17" applyNumberFormat="1" applyFont="1" applyFill="1" applyBorder="1" applyAlignment="1" applyProtection="1">
      <alignment vertical="center"/>
    </xf>
    <xf numFmtId="9" fontId="11" fillId="0" borderId="0" xfId="12" applyFont="1" applyFill="1" applyBorder="1" applyAlignment="1" applyProtection="1">
      <alignment horizontal="center" vertical="center" wrapText="1"/>
    </xf>
    <xf numFmtId="0" fontId="5" fillId="2" borderId="0" xfId="2" applyFont="1" applyFill="1">
      <alignment vertical="center"/>
    </xf>
    <xf numFmtId="177" fontId="4" fillId="3" borderId="14" xfId="2" applyNumberFormat="1" applyFont="1" applyFill="1" applyBorder="1" applyAlignment="1">
      <alignment horizontal="center" vertical="center"/>
    </xf>
    <xf numFmtId="0" fontId="4" fillId="3" borderId="13" xfId="2" applyFont="1" applyFill="1" applyBorder="1" applyAlignment="1">
      <alignment horizontal="center" vertical="center"/>
    </xf>
    <xf numFmtId="0" fontId="33" fillId="0" borderId="4" xfId="0" applyFont="1" applyBorder="1" applyAlignment="1">
      <alignment horizontal="center" vertical="center"/>
    </xf>
    <xf numFmtId="0" fontId="12" fillId="0" borderId="6" xfId="1" applyFont="1" applyBorder="1" applyAlignment="1">
      <alignment vertical="center"/>
    </xf>
    <xf numFmtId="0" fontId="12" fillId="0" borderId="0" xfId="1" applyFont="1" applyAlignment="1">
      <alignment horizontal="left" vertical="center"/>
    </xf>
    <xf numFmtId="0" fontId="12" fillId="0" borderId="8" xfId="1" applyFont="1" applyBorder="1" applyAlignment="1">
      <alignment vertical="center"/>
    </xf>
    <xf numFmtId="0" fontId="12" fillId="0" borderId="0" xfId="1" applyFont="1" applyAlignment="1">
      <alignment vertical="center"/>
    </xf>
    <xf numFmtId="0" fontId="12" fillId="0" borderId="9" xfId="1" applyFont="1" applyBorder="1" applyAlignment="1">
      <alignment vertical="center"/>
    </xf>
    <xf numFmtId="0" fontId="12" fillId="0" borderId="8" xfId="1" applyFont="1" applyBorder="1" applyAlignment="1">
      <alignment horizontal="left" vertical="center"/>
    </xf>
    <xf numFmtId="0" fontId="12" fillId="0" borderId="10" xfId="1" applyFont="1" applyBorder="1" applyAlignment="1">
      <alignment horizontal="left" vertical="center"/>
    </xf>
    <xf numFmtId="0" fontId="12" fillId="0" borderId="12" xfId="1" applyFont="1" applyBorder="1" applyAlignment="1">
      <alignment vertical="center"/>
    </xf>
    <xf numFmtId="0" fontId="12" fillId="0" borderId="0" xfId="1" applyFont="1" applyAlignment="1">
      <alignment horizontal="center" vertical="center"/>
    </xf>
    <xf numFmtId="0" fontId="12" fillId="0" borderId="0" xfId="1" applyFont="1" applyAlignment="1">
      <alignment horizontal="center"/>
    </xf>
    <xf numFmtId="0" fontId="12" fillId="0" borderId="0" xfId="1" applyFont="1"/>
    <xf numFmtId="0" fontId="12" fillId="0" borderId="10" xfId="1" applyFont="1" applyBorder="1" applyAlignment="1">
      <alignment horizontal="center"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12" fillId="0" borderId="0" xfId="1" applyFont="1" applyAlignment="1">
      <alignment horizontal="right" vertical="center"/>
    </xf>
    <xf numFmtId="0" fontId="12" fillId="0" borderId="2" xfId="1" applyFont="1" applyBorder="1" applyAlignment="1">
      <alignment horizontal="center" vertical="center"/>
    </xf>
    <xf numFmtId="0" fontId="12" fillId="0" borderId="3" xfId="1" applyFont="1" applyBorder="1" applyAlignment="1">
      <alignment vertical="center"/>
    </xf>
    <xf numFmtId="0" fontId="15" fillId="0" borderId="3" xfId="1" applyFont="1" applyBorder="1" applyAlignment="1">
      <alignment vertical="center"/>
    </xf>
    <xf numFmtId="0" fontId="15" fillId="0" borderId="4" xfId="1" applyFont="1" applyBorder="1" applyAlignment="1">
      <alignment vertical="center"/>
    </xf>
    <xf numFmtId="0" fontId="12" fillId="0" borderId="6" xfId="1" applyFont="1" applyBorder="1" applyAlignment="1">
      <alignment horizontal="left" vertical="center"/>
    </xf>
    <xf numFmtId="0" fontId="15" fillId="0" borderId="6" xfId="1" applyFont="1" applyBorder="1" applyAlignment="1">
      <alignment vertical="center"/>
    </xf>
    <xf numFmtId="0" fontId="15" fillId="0" borderId="7" xfId="1" applyFont="1" applyBorder="1" applyAlignment="1">
      <alignment vertical="center"/>
    </xf>
    <xf numFmtId="0" fontId="12" fillId="0" borderId="11" xfId="1" applyFont="1" applyBorder="1" applyAlignment="1">
      <alignment vertical="center"/>
    </xf>
    <xf numFmtId="0" fontId="15" fillId="0" borderId="11" xfId="1" applyFont="1" applyBorder="1" applyAlignment="1">
      <alignment vertical="center"/>
    </xf>
    <xf numFmtId="0" fontId="15" fillId="0" borderId="12" xfId="1" applyFont="1" applyBorder="1" applyAlignment="1">
      <alignment vertical="center"/>
    </xf>
    <xf numFmtId="0" fontId="12" fillId="0" borderId="5" xfId="1" applyFont="1" applyBorder="1" applyAlignment="1">
      <alignment horizontal="left" vertical="center"/>
    </xf>
    <xf numFmtId="176" fontId="12" fillId="0" borderId="8" xfId="1" applyNumberFormat="1" applyFont="1" applyBorder="1" applyAlignment="1">
      <alignment horizontal="center" vertical="center"/>
    </xf>
    <xf numFmtId="0" fontId="14" fillId="0" borderId="0" xfId="1" applyFont="1" applyAlignment="1">
      <alignment horizontal="center" vertical="center"/>
    </xf>
    <xf numFmtId="0" fontId="12" fillId="0" borderId="1" xfId="1" applyFont="1" applyBorder="1" applyAlignment="1">
      <alignment horizontal="center"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7" fillId="0" borderId="0" xfId="1" applyFont="1" applyAlignment="1">
      <alignment horizontal="center" vertical="center"/>
    </xf>
    <xf numFmtId="0" fontId="15" fillId="0" borderId="3" xfId="1" applyFont="1" applyBorder="1" applyAlignment="1">
      <alignment horizontal="left" vertical="center"/>
    </xf>
    <xf numFmtId="176" fontId="12" fillId="0" borderId="0" xfId="1" applyNumberFormat="1" applyFont="1" applyAlignment="1">
      <alignment vertical="center"/>
    </xf>
    <xf numFmtId="176" fontId="12" fillId="0" borderId="11" xfId="1" applyNumberFormat="1" applyFont="1" applyBorder="1" applyAlignment="1">
      <alignment vertical="center"/>
    </xf>
    <xf numFmtId="0" fontId="12" fillId="0" borderId="0" xfId="1" applyFont="1" applyAlignment="1">
      <alignment horizontal="center" vertical="center" wrapText="1"/>
    </xf>
    <xf numFmtId="0" fontId="12" fillId="0" borderId="7" xfId="1" applyFont="1" applyBorder="1" applyAlignment="1">
      <alignment vertical="center"/>
    </xf>
    <xf numFmtId="0" fontId="16" fillId="0" borderId="9" xfId="1" applyFont="1" applyBorder="1" applyAlignment="1">
      <alignment vertical="center" shrinkToFit="1"/>
    </xf>
    <xf numFmtId="0" fontId="12" fillId="0" borderId="13" xfId="1" applyFont="1" applyBorder="1" applyAlignment="1">
      <alignment horizontal="center" vertical="center"/>
    </xf>
    <xf numFmtId="0" fontId="15" fillId="0" borderId="10" xfId="1" applyFont="1" applyBorder="1" applyAlignment="1">
      <alignment horizontal="left" vertical="center"/>
    </xf>
    <xf numFmtId="0" fontId="18" fillId="0" borderId="0" xfId="1" applyFont="1" applyAlignment="1">
      <alignment vertical="top"/>
    </xf>
    <xf numFmtId="0" fontId="12" fillId="0" borderId="11" xfId="1" applyFont="1" applyBorder="1"/>
    <xf numFmtId="0" fontId="12" fillId="0" borderId="6" xfId="1" applyFont="1" applyBorder="1"/>
    <xf numFmtId="0" fontId="33" fillId="0" borderId="1" xfId="0" applyFont="1" applyBorder="1" applyAlignment="1">
      <alignment horizontal="left" vertical="center"/>
    </xf>
    <xf numFmtId="0" fontId="50" fillId="0" borderId="0" xfId="0" applyFont="1" applyAlignment="1">
      <alignment horizontal="right" vertical="center"/>
    </xf>
    <xf numFmtId="0" fontId="50" fillId="0" borderId="0" xfId="0" applyFont="1" applyAlignment="1">
      <alignment horizontal="left" vertical="center"/>
    </xf>
    <xf numFmtId="0" fontId="33" fillId="0" borderId="7" xfId="0" applyFont="1" applyBorder="1" applyAlignment="1">
      <alignment horizontal="center" vertical="center"/>
    </xf>
    <xf numFmtId="0" fontId="36" fillId="0" borderId="0" xfId="0" applyFont="1"/>
    <xf numFmtId="0" fontId="40" fillId="0" borderId="0" xfId="20" applyFont="1">
      <alignment vertical="center"/>
    </xf>
    <xf numFmtId="0" fontId="29" fillId="0" borderId="0" xfId="15" applyFont="1" applyAlignment="1">
      <alignment horizontal="left" vertical="center"/>
    </xf>
    <xf numFmtId="0" fontId="11" fillId="0" borderId="0" xfId="15" applyAlignment="1">
      <alignment horizontal="left" vertical="center"/>
    </xf>
    <xf numFmtId="0" fontId="42" fillId="0" borderId="0" xfId="16" applyFont="1">
      <alignment vertical="center"/>
    </xf>
    <xf numFmtId="0" fontId="44" fillId="0" borderId="0" xfId="15" applyFont="1" applyAlignment="1">
      <alignment horizontal="center"/>
    </xf>
    <xf numFmtId="0" fontId="29" fillId="0" borderId="0" xfId="15" applyFont="1" applyAlignment="1">
      <alignment horizontal="center" vertical="center"/>
    </xf>
    <xf numFmtId="0" fontId="40" fillId="0" borderId="0" xfId="20" applyFont="1" applyAlignment="1">
      <alignment vertical="center" wrapText="1"/>
    </xf>
    <xf numFmtId="0" fontId="40" fillId="0" borderId="0" xfId="0" applyFont="1"/>
    <xf numFmtId="0" fontId="45" fillId="0" borderId="0" xfId="15" applyFont="1" applyAlignment="1">
      <alignment vertical="center"/>
    </xf>
    <xf numFmtId="0" fontId="26" fillId="0" borderId="0" xfId="15" applyFont="1" applyAlignment="1">
      <alignment vertical="center"/>
    </xf>
    <xf numFmtId="0" fontId="46" fillId="0" borderId="0" xfId="16" applyFont="1">
      <alignment vertical="center"/>
    </xf>
    <xf numFmtId="0" fontId="26" fillId="2" borderId="5" xfId="15" applyFont="1" applyFill="1" applyBorder="1" applyAlignment="1">
      <alignment vertical="center" textRotation="255"/>
    </xf>
    <xf numFmtId="0" fontId="26" fillId="2" borderId="6" xfId="15" applyFont="1" applyFill="1" applyBorder="1" applyAlignment="1">
      <alignment vertical="center"/>
    </xf>
    <xf numFmtId="0" fontId="26" fillId="2" borderId="6" xfId="15" applyFont="1" applyFill="1" applyBorder="1" applyAlignment="1">
      <alignment horizontal="center" vertical="center"/>
    </xf>
    <xf numFmtId="0" fontId="26" fillId="2" borderId="7" xfId="15" applyFont="1" applyFill="1" applyBorder="1" applyAlignment="1">
      <alignment horizontal="center" vertical="center"/>
    </xf>
    <xf numFmtId="0" fontId="26" fillId="2" borderId="2" xfId="15" applyFont="1" applyFill="1" applyBorder="1"/>
    <xf numFmtId="0" fontId="26" fillId="2" borderId="3" xfId="15" applyFont="1" applyFill="1" applyBorder="1"/>
    <xf numFmtId="0" fontId="26" fillId="2" borderId="3" xfId="15" applyFont="1" applyFill="1" applyBorder="1" applyAlignment="1">
      <alignment horizontal="right"/>
    </xf>
    <xf numFmtId="0" fontId="26" fillId="5" borderId="3" xfId="15" applyFont="1" applyFill="1" applyBorder="1" applyAlignment="1">
      <alignment horizontal="center"/>
    </xf>
    <xf numFmtId="0" fontId="26" fillId="2" borderId="4" xfId="15" applyFont="1" applyFill="1" applyBorder="1"/>
    <xf numFmtId="0" fontId="26" fillId="2" borderId="10" xfId="15" applyFont="1" applyFill="1" applyBorder="1" applyAlignment="1">
      <alignment vertical="center" textRotation="255"/>
    </xf>
    <xf numFmtId="0" fontId="26" fillId="2" borderId="11" xfId="15" applyFont="1" applyFill="1" applyBorder="1" applyAlignment="1">
      <alignment vertical="center"/>
    </xf>
    <xf numFmtId="0" fontId="26" fillId="2" borderId="11" xfId="15" applyFont="1" applyFill="1" applyBorder="1" applyAlignment="1">
      <alignment horizontal="center" vertical="center"/>
    </xf>
    <xf numFmtId="0" fontId="26" fillId="2" borderId="12" xfId="15" applyFont="1" applyFill="1" applyBorder="1" applyAlignment="1">
      <alignment horizontal="center" vertical="center"/>
    </xf>
    <xf numFmtId="0" fontId="26" fillId="2" borderId="3" xfId="15" applyFont="1" applyFill="1" applyBorder="1" applyAlignment="1">
      <alignment horizontal="center"/>
    </xf>
    <xf numFmtId="0" fontId="26" fillId="2" borderId="1" xfId="15" applyFont="1" applyFill="1" applyBorder="1" applyAlignment="1">
      <alignment horizontal="center"/>
    </xf>
    <xf numFmtId="0" fontId="26" fillId="2" borderId="4" xfId="15" applyFont="1" applyFill="1" applyBorder="1" applyAlignment="1">
      <alignment horizontal="center"/>
    </xf>
    <xf numFmtId="12" fontId="29" fillId="0" borderId="14" xfId="15" applyNumberFormat="1" applyFont="1" applyBorder="1" applyAlignment="1">
      <alignment horizontal="center" vertical="center"/>
    </xf>
    <xf numFmtId="12" fontId="29" fillId="0" borderId="25" xfId="15" applyNumberFormat="1" applyFont="1" applyBorder="1" applyAlignment="1">
      <alignment horizontal="center" vertical="center"/>
    </xf>
    <xf numFmtId="0" fontId="29" fillId="0" borderId="25" xfId="15" applyFont="1" applyBorder="1" applyAlignment="1">
      <alignment horizontal="center" vertical="center"/>
    </xf>
    <xf numFmtId="12" fontId="29" fillId="2" borderId="15" xfId="15" applyNumberFormat="1" applyFont="1" applyFill="1" applyBorder="1" applyAlignment="1">
      <alignment horizontal="center" vertical="center"/>
    </xf>
    <xf numFmtId="12" fontId="29" fillId="2" borderId="25" xfId="15" applyNumberFormat="1" applyFont="1" applyFill="1" applyBorder="1" applyAlignment="1">
      <alignment horizontal="center" vertical="center"/>
    </xf>
    <xf numFmtId="0" fontId="29" fillId="0" borderId="26" xfId="15" applyFont="1" applyBorder="1" applyAlignment="1">
      <alignment horizontal="center" vertical="center"/>
    </xf>
    <xf numFmtId="0" fontId="29" fillId="0" borderId="5" xfId="15" applyFont="1" applyBorder="1" applyAlignment="1">
      <alignment horizontal="center" vertical="center" shrinkToFit="1"/>
    </xf>
    <xf numFmtId="0" fontId="29" fillId="0" borderId="15" xfId="15" applyFont="1" applyBorder="1" applyAlignment="1">
      <alignment horizontal="center" vertical="center"/>
    </xf>
    <xf numFmtId="0" fontId="29" fillId="0" borderId="2" xfId="15" applyFont="1" applyBorder="1" applyAlignment="1">
      <alignment horizontal="center" vertical="center" textRotation="255"/>
    </xf>
    <xf numFmtId="0" fontId="29" fillId="0" borderId="3" xfId="15" applyFont="1" applyBorder="1" applyAlignment="1">
      <alignment horizontal="center" vertical="center"/>
    </xf>
    <xf numFmtId="0" fontId="26" fillId="0" borderId="3" xfId="15" applyFont="1" applyBorder="1" applyAlignment="1">
      <alignment horizontal="left" vertical="center" wrapText="1"/>
    </xf>
    <xf numFmtId="0" fontId="29" fillId="0" borderId="4" xfId="15" applyFont="1" applyBorder="1" applyAlignment="1">
      <alignment horizontal="center" vertical="center"/>
    </xf>
    <xf numFmtId="0" fontId="29" fillId="2" borderId="2" xfId="15" applyFont="1" applyFill="1" applyBorder="1" applyAlignment="1">
      <alignment horizontal="center" vertical="center" textRotation="255"/>
    </xf>
    <xf numFmtId="0" fontId="29" fillId="2" borderId="4" xfId="15" applyFont="1" applyFill="1" applyBorder="1" applyAlignment="1">
      <alignment horizontal="center"/>
    </xf>
    <xf numFmtId="49" fontId="11" fillId="0" borderId="8" xfId="15" applyNumberFormat="1" applyBorder="1" applyAlignment="1">
      <alignment horizontal="left" shrinkToFit="1"/>
    </xf>
    <xf numFmtId="49" fontId="11" fillId="0" borderId="0" xfId="15" applyNumberFormat="1" applyAlignment="1">
      <alignment horizontal="left" shrinkToFit="1"/>
    </xf>
    <xf numFmtId="49" fontId="11" fillId="0" borderId="0" xfId="15" quotePrefix="1" applyNumberFormat="1" applyAlignment="1">
      <alignment horizontal="left" shrinkToFit="1"/>
    </xf>
    <xf numFmtId="0" fontId="11" fillId="0" borderId="6" xfId="15" applyBorder="1" applyAlignment="1">
      <alignment vertical="top" wrapText="1"/>
    </xf>
    <xf numFmtId="0" fontId="40" fillId="0" borderId="6" xfId="20" applyFont="1" applyBorder="1">
      <alignment vertical="center"/>
    </xf>
    <xf numFmtId="0" fontId="11" fillId="0" borderId="0" xfId="15" applyAlignment="1">
      <alignment vertical="top" wrapText="1"/>
    </xf>
    <xf numFmtId="0" fontId="11" fillId="0" borderId="0" xfId="15" applyAlignment="1">
      <alignment horizontal="center" vertical="center" wrapText="1"/>
    </xf>
    <xf numFmtId="0" fontId="40" fillId="0" borderId="0" xfId="20" applyFont="1" applyAlignment="1"/>
    <xf numFmtId="0" fontId="40" fillId="2" borderId="0" xfId="20" applyFont="1" applyFill="1">
      <alignment vertical="center"/>
    </xf>
    <xf numFmtId="0" fontId="11" fillId="0" borderId="0" xfId="1" applyFont="1" applyBorder="1" applyAlignment="1">
      <alignment vertical="center"/>
    </xf>
    <xf numFmtId="0" fontId="11" fillId="0" borderId="0" xfId="1" applyFont="1" applyAlignment="1">
      <alignment vertical="center"/>
    </xf>
    <xf numFmtId="0" fontId="53" fillId="0" borderId="0" xfId="1" applyFont="1" applyAlignment="1">
      <alignment vertical="center"/>
    </xf>
    <xf numFmtId="0" fontId="53" fillId="0" borderId="0" xfId="1" applyFont="1" applyAlignment="1">
      <alignment horizontal="left" vertical="center"/>
    </xf>
    <xf numFmtId="0" fontId="11" fillId="0" borderId="0" xfId="1" applyFont="1" applyBorder="1"/>
    <xf numFmtId="0" fontId="44" fillId="0" borderId="0" xfId="1" applyFont="1"/>
    <xf numFmtId="0" fontId="44" fillId="0" borderId="0" xfId="1" applyFont="1" applyAlignment="1">
      <alignment vertical="center"/>
    </xf>
    <xf numFmtId="0" fontId="11" fillId="0" borderId="0" xfId="1" applyFont="1"/>
    <xf numFmtId="0" fontId="56" fillId="0" borderId="0" xfId="1" applyFont="1" applyBorder="1"/>
    <xf numFmtId="0" fontId="44" fillId="9" borderId="1" xfId="1" applyFont="1" applyFill="1" applyBorder="1"/>
    <xf numFmtId="0" fontId="56" fillId="9" borderId="4" xfId="1" applyFont="1" applyFill="1" applyBorder="1" applyAlignment="1">
      <alignment horizontal="center" vertical="center"/>
    </xf>
    <xf numFmtId="0" fontId="56" fillId="9" borderId="1" xfId="1" applyFont="1" applyFill="1" applyBorder="1" applyAlignment="1">
      <alignment horizontal="center" vertical="center"/>
    </xf>
    <xf numFmtId="0" fontId="56" fillId="0" borderId="15" xfId="1" applyFont="1" applyBorder="1" applyAlignment="1">
      <alignment horizontal="left" vertical="center" wrapText="1"/>
    </xf>
    <xf numFmtId="0" fontId="56" fillId="0" borderId="14" xfId="1" applyFont="1" applyBorder="1" applyAlignment="1">
      <alignment horizontal="left" vertical="center" wrapText="1"/>
    </xf>
    <xf numFmtId="0" fontId="11" fillId="0" borderId="14" xfId="1" applyFont="1" applyBorder="1"/>
    <xf numFmtId="0" fontId="56" fillId="0" borderId="15" xfId="1" applyFont="1" applyBorder="1" applyAlignment="1">
      <alignment horizontal="left" vertical="center" wrapText="1"/>
    </xf>
    <xf numFmtId="0" fontId="56" fillId="0" borderId="13" xfId="1" applyFont="1" applyBorder="1" applyAlignment="1">
      <alignment horizontal="left" vertical="center" wrapText="1"/>
    </xf>
    <xf numFmtId="0" fontId="56" fillId="0" borderId="15" xfId="1" applyFont="1" applyBorder="1" applyAlignment="1">
      <alignment horizontal="left" vertical="center"/>
    </xf>
    <xf numFmtId="0" fontId="56" fillId="0" borderId="13" xfId="1" applyFont="1" applyBorder="1" applyAlignment="1">
      <alignment horizontal="left" vertical="center"/>
    </xf>
    <xf numFmtId="0" fontId="57" fillId="0" borderId="15" xfId="1" applyFont="1" applyBorder="1" applyAlignment="1">
      <alignment horizontal="left" vertical="center"/>
    </xf>
    <xf numFmtId="0" fontId="57" fillId="0" borderId="13" xfId="1" applyFont="1" applyBorder="1" applyAlignment="1">
      <alignment horizontal="left" vertical="center"/>
    </xf>
    <xf numFmtId="0" fontId="56" fillId="0" borderId="14" xfId="1" applyFont="1" applyBorder="1" applyAlignment="1">
      <alignment horizontal="left" vertical="center" wrapText="1"/>
    </xf>
    <xf numFmtId="0" fontId="56" fillId="0" borderId="14" xfId="1" applyFont="1" applyBorder="1" applyAlignment="1">
      <alignment horizontal="left" vertical="center"/>
    </xf>
    <xf numFmtId="0" fontId="57" fillId="0" borderId="15" xfId="1" applyFont="1" applyBorder="1" applyAlignment="1">
      <alignment horizontal="left" vertical="center" shrinkToFit="1"/>
    </xf>
    <xf numFmtId="0" fontId="57" fillId="0" borderId="14" xfId="1" applyFont="1" applyBorder="1" applyAlignment="1">
      <alignment horizontal="left" vertical="center" shrinkToFit="1"/>
    </xf>
    <xf numFmtId="0" fontId="57" fillId="0" borderId="13" xfId="1" applyFont="1" applyBorder="1" applyAlignment="1">
      <alignment horizontal="left" vertical="center" shrinkToFit="1"/>
    </xf>
    <xf numFmtId="0" fontId="57" fillId="0" borderId="15" xfId="1" applyFont="1" applyFill="1" applyBorder="1" applyAlignment="1">
      <alignment horizontal="left"/>
    </xf>
    <xf numFmtId="0" fontId="57" fillId="0" borderId="14" xfId="1" applyFont="1" applyFill="1" applyBorder="1" applyAlignment="1">
      <alignment horizontal="left"/>
    </xf>
    <xf numFmtId="0" fontId="57" fillId="0" borderId="13" xfId="1" applyFont="1" applyFill="1" applyBorder="1" applyAlignment="1">
      <alignment horizontal="left"/>
    </xf>
    <xf numFmtId="0" fontId="11" fillId="0" borderId="15" xfId="1" applyFont="1" applyBorder="1" applyAlignment="1">
      <alignment horizontal="left"/>
    </xf>
    <xf numFmtId="0" fontId="11" fillId="0" borderId="14" xfId="1" applyFont="1" applyBorder="1" applyAlignment="1">
      <alignment horizontal="left"/>
    </xf>
    <xf numFmtId="0" fontId="11" fillId="0" borderId="13" xfId="1" applyFont="1" applyBorder="1" applyAlignment="1">
      <alignment horizontal="left"/>
    </xf>
    <xf numFmtId="0" fontId="57" fillId="0" borderId="15" xfId="1" applyFont="1" applyFill="1" applyBorder="1" applyAlignment="1">
      <alignment horizontal="left" vertical="top" wrapText="1"/>
    </xf>
    <xf numFmtId="0" fontId="57" fillId="0" borderId="13" xfId="1" applyFont="1" applyFill="1" applyBorder="1" applyAlignment="1">
      <alignment horizontal="left" vertical="top" wrapText="1"/>
    </xf>
    <xf numFmtId="0" fontId="57" fillId="0" borderId="15" xfId="1" applyFont="1" applyBorder="1" applyAlignment="1">
      <alignment horizontal="left" vertical="top" wrapText="1"/>
    </xf>
    <xf numFmtId="0" fontId="57" fillId="0" borderId="14" xfId="1" applyFont="1" applyBorder="1" applyAlignment="1">
      <alignment horizontal="left" vertical="top"/>
    </xf>
    <xf numFmtId="0" fontId="57" fillId="0" borderId="14" xfId="1" applyFont="1" applyBorder="1" applyAlignment="1">
      <alignment horizontal="left" vertical="center"/>
    </xf>
    <xf numFmtId="0" fontId="57" fillId="0" borderId="15" xfId="1" applyFont="1" applyBorder="1" applyAlignment="1">
      <alignment horizontal="left" vertical="center" wrapText="1"/>
    </xf>
    <xf numFmtId="0" fontId="57" fillId="0" borderId="14" xfId="1" applyFont="1" applyBorder="1" applyAlignment="1">
      <alignment horizontal="left" vertical="center" wrapText="1"/>
    </xf>
    <xf numFmtId="0" fontId="57" fillId="0" borderId="13" xfId="1" applyFont="1" applyBorder="1" applyAlignment="1">
      <alignment horizontal="left" vertical="center" wrapText="1"/>
    </xf>
    <xf numFmtId="0" fontId="52" fillId="0" borderId="0" xfId="1" applyFont="1" applyAlignment="1">
      <alignment horizontal="left" vertical="center"/>
    </xf>
    <xf numFmtId="0" fontId="56" fillId="0" borderId="1" xfId="1" applyFont="1" applyBorder="1" applyAlignment="1">
      <alignment horizontal="center" vertical="center"/>
    </xf>
    <xf numFmtId="0" fontId="11" fillId="0" borderId="15" xfId="1" applyFont="1" applyBorder="1" applyAlignment="1">
      <alignment horizontal="left" vertical="center"/>
    </xf>
    <xf numFmtId="0" fontId="11" fillId="0" borderId="14" xfId="1" applyFont="1" applyBorder="1" applyAlignment="1">
      <alignment horizontal="left" vertical="center"/>
    </xf>
    <xf numFmtId="0" fontId="56" fillId="0" borderId="15" xfId="1" applyFont="1" applyBorder="1" applyAlignment="1">
      <alignment horizontal="center" vertical="center" textRotation="255" wrapText="1"/>
    </xf>
    <xf numFmtId="0" fontId="56" fillId="0" borderId="14" xfId="1" applyFont="1" applyBorder="1" applyAlignment="1">
      <alignment horizontal="center" vertical="center" textRotation="255" wrapText="1"/>
    </xf>
    <xf numFmtId="0" fontId="56" fillId="0" borderId="13" xfId="1" applyFont="1" applyBorder="1" applyAlignment="1">
      <alignment horizontal="center" vertical="center" textRotation="255" wrapText="1"/>
    </xf>
    <xf numFmtId="0" fontId="35" fillId="0" borderId="0" xfId="0" applyFont="1" applyAlignment="1">
      <alignment horizontal="left" vertical="center" wrapText="1" indent="1"/>
    </xf>
    <xf numFmtId="0" fontId="35" fillId="0" borderId="0" xfId="0" applyFont="1" applyAlignment="1">
      <alignment horizontal="left" vertical="center" indent="1"/>
    </xf>
    <xf numFmtId="0" fontId="33" fillId="0" borderId="2" xfId="0" applyFont="1" applyBorder="1" applyAlignment="1">
      <alignment horizontal="left" vertical="center" indent="1"/>
    </xf>
    <xf numFmtId="0" fontId="33" fillId="0" borderId="3" xfId="0" applyFont="1" applyBorder="1" applyAlignment="1">
      <alignment horizontal="left" vertical="center" indent="1"/>
    </xf>
    <xf numFmtId="0" fontId="33" fillId="0" borderId="4" xfId="0" applyFont="1" applyBorder="1" applyAlignment="1">
      <alignment horizontal="left" vertical="center" indent="1"/>
    </xf>
    <xf numFmtId="180" fontId="33" fillId="7" borderId="1" xfId="0" applyNumberFormat="1" applyFont="1" applyFill="1" applyBorder="1" applyAlignment="1">
      <alignment horizontal="center" vertical="center"/>
    </xf>
    <xf numFmtId="0" fontId="33" fillId="5" borderId="1" xfId="0" applyFont="1" applyFill="1" applyBorder="1" applyAlignment="1">
      <alignment horizontal="center" vertical="center"/>
    </xf>
    <xf numFmtId="0" fontId="33" fillId="7" borderId="1" xfId="0" applyFont="1" applyFill="1" applyBorder="1" applyAlignment="1">
      <alignment horizontal="center" vertical="center"/>
    </xf>
    <xf numFmtId="0" fontId="33" fillId="5" borderId="5" xfId="0" applyFont="1" applyFill="1" applyBorder="1" applyAlignment="1">
      <alignment horizontal="center" vertical="center"/>
    </xf>
    <xf numFmtId="0" fontId="33" fillId="5" borderId="6" xfId="0" applyFont="1" applyFill="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1" xfId="0" applyFont="1" applyBorder="1" applyAlignment="1">
      <alignment horizontal="center" vertical="center"/>
    </xf>
    <xf numFmtId="0" fontId="38"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3" fillId="7" borderId="5" xfId="0" applyFont="1" applyFill="1" applyBorder="1" applyAlignment="1">
      <alignment horizontal="center" vertical="center"/>
    </xf>
    <xf numFmtId="0" fontId="33" fillId="7" borderId="6" xfId="0" applyFont="1" applyFill="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3" fillId="0" borderId="15" xfId="0" applyFont="1" applyBorder="1" applyAlignment="1">
      <alignment horizontal="center" vertical="center"/>
    </xf>
    <xf numFmtId="0" fontId="33" fillId="0" borderId="13" xfId="0" applyFont="1" applyBorder="1" applyAlignment="1">
      <alignment horizontal="center" vertical="center"/>
    </xf>
    <xf numFmtId="0" fontId="37" fillId="5" borderId="5" xfId="0" applyFont="1" applyFill="1" applyBorder="1" applyAlignment="1">
      <alignment horizontal="left" vertical="top"/>
    </xf>
    <xf numFmtId="0" fontId="37" fillId="5" borderId="6" xfId="0" applyFont="1" applyFill="1" applyBorder="1" applyAlignment="1">
      <alignment horizontal="left" vertical="top"/>
    </xf>
    <xf numFmtId="0" fontId="37" fillId="5" borderId="7" xfId="0" applyFont="1" applyFill="1" applyBorder="1" applyAlignment="1">
      <alignment horizontal="left" vertical="top"/>
    </xf>
    <xf numFmtId="0" fontId="35" fillId="5" borderId="10" xfId="0" applyFont="1" applyFill="1" applyBorder="1" applyAlignment="1">
      <alignment horizontal="left" vertical="top"/>
    </xf>
    <xf numFmtId="0" fontId="35" fillId="5" borderId="11" xfId="0" applyFont="1" applyFill="1" applyBorder="1" applyAlignment="1">
      <alignment horizontal="left" vertical="top"/>
    </xf>
    <xf numFmtId="0" fontId="35" fillId="5" borderId="12" xfId="0" applyFont="1" applyFill="1" applyBorder="1" applyAlignment="1">
      <alignment horizontal="left" vertical="top"/>
    </xf>
    <xf numFmtId="0" fontId="35" fillId="0" borderId="6" xfId="0" applyFont="1" applyBorder="1" applyAlignment="1">
      <alignment horizontal="left" vertical="center" wrapText="1" indent="1"/>
    </xf>
    <xf numFmtId="0" fontId="33" fillId="0" borderId="36" xfId="0" applyFont="1" applyBorder="1" applyAlignment="1">
      <alignment horizontal="center" vertical="center"/>
    </xf>
    <xf numFmtId="0" fontId="39" fillId="0" borderId="0" xfId="0" applyFont="1" applyAlignment="1">
      <alignment horizontal="left" vertical="center" wrapText="1" indent="1"/>
    </xf>
    <xf numFmtId="0" fontId="39" fillId="0" borderId="0" xfId="0" applyFont="1" applyAlignment="1">
      <alignment horizontal="left" vertical="center" indent="1"/>
    </xf>
    <xf numFmtId="0" fontId="33" fillId="8" borderId="1" xfId="0" applyFont="1" applyFill="1" applyBorder="1" applyAlignment="1">
      <alignment horizontal="center" vertical="center"/>
    </xf>
    <xf numFmtId="10" fontId="33" fillId="7" borderId="5" xfId="12" applyNumberFormat="1" applyFont="1" applyFill="1" applyBorder="1" applyAlignment="1">
      <alignment horizontal="center" vertical="center"/>
    </xf>
    <xf numFmtId="10" fontId="33" fillId="7" borderId="6" xfId="12" applyNumberFormat="1" applyFont="1" applyFill="1" applyBorder="1" applyAlignment="1">
      <alignment horizontal="center" vertical="center"/>
    </xf>
    <xf numFmtId="0" fontId="33" fillId="7" borderId="2" xfId="0" applyFont="1" applyFill="1" applyBorder="1" applyAlignment="1">
      <alignment horizontal="center" vertical="center"/>
    </xf>
    <xf numFmtId="0" fontId="33" fillId="7" borderId="3" xfId="0" applyFont="1" applyFill="1" applyBorder="1" applyAlignment="1">
      <alignment horizontal="center" vertical="center"/>
    </xf>
    <xf numFmtId="0" fontId="33" fillId="7" borderId="4" xfId="0" applyFont="1" applyFill="1" applyBorder="1" applyAlignment="1">
      <alignment horizontal="center" vertical="center"/>
    </xf>
    <xf numFmtId="38" fontId="33" fillId="5" borderId="5" xfId="11" applyFont="1" applyFill="1" applyBorder="1" applyAlignment="1">
      <alignment horizontal="center" vertical="center"/>
    </xf>
    <xf numFmtId="38" fontId="33" fillId="5" borderId="6" xfId="11" applyFont="1" applyFill="1" applyBorder="1" applyAlignment="1">
      <alignment horizontal="center" vertical="center"/>
    </xf>
    <xf numFmtId="0" fontId="51" fillId="0" borderId="1" xfId="0" applyFont="1" applyBorder="1" applyAlignment="1">
      <alignment horizontal="left" vertical="center" indent="1" shrinkToFit="1"/>
    </xf>
    <xf numFmtId="38" fontId="33" fillId="5" borderId="2" xfId="11" applyFont="1" applyFill="1" applyBorder="1" applyAlignment="1">
      <alignment horizontal="center" vertical="center"/>
    </xf>
    <xf numFmtId="38" fontId="33" fillId="5" borderId="3" xfId="11" applyFont="1" applyFill="1" applyBorder="1" applyAlignment="1">
      <alignment horizontal="center" vertical="center"/>
    </xf>
    <xf numFmtId="0" fontId="33" fillId="0" borderId="10" xfId="0" applyFont="1" applyBorder="1" applyAlignment="1">
      <alignment horizontal="left" vertical="center" indent="1"/>
    </xf>
    <xf numFmtId="0" fontId="33" fillId="0" borderId="11" xfId="0" applyFont="1" applyBorder="1" applyAlignment="1">
      <alignment horizontal="left" vertical="center" indent="1"/>
    </xf>
    <xf numFmtId="0" fontId="33" fillId="7" borderId="10" xfId="0" applyFont="1" applyFill="1" applyBorder="1" applyAlignment="1">
      <alignment horizontal="center" vertical="center"/>
    </xf>
    <xf numFmtId="0" fontId="33" fillId="7" borderId="11" xfId="0" applyFont="1" applyFill="1" applyBorder="1" applyAlignment="1">
      <alignment horizontal="center" vertical="center"/>
    </xf>
    <xf numFmtId="0" fontId="33" fillId="7" borderId="12" xfId="0" applyFont="1" applyFill="1" applyBorder="1" applyAlignment="1">
      <alignment horizontal="center" vertical="center"/>
    </xf>
    <xf numFmtId="0" fontId="33" fillId="6" borderId="2" xfId="0" applyFont="1" applyFill="1" applyBorder="1" applyAlignment="1">
      <alignment horizontal="center" vertical="center"/>
    </xf>
    <xf numFmtId="0" fontId="33" fillId="6" borderId="3" xfId="0" applyFont="1" applyFill="1" applyBorder="1" applyAlignment="1">
      <alignment horizontal="center" vertical="center"/>
    </xf>
    <xf numFmtId="0" fontId="33" fillId="6" borderId="4" xfId="0" applyFont="1" applyFill="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5" fillId="0" borderId="0" xfId="0" applyFont="1" applyAlignment="1">
      <alignment horizontal="left" vertical="center" wrapText="1"/>
    </xf>
    <xf numFmtId="0" fontId="33" fillId="5" borderId="3" xfId="0" applyFont="1" applyFill="1" applyBorder="1" applyAlignment="1">
      <alignment horizontal="center" vertical="center"/>
    </xf>
    <xf numFmtId="0" fontId="33" fillId="5" borderId="2" xfId="0" applyFont="1" applyFill="1" applyBorder="1" applyAlignment="1">
      <alignment horizontal="center" vertical="center"/>
    </xf>
    <xf numFmtId="0" fontId="33" fillId="5" borderId="4" xfId="0" applyFont="1" applyFill="1" applyBorder="1" applyAlignment="1">
      <alignment horizontal="center" vertical="center"/>
    </xf>
    <xf numFmtId="0" fontId="32" fillId="0" borderId="0" xfId="0" applyFont="1" applyAlignment="1">
      <alignment horizontal="center" vertical="center"/>
    </xf>
    <xf numFmtId="0" fontId="33" fillId="0" borderId="5" xfId="0" applyFont="1" applyBorder="1" applyAlignment="1">
      <alignment horizontal="left" vertical="center" wrapText="1"/>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wrapText="1"/>
    </xf>
    <xf numFmtId="0" fontId="33" fillId="0" borderId="0" xfId="0" applyFont="1" applyAlignment="1">
      <alignment horizontal="left" vertical="center"/>
    </xf>
    <xf numFmtId="0" fontId="33" fillId="0" borderId="9" xfId="0" applyFont="1" applyBorder="1" applyAlignment="1">
      <alignment horizontal="left" vertical="center"/>
    </xf>
    <xf numFmtId="0" fontId="33" fillId="0" borderId="8" xfId="0" applyFont="1" applyBorder="1" applyAlignment="1">
      <alignment horizontal="left" vertical="center"/>
    </xf>
    <xf numFmtId="0" fontId="33" fillId="0" borderId="10" xfId="0" applyFont="1" applyBorder="1" applyAlignment="1">
      <alignment horizontal="left" vertical="center"/>
    </xf>
    <xf numFmtId="0" fontId="33" fillId="0" borderId="11" xfId="0" applyFont="1" applyBorder="1" applyAlignment="1">
      <alignment horizontal="left" vertical="center"/>
    </xf>
    <xf numFmtId="0" fontId="33" fillId="0" borderId="12" xfId="0" applyFont="1" applyBorder="1" applyAlignment="1">
      <alignment horizontal="left" vertical="center"/>
    </xf>
    <xf numFmtId="0" fontId="33" fillId="5" borderId="1" xfId="0" applyFont="1" applyFill="1" applyBorder="1" applyAlignment="1">
      <alignment horizontal="left" vertical="center" indent="1"/>
    </xf>
    <xf numFmtId="0" fontId="33" fillId="5" borderId="15" xfId="0" applyFont="1" applyFill="1" applyBorder="1" applyAlignment="1">
      <alignment horizontal="left" vertical="center" indent="1"/>
    </xf>
    <xf numFmtId="0" fontId="11" fillId="0" borderId="0" xfId="15" applyAlignment="1">
      <alignment horizontal="left" vertical="top" wrapText="1"/>
    </xf>
    <xf numFmtId="0" fontId="11" fillId="0" borderId="2" xfId="15" applyBorder="1" applyAlignment="1">
      <alignment horizontal="center" vertical="top" wrapText="1"/>
    </xf>
    <xf numFmtId="0" fontId="11" fillId="0" borderId="4" xfId="15" applyBorder="1" applyAlignment="1">
      <alignment horizontal="center" vertical="top" wrapText="1"/>
    </xf>
    <xf numFmtId="0" fontId="11" fillId="0" borderId="2" xfId="15" applyBorder="1" applyAlignment="1">
      <alignment horizontal="center" vertical="top" shrinkToFit="1"/>
    </xf>
    <xf numFmtId="0" fontId="11" fillId="0" borderId="4" xfId="15" applyBorder="1" applyAlignment="1">
      <alignment horizontal="center" vertical="top" shrinkToFit="1"/>
    </xf>
    <xf numFmtId="0" fontId="26" fillId="0" borderId="48" xfId="15" applyFont="1" applyBorder="1" applyAlignment="1">
      <alignment horizontal="center" vertical="top" wrapText="1"/>
    </xf>
    <xf numFmtId="0" fontId="26" fillId="0" borderId="49" xfId="15" applyFont="1" applyBorder="1" applyAlignment="1">
      <alignment horizontal="center" vertical="top" wrapText="1"/>
    </xf>
    <xf numFmtId="38" fontId="11" fillId="5" borderId="2" xfId="11" applyFont="1" applyFill="1" applyBorder="1" applyAlignment="1" applyProtection="1">
      <alignment horizontal="center" vertical="center" wrapText="1"/>
    </xf>
    <xf numFmtId="38" fontId="11" fillId="5" borderId="4" xfId="11" applyFont="1" applyFill="1" applyBorder="1" applyAlignment="1" applyProtection="1">
      <alignment horizontal="center" vertical="center" wrapText="1"/>
    </xf>
    <xf numFmtId="38" fontId="11" fillId="7" borderId="33" xfId="11" applyFont="1" applyFill="1" applyBorder="1" applyAlignment="1" applyProtection="1">
      <alignment horizontal="center" vertical="center" wrapText="1"/>
    </xf>
    <xf numFmtId="38" fontId="11" fillId="7" borderId="31" xfId="11" applyFont="1" applyFill="1" applyBorder="1" applyAlignment="1" applyProtection="1">
      <alignment horizontal="center" vertical="center" wrapText="1"/>
    </xf>
    <xf numFmtId="0" fontId="26" fillId="2" borderId="3" xfId="15" applyFont="1" applyFill="1" applyBorder="1" applyAlignment="1">
      <alignment horizontal="center"/>
    </xf>
    <xf numFmtId="0" fontId="26" fillId="2" borderId="2" xfId="15" applyFont="1" applyFill="1" applyBorder="1" applyAlignment="1">
      <alignment horizontal="center" wrapText="1"/>
    </xf>
    <xf numFmtId="0" fontId="26" fillId="2" borderId="3" xfId="15" applyFont="1" applyFill="1" applyBorder="1" applyAlignment="1">
      <alignment horizontal="center" wrapText="1"/>
    </xf>
    <xf numFmtId="0" fontId="26" fillId="2" borderId="4" xfId="15" applyFont="1" applyFill="1" applyBorder="1" applyAlignment="1">
      <alignment horizontal="center" wrapText="1"/>
    </xf>
    <xf numFmtId="0" fontId="40" fillId="0" borderId="5" xfId="15" applyFont="1" applyBorder="1" applyAlignment="1">
      <alignment horizontal="left" vertical="top" wrapText="1"/>
    </xf>
    <xf numFmtId="0" fontId="40" fillId="0" borderId="6" xfId="15" applyFont="1" applyBorder="1" applyAlignment="1">
      <alignment horizontal="left" vertical="top" wrapText="1"/>
    </xf>
    <xf numFmtId="0" fontId="40" fillId="0" borderId="7" xfId="15" applyFont="1" applyBorder="1" applyAlignment="1">
      <alignment horizontal="left" vertical="top" wrapText="1"/>
    </xf>
    <xf numFmtId="0" fontId="40" fillId="0" borderId="8" xfId="15" applyFont="1" applyBorder="1" applyAlignment="1">
      <alignment horizontal="left" vertical="top" wrapText="1"/>
    </xf>
    <xf numFmtId="0" fontId="40" fillId="0" borderId="0" xfId="15" applyFont="1" applyAlignment="1">
      <alignment horizontal="left" vertical="top" wrapText="1"/>
    </xf>
    <xf numFmtId="0" fontId="40" fillId="0" borderId="9" xfId="15" applyFont="1" applyBorder="1" applyAlignment="1">
      <alignment horizontal="left" vertical="top" wrapText="1"/>
    </xf>
    <xf numFmtId="0" fontId="40" fillId="0" borderId="2" xfId="15" applyFont="1" applyBorder="1" applyAlignment="1">
      <alignment horizontal="left" vertical="top" wrapText="1"/>
    </xf>
    <xf numFmtId="0" fontId="40" fillId="0" borderId="3" xfId="15" applyFont="1" applyBorder="1" applyAlignment="1">
      <alignment horizontal="left" vertical="top" wrapText="1"/>
    </xf>
    <xf numFmtId="0" fontId="40" fillId="0" borderId="4" xfId="15" applyFont="1" applyBorder="1" applyAlignment="1">
      <alignment horizontal="left" vertical="top" wrapText="1"/>
    </xf>
    <xf numFmtId="42" fontId="29" fillId="0" borderId="32" xfId="15" applyNumberFormat="1" applyFont="1" applyBorder="1" applyAlignment="1">
      <alignment horizontal="center" vertical="center" wrapText="1"/>
    </xf>
    <xf numFmtId="42" fontId="29" fillId="0" borderId="22" xfId="15" applyNumberFormat="1" applyFont="1" applyBorder="1" applyAlignment="1">
      <alignment horizontal="center" vertical="center" wrapText="1"/>
    </xf>
    <xf numFmtId="42" fontId="29" fillId="0" borderId="35" xfId="15" applyNumberFormat="1" applyFont="1" applyBorder="1" applyAlignment="1">
      <alignment horizontal="center" vertical="center" wrapText="1"/>
    </xf>
    <xf numFmtId="42" fontId="29" fillId="0" borderId="23" xfId="15" applyNumberFormat="1" applyFont="1" applyBorder="1" applyAlignment="1">
      <alignment horizontal="center" vertical="center" wrapText="1"/>
    </xf>
    <xf numFmtId="0" fontId="49" fillId="0" borderId="12" xfId="16" applyFont="1" applyBorder="1" applyAlignment="1">
      <alignment horizontal="left" vertical="top" wrapText="1"/>
    </xf>
    <xf numFmtId="0" fontId="49" fillId="0" borderId="13" xfId="16" applyFont="1" applyBorder="1" applyAlignment="1">
      <alignment horizontal="left" vertical="top" wrapText="1"/>
    </xf>
    <xf numFmtId="0" fontId="26" fillId="0" borderId="15" xfId="15" applyFont="1" applyBorder="1" applyAlignment="1">
      <alignment horizontal="center" vertical="center" wrapText="1" readingOrder="1"/>
    </xf>
    <xf numFmtId="0" fontId="26" fillId="0" borderId="14" xfId="15" applyFont="1" applyBorder="1" applyAlignment="1">
      <alignment horizontal="center" vertical="center" readingOrder="1"/>
    </xf>
    <xf numFmtId="0" fontId="26" fillId="0" borderId="13" xfId="15" applyFont="1" applyBorder="1" applyAlignment="1">
      <alignment horizontal="center" vertical="center" readingOrder="1"/>
    </xf>
    <xf numFmtId="0" fontId="29" fillId="0" borderId="41" xfId="15" applyFont="1" applyBorder="1" applyAlignment="1">
      <alignment horizontal="center" vertical="center" shrinkToFit="1"/>
    </xf>
    <xf numFmtId="0" fontId="29" fillId="0" borderId="43" xfId="15" applyFont="1" applyBorder="1" applyAlignment="1">
      <alignment horizontal="center" vertical="center" shrinkToFit="1"/>
    </xf>
    <xf numFmtId="0" fontId="29" fillId="0" borderId="45" xfId="15" applyFont="1" applyBorder="1" applyAlignment="1">
      <alignment horizontal="center" vertical="center" shrinkToFit="1"/>
    </xf>
    <xf numFmtId="0" fontId="26" fillId="0" borderId="42" xfId="15" applyFont="1" applyBorder="1" applyAlignment="1">
      <alignment horizontal="left" vertical="center"/>
    </xf>
    <xf numFmtId="0" fontId="26" fillId="0" borderId="28" xfId="15" applyFont="1" applyBorder="1" applyAlignment="1">
      <alignment horizontal="left" vertical="center"/>
    </xf>
    <xf numFmtId="0" fontId="30" fillId="0" borderId="44" xfId="15" applyFont="1" applyBorder="1" applyAlignment="1">
      <alignment horizontal="left" vertical="center" wrapText="1" shrinkToFit="1"/>
    </xf>
    <xf numFmtId="0" fontId="30" fillId="0" borderId="27" xfId="15" applyFont="1" applyBorder="1" applyAlignment="1">
      <alignment horizontal="left" vertical="center" wrapText="1" shrinkToFit="1"/>
    </xf>
    <xf numFmtId="0" fontId="30" fillId="0" borderId="46" xfId="15" applyFont="1" applyBorder="1" applyAlignment="1">
      <alignment horizontal="left" vertical="center" wrapText="1" shrinkToFit="1"/>
    </xf>
    <xf numFmtId="0" fontId="30" fillId="0" borderId="30" xfId="15" applyFont="1" applyBorder="1" applyAlignment="1">
      <alignment horizontal="left" vertical="center" wrapText="1" shrinkToFit="1"/>
    </xf>
    <xf numFmtId="0" fontId="30" fillId="0" borderId="47" xfId="15" applyFont="1" applyBorder="1" applyAlignment="1">
      <alignment horizontal="left" vertical="center" wrapText="1"/>
    </xf>
    <xf numFmtId="0" fontId="30" fillId="0" borderId="12" xfId="15" applyFont="1" applyBorder="1" applyAlignment="1">
      <alignment horizontal="left" vertical="center" wrapText="1"/>
    </xf>
    <xf numFmtId="0" fontId="30" fillId="0" borderId="37" xfId="15" applyFont="1" applyBorder="1" applyAlignment="1">
      <alignment horizontal="left" vertical="center" wrapText="1"/>
    </xf>
    <xf numFmtId="0" fontId="30" fillId="0" borderId="38" xfId="15" applyFont="1" applyBorder="1" applyAlignment="1">
      <alignment horizontal="left" vertical="center" wrapText="1"/>
    </xf>
    <xf numFmtId="0" fontId="30" fillId="0" borderId="28" xfId="15" applyFont="1" applyBorder="1" applyAlignment="1">
      <alignment horizontal="left" vertical="center" wrapText="1"/>
    </xf>
    <xf numFmtId="0" fontId="30" fillId="0" borderId="34" xfId="15" applyFont="1" applyBorder="1" applyAlignment="1">
      <alignment horizontal="left" vertical="center" wrapText="1"/>
    </xf>
    <xf numFmtId="0" fontId="30" fillId="0" borderId="29" xfId="15" applyFont="1" applyBorder="1" applyAlignment="1">
      <alignment horizontal="left" vertical="center" wrapText="1"/>
    </xf>
    <xf numFmtId="0" fontId="30" fillId="0" borderId="27" xfId="15" applyFont="1" applyBorder="1" applyAlignment="1">
      <alignment horizontal="left" vertical="center" wrapText="1"/>
    </xf>
    <xf numFmtId="0" fontId="30" fillId="0" borderId="39" xfId="15" applyFont="1" applyBorder="1" applyAlignment="1">
      <alignment horizontal="left" vertical="center" wrapText="1"/>
    </xf>
    <xf numFmtId="0" fontId="30" fillId="0" borderId="40" xfId="15" applyFont="1" applyBorder="1" applyAlignment="1">
      <alignment horizontal="left" vertical="center" wrapText="1"/>
    </xf>
    <xf numFmtId="0" fontId="30" fillId="0" borderId="30" xfId="15" applyFont="1" applyBorder="1" applyAlignment="1">
      <alignment horizontal="left" vertical="center" wrapText="1"/>
    </xf>
    <xf numFmtId="0" fontId="43" fillId="0" borderId="0" xfId="15" applyFont="1" applyAlignment="1">
      <alignment horizontal="center" vertical="center"/>
    </xf>
    <xf numFmtId="0" fontId="40" fillId="0" borderId="0" xfId="20" applyFont="1" applyAlignment="1">
      <alignment horizontal="left" vertical="center" wrapText="1"/>
    </xf>
    <xf numFmtId="0" fontId="26" fillId="2" borderId="15" xfId="15" applyFont="1" applyFill="1" applyBorder="1" applyAlignment="1">
      <alignment horizontal="center" vertical="center" shrinkToFit="1"/>
    </xf>
    <xf numFmtId="0" fontId="46" fillId="2" borderId="13" xfId="16" applyFont="1" applyFill="1" applyBorder="1" applyAlignment="1">
      <alignment vertical="center" shrinkToFit="1"/>
    </xf>
    <xf numFmtId="182" fontId="26" fillId="7" borderId="2" xfId="15" applyNumberFormat="1" applyFont="1" applyFill="1" applyBorder="1" applyAlignment="1">
      <alignment horizontal="center"/>
    </xf>
    <xf numFmtId="182" fontId="26" fillId="7" borderId="3" xfId="15" applyNumberFormat="1" applyFont="1" applyFill="1" applyBorder="1" applyAlignment="1">
      <alignment horizontal="center"/>
    </xf>
    <xf numFmtId="182" fontId="26" fillId="7" borderId="4" xfId="15" applyNumberFormat="1" applyFont="1" applyFill="1" applyBorder="1" applyAlignment="1">
      <alignment horizontal="center"/>
    </xf>
    <xf numFmtId="0" fontId="26" fillId="2" borderId="15" xfId="15" applyFont="1" applyFill="1" applyBorder="1" applyAlignment="1">
      <alignment horizontal="center" vertical="center" wrapText="1"/>
    </xf>
    <xf numFmtId="0" fontId="26" fillId="2" borderId="13" xfId="15" applyFont="1" applyFill="1" applyBorder="1" applyAlignment="1">
      <alignment horizontal="center" vertical="center" wrapText="1"/>
    </xf>
    <xf numFmtId="0" fontId="9" fillId="2" borderId="0" xfId="2" applyFill="1" applyAlignment="1">
      <alignment horizontal="left" vertical="center"/>
    </xf>
    <xf numFmtId="0" fontId="9" fillId="2" borderId="0" xfId="2" applyFill="1" applyAlignment="1">
      <alignment horizontal="left" vertical="center" wrapText="1"/>
    </xf>
    <xf numFmtId="0" fontId="9" fillId="2" borderId="1" xfId="2" applyFill="1" applyBorder="1" applyAlignment="1">
      <alignment horizontal="center" vertical="center"/>
    </xf>
    <xf numFmtId="179" fontId="23" fillId="2" borderId="2" xfId="2" applyNumberFormat="1" applyFont="1" applyFill="1" applyBorder="1" applyAlignment="1">
      <alignment horizontal="center" vertical="center"/>
    </xf>
    <xf numFmtId="179" fontId="23" fillId="2" borderId="3" xfId="2" applyNumberFormat="1" applyFont="1" applyFill="1" applyBorder="1" applyAlignment="1">
      <alignment horizontal="center" vertical="center"/>
    </xf>
    <xf numFmtId="179" fontId="23" fillId="2" borderId="4" xfId="2" applyNumberFormat="1" applyFont="1" applyFill="1" applyBorder="1" applyAlignment="1">
      <alignment horizontal="center" vertical="center"/>
    </xf>
    <xf numFmtId="0" fontId="9" fillId="2" borderId="5" xfId="2" applyFill="1" applyBorder="1" applyAlignment="1">
      <alignment horizontal="center" vertical="center" wrapText="1"/>
    </xf>
    <xf numFmtId="0" fontId="9" fillId="2" borderId="6" xfId="2" applyFill="1" applyBorder="1" applyAlignment="1">
      <alignment horizontal="center" vertical="center" wrapText="1"/>
    </xf>
    <xf numFmtId="0" fontId="9" fillId="2" borderId="7" xfId="2" applyFill="1" applyBorder="1" applyAlignment="1">
      <alignment horizontal="center" vertical="center" wrapText="1"/>
    </xf>
    <xf numFmtId="176" fontId="23" fillId="4" borderId="5" xfId="4" applyNumberFormat="1" applyFont="1" applyFill="1" applyBorder="1" applyAlignment="1">
      <alignment horizontal="center" vertical="center"/>
    </xf>
    <xf numFmtId="176" fontId="23" fillId="4" borderId="6" xfId="4" applyNumberFormat="1" applyFont="1" applyFill="1" applyBorder="1" applyAlignment="1">
      <alignment horizontal="center" vertical="center"/>
    </xf>
    <xf numFmtId="176" fontId="23" fillId="4" borderId="7" xfId="4" applyNumberFormat="1" applyFont="1" applyFill="1" applyBorder="1" applyAlignment="1">
      <alignment horizontal="center" vertical="center"/>
    </xf>
    <xf numFmtId="176" fontId="23" fillId="4" borderId="10" xfId="4" applyNumberFormat="1" applyFont="1" applyFill="1" applyBorder="1" applyAlignment="1">
      <alignment horizontal="center" vertical="center"/>
    </xf>
    <xf numFmtId="176" fontId="23" fillId="4" borderId="11" xfId="4" applyNumberFormat="1" applyFont="1" applyFill="1" applyBorder="1" applyAlignment="1">
      <alignment horizontal="center" vertical="center"/>
    </xf>
    <xf numFmtId="176" fontId="23" fillId="4" borderId="12" xfId="4" applyNumberFormat="1" applyFont="1" applyFill="1" applyBorder="1" applyAlignment="1">
      <alignment horizontal="center" vertical="center"/>
    </xf>
    <xf numFmtId="0" fontId="9" fillId="2" borderId="10" xfId="2" applyFill="1" applyBorder="1" applyAlignment="1">
      <alignment horizontal="center" vertical="center"/>
    </xf>
    <xf numFmtId="0" fontId="9" fillId="2" borderId="11" xfId="2" applyFill="1" applyBorder="1" applyAlignment="1">
      <alignment horizontal="center" vertical="center"/>
    </xf>
    <xf numFmtId="0" fontId="9" fillId="2" borderId="12" xfId="2" applyFill="1" applyBorder="1" applyAlignment="1">
      <alignment horizontal="center" vertical="center"/>
    </xf>
    <xf numFmtId="178" fontId="23" fillId="3" borderId="1" xfId="3" applyNumberFormat="1" applyFont="1" applyFill="1" applyBorder="1" applyAlignment="1">
      <alignment horizontal="center" vertical="center"/>
    </xf>
    <xf numFmtId="0" fontId="9" fillId="2" borderId="15" xfId="2" applyFill="1" applyBorder="1" applyAlignment="1">
      <alignment horizontal="center" vertical="center"/>
    </xf>
    <xf numFmtId="0" fontId="9" fillId="2" borderId="13" xfId="2" applyFill="1" applyBorder="1" applyAlignment="1">
      <alignment horizontal="center" vertical="center"/>
    </xf>
    <xf numFmtId="179" fontId="23" fillId="2" borderId="5" xfId="2" applyNumberFormat="1" applyFont="1" applyFill="1" applyBorder="1" applyAlignment="1">
      <alignment horizontal="center" vertical="center"/>
    </xf>
    <xf numFmtId="179" fontId="23" fillId="2" borderId="6" xfId="2" applyNumberFormat="1" applyFont="1" applyFill="1" applyBorder="1" applyAlignment="1">
      <alignment horizontal="center" vertical="center"/>
    </xf>
    <xf numFmtId="179" fontId="23" fillId="2" borderId="7" xfId="2" applyNumberFormat="1" applyFont="1" applyFill="1" applyBorder="1" applyAlignment="1">
      <alignment horizontal="center" vertical="center"/>
    </xf>
    <xf numFmtId="179" fontId="23" fillId="2" borderId="10" xfId="2" applyNumberFormat="1" applyFont="1" applyFill="1" applyBorder="1" applyAlignment="1">
      <alignment horizontal="center" vertical="center"/>
    </xf>
    <xf numFmtId="179" fontId="23" fillId="2" borderId="11" xfId="2" applyNumberFormat="1" applyFont="1" applyFill="1" applyBorder="1" applyAlignment="1">
      <alignment horizontal="center" vertical="center"/>
    </xf>
    <xf numFmtId="179" fontId="23" fillId="2" borderId="12" xfId="2" applyNumberFormat="1" applyFont="1" applyFill="1" applyBorder="1" applyAlignment="1">
      <alignment horizontal="center" vertical="center"/>
    </xf>
    <xf numFmtId="0" fontId="3" fillId="2" borderId="0" xfId="2" applyFont="1" applyFill="1" applyAlignment="1">
      <alignment horizontal="right" vertical="center"/>
    </xf>
    <xf numFmtId="0" fontId="9" fillId="2" borderId="0" xfId="2" applyFill="1" applyAlignment="1">
      <alignment horizontal="right" vertical="center"/>
    </xf>
    <xf numFmtId="0" fontId="9" fillId="2" borderId="9" xfId="2" applyFill="1" applyBorder="1" applyAlignment="1">
      <alignment horizontal="right" vertical="center"/>
    </xf>
    <xf numFmtId="0" fontId="9" fillId="2" borderId="11" xfId="2" applyFill="1" applyBorder="1" applyAlignment="1">
      <alignment horizontal="left" vertical="center"/>
    </xf>
    <xf numFmtId="0" fontId="9" fillId="2" borderId="2" xfId="2" applyFill="1" applyBorder="1" applyAlignment="1">
      <alignment horizontal="center" vertical="center"/>
    </xf>
    <xf numFmtId="0" fontId="9" fillId="2" borderId="3" xfId="2" applyFill="1" applyBorder="1" applyAlignment="1">
      <alignment horizontal="center" vertical="center"/>
    </xf>
    <xf numFmtId="0" fontId="9" fillId="2" borderId="4" xfId="2" applyFill="1" applyBorder="1" applyAlignment="1">
      <alignment horizontal="center" vertical="center"/>
    </xf>
    <xf numFmtId="0" fontId="9" fillId="2" borderId="1" xfId="2" applyFill="1" applyBorder="1" applyAlignment="1">
      <alignment horizontal="center" vertical="center" wrapText="1"/>
    </xf>
    <xf numFmtId="0" fontId="9" fillId="2" borderId="1" xfId="2" applyFill="1" applyBorder="1" applyAlignment="1">
      <alignment horizontal="center" vertical="top" wrapText="1"/>
    </xf>
    <xf numFmtId="0" fontId="9" fillId="2" borderId="2" xfId="2" applyFill="1" applyBorder="1" applyAlignment="1">
      <alignment horizontal="center" vertical="center" wrapText="1"/>
    </xf>
    <xf numFmtId="0" fontId="9" fillId="2" borderId="3" xfId="2" applyFill="1" applyBorder="1" applyAlignment="1">
      <alignment horizontal="center" vertical="center" wrapText="1"/>
    </xf>
    <xf numFmtId="0" fontId="9" fillId="2" borderId="4" xfId="2" applyFill="1" applyBorder="1" applyAlignment="1">
      <alignment horizontal="center" vertical="center" wrapText="1"/>
    </xf>
    <xf numFmtId="0" fontId="9" fillId="0" borderId="15" xfId="2" applyFill="1" applyBorder="1" applyAlignment="1">
      <alignment horizontal="center" vertical="center"/>
    </xf>
    <xf numFmtId="0" fontId="9" fillId="0" borderId="14" xfId="2" applyFill="1" applyBorder="1" applyAlignment="1">
      <alignment horizontal="center" vertical="center"/>
    </xf>
    <xf numFmtId="0" fontId="9" fillId="0" borderId="13" xfId="2" applyFill="1" applyBorder="1" applyAlignment="1">
      <alignment horizontal="center" vertical="center"/>
    </xf>
    <xf numFmtId="0" fontId="9" fillId="3" borderId="0" xfId="2" applyFill="1" applyAlignment="1">
      <alignment horizontal="center" vertical="center"/>
    </xf>
    <xf numFmtId="0" fontId="20" fillId="2" borderId="0" xfId="2" applyFont="1" applyFill="1" applyAlignment="1">
      <alignment horizontal="center" vertical="center"/>
    </xf>
    <xf numFmtId="0" fontId="9" fillId="3" borderId="11" xfId="2" applyFill="1" applyBorder="1" applyAlignment="1">
      <alignment horizontal="center" vertical="center" shrinkToFit="1"/>
    </xf>
    <xf numFmtId="0" fontId="9" fillId="3" borderId="3" xfId="2" applyFill="1" applyBorder="1" applyAlignment="1">
      <alignment horizontal="center" vertical="center" shrinkToFit="1"/>
    </xf>
    <xf numFmtId="0" fontId="21" fillId="2" borderId="0" xfId="2" applyFont="1" applyFill="1" applyAlignment="1">
      <alignment horizontal="left" vertical="center"/>
    </xf>
    <xf numFmtId="0" fontId="9" fillId="3" borderId="1" xfId="2" applyFill="1" applyBorder="1" applyAlignment="1">
      <alignment horizontal="center" vertical="center"/>
    </xf>
    <xf numFmtId="0" fontId="9" fillId="3" borderId="1" xfId="2" applyFill="1" applyBorder="1" applyAlignment="1">
      <alignment horizontal="center" vertical="center" shrinkToFit="1"/>
    </xf>
    <xf numFmtId="0" fontId="18" fillId="0" borderId="0" xfId="1" applyFont="1" applyAlignment="1">
      <alignment horizontal="center" vertical="top" wrapText="1"/>
    </xf>
    <xf numFmtId="0" fontId="18" fillId="0" borderId="0" xfId="1" applyFont="1" applyAlignment="1">
      <alignment horizontal="center" vertical="top"/>
    </xf>
    <xf numFmtId="0" fontId="18" fillId="0" borderId="0" xfId="1" applyFont="1" applyAlignment="1">
      <alignment vertical="top"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0" xfId="1" applyFont="1" applyAlignment="1">
      <alignment horizontal="center" vertical="center" wrapText="1"/>
    </xf>
    <xf numFmtId="0" fontId="1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5" fillId="0" borderId="2" xfId="1" applyFont="1" applyBorder="1" applyAlignment="1">
      <alignment vertical="center" wrapText="1"/>
    </xf>
    <xf numFmtId="0" fontId="15" fillId="0" borderId="3" xfId="1" applyFont="1" applyBorder="1" applyAlignment="1">
      <alignment vertical="center" wrapText="1"/>
    </xf>
    <xf numFmtId="0" fontId="15" fillId="0" borderId="4" xfId="1" applyFont="1" applyBorder="1" applyAlignment="1">
      <alignment vertical="center" wrapText="1"/>
    </xf>
    <xf numFmtId="0" fontId="12" fillId="0" borderId="1" xfId="1" applyFont="1" applyBorder="1" applyAlignment="1">
      <alignment vertical="center"/>
    </xf>
    <xf numFmtId="0" fontId="12" fillId="0" borderId="2" xfId="1" applyFont="1" applyBorder="1" applyAlignment="1">
      <alignment vertical="center"/>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2" fillId="0" borderId="3" xfId="1" applyFont="1" applyBorder="1" applyAlignment="1">
      <alignment vertical="center"/>
    </xf>
    <xf numFmtId="0" fontId="12" fillId="0" borderId="10" xfId="1" applyFont="1" applyBorder="1" applyAlignment="1">
      <alignment vertical="center"/>
    </xf>
    <xf numFmtId="0" fontId="12" fillId="0" borderId="11" xfId="1" applyFont="1" applyBorder="1" applyAlignment="1">
      <alignment vertical="center"/>
    </xf>
    <xf numFmtId="0" fontId="15" fillId="0" borderId="10" xfId="1" applyFont="1" applyBorder="1" applyAlignment="1">
      <alignment horizontal="left" vertical="center" wrapText="1"/>
    </xf>
    <xf numFmtId="0" fontId="15" fillId="0" borderId="11" xfId="1" applyFont="1" applyBorder="1" applyAlignment="1">
      <alignment horizontal="left" vertical="center" wrapText="1"/>
    </xf>
    <xf numFmtId="0" fontId="12" fillId="0" borderId="13" xfId="1" applyFont="1" applyBorder="1" applyAlignment="1">
      <alignment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16" fillId="0" borderId="6" xfId="1" applyFont="1" applyBorder="1" applyAlignment="1">
      <alignment horizontal="center" vertical="center" shrinkToFit="1"/>
    </xf>
    <xf numFmtId="0" fontId="16" fillId="0" borderId="7" xfId="1" applyFont="1" applyBorder="1" applyAlignment="1">
      <alignment horizontal="center" vertical="center" shrinkToFit="1"/>
    </xf>
    <xf numFmtId="0" fontId="15" fillId="0" borderId="4" xfId="1" applyFont="1" applyBorder="1" applyAlignment="1">
      <alignment horizontal="left" vertical="center" wrapText="1"/>
    </xf>
    <xf numFmtId="0" fontId="12" fillId="0" borderId="1" xfId="1" applyFont="1" applyBorder="1" applyAlignment="1">
      <alignment horizontal="left"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2" fillId="0" borderId="0" xfId="1" applyFont="1" applyAlignment="1">
      <alignment horizontal="center" vertical="center"/>
    </xf>
  </cellXfs>
  <cellStyles count="21">
    <cellStyle name="パーセント" xfId="12" builtinId="5"/>
    <cellStyle name="パーセント 2" xfId="4"/>
    <cellStyle name="桁区切り" xfId="11" builtinId="6"/>
    <cellStyle name="桁区切り 2" xfId="3"/>
    <cellStyle name="桁区切り 2 2" xfId="18"/>
    <cellStyle name="桁区切り 3" xfId="7"/>
    <cellStyle name="桁区切り 3 2" xfId="17"/>
    <cellStyle name="桁区切り 4" xfId="10"/>
    <cellStyle name="標準" xfId="0" builtinId="0"/>
    <cellStyle name="標準 2" xfId="1"/>
    <cellStyle name="標準 2 2" xfId="14"/>
    <cellStyle name="標準 2 2 2" xfId="15"/>
    <cellStyle name="標準 2 3" xfId="20"/>
    <cellStyle name="標準 3" xfId="2"/>
    <cellStyle name="標準 3 2" xfId="16"/>
    <cellStyle name="標準 4" xfId="8"/>
    <cellStyle name="標準 4 2" xfId="6"/>
    <cellStyle name="標準 4 3" xfId="19"/>
    <cellStyle name="標準 5" xfId="5"/>
    <cellStyle name="標準 6" xfId="9"/>
    <cellStyle name="標準 7" xfId="13"/>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a:extLst>
            <a:ext uri="{FF2B5EF4-FFF2-40B4-BE49-F238E27FC236}">
              <a16:creationId xmlns:a16="http://schemas.microsoft.com/office/drawing/2014/main" id="{00000000-0008-0000-0000-000015000000}"/>
            </a:ext>
          </a:extLst>
        </xdr:cNvPr>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tabSelected="1" view="pageBreakPreview" zoomScaleNormal="80" zoomScaleSheetLayoutView="100" workbookViewId="0"/>
  </sheetViews>
  <sheetFormatPr defaultColWidth="8.875" defaultRowHeight="13.5" x14ac:dyDescent="0.15"/>
  <cols>
    <col min="1" max="1" width="3.625" style="184" customWidth="1"/>
    <col min="2" max="2" width="4.625" style="184" customWidth="1"/>
    <col min="3" max="3" width="32.5" style="184" customWidth="1"/>
    <col min="4" max="4" width="69.875" style="184" customWidth="1"/>
    <col min="5" max="5" width="21.125" style="184" customWidth="1"/>
    <col min="6" max="6" width="8.5" style="184" customWidth="1"/>
    <col min="7" max="7" width="0.375" style="184" customWidth="1"/>
    <col min="8" max="8" width="13" style="184" customWidth="1"/>
    <col min="9" max="9" width="39.75" style="184" customWidth="1"/>
    <col min="10" max="16384" width="8.875" style="184"/>
  </cols>
  <sheetData>
    <row r="1" spans="1:5" s="178" customFormat="1" ht="27.75" customHeight="1" x14ac:dyDescent="0.4">
      <c r="A1" s="177"/>
      <c r="B1" s="217" t="s">
        <v>233</v>
      </c>
      <c r="C1" s="217"/>
      <c r="D1" s="217"/>
    </row>
    <row r="2" spans="1:5" s="178" customFormat="1" ht="27.75" customHeight="1" x14ac:dyDescent="0.4">
      <c r="A2" s="177"/>
      <c r="B2" s="179" t="s">
        <v>234</v>
      </c>
      <c r="D2" s="179"/>
      <c r="E2" s="179"/>
    </row>
    <row r="3" spans="1:5" s="178" customFormat="1" ht="27.75" customHeight="1" x14ac:dyDescent="0.4">
      <c r="A3" s="177"/>
      <c r="C3" s="180" t="s">
        <v>235</v>
      </c>
      <c r="D3" s="180"/>
      <c r="E3" s="180"/>
    </row>
    <row r="4" spans="1:5" s="178" customFormat="1" ht="27.75" customHeight="1" x14ac:dyDescent="0.4">
      <c r="A4" s="177"/>
      <c r="C4" s="179" t="s">
        <v>236</v>
      </c>
      <c r="D4" s="180"/>
      <c r="E4" s="180"/>
    </row>
    <row r="5" spans="1:5" s="178" customFormat="1" ht="27.75" customHeight="1" x14ac:dyDescent="0.4">
      <c r="A5" s="177"/>
      <c r="C5" s="180" t="s">
        <v>237</v>
      </c>
    </row>
    <row r="6" spans="1:5" ht="27.75" customHeight="1" x14ac:dyDescent="0.2">
      <c r="A6" s="181"/>
      <c r="B6" s="182"/>
      <c r="C6" s="183" t="s">
        <v>238</v>
      </c>
      <c r="E6" s="185"/>
    </row>
    <row r="7" spans="1:5" ht="14.25" customHeight="1" x14ac:dyDescent="0.2">
      <c r="A7" s="181"/>
      <c r="B7" s="182"/>
      <c r="C7" s="182"/>
      <c r="E7" s="185"/>
    </row>
    <row r="8" spans="1:5" ht="27.75" customHeight="1" x14ac:dyDescent="0.2">
      <c r="A8" s="181"/>
      <c r="B8" s="186"/>
      <c r="C8" s="187" t="s">
        <v>239</v>
      </c>
      <c r="D8" s="187" t="s">
        <v>240</v>
      </c>
      <c r="E8" s="188" t="s">
        <v>37</v>
      </c>
    </row>
    <row r="9" spans="1:5" ht="27.75" customHeight="1" x14ac:dyDescent="0.15">
      <c r="A9" s="181"/>
      <c r="B9" s="218">
        <v>1</v>
      </c>
      <c r="C9" s="194" t="s">
        <v>241</v>
      </c>
      <c r="D9" s="194" t="s">
        <v>242</v>
      </c>
      <c r="E9" s="219"/>
    </row>
    <row r="10" spans="1:5" ht="27.75" customHeight="1" x14ac:dyDescent="0.15">
      <c r="A10" s="181"/>
      <c r="B10" s="218"/>
      <c r="C10" s="195"/>
      <c r="D10" s="195"/>
      <c r="E10" s="220"/>
    </row>
    <row r="11" spans="1:5" ht="27.75" customHeight="1" x14ac:dyDescent="0.15">
      <c r="A11" s="181"/>
      <c r="B11" s="221" t="s">
        <v>243</v>
      </c>
      <c r="C11" s="192" t="s">
        <v>244</v>
      </c>
      <c r="D11" s="192" t="s">
        <v>245</v>
      </c>
      <c r="E11" s="196"/>
    </row>
    <row r="12" spans="1:5" ht="27.75" customHeight="1" x14ac:dyDescent="0.15">
      <c r="A12" s="181"/>
      <c r="B12" s="222"/>
      <c r="C12" s="198"/>
      <c r="D12" s="198"/>
      <c r="E12" s="213"/>
    </row>
    <row r="13" spans="1:5" ht="27.75" customHeight="1" x14ac:dyDescent="0.15">
      <c r="A13" s="181"/>
      <c r="B13" s="222"/>
      <c r="C13" s="198"/>
      <c r="D13" s="198"/>
      <c r="E13" s="213"/>
    </row>
    <row r="14" spans="1:5" ht="27.75" customHeight="1" x14ac:dyDescent="0.15">
      <c r="A14" s="181"/>
      <c r="B14" s="222"/>
      <c r="C14" s="198"/>
      <c r="D14" s="198"/>
      <c r="E14" s="213"/>
    </row>
    <row r="15" spans="1:5" ht="27.75" customHeight="1" x14ac:dyDescent="0.15">
      <c r="A15" s="181"/>
      <c r="B15" s="222"/>
      <c r="C15" s="193"/>
      <c r="D15" s="195"/>
      <c r="E15" s="197"/>
    </row>
    <row r="16" spans="1:5" ht="27.75" customHeight="1" x14ac:dyDescent="0.15">
      <c r="A16" s="181"/>
      <c r="B16" s="222"/>
      <c r="C16" s="192" t="s">
        <v>246</v>
      </c>
      <c r="D16" s="194" t="s">
        <v>247</v>
      </c>
      <c r="E16" s="211"/>
    </row>
    <row r="17" spans="1:5" ht="27.75" customHeight="1" x14ac:dyDescent="0.15">
      <c r="A17" s="181"/>
      <c r="B17" s="222"/>
      <c r="C17" s="195"/>
      <c r="D17" s="195"/>
      <c r="E17" s="212"/>
    </row>
    <row r="18" spans="1:5" ht="27.75" customHeight="1" x14ac:dyDescent="0.15">
      <c r="A18" s="181"/>
      <c r="B18" s="222"/>
      <c r="C18" s="192" t="s">
        <v>248</v>
      </c>
      <c r="D18" s="192" t="s">
        <v>249</v>
      </c>
      <c r="E18" s="196"/>
    </row>
    <row r="19" spans="1:5" ht="27.75" customHeight="1" x14ac:dyDescent="0.15">
      <c r="A19" s="181"/>
      <c r="B19" s="222"/>
      <c r="C19" s="198"/>
      <c r="D19" s="198"/>
      <c r="E19" s="213"/>
    </row>
    <row r="20" spans="1:5" ht="27.75" customHeight="1" x14ac:dyDescent="0.15">
      <c r="A20" s="181"/>
      <c r="B20" s="222"/>
      <c r="C20" s="198"/>
      <c r="D20" s="198"/>
      <c r="E20" s="213"/>
    </row>
    <row r="21" spans="1:5" ht="27.75" customHeight="1" x14ac:dyDescent="0.15">
      <c r="A21" s="181"/>
      <c r="B21" s="222"/>
      <c r="C21" s="198"/>
      <c r="D21" s="198"/>
      <c r="E21" s="213"/>
    </row>
    <row r="22" spans="1:5" ht="27.75" customHeight="1" x14ac:dyDescent="0.15">
      <c r="A22" s="181"/>
      <c r="B22" s="222"/>
      <c r="C22" s="199"/>
      <c r="D22" s="199"/>
      <c r="E22" s="213"/>
    </row>
    <row r="23" spans="1:5" ht="27.75" customHeight="1" x14ac:dyDescent="0.15">
      <c r="A23" s="181"/>
      <c r="B23" s="222"/>
      <c r="C23" s="195"/>
      <c r="D23" s="195"/>
      <c r="E23" s="197"/>
    </row>
    <row r="24" spans="1:5" s="181" customFormat="1" ht="27.75" customHeight="1" x14ac:dyDescent="0.15">
      <c r="B24" s="222"/>
      <c r="C24" s="192" t="s">
        <v>250</v>
      </c>
      <c r="D24" s="192" t="s">
        <v>251</v>
      </c>
      <c r="E24" s="214"/>
    </row>
    <row r="25" spans="1:5" s="181" customFormat="1" ht="27.75" customHeight="1" x14ac:dyDescent="0.15">
      <c r="B25" s="222"/>
      <c r="C25" s="198"/>
      <c r="D25" s="198"/>
      <c r="E25" s="215"/>
    </row>
    <row r="26" spans="1:5" s="181" customFormat="1" ht="27.75" customHeight="1" x14ac:dyDescent="0.15">
      <c r="B26" s="222"/>
      <c r="C26" s="199"/>
      <c r="D26" s="195"/>
      <c r="E26" s="216"/>
    </row>
    <row r="27" spans="1:5" s="181" customFormat="1" ht="27.75" customHeight="1" x14ac:dyDescent="0.15">
      <c r="B27" s="222"/>
      <c r="C27" s="192" t="s">
        <v>252</v>
      </c>
      <c r="D27" s="192" t="s">
        <v>253</v>
      </c>
      <c r="E27" s="209"/>
    </row>
    <row r="28" spans="1:5" s="181" customFormat="1" ht="27.75" customHeight="1" x14ac:dyDescent="0.15">
      <c r="B28" s="222"/>
      <c r="C28" s="198"/>
      <c r="D28" s="195"/>
      <c r="E28" s="210"/>
    </row>
    <row r="29" spans="1:5" s="181" customFormat="1" ht="27.75" customHeight="1" x14ac:dyDescent="0.15">
      <c r="B29" s="222"/>
      <c r="C29" s="192" t="s">
        <v>254</v>
      </c>
      <c r="D29" s="194" t="s">
        <v>255</v>
      </c>
      <c r="E29" s="209"/>
    </row>
    <row r="30" spans="1:5" s="181" customFormat="1" ht="27.75" customHeight="1" x14ac:dyDescent="0.15">
      <c r="B30" s="222"/>
      <c r="C30" s="198"/>
      <c r="D30" s="195"/>
      <c r="E30" s="210"/>
    </row>
    <row r="31" spans="1:5" s="181" customFormat="1" ht="27.75" customHeight="1" x14ac:dyDescent="0.15">
      <c r="B31" s="222"/>
      <c r="C31" s="189"/>
      <c r="D31" s="192" t="s">
        <v>256</v>
      </c>
      <c r="E31" s="203"/>
    </row>
    <row r="32" spans="1:5" s="181" customFormat="1" ht="27.75" customHeight="1" x14ac:dyDescent="0.15">
      <c r="B32" s="222"/>
      <c r="C32" s="190" t="s">
        <v>257</v>
      </c>
      <c r="D32" s="199"/>
      <c r="E32" s="204"/>
    </row>
    <row r="33" spans="1:5" s="181" customFormat="1" ht="27.75" customHeight="1" x14ac:dyDescent="0.15">
      <c r="B33" s="222"/>
      <c r="C33" s="190"/>
      <c r="D33" s="195"/>
      <c r="E33" s="205"/>
    </row>
    <row r="34" spans="1:5" s="181" customFormat="1" ht="27.75" customHeight="1" x14ac:dyDescent="0.15">
      <c r="B34" s="222"/>
      <c r="C34" s="192" t="s">
        <v>258</v>
      </c>
      <c r="D34" s="192" t="s">
        <v>259</v>
      </c>
      <c r="E34" s="206"/>
    </row>
    <row r="35" spans="1:5" s="181" customFormat="1" ht="27.75" customHeight="1" x14ac:dyDescent="0.15">
      <c r="B35" s="222"/>
      <c r="C35" s="198"/>
      <c r="D35" s="199"/>
      <c r="E35" s="207"/>
    </row>
    <row r="36" spans="1:5" s="181" customFormat="1" ht="27.75" customHeight="1" x14ac:dyDescent="0.15">
      <c r="B36" s="222"/>
      <c r="C36" s="193"/>
      <c r="D36" s="195"/>
      <c r="E36" s="208"/>
    </row>
    <row r="37" spans="1:5" s="181" customFormat="1" ht="27.75" customHeight="1" x14ac:dyDescent="0.15">
      <c r="B37" s="222"/>
      <c r="C37" s="192" t="s">
        <v>260</v>
      </c>
      <c r="D37" s="192" t="s">
        <v>261</v>
      </c>
      <c r="E37" s="191"/>
    </row>
    <row r="38" spans="1:5" s="181" customFormat="1" ht="27.75" customHeight="1" x14ac:dyDescent="0.15">
      <c r="B38" s="222"/>
      <c r="C38" s="198"/>
      <c r="D38" s="195"/>
      <c r="E38" s="191"/>
    </row>
    <row r="39" spans="1:5" s="181" customFormat="1" ht="27.75" customHeight="1" x14ac:dyDescent="0.15">
      <c r="B39" s="222"/>
      <c r="C39" s="192" t="s">
        <v>262</v>
      </c>
      <c r="D39" s="194" t="s">
        <v>255</v>
      </c>
      <c r="E39" s="196" t="s">
        <v>263</v>
      </c>
    </row>
    <row r="40" spans="1:5" s="181" customFormat="1" ht="27.75" customHeight="1" x14ac:dyDescent="0.15">
      <c r="B40" s="222"/>
      <c r="C40" s="193"/>
      <c r="D40" s="195"/>
      <c r="E40" s="197"/>
    </row>
    <row r="41" spans="1:5" ht="27.75" customHeight="1" x14ac:dyDescent="0.15">
      <c r="A41" s="181"/>
      <c r="B41" s="222"/>
      <c r="C41" s="192" t="s">
        <v>264</v>
      </c>
      <c r="D41" s="192" t="s">
        <v>265</v>
      </c>
      <c r="E41" s="200"/>
    </row>
    <row r="42" spans="1:5" ht="27.75" customHeight="1" x14ac:dyDescent="0.15">
      <c r="A42" s="181"/>
      <c r="B42" s="222"/>
      <c r="C42" s="198"/>
      <c r="D42" s="198"/>
      <c r="E42" s="201"/>
    </row>
    <row r="43" spans="1:5" ht="27.75" customHeight="1" x14ac:dyDescent="0.15">
      <c r="A43" s="181"/>
      <c r="B43" s="222"/>
      <c r="C43" s="198"/>
      <c r="D43" s="199"/>
      <c r="E43" s="201"/>
    </row>
    <row r="44" spans="1:5" ht="27.75" customHeight="1" x14ac:dyDescent="0.15">
      <c r="A44" s="181"/>
      <c r="B44" s="222"/>
      <c r="C44" s="198"/>
      <c r="D44" s="199"/>
      <c r="E44" s="201"/>
    </row>
    <row r="45" spans="1:5" ht="27.75" customHeight="1" x14ac:dyDescent="0.15">
      <c r="A45" s="181"/>
      <c r="B45" s="223"/>
      <c r="C45" s="193"/>
      <c r="D45" s="195"/>
      <c r="E45" s="202"/>
    </row>
    <row r="46" spans="1:5" ht="27.75" customHeight="1" x14ac:dyDescent="0.15">
      <c r="A46" s="181"/>
      <c r="C46" s="178" t="s">
        <v>266</v>
      </c>
    </row>
    <row r="47" spans="1:5" ht="27.75" customHeight="1" x14ac:dyDescent="0.15">
      <c r="A47" s="181"/>
      <c r="C47" s="178" t="s">
        <v>267</v>
      </c>
    </row>
  </sheetData>
  <mergeCells count="37">
    <mergeCell ref="C24:C26"/>
    <mergeCell ref="D24:D26"/>
    <mergeCell ref="E24:E26"/>
    <mergeCell ref="B1:D1"/>
    <mergeCell ref="B9:B10"/>
    <mergeCell ref="C9:C10"/>
    <mergeCell ref="D9:D10"/>
    <mergeCell ref="E9:E10"/>
    <mergeCell ref="B11:B45"/>
    <mergeCell ref="C11:C15"/>
    <mergeCell ref="D11:D15"/>
    <mergeCell ref="E11:E15"/>
    <mergeCell ref="C16:C17"/>
    <mergeCell ref="D16:D17"/>
    <mergeCell ref="E16:E17"/>
    <mergeCell ref="C18:C23"/>
    <mergeCell ref="D18:D23"/>
    <mergeCell ref="E18:E23"/>
    <mergeCell ref="C37:C38"/>
    <mergeCell ref="D37:D38"/>
    <mergeCell ref="C27:C28"/>
    <mergeCell ref="D27:D28"/>
    <mergeCell ref="E27:E28"/>
    <mergeCell ref="C29:C30"/>
    <mergeCell ref="D29:D30"/>
    <mergeCell ref="E29:E30"/>
    <mergeCell ref="D31:D33"/>
    <mergeCell ref="E31:E33"/>
    <mergeCell ref="C34:C36"/>
    <mergeCell ref="D34:D36"/>
    <mergeCell ref="E34:E36"/>
    <mergeCell ref="C39:C40"/>
    <mergeCell ref="D39:D40"/>
    <mergeCell ref="E39:E40"/>
    <mergeCell ref="C41:C45"/>
    <mergeCell ref="D41:D45"/>
    <mergeCell ref="E41:E45"/>
  </mergeCells>
  <phoneticPr fontId="10"/>
  <pageMargins left="0.67" right="0.19685039370078741" top="0.47244094488188981" bottom="0.78740157480314965" header="0.31496062992125984" footer="0.51181102362204722"/>
  <pageSetup paperSize="9" scale="5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view="pageBreakPreview" zoomScale="70" zoomScaleNormal="100" zoomScaleSheetLayoutView="70" workbookViewId="0">
      <selection activeCell="AT34" sqref="AT34"/>
    </sheetView>
  </sheetViews>
  <sheetFormatPr defaultColWidth="9" defaultRowHeight="19.5" x14ac:dyDescent="0.4"/>
  <cols>
    <col min="1" max="34" width="3.75" style="36" customWidth="1"/>
    <col min="35" max="35" width="41.75" style="36" hidden="1" customWidth="1"/>
    <col min="36" max="36" width="13.25" style="36" hidden="1" customWidth="1"/>
    <col min="37" max="37" width="14.75" style="36" customWidth="1"/>
    <col min="38" max="42" width="9" style="36" customWidth="1"/>
    <col min="43" max="16384" width="9" style="36"/>
  </cols>
  <sheetData>
    <row r="1" spans="1:37" ht="21" x14ac:dyDescent="0.4">
      <c r="A1" s="287" t="s">
        <v>203</v>
      </c>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287"/>
      <c r="AF1" s="287"/>
      <c r="AG1" s="287"/>
    </row>
    <row r="2" spans="1:37" ht="21.95" customHeight="1" x14ac:dyDescent="0.4">
      <c r="AI2" s="36" t="s">
        <v>116</v>
      </c>
      <c r="AJ2" s="37" t="str">
        <f>IF(G11="","",VLOOKUP(G11,AI3:AJ7,2,FALSE))</f>
        <v/>
      </c>
    </row>
    <row r="3" spans="1:37" ht="26.25" customHeight="1" x14ac:dyDescent="0.4">
      <c r="B3" s="288" t="s">
        <v>117</v>
      </c>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90"/>
      <c r="AI3" s="36" t="s">
        <v>204</v>
      </c>
      <c r="AJ3" s="38">
        <v>1</v>
      </c>
    </row>
    <row r="4" spans="1:37" ht="26.25" customHeight="1" x14ac:dyDescent="0.4">
      <c r="B4" s="291"/>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3"/>
      <c r="AI4" s="36" t="s">
        <v>205</v>
      </c>
      <c r="AJ4" s="38">
        <v>2</v>
      </c>
    </row>
    <row r="5" spans="1:37" ht="26.25" customHeight="1" x14ac:dyDescent="0.4">
      <c r="B5" s="294"/>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3"/>
      <c r="AI5" s="36" t="s">
        <v>118</v>
      </c>
      <c r="AJ5" s="38">
        <v>3</v>
      </c>
    </row>
    <row r="6" spans="1:37" ht="26.25" customHeight="1" x14ac:dyDescent="0.4">
      <c r="B6" s="295"/>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7"/>
      <c r="AI6" s="36" t="s">
        <v>119</v>
      </c>
      <c r="AJ6" s="38">
        <v>4</v>
      </c>
    </row>
    <row r="7" spans="1:37" ht="21.95" customHeight="1" x14ac:dyDescent="0.4">
      <c r="AI7" s="36" t="s">
        <v>206</v>
      </c>
      <c r="AJ7" s="38">
        <v>5</v>
      </c>
    </row>
    <row r="8" spans="1:37" ht="21.95" customHeight="1" x14ac:dyDescent="0.4">
      <c r="B8" s="39" t="s">
        <v>120</v>
      </c>
      <c r="AI8" s="40" t="s">
        <v>207</v>
      </c>
      <c r="AJ8" s="122" t="str">
        <f>IF(AND(COUNTIF(V11,"*")=1,OR(AJ2=1,AJ2=2,)),VLOOKUP(V11,AI9:AJ12,2,FALSE),"")</f>
        <v/>
      </c>
    </row>
    <row r="9" spans="1:37" ht="21.95" customHeight="1" x14ac:dyDescent="0.4">
      <c r="B9" s="241" t="s">
        <v>121</v>
      </c>
      <c r="C9" s="241"/>
      <c r="D9" s="241"/>
      <c r="E9" s="241"/>
      <c r="F9" s="241"/>
      <c r="G9" s="230"/>
      <c r="H9" s="230"/>
      <c r="I9" s="230"/>
      <c r="J9" s="230"/>
      <c r="K9" s="241" t="s">
        <v>122</v>
      </c>
      <c r="L9" s="241"/>
      <c r="M9" s="241"/>
      <c r="N9" s="241"/>
      <c r="O9" s="298"/>
      <c r="P9" s="298"/>
      <c r="Q9" s="298"/>
      <c r="R9" s="298"/>
      <c r="S9" s="298"/>
      <c r="T9" s="298"/>
      <c r="U9" s="298"/>
      <c r="V9" s="298"/>
      <c r="W9" s="298"/>
      <c r="X9" s="298"/>
      <c r="Y9" s="299"/>
      <c r="Z9" s="299"/>
      <c r="AA9" s="299"/>
      <c r="AB9" s="299"/>
      <c r="AI9" s="40" t="s">
        <v>208</v>
      </c>
      <c r="AJ9" s="38">
        <v>6</v>
      </c>
    </row>
    <row r="10" spans="1:37" ht="21.95" customHeight="1" x14ac:dyDescent="0.4">
      <c r="B10" s="280" t="s">
        <v>123</v>
      </c>
      <c r="C10" s="281"/>
      <c r="D10" s="281"/>
      <c r="E10" s="281"/>
      <c r="F10" s="282"/>
      <c r="G10" s="285"/>
      <c r="H10" s="284"/>
      <c r="I10" s="284"/>
      <c r="J10" s="286"/>
      <c r="K10" s="280" t="s">
        <v>124</v>
      </c>
      <c r="L10" s="281"/>
      <c r="M10" s="281"/>
      <c r="N10" s="282"/>
      <c r="O10" s="285"/>
      <c r="P10" s="284"/>
      <c r="Q10" s="284"/>
      <c r="R10" s="284"/>
      <c r="S10" s="284"/>
      <c r="T10" s="286"/>
      <c r="U10" s="280" t="s">
        <v>125</v>
      </c>
      <c r="V10" s="281"/>
      <c r="W10" s="281"/>
      <c r="X10" s="282"/>
      <c r="Y10" s="285"/>
      <c r="Z10" s="284"/>
      <c r="AA10" s="284"/>
      <c r="AB10" s="284"/>
      <c r="AC10" s="284"/>
      <c r="AD10" s="284"/>
      <c r="AE10" s="284"/>
      <c r="AF10" s="286"/>
      <c r="AI10" s="40" t="s">
        <v>209</v>
      </c>
      <c r="AJ10" s="38">
        <v>7</v>
      </c>
    </row>
    <row r="11" spans="1:37" ht="21.95" customHeight="1" x14ac:dyDescent="0.4">
      <c r="B11" s="241" t="s">
        <v>126</v>
      </c>
      <c r="C11" s="241"/>
      <c r="D11" s="241"/>
      <c r="E11" s="241"/>
      <c r="F11" s="241"/>
      <c r="G11" s="277"/>
      <c r="H11" s="278"/>
      <c r="I11" s="278"/>
      <c r="J11" s="278"/>
      <c r="K11" s="278"/>
      <c r="L11" s="278"/>
      <c r="M11" s="278"/>
      <c r="N11" s="278"/>
      <c r="O11" s="278"/>
      <c r="P11" s="278"/>
      <c r="Q11" s="279"/>
      <c r="R11" s="280" t="s">
        <v>210</v>
      </c>
      <c r="S11" s="281"/>
      <c r="T11" s="281"/>
      <c r="U11" s="282"/>
      <c r="V11" s="277"/>
      <c r="W11" s="278"/>
      <c r="X11" s="278"/>
      <c r="Y11" s="278"/>
      <c r="Z11" s="278"/>
      <c r="AA11" s="278"/>
      <c r="AB11" s="279"/>
      <c r="AI11" s="40" t="s">
        <v>211</v>
      </c>
      <c r="AJ11" s="38">
        <v>8</v>
      </c>
    </row>
    <row r="12" spans="1:37" ht="17.25" customHeight="1" x14ac:dyDescent="0.4">
      <c r="B12" s="283" t="s">
        <v>212</v>
      </c>
      <c r="C12" s="283"/>
      <c r="D12" s="283"/>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I12" s="123" t="s">
        <v>213</v>
      </c>
      <c r="AJ12" s="124">
        <v>9</v>
      </c>
    </row>
    <row r="13" spans="1:37" ht="17.25" customHeight="1" x14ac:dyDescent="0.4">
      <c r="B13" s="283"/>
      <c r="C13" s="283"/>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I13" s="40"/>
    </row>
    <row r="14" spans="1:37" ht="18" customHeight="1" x14ac:dyDescent="0.4">
      <c r="AI14" s="40"/>
    </row>
    <row r="15" spans="1:37" ht="21.95" customHeight="1" x14ac:dyDescent="0.4">
      <c r="B15" s="39" t="s">
        <v>214</v>
      </c>
      <c r="AI15" s="40" t="s">
        <v>127</v>
      </c>
    </row>
    <row r="16" spans="1:37" ht="21.95" customHeight="1" x14ac:dyDescent="0.4">
      <c r="B16" s="226" t="s">
        <v>128</v>
      </c>
      <c r="C16" s="227"/>
      <c r="D16" s="227"/>
      <c r="E16" s="227"/>
      <c r="F16" s="227"/>
      <c r="G16" s="227"/>
      <c r="H16" s="227"/>
      <c r="I16" s="227"/>
      <c r="J16" s="227"/>
      <c r="K16" s="228"/>
      <c r="L16" s="280" t="s">
        <v>129</v>
      </c>
      <c r="M16" s="281"/>
      <c r="N16" s="284"/>
      <c r="O16" s="284"/>
      <c r="P16" s="41" t="s">
        <v>130</v>
      </c>
      <c r="Q16" s="284"/>
      <c r="R16" s="284"/>
      <c r="S16" s="42" t="s">
        <v>131</v>
      </c>
      <c r="T16"/>
      <c r="U16"/>
      <c r="AD16"/>
      <c r="AE16"/>
      <c r="AI16" s="43" t="str">
        <f>L16&amp;N16&amp;P16&amp;Q16&amp;S16&amp;"１日"</f>
        <v>令和年月１日</v>
      </c>
      <c r="AJ16" s="44"/>
      <c r="AK16" s="44"/>
    </row>
    <row r="17" spans="2:37" ht="21.95" customHeight="1" x14ac:dyDescent="0.4">
      <c r="B17" s="226" t="s">
        <v>132</v>
      </c>
      <c r="C17" s="227"/>
      <c r="D17" s="227"/>
      <c r="E17" s="227"/>
      <c r="F17" s="227"/>
      <c r="G17" s="227"/>
      <c r="H17" s="227"/>
      <c r="I17" s="227"/>
      <c r="J17" s="227"/>
      <c r="K17" s="227"/>
      <c r="L17" s="227"/>
      <c r="M17" s="227"/>
      <c r="N17" s="227"/>
      <c r="O17" s="228"/>
      <c r="P17" s="267"/>
      <c r="Q17" s="268"/>
      <c r="R17" s="268"/>
      <c r="S17" s="125" t="s">
        <v>133</v>
      </c>
      <c r="AI17" s="40" t="s">
        <v>134</v>
      </c>
      <c r="AJ17" s="45" t="s">
        <v>135</v>
      </c>
    </row>
    <row r="18" spans="2:37" ht="21.95" customHeight="1" x14ac:dyDescent="0.4">
      <c r="B18" s="269" t="s">
        <v>136</v>
      </c>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70"/>
      <c r="AA18" s="271"/>
      <c r="AB18" s="271"/>
      <c r="AC18" s="78" t="s">
        <v>133</v>
      </c>
      <c r="AI18" s="46" t="e">
        <f>(Z18-P17)/Z18</f>
        <v>#DIV/0!</v>
      </c>
      <c r="AJ18" s="47" t="e">
        <f>AI18</f>
        <v>#DIV/0!</v>
      </c>
    </row>
    <row r="19" spans="2:37" ht="21.95" customHeight="1" x14ac:dyDescent="0.2">
      <c r="B19" s="272" t="s">
        <v>137</v>
      </c>
      <c r="C19" s="273"/>
      <c r="D19" s="273"/>
      <c r="E19" s="273"/>
      <c r="F19" s="273"/>
      <c r="G19" s="273"/>
      <c r="H19" s="274" t="str">
        <f>IF(P17="","",IF(AND(H20="否",ROUND(AI18,4)&gt;=0.05),"可","否"))</f>
        <v/>
      </c>
      <c r="I19" s="275"/>
      <c r="J19" s="276"/>
      <c r="N19" s="48"/>
      <c r="O19" s="48"/>
      <c r="P19" s="48"/>
      <c r="Q19" s="48"/>
      <c r="R19" s="48"/>
      <c r="S19" s="48"/>
      <c r="T19" s="48"/>
      <c r="U19" s="48"/>
      <c r="V19" s="48"/>
      <c r="W19" s="48"/>
      <c r="X19" s="48"/>
      <c r="Y19" s="48"/>
      <c r="Z19" s="48"/>
      <c r="AA19" s="48"/>
      <c r="AB19" s="48"/>
      <c r="AC19" s="48"/>
      <c r="AD19" s="48"/>
      <c r="AE19" s="48"/>
      <c r="AF19" s="48"/>
      <c r="AI19" s="49" t="s">
        <v>215</v>
      </c>
      <c r="AJ19" s="50" t="s">
        <v>216</v>
      </c>
    </row>
    <row r="20" spans="2:37" ht="21.95" customHeight="1" x14ac:dyDescent="0.4">
      <c r="B20" s="226" t="s">
        <v>217</v>
      </c>
      <c r="C20" s="227"/>
      <c r="D20" s="227"/>
      <c r="E20" s="227"/>
      <c r="F20" s="227"/>
      <c r="G20" s="227"/>
      <c r="H20" s="264" t="str">
        <f>IF(N16="","",IF(AND(AI20="可",AJ20="可"),"可","否"))</f>
        <v/>
      </c>
      <c r="I20" s="265"/>
      <c r="J20" s="266"/>
      <c r="N20" s="48"/>
      <c r="O20" s="48"/>
      <c r="P20" s="48"/>
      <c r="Q20" s="48"/>
      <c r="R20" s="48"/>
      <c r="S20" s="48"/>
      <c r="T20" s="48"/>
      <c r="U20" s="48"/>
      <c r="V20" s="48"/>
      <c r="W20" s="48"/>
      <c r="X20" s="48"/>
      <c r="Y20" s="48"/>
      <c r="Z20" s="48"/>
      <c r="AE20" s="48"/>
      <c r="AF20" s="48"/>
      <c r="AI20" s="49" t="str">
        <f>IF(P17="","",IF(OR(AND(AJ8=7,P17&lt;=750),AND(AJ8=8,P17&lt;=900),AND(AJ8=9,P17&lt;=750)),"可","否"))</f>
        <v/>
      </c>
      <c r="AJ20" s="126" t="str">
        <f>IF(AND(N16=3,OR(Q16=2,Q16=3)),"否","可")</f>
        <v>可</v>
      </c>
      <c r="AK20"/>
    </row>
    <row r="21" spans="2:37" ht="20.25" customHeight="1" x14ac:dyDescent="0.4">
      <c r="B21" s="224" t="s">
        <v>218</v>
      </c>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row>
    <row r="22" spans="2:37" ht="20.25" customHeight="1" x14ac:dyDescent="0.4">
      <c r="B22" s="224"/>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row>
    <row r="23" spans="2:37" ht="20.25" customHeight="1" x14ac:dyDescent="0.4">
      <c r="B23" s="224"/>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row>
    <row r="24" spans="2:37" ht="20.25" customHeight="1" x14ac:dyDescent="0.4">
      <c r="B24" s="224"/>
      <c r="C24" s="225"/>
      <c r="D24" s="225"/>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row>
    <row r="25" spans="2:37" ht="20.25" customHeight="1" x14ac:dyDescent="0.4">
      <c r="B25" s="224"/>
      <c r="C25" s="225"/>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row>
    <row r="26" spans="2:37" ht="20.25" customHeight="1" x14ac:dyDescent="0.4">
      <c r="B26" s="224"/>
      <c r="C26" s="225"/>
      <c r="D26" s="225"/>
      <c r="E26" s="225"/>
      <c r="F26" s="225"/>
      <c r="G26" s="225"/>
      <c r="H26" s="225"/>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row>
    <row r="27" spans="2:37" ht="20.25" customHeight="1" x14ac:dyDescent="0.4">
      <c r="B27" s="224"/>
      <c r="C27" s="225"/>
      <c r="D27" s="225"/>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row>
    <row r="28" spans="2:37" ht="20.25" customHeight="1" x14ac:dyDescent="0.4">
      <c r="B28" s="225"/>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row>
    <row r="29" spans="2:37" ht="18" customHeight="1" x14ac:dyDescent="0.4"/>
    <row r="30" spans="2:37" ht="21.95" customHeight="1" x14ac:dyDescent="0.4">
      <c r="B30" s="246" t="s">
        <v>138</v>
      </c>
      <c r="C30" s="247"/>
      <c r="D30" s="247"/>
      <c r="E30" s="247"/>
      <c r="F30" s="247"/>
      <c r="G30" s="247"/>
      <c r="H30" s="247"/>
      <c r="I30" s="248"/>
      <c r="K30" s="51" t="s">
        <v>139</v>
      </c>
    </row>
    <row r="31" spans="2:37" ht="21.95" customHeight="1" x14ac:dyDescent="0.4">
      <c r="B31" s="39" t="s">
        <v>140</v>
      </c>
    </row>
    <row r="32" spans="2:37" ht="21.95" customHeight="1" x14ac:dyDescent="0.4">
      <c r="B32" s="241"/>
      <c r="C32" s="241"/>
      <c r="D32" s="241"/>
      <c r="E32" s="241"/>
      <c r="F32" s="241"/>
      <c r="G32" s="241"/>
      <c r="H32" s="241"/>
      <c r="I32" s="241"/>
      <c r="J32" s="241"/>
      <c r="K32" s="241"/>
      <c r="L32" s="241" t="s">
        <v>141</v>
      </c>
      <c r="M32" s="241"/>
      <c r="N32" s="241"/>
      <c r="O32" s="241"/>
      <c r="P32" s="241"/>
      <c r="Q32" s="242" t="s">
        <v>142</v>
      </c>
      <c r="R32" s="242"/>
      <c r="S32" s="242"/>
      <c r="T32" s="242"/>
      <c r="U32" s="241" t="s">
        <v>143</v>
      </c>
      <c r="V32" s="241"/>
      <c r="W32" s="241"/>
      <c r="X32" s="241"/>
      <c r="Y32" s="234"/>
      <c r="Z32" s="235"/>
      <c r="AA32" s="243" t="s">
        <v>144</v>
      </c>
      <c r="AB32" s="241"/>
      <c r="AC32" s="241"/>
      <c r="AD32" s="241"/>
      <c r="AH32"/>
      <c r="AI32"/>
      <c r="AJ32"/>
      <c r="AK32"/>
    </row>
    <row r="33" spans="2:37" ht="21.95" customHeight="1" x14ac:dyDescent="0.4">
      <c r="B33" s="241"/>
      <c r="C33" s="241"/>
      <c r="D33" s="241"/>
      <c r="E33" s="241"/>
      <c r="F33" s="241"/>
      <c r="G33" s="241"/>
      <c r="H33" s="241"/>
      <c r="I33" s="241"/>
      <c r="J33" s="241"/>
      <c r="K33" s="241"/>
      <c r="L33" s="241"/>
      <c r="M33" s="241"/>
      <c r="N33" s="241"/>
      <c r="O33" s="241"/>
      <c r="P33" s="241"/>
      <c r="Q33" s="242"/>
      <c r="R33" s="242"/>
      <c r="S33" s="242"/>
      <c r="T33" s="242"/>
      <c r="U33" s="241"/>
      <c r="V33" s="241"/>
      <c r="W33" s="241"/>
      <c r="X33" s="241"/>
      <c r="Y33" s="234"/>
      <c r="Z33" s="235"/>
      <c r="AA33" s="241"/>
      <c r="AB33" s="241"/>
      <c r="AC33" s="241"/>
      <c r="AD33" s="241"/>
      <c r="AH33"/>
      <c r="AI33"/>
      <c r="AJ33"/>
      <c r="AK33"/>
    </row>
    <row r="34" spans="2:37" ht="21.95" customHeight="1" x14ac:dyDescent="0.4">
      <c r="B34" s="226" t="s">
        <v>128</v>
      </c>
      <c r="C34" s="227"/>
      <c r="D34" s="227"/>
      <c r="E34" s="227"/>
      <c r="F34" s="227"/>
      <c r="G34" s="227"/>
      <c r="H34" s="227"/>
      <c r="I34" s="227"/>
      <c r="J34" s="227"/>
      <c r="K34" s="228"/>
      <c r="L34" s="229" t="str">
        <f>IF(N16="","",EOMONTH(AI16,0))</f>
        <v/>
      </c>
      <c r="M34" s="229"/>
      <c r="N34" s="229"/>
      <c r="O34" s="229"/>
      <c r="P34" s="229"/>
      <c r="Q34" s="244" t="str">
        <f>IF($P$17=0,"",$P$17)</f>
        <v/>
      </c>
      <c r="R34" s="245"/>
      <c r="S34" s="245"/>
      <c r="T34" s="245"/>
      <c r="U34" s="262" t="str">
        <f>IF(Q34="","",ROUND(($Z$18-Q34)/$Z$18,4))</f>
        <v/>
      </c>
      <c r="V34" s="263"/>
      <c r="W34" s="263"/>
      <c r="X34" s="263"/>
      <c r="Y34" s="234"/>
      <c r="Z34" s="235"/>
      <c r="AA34" s="238"/>
      <c r="AB34" s="239"/>
      <c r="AC34" s="239"/>
      <c r="AD34" s="240"/>
      <c r="AH34"/>
      <c r="AI34"/>
      <c r="AJ34"/>
      <c r="AK34"/>
    </row>
    <row r="35" spans="2:37" ht="21.95" customHeight="1" x14ac:dyDescent="0.4">
      <c r="B35" s="226" t="s">
        <v>145</v>
      </c>
      <c r="C35" s="227"/>
      <c r="D35" s="227"/>
      <c r="E35" s="227"/>
      <c r="F35" s="227"/>
      <c r="G35" s="227"/>
      <c r="H35" s="227"/>
      <c r="I35" s="227"/>
      <c r="J35" s="227"/>
      <c r="K35" s="228"/>
      <c r="L35" s="229" t="str">
        <f t="shared" ref="L35:L41" si="0">IF($N$16="","",EOMONTH(L34,1))</f>
        <v/>
      </c>
      <c r="M35" s="229"/>
      <c r="N35" s="229"/>
      <c r="O35" s="229"/>
      <c r="P35" s="229"/>
      <c r="Q35" s="232"/>
      <c r="R35" s="233"/>
      <c r="S35" s="233"/>
      <c r="T35" s="233"/>
      <c r="U35" s="262" t="str">
        <f t="shared" ref="U35:U39" si="1">IF(Q35="","",ROUND(($Z$18-Q35)/$Z$18,4))</f>
        <v/>
      </c>
      <c r="V35" s="263"/>
      <c r="W35" s="263"/>
      <c r="X35" s="263"/>
      <c r="Y35" s="234"/>
      <c r="Z35" s="235"/>
      <c r="AA35" s="238"/>
      <c r="AB35" s="239"/>
      <c r="AC35" s="239"/>
      <c r="AD35" s="240"/>
      <c r="AH35"/>
      <c r="AI35"/>
      <c r="AJ35"/>
      <c r="AK35"/>
    </row>
    <row r="36" spans="2:37" ht="21.95" customHeight="1" x14ac:dyDescent="0.4">
      <c r="B36" s="226" t="s">
        <v>146</v>
      </c>
      <c r="C36" s="227"/>
      <c r="D36" s="227"/>
      <c r="E36" s="227"/>
      <c r="F36" s="227"/>
      <c r="G36" s="227"/>
      <c r="H36" s="227"/>
      <c r="I36" s="227"/>
      <c r="J36" s="227"/>
      <c r="K36" s="228"/>
      <c r="L36" s="229" t="str">
        <f t="shared" si="0"/>
        <v/>
      </c>
      <c r="M36" s="229"/>
      <c r="N36" s="229"/>
      <c r="O36" s="229"/>
      <c r="P36" s="229"/>
      <c r="Q36" s="232"/>
      <c r="R36" s="233"/>
      <c r="S36" s="233"/>
      <c r="T36" s="233"/>
      <c r="U36" s="262" t="str">
        <f t="shared" si="1"/>
        <v/>
      </c>
      <c r="V36" s="263"/>
      <c r="W36" s="263"/>
      <c r="X36" s="263"/>
      <c r="Y36" s="234"/>
      <c r="Z36" s="235"/>
      <c r="AA36" s="231" t="str">
        <f>IF(U34="","",IF(AND($H$19="可",U34&gt;=0.05),"可","否"))</f>
        <v/>
      </c>
      <c r="AB36" s="231"/>
      <c r="AC36" s="231"/>
      <c r="AD36" s="231"/>
      <c r="AH36"/>
      <c r="AI36"/>
      <c r="AJ36"/>
      <c r="AK36"/>
    </row>
    <row r="37" spans="2:37" ht="21.95" customHeight="1" x14ac:dyDescent="0.4">
      <c r="B37" s="226" t="s">
        <v>147</v>
      </c>
      <c r="C37" s="227"/>
      <c r="D37" s="227"/>
      <c r="E37" s="227"/>
      <c r="F37" s="227"/>
      <c r="G37" s="227"/>
      <c r="H37" s="227"/>
      <c r="I37" s="227"/>
      <c r="J37" s="227"/>
      <c r="K37" s="228"/>
      <c r="L37" s="229" t="str">
        <f t="shared" si="0"/>
        <v/>
      </c>
      <c r="M37" s="229"/>
      <c r="N37" s="229"/>
      <c r="O37" s="229"/>
      <c r="P37" s="229"/>
      <c r="Q37" s="232"/>
      <c r="R37" s="233"/>
      <c r="S37" s="233"/>
      <c r="T37" s="233"/>
      <c r="U37" s="262" t="str">
        <f t="shared" si="1"/>
        <v/>
      </c>
      <c r="V37" s="263"/>
      <c r="W37" s="263"/>
      <c r="X37" s="263"/>
      <c r="Y37" s="234"/>
      <c r="Z37" s="235"/>
      <c r="AA37" s="231" t="str">
        <f t="shared" ref="AA37:AA41" si="2">IF(U35="","",IF(AND($H$19="可",U35&gt;=0.05),"可","否"))</f>
        <v/>
      </c>
      <c r="AB37" s="231"/>
      <c r="AC37" s="231"/>
      <c r="AD37" s="231"/>
      <c r="AH37"/>
      <c r="AI37"/>
      <c r="AJ37"/>
      <c r="AK37"/>
    </row>
    <row r="38" spans="2:37" ht="21.95" customHeight="1" x14ac:dyDescent="0.4">
      <c r="B38" s="226" t="s">
        <v>148</v>
      </c>
      <c r="C38" s="227"/>
      <c r="D38" s="227"/>
      <c r="E38" s="227"/>
      <c r="F38" s="227"/>
      <c r="G38" s="227"/>
      <c r="H38" s="227"/>
      <c r="I38" s="227"/>
      <c r="J38" s="227"/>
      <c r="K38" s="228"/>
      <c r="L38" s="229" t="str">
        <f t="shared" si="0"/>
        <v/>
      </c>
      <c r="M38" s="229"/>
      <c r="N38" s="229"/>
      <c r="O38" s="229"/>
      <c r="P38" s="229"/>
      <c r="Q38" s="232"/>
      <c r="R38" s="233"/>
      <c r="S38" s="233"/>
      <c r="T38" s="233"/>
      <c r="U38" s="262" t="str">
        <f t="shared" si="1"/>
        <v/>
      </c>
      <c r="V38" s="263"/>
      <c r="W38" s="263"/>
      <c r="X38" s="263"/>
      <c r="Y38" s="236" t="s">
        <v>149</v>
      </c>
      <c r="Z38" s="235"/>
      <c r="AA38" s="231" t="str">
        <f t="shared" si="2"/>
        <v/>
      </c>
      <c r="AB38" s="231"/>
      <c r="AC38" s="231"/>
      <c r="AD38" s="231"/>
      <c r="AH38"/>
      <c r="AI38"/>
      <c r="AJ38"/>
      <c r="AK38"/>
    </row>
    <row r="39" spans="2:37" ht="21.95" customHeight="1" x14ac:dyDescent="0.4">
      <c r="B39" s="226" t="s">
        <v>150</v>
      </c>
      <c r="C39" s="227"/>
      <c r="D39" s="227"/>
      <c r="E39" s="227"/>
      <c r="F39" s="227"/>
      <c r="G39" s="227"/>
      <c r="H39" s="227"/>
      <c r="I39" s="227"/>
      <c r="J39" s="227"/>
      <c r="K39" s="228"/>
      <c r="L39" s="229" t="str">
        <f t="shared" si="0"/>
        <v/>
      </c>
      <c r="M39" s="229"/>
      <c r="N39" s="229"/>
      <c r="O39" s="229"/>
      <c r="P39" s="229"/>
      <c r="Q39" s="232"/>
      <c r="R39" s="233"/>
      <c r="S39" s="233"/>
      <c r="T39" s="233"/>
      <c r="U39" s="262" t="str">
        <f t="shared" si="1"/>
        <v/>
      </c>
      <c r="V39" s="263"/>
      <c r="W39" s="263"/>
      <c r="X39" s="263"/>
      <c r="Y39" s="234"/>
      <c r="Z39" s="235"/>
      <c r="AA39" s="261" t="str">
        <f>IF(U37="","",IF(AND($H$19="可",U37&gt;=0.05),"可","否"))</f>
        <v/>
      </c>
      <c r="AB39" s="261"/>
      <c r="AC39" s="261"/>
      <c r="AD39" s="261"/>
      <c r="AH39"/>
      <c r="AI39"/>
      <c r="AJ39"/>
      <c r="AK39"/>
    </row>
    <row r="40" spans="2:37" ht="21.95" customHeight="1" x14ac:dyDescent="0.4">
      <c r="B40" s="226"/>
      <c r="C40" s="227"/>
      <c r="D40" s="227"/>
      <c r="E40" s="227"/>
      <c r="F40" s="227"/>
      <c r="G40" s="227"/>
      <c r="H40" s="227"/>
      <c r="I40" s="227"/>
      <c r="J40" s="227"/>
      <c r="K40" s="228"/>
      <c r="L40" s="229" t="str">
        <f t="shared" si="0"/>
        <v/>
      </c>
      <c r="M40" s="229"/>
      <c r="N40" s="229"/>
      <c r="O40" s="229"/>
      <c r="P40" s="229"/>
      <c r="Q40" s="238"/>
      <c r="R40" s="239"/>
      <c r="S40" s="239"/>
      <c r="T40" s="240"/>
      <c r="U40" s="238"/>
      <c r="V40" s="239"/>
      <c r="W40" s="239"/>
      <c r="X40" s="240"/>
      <c r="Y40" s="234"/>
      <c r="Z40" s="235"/>
      <c r="AA40" s="231" t="str">
        <f t="shared" si="2"/>
        <v/>
      </c>
      <c r="AB40" s="231"/>
      <c r="AC40" s="231"/>
      <c r="AD40" s="231"/>
      <c r="AH40"/>
      <c r="AI40"/>
      <c r="AJ40"/>
      <c r="AK40"/>
    </row>
    <row r="41" spans="2:37" ht="21.95" customHeight="1" x14ac:dyDescent="0.4">
      <c r="B41" s="226" t="s">
        <v>151</v>
      </c>
      <c r="C41" s="227"/>
      <c r="D41" s="227"/>
      <c r="E41" s="227"/>
      <c r="F41" s="227"/>
      <c r="G41" s="227"/>
      <c r="H41" s="227"/>
      <c r="I41" s="227"/>
      <c r="J41" s="227"/>
      <c r="K41" s="228"/>
      <c r="L41" s="229" t="str">
        <f t="shared" si="0"/>
        <v/>
      </c>
      <c r="M41" s="229"/>
      <c r="N41" s="229"/>
      <c r="O41" s="229"/>
      <c r="P41" s="229"/>
      <c r="Q41" s="258"/>
      <c r="R41" s="258"/>
      <c r="S41" s="258"/>
      <c r="T41" s="258"/>
      <c r="U41" s="258"/>
      <c r="V41" s="258"/>
      <c r="W41" s="258"/>
      <c r="X41" s="258"/>
      <c r="Y41" s="234"/>
      <c r="Z41" s="235"/>
      <c r="AA41" s="231" t="str">
        <f t="shared" si="2"/>
        <v/>
      </c>
      <c r="AB41" s="231"/>
      <c r="AC41" s="231"/>
      <c r="AD41" s="231"/>
      <c r="AH41"/>
      <c r="AI41"/>
      <c r="AJ41"/>
      <c r="AK41"/>
    </row>
    <row r="42" spans="2:37" ht="19.5" customHeight="1" x14ac:dyDescent="0.4">
      <c r="B42" s="259" t="s">
        <v>152</v>
      </c>
      <c r="C42" s="260"/>
      <c r="D42" s="260"/>
      <c r="E42" s="260"/>
      <c r="F42" s="260"/>
      <c r="G42" s="260"/>
      <c r="H42" s="260"/>
      <c r="I42" s="260"/>
      <c r="J42" s="260"/>
      <c r="K42" s="260"/>
      <c r="L42" s="260"/>
      <c r="M42" s="260"/>
      <c r="N42" s="260"/>
      <c r="O42" s="260"/>
      <c r="P42" s="260"/>
      <c r="Q42" s="260"/>
      <c r="R42" s="260"/>
      <c r="S42" s="260"/>
      <c r="T42" s="260"/>
      <c r="U42" s="260"/>
      <c r="V42" s="260"/>
      <c r="W42" s="260"/>
      <c r="X42" s="260"/>
      <c r="Y42" s="260"/>
      <c r="Z42" s="260"/>
      <c r="AA42" s="260"/>
      <c r="AB42" s="260"/>
      <c r="AC42" s="260"/>
      <c r="AD42" s="260"/>
      <c r="AE42" s="260"/>
      <c r="AF42" s="260"/>
    </row>
    <row r="43" spans="2:37" ht="19.5" customHeight="1" x14ac:dyDescent="0.4">
      <c r="B43" s="259"/>
      <c r="C43" s="260"/>
      <c r="D43" s="260"/>
      <c r="E43" s="260"/>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row>
    <row r="44" spans="2:37" ht="19.5" customHeight="1" x14ac:dyDescent="0.4">
      <c r="B44" s="260"/>
      <c r="C44" s="260"/>
      <c r="D44" s="260"/>
      <c r="E44" s="260"/>
      <c r="F44" s="260"/>
      <c r="G44" s="260"/>
      <c r="H44" s="260"/>
      <c r="I44" s="260"/>
      <c r="J44" s="260"/>
      <c r="K44" s="260"/>
      <c r="L44" s="260"/>
      <c r="M44" s="260"/>
      <c r="N44" s="260"/>
      <c r="O44" s="260"/>
      <c r="P44" s="260"/>
      <c r="Q44" s="260"/>
      <c r="R44" s="260"/>
      <c r="S44" s="260"/>
      <c r="T44" s="260"/>
      <c r="U44" s="260"/>
      <c r="V44" s="260"/>
      <c r="W44" s="260"/>
      <c r="X44" s="260"/>
      <c r="Y44" s="260"/>
      <c r="Z44" s="260"/>
      <c r="AA44" s="260"/>
      <c r="AB44" s="260"/>
      <c r="AC44" s="260"/>
      <c r="AD44" s="260"/>
      <c r="AE44" s="260"/>
      <c r="AF44" s="260"/>
    </row>
    <row r="45" spans="2:37" ht="20.25" customHeight="1" x14ac:dyDescent="0.4"/>
    <row r="46" spans="2:37" ht="21.95" customHeight="1" x14ac:dyDescent="0.4">
      <c r="B46" s="246" t="s">
        <v>153</v>
      </c>
      <c r="C46" s="247"/>
      <c r="D46" s="247"/>
      <c r="E46" s="247"/>
      <c r="F46" s="247"/>
      <c r="G46" s="247"/>
      <c r="H46" s="247"/>
      <c r="I46" s="247"/>
      <c r="J46" s="247"/>
      <c r="K46" s="247"/>
      <c r="L46" s="247"/>
      <c r="M46" s="247"/>
      <c r="N46" s="247"/>
      <c r="O46" s="247"/>
      <c r="P46" s="247"/>
      <c r="Q46" s="247"/>
      <c r="R46" s="247"/>
      <c r="S46" s="247"/>
      <c r="T46" s="247"/>
      <c r="U46" s="247"/>
      <c r="V46" s="247"/>
      <c r="W46" s="248"/>
      <c r="Y46" s="51" t="s">
        <v>154</v>
      </c>
    </row>
    <row r="47" spans="2:37" ht="21.95" customHeight="1" x14ac:dyDescent="0.4">
      <c r="B47" s="39" t="s">
        <v>155</v>
      </c>
    </row>
    <row r="48" spans="2:37" ht="21.95" customHeight="1" x14ac:dyDescent="0.4">
      <c r="B48" s="249" t="s">
        <v>156</v>
      </c>
      <c r="C48" s="249"/>
      <c r="D48" s="249"/>
      <c r="E48" s="249"/>
      <c r="F48" s="249"/>
      <c r="G48" s="249"/>
      <c r="H48" s="249"/>
      <c r="I48" s="249"/>
      <c r="J48" s="249"/>
      <c r="K48" s="251" t="s">
        <v>157</v>
      </c>
      <c r="L48" s="252"/>
      <c r="M48" s="252"/>
      <c r="N48" s="252"/>
      <c r="O48" s="252"/>
      <c r="P48" s="252"/>
      <c r="Q48" s="252"/>
      <c r="R48" s="252"/>
      <c r="S48" s="252"/>
      <c r="T48" s="252"/>
      <c r="U48" s="252"/>
      <c r="V48" s="252"/>
      <c r="W48" s="252"/>
      <c r="X48" s="252"/>
      <c r="Y48" s="252"/>
      <c r="Z48" s="252"/>
      <c r="AA48" s="252"/>
      <c r="AB48" s="252"/>
      <c r="AC48" s="252"/>
      <c r="AD48" s="252"/>
      <c r="AE48" s="252"/>
      <c r="AF48" s="253"/>
    </row>
    <row r="49" spans="2:32" ht="21.95" customHeight="1" x14ac:dyDescent="0.4">
      <c r="B49" s="250"/>
      <c r="C49" s="250"/>
      <c r="D49" s="250"/>
      <c r="E49" s="250"/>
      <c r="F49" s="250"/>
      <c r="G49" s="250"/>
      <c r="H49" s="250"/>
      <c r="I49" s="250"/>
      <c r="J49" s="250"/>
      <c r="K49" s="254"/>
      <c r="L49" s="255"/>
      <c r="M49" s="255"/>
      <c r="N49" s="255"/>
      <c r="O49" s="255"/>
      <c r="P49" s="255"/>
      <c r="Q49" s="255"/>
      <c r="R49" s="255"/>
      <c r="S49" s="255"/>
      <c r="T49" s="255"/>
      <c r="U49" s="255"/>
      <c r="V49" s="255"/>
      <c r="W49" s="255"/>
      <c r="X49" s="255"/>
      <c r="Y49" s="255"/>
      <c r="Z49" s="255"/>
      <c r="AA49" s="255"/>
      <c r="AB49" s="255"/>
      <c r="AC49" s="255"/>
      <c r="AD49" s="255"/>
      <c r="AE49" s="255"/>
      <c r="AF49" s="256"/>
    </row>
    <row r="50" spans="2:32" ht="36" customHeight="1" x14ac:dyDescent="0.4">
      <c r="B50" s="257" t="s">
        <v>158</v>
      </c>
      <c r="C50" s="257"/>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row>
    <row r="51" spans="2:32" ht="21.95" customHeight="1" x14ac:dyDescent="0.4"/>
    <row r="52" spans="2:32" ht="21.95" customHeight="1" x14ac:dyDescent="0.4">
      <c r="B52" s="246" t="s">
        <v>219</v>
      </c>
      <c r="C52" s="247"/>
      <c r="D52" s="247"/>
      <c r="E52" s="247"/>
      <c r="F52" s="247"/>
      <c r="G52" s="247"/>
      <c r="H52" s="247"/>
      <c r="I52" s="248"/>
      <c r="K52" s="51" t="s">
        <v>220</v>
      </c>
    </row>
    <row r="53" spans="2:32" ht="21.95" customHeight="1" x14ac:dyDescent="0.4">
      <c r="B53" s="39" t="s">
        <v>221</v>
      </c>
    </row>
    <row r="54" spans="2:32" ht="21.95" customHeight="1" x14ac:dyDescent="0.4">
      <c r="B54" s="241"/>
      <c r="C54" s="241"/>
      <c r="D54" s="241"/>
      <c r="E54" s="241"/>
      <c r="F54" s="241"/>
      <c r="G54" s="241"/>
      <c r="H54" s="241"/>
      <c r="I54" s="241"/>
      <c r="J54" s="241"/>
      <c r="K54" s="241"/>
      <c r="L54" s="241" t="s">
        <v>141</v>
      </c>
      <c r="M54" s="241"/>
      <c r="N54" s="241"/>
      <c r="O54" s="241"/>
      <c r="P54" s="241"/>
      <c r="Q54" s="242" t="s">
        <v>142</v>
      </c>
      <c r="R54" s="242"/>
      <c r="S54" s="242"/>
      <c r="T54" s="242"/>
      <c r="U54" s="234"/>
      <c r="V54" s="235"/>
      <c r="W54" s="243" t="s">
        <v>222</v>
      </c>
      <c r="X54" s="241"/>
      <c r="Y54" s="241"/>
      <c r="Z54" s="241"/>
    </row>
    <row r="55" spans="2:32" ht="21.95" customHeight="1" x14ac:dyDescent="0.4">
      <c r="B55" s="241"/>
      <c r="C55" s="241"/>
      <c r="D55" s="241"/>
      <c r="E55" s="241"/>
      <c r="F55" s="241"/>
      <c r="G55" s="241"/>
      <c r="H55" s="241"/>
      <c r="I55" s="241"/>
      <c r="J55" s="241"/>
      <c r="K55" s="241"/>
      <c r="L55" s="241"/>
      <c r="M55" s="241"/>
      <c r="N55" s="241"/>
      <c r="O55" s="241"/>
      <c r="P55" s="241"/>
      <c r="Q55" s="242"/>
      <c r="R55" s="242"/>
      <c r="S55" s="242"/>
      <c r="T55" s="242"/>
      <c r="U55" s="234"/>
      <c r="V55" s="235"/>
      <c r="W55" s="241"/>
      <c r="X55" s="241"/>
      <c r="Y55" s="241"/>
      <c r="Z55" s="241"/>
    </row>
    <row r="56" spans="2:32" ht="21.95" customHeight="1" x14ac:dyDescent="0.4">
      <c r="B56" s="226" t="s">
        <v>128</v>
      </c>
      <c r="C56" s="227"/>
      <c r="D56" s="227"/>
      <c r="E56" s="227"/>
      <c r="F56" s="227"/>
      <c r="G56" s="227"/>
      <c r="H56" s="227"/>
      <c r="I56" s="227"/>
      <c r="J56" s="227"/>
      <c r="K56" s="228"/>
      <c r="L56" s="229" t="str">
        <f>IF(N16="","",EOMONTH(AI16,0))</f>
        <v/>
      </c>
      <c r="M56" s="229"/>
      <c r="N56" s="229"/>
      <c r="O56" s="229"/>
      <c r="P56" s="229"/>
      <c r="Q56" s="244" t="str">
        <f>IF($P$17=0,"",$P$17)</f>
        <v/>
      </c>
      <c r="R56" s="245"/>
      <c r="S56" s="245"/>
      <c r="T56" s="245"/>
      <c r="U56" s="234"/>
      <c r="V56" s="235"/>
      <c r="W56" s="238"/>
      <c r="X56" s="239"/>
      <c r="Y56" s="239"/>
      <c r="Z56" s="240"/>
    </row>
    <row r="57" spans="2:32" ht="21.95" customHeight="1" x14ac:dyDescent="0.4">
      <c r="B57" s="226" t="s">
        <v>223</v>
      </c>
      <c r="C57" s="227"/>
      <c r="D57" s="227"/>
      <c r="E57" s="227"/>
      <c r="F57" s="227"/>
      <c r="G57" s="227"/>
      <c r="H57" s="227"/>
      <c r="I57" s="227"/>
      <c r="J57" s="227"/>
      <c r="K57" s="228"/>
      <c r="L57" s="229" t="str">
        <f t="shared" ref="L57:L74" si="3">IF($N$16="","",EOMONTH(L56,1))</f>
        <v/>
      </c>
      <c r="M57" s="229"/>
      <c r="N57" s="229"/>
      <c r="O57" s="229"/>
      <c r="P57" s="229"/>
      <c r="Q57" s="232"/>
      <c r="R57" s="233"/>
      <c r="S57" s="233"/>
      <c r="T57" s="233"/>
      <c r="U57" s="234"/>
      <c r="V57" s="235"/>
      <c r="W57" s="238"/>
      <c r="X57" s="239"/>
      <c r="Y57" s="239"/>
      <c r="Z57" s="240"/>
    </row>
    <row r="58" spans="2:32" ht="21.95" customHeight="1" x14ac:dyDescent="0.4">
      <c r="B58" s="226" t="s">
        <v>224</v>
      </c>
      <c r="C58" s="227"/>
      <c r="D58" s="227"/>
      <c r="E58" s="227"/>
      <c r="F58" s="227"/>
      <c r="G58" s="227"/>
      <c r="H58" s="227"/>
      <c r="I58" s="227"/>
      <c r="J58" s="227"/>
      <c r="K58" s="228"/>
      <c r="L58" s="229" t="str">
        <f t="shared" si="3"/>
        <v/>
      </c>
      <c r="M58" s="229"/>
      <c r="N58" s="229"/>
      <c r="O58" s="229"/>
      <c r="P58" s="229"/>
      <c r="Q58" s="232"/>
      <c r="R58" s="233"/>
      <c r="S58" s="233"/>
      <c r="T58" s="233"/>
      <c r="U58" s="234"/>
      <c r="V58" s="235"/>
      <c r="W58" s="231" t="str">
        <f>IF(Q56="","",IF(OR(AND($AJ$8=7,Q56&lt;=750,$H$20="可"),AND($AJ$8=8,Q56&lt;=900,$H$20="可"),AND($AJ$8=9,Q56&lt;=750,$H$20="可")),"可","否"))</f>
        <v/>
      </c>
      <c r="X58" s="231"/>
      <c r="Y58" s="231"/>
      <c r="Z58" s="231"/>
    </row>
    <row r="59" spans="2:32" ht="21.95" customHeight="1" x14ac:dyDescent="0.4">
      <c r="B59" s="226"/>
      <c r="C59" s="227"/>
      <c r="D59" s="227"/>
      <c r="E59" s="227"/>
      <c r="F59" s="227"/>
      <c r="G59" s="227"/>
      <c r="H59" s="227"/>
      <c r="I59" s="227"/>
      <c r="J59" s="227"/>
      <c r="K59" s="228"/>
      <c r="L59" s="229" t="str">
        <f t="shared" si="3"/>
        <v/>
      </c>
      <c r="M59" s="229"/>
      <c r="N59" s="229"/>
      <c r="O59" s="229"/>
      <c r="P59" s="229"/>
      <c r="Q59" s="232"/>
      <c r="R59" s="233"/>
      <c r="S59" s="233"/>
      <c r="T59" s="233"/>
      <c r="U59" s="234"/>
      <c r="V59" s="235"/>
      <c r="W59" s="231" t="str">
        <f t="shared" ref="W59:W74" si="4">IF(Q57="","",IF(OR(AND($AJ$8=7,Q57&lt;=750,$H$20="可"),AND($AJ$8=8,Q57&lt;=900,$H$20="可"),AND($AJ$8=9,Q57&lt;=750,$H$20="可")),"可","否"))</f>
        <v/>
      </c>
      <c r="X59" s="231"/>
      <c r="Y59" s="231"/>
      <c r="Z59" s="231"/>
    </row>
    <row r="60" spans="2:32" ht="21.95" customHeight="1" x14ac:dyDescent="0.4">
      <c r="B60" s="226"/>
      <c r="C60" s="227"/>
      <c r="D60" s="227"/>
      <c r="E60" s="227"/>
      <c r="F60" s="227"/>
      <c r="G60" s="227"/>
      <c r="H60" s="227"/>
      <c r="I60" s="227"/>
      <c r="J60" s="227"/>
      <c r="K60" s="228"/>
      <c r="L60" s="229" t="str">
        <f t="shared" si="3"/>
        <v/>
      </c>
      <c r="M60" s="229"/>
      <c r="N60" s="229"/>
      <c r="O60" s="229"/>
      <c r="P60" s="229"/>
      <c r="Q60" s="232"/>
      <c r="R60" s="233"/>
      <c r="S60" s="233"/>
      <c r="T60" s="233"/>
      <c r="U60" s="234"/>
      <c r="V60" s="235"/>
      <c r="W60" s="231" t="str">
        <f t="shared" si="4"/>
        <v/>
      </c>
      <c r="X60" s="231"/>
      <c r="Y60" s="231"/>
      <c r="Z60" s="231"/>
    </row>
    <row r="61" spans="2:32" ht="21.95" customHeight="1" x14ac:dyDescent="0.4">
      <c r="B61" s="226"/>
      <c r="C61" s="227"/>
      <c r="D61" s="227"/>
      <c r="E61" s="227"/>
      <c r="F61" s="227"/>
      <c r="G61" s="227"/>
      <c r="H61" s="227"/>
      <c r="I61" s="227"/>
      <c r="J61" s="227"/>
      <c r="K61" s="228"/>
      <c r="L61" s="229" t="str">
        <f t="shared" si="3"/>
        <v/>
      </c>
      <c r="M61" s="229"/>
      <c r="N61" s="229"/>
      <c r="O61" s="229"/>
      <c r="P61" s="229"/>
      <c r="Q61" s="232"/>
      <c r="R61" s="233"/>
      <c r="S61" s="233"/>
      <c r="T61" s="233"/>
      <c r="U61" s="234"/>
      <c r="V61" s="235"/>
      <c r="W61" s="231" t="str">
        <f t="shared" si="4"/>
        <v/>
      </c>
      <c r="X61" s="231"/>
      <c r="Y61" s="231"/>
      <c r="Z61" s="231"/>
    </row>
    <row r="62" spans="2:32" ht="21.95" customHeight="1" x14ac:dyDescent="0.4">
      <c r="B62" s="226"/>
      <c r="C62" s="227"/>
      <c r="D62" s="227"/>
      <c r="E62" s="227"/>
      <c r="F62" s="227"/>
      <c r="G62" s="227"/>
      <c r="H62" s="227"/>
      <c r="I62" s="227"/>
      <c r="J62" s="227"/>
      <c r="K62" s="228"/>
      <c r="L62" s="229" t="str">
        <f t="shared" si="3"/>
        <v/>
      </c>
      <c r="M62" s="229"/>
      <c r="N62" s="229"/>
      <c r="O62" s="229"/>
      <c r="P62" s="229"/>
      <c r="Q62" s="232"/>
      <c r="R62" s="233"/>
      <c r="S62" s="233"/>
      <c r="T62" s="233"/>
      <c r="U62" s="234"/>
      <c r="V62" s="235"/>
      <c r="W62" s="231" t="str">
        <f t="shared" si="4"/>
        <v/>
      </c>
      <c r="X62" s="231"/>
      <c r="Y62" s="231"/>
      <c r="Z62" s="231"/>
    </row>
    <row r="63" spans="2:32" ht="21.95" customHeight="1" x14ac:dyDescent="0.4">
      <c r="B63" s="226"/>
      <c r="C63" s="227"/>
      <c r="D63" s="227"/>
      <c r="E63" s="227"/>
      <c r="F63" s="227"/>
      <c r="G63" s="227"/>
      <c r="H63" s="227"/>
      <c r="I63" s="227"/>
      <c r="J63" s="227"/>
      <c r="K63" s="228"/>
      <c r="L63" s="229" t="str">
        <f t="shared" si="3"/>
        <v/>
      </c>
      <c r="M63" s="229"/>
      <c r="N63" s="229"/>
      <c r="O63" s="229"/>
      <c r="P63" s="229"/>
      <c r="Q63" s="232"/>
      <c r="R63" s="233"/>
      <c r="S63" s="233"/>
      <c r="T63" s="233"/>
      <c r="U63" s="236" t="s">
        <v>149</v>
      </c>
      <c r="V63" s="237"/>
      <c r="W63" s="231" t="str">
        <f t="shared" si="4"/>
        <v/>
      </c>
      <c r="X63" s="231"/>
      <c r="Y63" s="231"/>
      <c r="Z63" s="231"/>
    </row>
    <row r="64" spans="2:32" ht="21.95" customHeight="1" x14ac:dyDescent="0.4">
      <c r="B64" s="226"/>
      <c r="C64" s="227"/>
      <c r="D64" s="227"/>
      <c r="E64" s="227"/>
      <c r="F64" s="227"/>
      <c r="G64" s="227"/>
      <c r="H64" s="227"/>
      <c r="I64" s="227"/>
      <c r="J64" s="227"/>
      <c r="K64" s="228"/>
      <c r="L64" s="229" t="str">
        <f t="shared" si="3"/>
        <v/>
      </c>
      <c r="M64" s="229"/>
      <c r="N64" s="229"/>
      <c r="O64" s="229"/>
      <c r="P64" s="229"/>
      <c r="Q64" s="232"/>
      <c r="R64" s="233"/>
      <c r="S64" s="233"/>
      <c r="T64" s="233"/>
      <c r="U64" s="236"/>
      <c r="V64" s="237"/>
      <c r="W64" s="231" t="str">
        <f t="shared" si="4"/>
        <v/>
      </c>
      <c r="X64" s="231"/>
      <c r="Y64" s="231"/>
      <c r="Z64" s="231"/>
    </row>
    <row r="65" spans="2:32" ht="21.95" customHeight="1" x14ac:dyDescent="0.4">
      <c r="B65" s="226"/>
      <c r="C65" s="227"/>
      <c r="D65" s="227"/>
      <c r="E65" s="227"/>
      <c r="F65" s="227"/>
      <c r="G65" s="227"/>
      <c r="H65" s="227"/>
      <c r="I65" s="227"/>
      <c r="J65" s="227"/>
      <c r="K65" s="228"/>
      <c r="L65" s="229" t="str">
        <f t="shared" si="3"/>
        <v/>
      </c>
      <c r="M65" s="229"/>
      <c r="N65" s="229"/>
      <c r="O65" s="229"/>
      <c r="P65" s="229"/>
      <c r="Q65" s="232"/>
      <c r="R65" s="233"/>
      <c r="S65" s="233"/>
      <c r="T65" s="233"/>
      <c r="U65" s="236"/>
      <c r="V65" s="237"/>
      <c r="W65" s="231" t="str">
        <f t="shared" si="4"/>
        <v/>
      </c>
      <c r="X65" s="231"/>
      <c r="Y65" s="231"/>
      <c r="Z65" s="231"/>
    </row>
    <row r="66" spans="2:32" ht="21.95" customHeight="1" x14ac:dyDescent="0.4">
      <c r="B66" s="226"/>
      <c r="C66" s="227"/>
      <c r="D66" s="227"/>
      <c r="E66" s="227"/>
      <c r="F66" s="227"/>
      <c r="G66" s="227"/>
      <c r="H66" s="227"/>
      <c r="I66" s="227"/>
      <c r="J66" s="227"/>
      <c r="K66" s="228"/>
      <c r="L66" s="229" t="str">
        <f t="shared" si="3"/>
        <v/>
      </c>
      <c r="M66" s="229"/>
      <c r="N66" s="229"/>
      <c r="O66" s="229"/>
      <c r="P66" s="229"/>
      <c r="Q66" s="232"/>
      <c r="R66" s="233"/>
      <c r="S66" s="233"/>
      <c r="T66" s="233"/>
      <c r="U66" s="236"/>
      <c r="V66" s="237"/>
      <c r="W66" s="231" t="str">
        <f t="shared" si="4"/>
        <v/>
      </c>
      <c r="X66" s="231"/>
      <c r="Y66" s="231"/>
      <c r="Z66" s="231"/>
    </row>
    <row r="67" spans="2:32" ht="21.95" customHeight="1" x14ac:dyDescent="0.4">
      <c r="B67" s="226"/>
      <c r="C67" s="227"/>
      <c r="D67" s="227"/>
      <c r="E67" s="227"/>
      <c r="F67" s="227"/>
      <c r="G67" s="227"/>
      <c r="H67" s="227"/>
      <c r="I67" s="227"/>
      <c r="J67" s="227"/>
      <c r="K67" s="228"/>
      <c r="L67" s="229" t="str">
        <f t="shared" si="3"/>
        <v/>
      </c>
      <c r="M67" s="229"/>
      <c r="N67" s="229"/>
      <c r="O67" s="229"/>
      <c r="P67" s="229"/>
      <c r="Q67" s="232"/>
      <c r="R67" s="233"/>
      <c r="S67" s="233"/>
      <c r="T67" s="233"/>
      <c r="U67" s="234"/>
      <c r="V67" s="235"/>
      <c r="W67" s="231" t="str">
        <f t="shared" si="4"/>
        <v/>
      </c>
      <c r="X67" s="231"/>
      <c r="Y67" s="231"/>
      <c r="Z67" s="231"/>
    </row>
    <row r="68" spans="2:32" ht="21.95" customHeight="1" x14ac:dyDescent="0.4">
      <c r="B68" s="226"/>
      <c r="C68" s="227"/>
      <c r="D68" s="227"/>
      <c r="E68" s="227"/>
      <c r="F68" s="227"/>
      <c r="G68" s="227"/>
      <c r="H68" s="227"/>
      <c r="I68" s="227"/>
      <c r="J68" s="227"/>
      <c r="K68" s="228"/>
      <c r="L68" s="229" t="str">
        <f t="shared" si="3"/>
        <v/>
      </c>
      <c r="M68" s="229"/>
      <c r="N68" s="229"/>
      <c r="O68" s="229"/>
      <c r="P68" s="229"/>
      <c r="Q68" s="232"/>
      <c r="R68" s="233"/>
      <c r="S68" s="233"/>
      <c r="T68" s="233"/>
      <c r="U68" s="234"/>
      <c r="V68" s="235"/>
      <c r="W68" s="231" t="str">
        <f t="shared" si="4"/>
        <v/>
      </c>
      <c r="X68" s="231"/>
      <c r="Y68" s="231"/>
      <c r="Z68" s="231"/>
    </row>
    <row r="69" spans="2:32" ht="21.95" customHeight="1" x14ac:dyDescent="0.4">
      <c r="B69" s="226"/>
      <c r="C69" s="227"/>
      <c r="D69" s="227"/>
      <c r="E69" s="227"/>
      <c r="F69" s="227"/>
      <c r="G69" s="227"/>
      <c r="H69" s="227"/>
      <c r="I69" s="227"/>
      <c r="J69" s="227"/>
      <c r="K69" s="228"/>
      <c r="L69" s="229" t="str">
        <f t="shared" si="3"/>
        <v/>
      </c>
      <c r="M69" s="229"/>
      <c r="N69" s="229"/>
      <c r="O69" s="229"/>
      <c r="P69" s="229"/>
      <c r="Q69" s="232"/>
      <c r="R69" s="233"/>
      <c r="S69" s="233"/>
      <c r="T69" s="233"/>
      <c r="U69" s="234"/>
      <c r="V69" s="235"/>
      <c r="W69" s="231" t="str">
        <f t="shared" si="4"/>
        <v/>
      </c>
      <c r="X69" s="231"/>
      <c r="Y69" s="231"/>
      <c r="Z69" s="231"/>
    </row>
    <row r="70" spans="2:32" ht="21.95" customHeight="1" x14ac:dyDescent="0.4">
      <c r="B70" s="226"/>
      <c r="C70" s="227"/>
      <c r="D70" s="227"/>
      <c r="E70" s="227"/>
      <c r="F70" s="227"/>
      <c r="G70" s="227"/>
      <c r="H70" s="227"/>
      <c r="I70" s="227"/>
      <c r="J70" s="227"/>
      <c r="K70" s="228"/>
      <c r="L70" s="229" t="str">
        <f t="shared" si="3"/>
        <v/>
      </c>
      <c r="M70" s="229"/>
      <c r="N70" s="229"/>
      <c r="O70" s="229"/>
      <c r="P70" s="229"/>
      <c r="Q70" s="230"/>
      <c r="R70" s="230"/>
      <c r="S70" s="230"/>
      <c r="T70" s="230"/>
      <c r="W70" s="231" t="str">
        <f t="shared" si="4"/>
        <v/>
      </c>
      <c r="X70" s="231"/>
      <c r="Y70" s="231"/>
      <c r="Z70" s="231"/>
    </row>
    <row r="71" spans="2:32" ht="21.95" customHeight="1" x14ac:dyDescent="0.4">
      <c r="B71" s="226"/>
      <c r="C71" s="227"/>
      <c r="D71" s="227"/>
      <c r="E71" s="227"/>
      <c r="F71" s="227"/>
      <c r="G71" s="227"/>
      <c r="H71" s="227"/>
      <c r="I71" s="227"/>
      <c r="J71" s="227"/>
      <c r="K71" s="228"/>
      <c r="L71" s="229" t="str">
        <f t="shared" si="3"/>
        <v/>
      </c>
      <c r="M71" s="229"/>
      <c r="N71" s="229"/>
      <c r="O71" s="229"/>
      <c r="P71" s="229"/>
      <c r="Q71" s="230"/>
      <c r="R71" s="230"/>
      <c r="S71" s="230"/>
      <c r="T71" s="230"/>
      <c r="W71" s="231" t="str">
        <f t="shared" si="4"/>
        <v/>
      </c>
      <c r="X71" s="231"/>
      <c r="Y71" s="231"/>
      <c r="Z71" s="231"/>
    </row>
    <row r="72" spans="2:32" ht="21.95" customHeight="1" x14ac:dyDescent="0.4">
      <c r="B72" s="226"/>
      <c r="C72" s="227"/>
      <c r="D72" s="227"/>
      <c r="E72" s="227"/>
      <c r="F72" s="227"/>
      <c r="G72" s="227"/>
      <c r="H72" s="227"/>
      <c r="I72" s="227"/>
      <c r="J72" s="227"/>
      <c r="K72" s="228"/>
      <c r="L72" s="229" t="str">
        <f t="shared" si="3"/>
        <v/>
      </c>
      <c r="M72" s="229"/>
      <c r="N72" s="229"/>
      <c r="O72" s="229"/>
      <c r="P72" s="229"/>
      <c r="Q72" s="230"/>
      <c r="R72" s="230"/>
      <c r="S72" s="230"/>
      <c r="T72" s="230"/>
      <c r="W72" s="231" t="str">
        <f t="shared" si="4"/>
        <v/>
      </c>
      <c r="X72" s="231"/>
      <c r="Y72" s="231"/>
      <c r="Z72" s="231"/>
    </row>
    <row r="73" spans="2:32" ht="21.95" customHeight="1" x14ac:dyDescent="0.4">
      <c r="B73" s="226"/>
      <c r="C73" s="227"/>
      <c r="D73" s="227"/>
      <c r="E73" s="227"/>
      <c r="F73" s="227"/>
      <c r="G73" s="227"/>
      <c r="H73" s="227"/>
      <c r="I73" s="227"/>
      <c r="J73" s="227"/>
      <c r="K73" s="228"/>
      <c r="L73" s="229" t="str">
        <f t="shared" si="3"/>
        <v/>
      </c>
      <c r="M73" s="229"/>
      <c r="N73" s="229"/>
      <c r="O73" s="229"/>
      <c r="P73" s="229"/>
      <c r="Q73" s="230"/>
      <c r="R73" s="230"/>
      <c r="S73" s="230"/>
      <c r="T73" s="230"/>
      <c r="W73" s="231" t="str">
        <f t="shared" si="4"/>
        <v/>
      </c>
      <c r="X73" s="231"/>
      <c r="Y73" s="231"/>
      <c r="Z73" s="231"/>
    </row>
    <row r="74" spans="2:32" ht="21.95" customHeight="1" x14ac:dyDescent="0.4">
      <c r="B74" s="226"/>
      <c r="C74" s="227"/>
      <c r="D74" s="227"/>
      <c r="E74" s="227"/>
      <c r="F74" s="227"/>
      <c r="G74" s="227"/>
      <c r="H74" s="227"/>
      <c r="I74" s="227"/>
      <c r="J74" s="227"/>
      <c r="K74" s="228"/>
      <c r="L74" s="229" t="str">
        <f t="shared" si="3"/>
        <v/>
      </c>
      <c r="M74" s="229"/>
      <c r="N74" s="229"/>
      <c r="O74" s="229"/>
      <c r="P74" s="229"/>
      <c r="Q74" s="230"/>
      <c r="R74" s="230"/>
      <c r="S74" s="230"/>
      <c r="T74" s="230"/>
      <c r="W74" s="231" t="str">
        <f t="shared" si="4"/>
        <v/>
      </c>
      <c r="X74" s="231"/>
      <c r="Y74" s="231"/>
      <c r="Z74" s="231"/>
    </row>
    <row r="75" spans="2:32" ht="21.95" customHeight="1" x14ac:dyDescent="0.4">
      <c r="B75" s="224" t="s">
        <v>225</v>
      </c>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row>
    <row r="76" spans="2:32" ht="21.95" customHeight="1" x14ac:dyDescent="0.4">
      <c r="B76" s="224"/>
      <c r="C76" s="225"/>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5"/>
      <c r="AB76" s="225"/>
      <c r="AC76" s="225"/>
      <c r="AD76" s="225"/>
      <c r="AE76" s="225"/>
      <c r="AF76" s="225"/>
    </row>
    <row r="77" spans="2:32" ht="21.95" customHeight="1" x14ac:dyDescent="0.4">
      <c r="B77" s="224"/>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10:F10"/>
    <mergeCell ref="G10:J10"/>
    <mergeCell ref="K10:N10"/>
    <mergeCell ref="O10:T10"/>
    <mergeCell ref="U10:X10"/>
    <mergeCell ref="Y10:AF10"/>
    <mergeCell ref="A1:AG1"/>
    <mergeCell ref="B3:AF6"/>
    <mergeCell ref="B9:F9"/>
    <mergeCell ref="G9:J9"/>
    <mergeCell ref="K9:N9"/>
    <mergeCell ref="O9:AB9"/>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20:G20"/>
    <mergeCell ref="H20:J20"/>
    <mergeCell ref="B21:AF28"/>
    <mergeCell ref="B30:I30"/>
    <mergeCell ref="B32:K33"/>
    <mergeCell ref="L32:P33"/>
    <mergeCell ref="Q32:T33"/>
    <mergeCell ref="U32:X33"/>
    <mergeCell ref="Y32:Z33"/>
    <mergeCell ref="AA32:AD33"/>
    <mergeCell ref="B35:K35"/>
    <mergeCell ref="L35:P35"/>
    <mergeCell ref="Q35:T35"/>
    <mergeCell ref="U35:X35"/>
    <mergeCell ref="Y35:Z35"/>
    <mergeCell ref="AA35:AD35"/>
    <mergeCell ref="B34:K34"/>
    <mergeCell ref="L34:P34"/>
    <mergeCell ref="Q34:T34"/>
    <mergeCell ref="U34:X34"/>
    <mergeCell ref="Y34:Z34"/>
    <mergeCell ref="AA34:AD34"/>
    <mergeCell ref="B37:K37"/>
    <mergeCell ref="L37:P37"/>
    <mergeCell ref="Q37:T37"/>
    <mergeCell ref="U37:X37"/>
    <mergeCell ref="Y37:Z37"/>
    <mergeCell ref="AA37:AD37"/>
    <mergeCell ref="B36:K36"/>
    <mergeCell ref="L36:P36"/>
    <mergeCell ref="Q36:T36"/>
    <mergeCell ref="U36:X36"/>
    <mergeCell ref="Y36:Z36"/>
    <mergeCell ref="AA36:AD36"/>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46:W46"/>
    <mergeCell ref="B48:J49"/>
    <mergeCell ref="K48:AF48"/>
    <mergeCell ref="K49:AF49"/>
    <mergeCell ref="B50:AF50"/>
    <mergeCell ref="B52:I52"/>
    <mergeCell ref="B41:K41"/>
    <mergeCell ref="L41:P41"/>
    <mergeCell ref="Q41:T41"/>
    <mergeCell ref="U41:X41"/>
    <mergeCell ref="AA41:AD41"/>
    <mergeCell ref="B42:AF44"/>
    <mergeCell ref="B54:K55"/>
    <mergeCell ref="L54:P55"/>
    <mergeCell ref="Q54:T55"/>
    <mergeCell ref="U54:V55"/>
    <mergeCell ref="W54:Z55"/>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7:K67"/>
    <mergeCell ref="L67:P67"/>
    <mergeCell ref="Q67:T67"/>
    <mergeCell ref="U67:V67"/>
    <mergeCell ref="W67:Z67"/>
    <mergeCell ref="B68:K68"/>
    <mergeCell ref="L68:P68"/>
    <mergeCell ref="Q68:T68"/>
    <mergeCell ref="U68:V68"/>
    <mergeCell ref="W68:Z68"/>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75:AF77"/>
    <mergeCell ref="B73:K73"/>
    <mergeCell ref="L73:P73"/>
    <mergeCell ref="Q73:T73"/>
    <mergeCell ref="W73:Z73"/>
    <mergeCell ref="B74:K74"/>
    <mergeCell ref="L74:P74"/>
    <mergeCell ref="Q74:T74"/>
    <mergeCell ref="W74:Z74"/>
  </mergeCells>
  <phoneticPr fontId="10"/>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2">
    <dataValidation type="list" allowBlank="1" showInputMessage="1" showErrorMessage="1" sqref="V11:AB11">
      <formula1>$AI$9:$AI$12</formula1>
    </dataValidation>
    <dataValidation type="list" allowBlank="1" showInputMessage="1" showErrorMessage="1" sqref="G11:Q11">
      <formula1>$AI$3:$AI$7</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Zeros="0" view="pageBreakPreview" zoomScaleNormal="90" zoomScaleSheetLayoutView="100" workbookViewId="0">
      <selection activeCell="F10" sqref="F9:F10"/>
    </sheetView>
  </sheetViews>
  <sheetFormatPr defaultColWidth="9" defaultRowHeight="13.5" x14ac:dyDescent="0.4"/>
  <cols>
    <col min="1" max="1" width="3.75" style="127" customWidth="1"/>
    <col min="2" max="18" width="9" style="127"/>
    <col min="19" max="19" width="10.75" style="127" customWidth="1"/>
    <col min="20" max="20" width="3.75" style="127" customWidth="1"/>
    <col min="21" max="21" width="5" style="127" customWidth="1"/>
    <col min="22" max="16384" width="9" style="127"/>
  </cols>
  <sheetData>
    <row r="1" spans="1:21" ht="14.25" x14ac:dyDescent="0.4">
      <c r="A1" s="127" t="s">
        <v>226</v>
      </c>
      <c r="B1" s="128"/>
      <c r="C1" s="128"/>
      <c r="D1" s="129"/>
      <c r="E1" s="128"/>
      <c r="F1" s="128"/>
      <c r="G1" s="128"/>
      <c r="H1" s="130"/>
      <c r="I1" s="130"/>
      <c r="J1" s="130"/>
      <c r="K1" s="130"/>
      <c r="L1" s="130"/>
      <c r="M1" s="130"/>
      <c r="N1" s="130"/>
      <c r="O1" s="130"/>
      <c r="P1" s="130"/>
      <c r="Q1" s="130"/>
      <c r="R1" s="130"/>
      <c r="S1" s="130"/>
      <c r="T1" s="130"/>
      <c r="U1" s="130"/>
    </row>
    <row r="2" spans="1:21" ht="27.75" customHeight="1" x14ac:dyDescent="0.2">
      <c r="A2" s="353" t="s">
        <v>227</v>
      </c>
      <c r="B2" s="353"/>
      <c r="C2" s="353"/>
      <c r="D2" s="353"/>
      <c r="E2" s="353"/>
      <c r="F2" s="353"/>
      <c r="G2" s="353"/>
      <c r="H2" s="353"/>
      <c r="I2" s="353"/>
      <c r="J2" s="353"/>
      <c r="K2" s="353"/>
      <c r="L2" s="353"/>
      <c r="M2" s="353"/>
      <c r="N2" s="353"/>
      <c r="O2" s="353"/>
      <c r="P2" s="353"/>
      <c r="Q2" s="353"/>
      <c r="R2" s="353"/>
      <c r="S2" s="353"/>
      <c r="T2" s="353"/>
      <c r="U2" s="131"/>
    </row>
    <row r="3" spans="1:21" ht="5.25" customHeight="1" x14ac:dyDescent="0.4">
      <c r="B3" s="132"/>
      <c r="C3" s="132"/>
      <c r="D3" s="132"/>
      <c r="E3" s="132"/>
      <c r="F3" s="132"/>
      <c r="G3" s="132"/>
      <c r="H3" s="132"/>
      <c r="I3" s="132"/>
      <c r="J3" s="132"/>
      <c r="K3" s="132"/>
      <c r="L3" s="132"/>
      <c r="M3" s="132"/>
      <c r="N3" s="132"/>
      <c r="O3" s="132"/>
      <c r="P3" s="132"/>
      <c r="Q3" s="132"/>
      <c r="R3" s="132"/>
      <c r="S3" s="130"/>
      <c r="T3" s="132"/>
      <c r="U3" s="132"/>
    </row>
    <row r="4" spans="1:21" ht="99.75" customHeight="1" x14ac:dyDescent="0.4">
      <c r="B4" s="354" t="s">
        <v>228</v>
      </c>
      <c r="C4" s="354"/>
      <c r="D4" s="354"/>
      <c r="E4" s="354"/>
      <c r="F4" s="354"/>
      <c r="G4" s="354"/>
      <c r="H4" s="354"/>
      <c r="I4" s="354"/>
      <c r="J4" s="354"/>
      <c r="K4" s="354"/>
      <c r="L4" s="354"/>
      <c r="M4" s="354"/>
      <c r="N4" s="354"/>
      <c r="O4" s="354"/>
      <c r="P4" s="354"/>
      <c r="Q4" s="354"/>
      <c r="R4" s="354"/>
      <c r="S4" s="354"/>
      <c r="T4" s="133"/>
      <c r="U4" s="133"/>
    </row>
    <row r="5" spans="1:21" ht="14.25" x14ac:dyDescent="0.15">
      <c r="K5" s="130"/>
      <c r="L5" s="130"/>
      <c r="M5" s="130"/>
      <c r="N5" s="130"/>
      <c r="Q5" s="134"/>
      <c r="R5" s="134"/>
      <c r="S5" s="134"/>
    </row>
    <row r="6" spans="1:21" ht="18.75" customHeight="1" x14ac:dyDescent="0.4">
      <c r="B6" s="135" t="s">
        <v>159</v>
      </c>
      <c r="C6" s="136"/>
      <c r="D6" s="136"/>
      <c r="E6" s="136"/>
      <c r="F6" s="136"/>
      <c r="G6" s="136"/>
      <c r="H6" s="136"/>
      <c r="I6" s="136"/>
      <c r="J6" s="136"/>
      <c r="K6" s="136"/>
      <c r="L6" s="136"/>
      <c r="M6"/>
      <c r="N6"/>
      <c r="O6"/>
      <c r="P6"/>
      <c r="Q6"/>
      <c r="R6"/>
      <c r="T6" s="137"/>
      <c r="U6" s="137"/>
    </row>
    <row r="7" spans="1:21" x14ac:dyDescent="0.15">
      <c r="B7" s="138"/>
      <c r="C7" s="139"/>
      <c r="D7" s="140"/>
      <c r="E7" s="141"/>
      <c r="F7" s="355" t="s">
        <v>160</v>
      </c>
      <c r="G7" s="142"/>
      <c r="H7" s="143"/>
      <c r="I7" s="143"/>
      <c r="J7" s="144" t="s">
        <v>129</v>
      </c>
      <c r="K7" s="145"/>
      <c r="L7" s="143" t="s">
        <v>130</v>
      </c>
      <c r="M7" s="143"/>
      <c r="N7" s="143"/>
      <c r="O7" s="146"/>
      <c r="P7" s="357">
        <f>K7+1</f>
        <v>1</v>
      </c>
      <c r="Q7" s="358"/>
      <c r="R7" s="359"/>
      <c r="S7" s="360" t="s">
        <v>161</v>
      </c>
      <c r="T7" s="137"/>
      <c r="U7" s="137"/>
    </row>
    <row r="8" spans="1:21" x14ac:dyDescent="0.15">
      <c r="B8" s="147"/>
      <c r="C8" s="148"/>
      <c r="D8" s="149"/>
      <c r="E8" s="150"/>
      <c r="F8" s="356"/>
      <c r="G8" s="151" t="s">
        <v>162</v>
      </c>
      <c r="H8" s="152" t="s">
        <v>163</v>
      </c>
      <c r="I8" s="151" t="s">
        <v>164</v>
      </c>
      <c r="J8" s="152" t="s">
        <v>165</v>
      </c>
      <c r="K8" s="152" t="s">
        <v>166</v>
      </c>
      <c r="L8" s="153" t="s">
        <v>167</v>
      </c>
      <c r="M8" s="151" t="s">
        <v>168</v>
      </c>
      <c r="N8" s="152" t="s">
        <v>74</v>
      </c>
      <c r="O8" s="152" t="s">
        <v>75</v>
      </c>
      <c r="P8" s="151" t="s">
        <v>169</v>
      </c>
      <c r="Q8" s="152" t="s">
        <v>170</v>
      </c>
      <c r="R8" s="152" t="s">
        <v>171</v>
      </c>
      <c r="S8" s="361"/>
      <c r="T8" s="137"/>
      <c r="U8" s="137"/>
    </row>
    <row r="9" spans="1:21" ht="38.25" customHeight="1" x14ac:dyDescent="0.15">
      <c r="B9" s="330" t="s">
        <v>229</v>
      </c>
      <c r="C9" s="344" t="s">
        <v>172</v>
      </c>
      <c r="D9" s="345"/>
      <c r="E9" s="346"/>
      <c r="F9" s="154">
        <v>0.5</v>
      </c>
      <c r="G9" s="52"/>
      <c r="H9" s="53"/>
      <c r="I9" s="53"/>
      <c r="J9" s="53"/>
      <c r="K9" s="53"/>
      <c r="L9" s="53"/>
      <c r="M9" s="53"/>
      <c r="N9" s="53"/>
      <c r="O9" s="53"/>
      <c r="P9" s="53"/>
      <c r="Q9" s="53"/>
      <c r="R9" s="53"/>
      <c r="S9" s="54"/>
      <c r="T9" s="130"/>
      <c r="U9" s="130"/>
    </row>
    <row r="10" spans="1:21" ht="31.5" customHeight="1" x14ac:dyDescent="0.15">
      <c r="B10" s="331"/>
      <c r="C10" s="347" t="s">
        <v>173</v>
      </c>
      <c r="D10" s="348"/>
      <c r="E10" s="349"/>
      <c r="F10" s="155">
        <v>0.75</v>
      </c>
      <c r="G10" s="55"/>
      <c r="H10" s="56"/>
      <c r="I10" s="56"/>
      <c r="J10" s="56"/>
      <c r="K10" s="56"/>
      <c r="L10" s="56"/>
      <c r="M10" s="56"/>
      <c r="N10" s="56"/>
      <c r="O10" s="56"/>
      <c r="P10" s="56"/>
      <c r="Q10" s="56"/>
      <c r="R10" s="56"/>
      <c r="S10" s="54"/>
      <c r="T10" s="130"/>
      <c r="U10" s="130"/>
    </row>
    <row r="11" spans="1:21" ht="31.5" customHeight="1" x14ac:dyDescent="0.15">
      <c r="B11" s="332"/>
      <c r="C11" s="350" t="s">
        <v>174</v>
      </c>
      <c r="D11" s="351"/>
      <c r="E11" s="352"/>
      <c r="F11" s="156">
        <v>1</v>
      </c>
      <c r="G11" s="57"/>
      <c r="H11" s="58"/>
      <c r="I11" s="58"/>
      <c r="J11" s="58"/>
      <c r="K11" s="58"/>
      <c r="L11" s="58"/>
      <c r="M11" s="58"/>
      <c r="N11" s="58"/>
      <c r="O11" s="58"/>
      <c r="P11" s="58"/>
      <c r="Q11" s="58"/>
      <c r="R11" s="58"/>
      <c r="S11" s="54"/>
      <c r="T11" s="130"/>
      <c r="U11" s="130"/>
    </row>
    <row r="12" spans="1:21" ht="31.5" customHeight="1" x14ac:dyDescent="0.15">
      <c r="B12" s="330" t="s">
        <v>175</v>
      </c>
      <c r="C12" s="333" t="s">
        <v>176</v>
      </c>
      <c r="D12" s="336" t="s">
        <v>177</v>
      </c>
      <c r="E12" s="337"/>
      <c r="F12" s="157">
        <v>0.5</v>
      </c>
      <c r="G12" s="59"/>
      <c r="H12" s="60"/>
      <c r="I12" s="59"/>
      <c r="J12" s="60"/>
      <c r="K12" s="60"/>
      <c r="L12" s="61"/>
      <c r="M12" s="59"/>
      <c r="N12" s="60"/>
      <c r="O12" s="62"/>
      <c r="P12" s="59"/>
      <c r="Q12" s="60"/>
      <c r="R12" s="60"/>
      <c r="S12" s="54"/>
      <c r="T12" s="130"/>
      <c r="U12" s="130"/>
    </row>
    <row r="13" spans="1:21" ht="31.5" customHeight="1" x14ac:dyDescent="0.15">
      <c r="B13" s="331"/>
      <c r="C13" s="334"/>
      <c r="D13" s="338" t="s">
        <v>173</v>
      </c>
      <c r="E13" s="339"/>
      <c r="F13" s="158">
        <v>0.75</v>
      </c>
      <c r="G13" s="63"/>
      <c r="H13" s="56"/>
      <c r="I13" s="63"/>
      <c r="J13" s="56"/>
      <c r="K13" s="56"/>
      <c r="L13" s="55"/>
      <c r="M13" s="63"/>
      <c r="N13" s="56"/>
      <c r="O13" s="56"/>
      <c r="P13" s="63"/>
      <c r="Q13" s="56"/>
      <c r="R13" s="56"/>
      <c r="S13" s="54"/>
      <c r="T13" s="130"/>
      <c r="U13" s="130"/>
    </row>
    <row r="14" spans="1:21" ht="31.5" customHeight="1" x14ac:dyDescent="0.15">
      <c r="B14" s="331"/>
      <c r="C14" s="335"/>
      <c r="D14" s="340" t="s">
        <v>174</v>
      </c>
      <c r="E14" s="341"/>
      <c r="F14" s="159">
        <v>1</v>
      </c>
      <c r="G14" s="64"/>
      <c r="H14" s="58"/>
      <c r="I14" s="64"/>
      <c r="J14" s="58"/>
      <c r="K14" s="58"/>
      <c r="L14" s="57"/>
      <c r="M14" s="64"/>
      <c r="N14" s="58"/>
      <c r="O14" s="58"/>
      <c r="P14" s="64"/>
      <c r="Q14" s="58"/>
      <c r="R14" s="58"/>
      <c r="S14" s="54"/>
      <c r="T14" s="130"/>
      <c r="U14" s="130"/>
    </row>
    <row r="15" spans="1:21" ht="33" customHeight="1" x14ac:dyDescent="0.15">
      <c r="B15" s="332"/>
      <c r="C15" s="160" t="s">
        <v>178</v>
      </c>
      <c r="D15" s="342" t="s">
        <v>179</v>
      </c>
      <c r="E15" s="343"/>
      <c r="F15" s="161">
        <v>1</v>
      </c>
      <c r="G15" s="59"/>
      <c r="H15" s="60"/>
      <c r="I15" s="59"/>
      <c r="J15" s="60"/>
      <c r="K15" s="60"/>
      <c r="L15" s="61"/>
      <c r="M15" s="59"/>
      <c r="N15" s="60"/>
      <c r="O15" s="60"/>
      <c r="P15" s="59"/>
      <c r="Q15" s="60"/>
      <c r="R15" s="60"/>
      <c r="S15" s="54"/>
      <c r="T15" s="130"/>
      <c r="U15" s="130"/>
    </row>
    <row r="16" spans="1:21" ht="3.75" customHeight="1" x14ac:dyDescent="0.4">
      <c r="B16" s="162"/>
      <c r="C16" s="163"/>
      <c r="D16" s="164"/>
      <c r="E16" s="164"/>
      <c r="F16" s="165"/>
      <c r="G16" s="65"/>
      <c r="H16" s="66"/>
      <c r="I16" s="66"/>
      <c r="J16" s="66"/>
      <c r="K16" s="66"/>
      <c r="L16" s="66"/>
      <c r="M16" s="66"/>
      <c r="N16" s="66"/>
      <c r="O16" s="66"/>
      <c r="P16" s="66"/>
      <c r="Q16" s="66"/>
      <c r="R16" s="66"/>
      <c r="S16" s="67"/>
      <c r="T16" s="130"/>
      <c r="U16" s="130"/>
    </row>
    <row r="17" spans="2:21" ht="18" customHeight="1" x14ac:dyDescent="0.15">
      <c r="B17" s="166"/>
      <c r="C17" s="311" t="s">
        <v>180</v>
      </c>
      <c r="D17" s="311"/>
      <c r="E17" s="311"/>
      <c r="F17" s="167"/>
      <c r="G17" s="68">
        <f>$F$9*G9+$F$10*G10+$F$11*G11+$F$12*G12+$F$13*G13+$F$14*G14+$F$15*G15</f>
        <v>0</v>
      </c>
      <c r="H17" s="68">
        <f t="shared" ref="H17:P17" si="0">$F$9*H9+$F$10*H10+$F$11*H11+$F$12*H12+$F$13*H13+$F$14*H14+$F$15*H15</f>
        <v>0</v>
      </c>
      <c r="I17" s="68">
        <f t="shared" si="0"/>
        <v>0</v>
      </c>
      <c r="J17" s="68">
        <f t="shared" si="0"/>
        <v>0</v>
      </c>
      <c r="K17" s="68">
        <f t="shared" si="0"/>
        <v>0</v>
      </c>
      <c r="L17" s="68">
        <f t="shared" si="0"/>
        <v>0</v>
      </c>
      <c r="M17" s="68">
        <f t="shared" si="0"/>
        <v>0</v>
      </c>
      <c r="N17" s="68">
        <f t="shared" si="0"/>
        <v>0</v>
      </c>
      <c r="O17" s="68">
        <f t="shared" si="0"/>
        <v>0</v>
      </c>
      <c r="P17" s="68">
        <f t="shared" si="0"/>
        <v>0</v>
      </c>
      <c r="Q17" s="68">
        <f>$F$9*Q9+$F$10*Q10+$F$11*Q11+$F$12*Q12+$F$13*Q13+$F$14*Q14+$F$15*Q15</f>
        <v>0</v>
      </c>
      <c r="R17" s="68">
        <f>$F$9*R9+$F$10*R10+$F$11*R11+$F$12*R12+$F$13*R13+$F$14*R14+$F$15*R15</f>
        <v>0</v>
      </c>
      <c r="S17" s="54"/>
      <c r="T17" s="130"/>
      <c r="U17" s="130"/>
    </row>
    <row r="18" spans="2:21" ht="18" customHeight="1" x14ac:dyDescent="0.15">
      <c r="B18" s="312" t="s">
        <v>181</v>
      </c>
      <c r="C18" s="313"/>
      <c r="D18" s="313"/>
      <c r="E18" s="314"/>
      <c r="F18" s="157">
        <v>0.8571428571428571</v>
      </c>
      <c r="G18" s="69"/>
      <c r="H18" s="69"/>
      <c r="I18" s="69"/>
      <c r="J18" s="69"/>
      <c r="K18" s="69"/>
      <c r="L18" s="69"/>
      <c r="M18" s="69"/>
      <c r="N18" s="69"/>
      <c r="O18" s="69"/>
      <c r="P18" s="69"/>
      <c r="Q18" s="69"/>
      <c r="R18" s="69"/>
      <c r="S18" s="70"/>
      <c r="T18" s="130"/>
      <c r="U18" s="130"/>
    </row>
    <row r="19" spans="2:21" ht="18" customHeight="1" x14ac:dyDescent="0.15">
      <c r="B19" s="166"/>
      <c r="C19" s="311" t="s">
        <v>182</v>
      </c>
      <c r="D19" s="311"/>
      <c r="E19" s="311"/>
      <c r="F19" s="167"/>
      <c r="G19" s="68">
        <f>IF(G18="",G17,ROUND(G17*6/7,2))</f>
        <v>0</v>
      </c>
      <c r="H19" s="68">
        <f t="shared" ref="H19:Q19" si="1">IF(H18="",H17,ROUND(H17*6/7,2))</f>
        <v>0</v>
      </c>
      <c r="I19" s="68">
        <f t="shared" si="1"/>
        <v>0</v>
      </c>
      <c r="J19" s="68">
        <f t="shared" si="1"/>
        <v>0</v>
      </c>
      <c r="K19" s="68">
        <f t="shared" si="1"/>
        <v>0</v>
      </c>
      <c r="L19" s="68">
        <f>IF(L18="",L17,ROUND(L17*6/7,2))</f>
        <v>0</v>
      </c>
      <c r="M19" s="68">
        <f t="shared" si="1"/>
        <v>0</v>
      </c>
      <c r="N19" s="68">
        <f t="shared" si="1"/>
        <v>0</v>
      </c>
      <c r="O19" s="68">
        <f t="shared" si="1"/>
        <v>0</v>
      </c>
      <c r="P19" s="68">
        <f t="shared" si="1"/>
        <v>0</v>
      </c>
      <c r="Q19" s="68">
        <f t="shared" si="1"/>
        <v>0</v>
      </c>
      <c r="R19" s="68">
        <f>IF(R18="",R17,ROUND(R17*6/7,2))</f>
        <v>0</v>
      </c>
      <c r="S19" s="71">
        <f>SUM(G19:Q19)</f>
        <v>0</v>
      </c>
      <c r="T19" s="168" t="s">
        <v>183</v>
      </c>
      <c r="U19" s="169"/>
    </row>
    <row r="20" spans="2:21" ht="45" customHeight="1" thickBot="1" x14ac:dyDescent="0.2">
      <c r="B20" s="315" t="s">
        <v>230</v>
      </c>
      <c r="C20" s="316"/>
      <c r="D20" s="316"/>
      <c r="E20" s="316"/>
      <c r="F20" s="316"/>
      <c r="G20" s="316"/>
      <c r="H20" s="316"/>
      <c r="I20" s="316"/>
      <c r="J20" s="316"/>
      <c r="K20" s="316"/>
      <c r="L20" s="316"/>
      <c r="M20" s="316"/>
      <c r="N20" s="316"/>
      <c r="O20" s="317"/>
      <c r="P20" s="324" t="s">
        <v>231</v>
      </c>
      <c r="Q20" s="324"/>
      <c r="R20" s="325"/>
      <c r="S20" s="72">
        <f>COUNTIF(G19:Q19,"&gt;0")</f>
        <v>0</v>
      </c>
      <c r="T20" s="169" t="s">
        <v>184</v>
      </c>
      <c r="U20" s="169"/>
    </row>
    <row r="21" spans="2:21" ht="45" customHeight="1" thickBot="1" x14ac:dyDescent="0.2">
      <c r="B21" s="318"/>
      <c r="C21" s="319"/>
      <c r="D21" s="319"/>
      <c r="E21" s="319"/>
      <c r="F21" s="319"/>
      <c r="G21" s="319"/>
      <c r="H21" s="319"/>
      <c r="I21" s="319"/>
      <c r="J21" s="319"/>
      <c r="K21" s="319"/>
      <c r="L21" s="319"/>
      <c r="M21" s="319"/>
      <c r="N21" s="319"/>
      <c r="O21" s="320"/>
      <c r="P21" s="326" t="s">
        <v>185</v>
      </c>
      <c r="Q21" s="326"/>
      <c r="R21" s="327"/>
      <c r="S21" s="73" t="str">
        <f>IF(S20&lt;1,"",S19/S20)</f>
        <v/>
      </c>
      <c r="T21" s="170" t="s">
        <v>186</v>
      </c>
      <c r="U21" s="170"/>
    </row>
    <row r="22" spans="2:21" ht="125.25" customHeight="1" x14ac:dyDescent="0.4">
      <c r="B22" s="321"/>
      <c r="C22" s="322"/>
      <c r="D22" s="322"/>
      <c r="E22" s="322"/>
      <c r="F22" s="322"/>
      <c r="G22" s="322"/>
      <c r="H22" s="322"/>
      <c r="I22" s="322"/>
      <c r="J22" s="322"/>
      <c r="K22" s="322"/>
      <c r="L22" s="322"/>
      <c r="M22" s="322"/>
      <c r="N22" s="322"/>
      <c r="O22" s="323"/>
      <c r="P22" s="328" t="s">
        <v>232</v>
      </c>
      <c r="Q22" s="329"/>
      <c r="R22" s="329"/>
      <c r="S22" s="329"/>
      <c r="T22" s="130"/>
      <c r="U22" s="130"/>
    </row>
    <row r="23" spans="2:21" x14ac:dyDescent="0.4">
      <c r="B23" s="171"/>
      <c r="C23" s="171"/>
      <c r="D23" s="171"/>
      <c r="E23" s="171"/>
      <c r="F23" s="171"/>
      <c r="G23" s="171"/>
      <c r="H23" s="171"/>
      <c r="I23" s="171"/>
      <c r="J23" s="171"/>
      <c r="K23" s="171"/>
      <c r="L23" s="171"/>
      <c r="M23" s="171"/>
      <c r="N23" s="171"/>
      <c r="O23" s="172"/>
    </row>
    <row r="24" spans="2:21" ht="18.75" customHeight="1" x14ac:dyDescent="0.4">
      <c r="B24" s="135" t="s">
        <v>187</v>
      </c>
      <c r="C24" s="173"/>
      <c r="D24" s="173"/>
      <c r="E24" s="173"/>
      <c r="F24" s="173"/>
      <c r="G24" s="173"/>
      <c r="H24" s="173"/>
      <c r="I24" s="173"/>
      <c r="J24" s="173"/>
      <c r="K24" s="173"/>
      <c r="L24" s="173"/>
      <c r="M24" s="173"/>
      <c r="N24" s="173"/>
    </row>
    <row r="25" spans="2:21" ht="6" customHeight="1" thickBot="1" x14ac:dyDescent="0.45">
      <c r="B25" s="173"/>
      <c r="C25" s="173"/>
      <c r="D25" s="173"/>
      <c r="E25" s="173"/>
      <c r="F25" s="173"/>
      <c r="G25" s="173"/>
      <c r="H25" s="173"/>
      <c r="I25" s="173"/>
      <c r="J25" s="173"/>
      <c r="K25" s="173"/>
      <c r="L25" s="173"/>
      <c r="M25" s="173"/>
      <c r="N25" s="173"/>
    </row>
    <row r="26" spans="2:21" ht="13.5" customHeight="1" x14ac:dyDescent="0.4">
      <c r="B26" s="301" t="s">
        <v>188</v>
      </c>
      <c r="C26" s="302"/>
      <c r="D26" s="173"/>
      <c r="E26" s="173"/>
      <c r="F26" s="173"/>
      <c r="G26" s="303" t="s">
        <v>189</v>
      </c>
      <c r="H26" s="304"/>
      <c r="I26" s="173"/>
      <c r="J26" s="305" t="s">
        <v>190</v>
      </c>
      <c r="K26" s="306"/>
      <c r="M26" s="173"/>
      <c r="N26" s="173"/>
    </row>
    <row r="27" spans="2:21" ht="29.25" customHeight="1" thickBot="1" x14ac:dyDescent="0.2">
      <c r="B27" s="307"/>
      <c r="C27" s="308"/>
      <c r="D27" s="174" t="s">
        <v>191</v>
      </c>
      <c r="E27" s="74">
        <v>0.9</v>
      </c>
      <c r="F27" s="174" t="s">
        <v>191</v>
      </c>
      <c r="G27" s="307"/>
      <c r="H27" s="308"/>
      <c r="I27" s="174" t="s">
        <v>192</v>
      </c>
      <c r="J27" s="309">
        <f>B27*E27*G27</f>
        <v>0</v>
      </c>
      <c r="K27" s="310"/>
      <c r="L27" s="175" t="s">
        <v>193</v>
      </c>
      <c r="M27" s="173"/>
      <c r="N27" s="173"/>
    </row>
    <row r="28" spans="2:21" ht="70.5" customHeight="1" x14ac:dyDescent="0.4">
      <c r="B28" s="300" t="s">
        <v>194</v>
      </c>
      <c r="C28" s="300"/>
      <c r="D28" s="300"/>
      <c r="E28" s="300"/>
      <c r="F28" s="300"/>
      <c r="G28" s="300"/>
      <c r="H28" s="300"/>
      <c r="I28" s="300"/>
      <c r="J28" s="300"/>
      <c r="K28" s="300"/>
      <c r="L28" s="300"/>
      <c r="M28" s="300"/>
      <c r="N28" s="300"/>
      <c r="O28" s="300"/>
      <c r="P28" s="300"/>
      <c r="Q28" s="300"/>
      <c r="R28" s="300"/>
      <c r="S28" s="300"/>
    </row>
    <row r="29" spans="2:21" x14ac:dyDescent="0.4">
      <c r="B29" s="173"/>
      <c r="C29" s="173"/>
      <c r="D29" s="173"/>
      <c r="E29" s="173"/>
      <c r="F29" s="173"/>
      <c r="G29" s="173"/>
      <c r="H29" s="173"/>
      <c r="I29" s="173"/>
      <c r="J29" s="173"/>
      <c r="K29" s="173"/>
      <c r="L29" s="173"/>
      <c r="M29" s="173"/>
      <c r="N29" s="173"/>
    </row>
    <row r="30" spans="2:21" x14ac:dyDescent="0.4">
      <c r="B30" s="173"/>
      <c r="C30" s="173"/>
      <c r="D30" s="173"/>
      <c r="E30" s="173"/>
      <c r="F30" s="173"/>
      <c r="G30" s="173"/>
      <c r="H30" s="173"/>
      <c r="I30" s="173"/>
      <c r="J30" s="173"/>
      <c r="K30" s="173"/>
      <c r="L30" s="173"/>
      <c r="M30" s="173"/>
      <c r="N30" s="173"/>
    </row>
    <row r="31" spans="2:21" x14ac:dyDescent="0.4">
      <c r="B31" s="176"/>
      <c r="C31" s="176"/>
      <c r="D31" s="176"/>
      <c r="E31" s="176"/>
      <c r="F31" s="176"/>
      <c r="G31" s="176"/>
      <c r="H31" s="176"/>
      <c r="I31" s="176"/>
      <c r="J31" s="176"/>
      <c r="K31" s="176"/>
      <c r="L31" s="176"/>
      <c r="M31" s="176"/>
      <c r="N31" s="176"/>
      <c r="O31" s="176"/>
      <c r="P31" s="176"/>
      <c r="Q31" s="176"/>
      <c r="R31" s="176"/>
      <c r="S31" s="176"/>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10"/>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Normal="100" zoomScaleSheetLayoutView="100" workbookViewId="0">
      <selection activeCell="E4" sqref="E4"/>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75" t="s">
        <v>195</v>
      </c>
      <c r="K1" s="2" t="s">
        <v>38</v>
      </c>
      <c r="L1" s="404"/>
      <c r="M1" s="404"/>
      <c r="N1" s="3" t="s">
        <v>39</v>
      </c>
      <c r="O1" s="4"/>
      <c r="P1" s="3" t="s">
        <v>40</v>
      </c>
      <c r="Q1" s="4"/>
      <c r="R1" s="3" t="s">
        <v>41</v>
      </c>
    </row>
    <row r="2" spans="2:24" ht="25.5" x14ac:dyDescent="0.4">
      <c r="B2" s="405" t="s">
        <v>196</v>
      </c>
      <c r="C2" s="405"/>
      <c r="D2" s="405"/>
      <c r="E2" s="405"/>
      <c r="F2" s="405"/>
      <c r="G2" s="405"/>
      <c r="H2" s="405"/>
      <c r="I2" s="405"/>
      <c r="J2" s="405"/>
      <c r="K2" s="405"/>
      <c r="L2" s="405"/>
      <c r="M2" s="405"/>
      <c r="N2" s="405"/>
      <c r="O2" s="405"/>
      <c r="P2" s="405"/>
      <c r="Q2" s="405"/>
      <c r="R2" s="405"/>
    </row>
    <row r="3" spans="2:24" ht="7.5" customHeight="1" x14ac:dyDescent="0.4">
      <c r="B3" s="5"/>
      <c r="C3" s="5"/>
      <c r="D3" s="5"/>
      <c r="E3" s="5"/>
      <c r="F3" s="5"/>
      <c r="G3" s="5"/>
      <c r="H3" s="5"/>
      <c r="I3" s="5"/>
      <c r="J3" s="5"/>
      <c r="K3" s="5"/>
      <c r="L3" s="5"/>
      <c r="M3" s="5"/>
      <c r="N3" s="5"/>
      <c r="O3" s="5"/>
      <c r="P3" s="5"/>
      <c r="Q3" s="5"/>
      <c r="R3" s="5"/>
    </row>
    <row r="4" spans="2:24" ht="24.95" customHeight="1" x14ac:dyDescent="0.4">
      <c r="I4" s="2" t="s">
        <v>42</v>
      </c>
      <c r="J4" s="406"/>
      <c r="K4" s="406"/>
      <c r="L4" s="406"/>
      <c r="M4" s="406"/>
      <c r="N4" s="406"/>
      <c r="O4" s="406"/>
      <c r="P4" s="406"/>
      <c r="Q4" s="406"/>
      <c r="R4" s="406"/>
    </row>
    <row r="5" spans="2:24" ht="24.95" customHeight="1" x14ac:dyDescent="0.4">
      <c r="I5" s="2" t="s">
        <v>43</v>
      </c>
      <c r="J5" s="407"/>
      <c r="K5" s="407"/>
      <c r="L5" s="407"/>
      <c r="M5" s="407"/>
      <c r="N5" s="407"/>
      <c r="O5" s="407"/>
      <c r="P5" s="407"/>
      <c r="Q5" s="407"/>
      <c r="R5" s="407"/>
    </row>
    <row r="6" spans="2:24" ht="24.95" customHeight="1" x14ac:dyDescent="0.4">
      <c r="I6" s="2" t="s">
        <v>44</v>
      </c>
      <c r="J6" s="407"/>
      <c r="K6" s="407"/>
      <c r="L6" s="407"/>
      <c r="M6" s="407"/>
      <c r="N6" s="407"/>
      <c r="O6" s="407"/>
      <c r="P6" s="407"/>
      <c r="Q6" s="407"/>
      <c r="R6" s="407"/>
    </row>
    <row r="7" spans="2:24" ht="9" customHeight="1" x14ac:dyDescent="0.4">
      <c r="I7" s="2"/>
      <c r="J7" s="6"/>
      <c r="K7" s="6"/>
      <c r="L7" s="6"/>
      <c r="M7" s="6"/>
      <c r="N7" s="6"/>
      <c r="O7" s="6"/>
      <c r="P7" s="6"/>
      <c r="Q7" s="6"/>
      <c r="R7" s="6"/>
    </row>
    <row r="8" spans="2:24" x14ac:dyDescent="0.4">
      <c r="B8" s="408" t="s">
        <v>45</v>
      </c>
      <c r="C8" s="408"/>
      <c r="D8" s="408"/>
      <c r="E8" s="7"/>
      <c r="F8" s="409"/>
      <c r="G8" s="409"/>
      <c r="H8" s="409"/>
      <c r="I8" s="409"/>
    </row>
    <row r="9" spans="2:24" hidden="1" x14ac:dyDescent="0.4">
      <c r="E9" s="7"/>
      <c r="F9" s="364" t="str">
        <f>IF(F8='別紙C（有資格者等の割合計算書）'!W19,'別紙C（有資格者等の割合計算書）'!X18,'別紙C（有資格者等の割合計算書）'!X17)</f>
        <v>介護職員</v>
      </c>
      <c r="G9" s="364"/>
      <c r="H9" s="364"/>
      <c r="I9" s="364"/>
    </row>
    <row r="10" spans="2:24" ht="9" customHeight="1" x14ac:dyDescent="0.4"/>
    <row r="11" spans="2:24" x14ac:dyDescent="0.4">
      <c r="B11" s="8" t="s">
        <v>47</v>
      </c>
      <c r="F11" s="410" t="s">
        <v>48</v>
      </c>
      <c r="G11" s="410"/>
      <c r="H11" s="410"/>
      <c r="I11" s="410"/>
      <c r="J11" s="2" t="s">
        <v>49</v>
      </c>
      <c r="K11" s="9"/>
    </row>
    <row r="12" spans="2:24" ht="9" customHeight="1" x14ac:dyDescent="0.4"/>
    <row r="13" spans="2:24" x14ac:dyDescent="0.4">
      <c r="B13" s="8" t="s">
        <v>50</v>
      </c>
    </row>
    <row r="14" spans="2:24" x14ac:dyDescent="0.4">
      <c r="B14" s="4" t="s">
        <v>0</v>
      </c>
      <c r="C14" s="392" t="s">
        <v>51</v>
      </c>
      <c r="D14" s="392"/>
      <c r="E14" s="392"/>
      <c r="F14" s="392"/>
      <c r="G14" s="392"/>
      <c r="H14" s="392"/>
      <c r="I14" s="392"/>
      <c r="J14" s="392"/>
      <c r="K14" s="392"/>
      <c r="M14" s="393" t="s">
        <v>52</v>
      </c>
      <c r="N14" s="394"/>
      <c r="O14" s="394"/>
      <c r="P14" s="394"/>
      <c r="Q14" s="394"/>
      <c r="R14" s="395"/>
    </row>
    <row r="15" spans="2:24" ht="80.099999999999994" customHeight="1" x14ac:dyDescent="0.4">
      <c r="B15" s="10"/>
      <c r="C15" s="396" t="s">
        <v>53</v>
      </c>
      <c r="D15" s="396"/>
      <c r="E15" s="10"/>
      <c r="F15" s="397" t="s">
        <v>54</v>
      </c>
      <c r="G15" s="397"/>
      <c r="H15" s="397" t="s">
        <v>55</v>
      </c>
      <c r="I15" s="397"/>
      <c r="J15" s="396" t="s">
        <v>56</v>
      </c>
      <c r="K15" s="396"/>
      <c r="M15" s="398">
        <f>F8</f>
        <v>0</v>
      </c>
      <c r="N15" s="399"/>
      <c r="O15" s="400"/>
      <c r="P15" s="398" t="str">
        <f>F9</f>
        <v>介護職員</v>
      </c>
      <c r="Q15" s="399"/>
      <c r="R15" s="400"/>
    </row>
    <row r="16" spans="2:24" ht="26.1" customHeight="1" x14ac:dyDescent="0.4">
      <c r="B16" s="76" t="s">
        <v>76</v>
      </c>
      <c r="C16" s="380"/>
      <c r="D16" s="381" t="s">
        <v>57</v>
      </c>
      <c r="E16" s="11">
        <f>$F$8</f>
        <v>0</v>
      </c>
      <c r="F16" s="12"/>
      <c r="G16" s="13" t="s">
        <v>58</v>
      </c>
      <c r="H16" s="12"/>
      <c r="I16" s="13" t="s">
        <v>57</v>
      </c>
      <c r="J16" s="12"/>
      <c r="K16" s="13" t="s">
        <v>57</v>
      </c>
      <c r="M16" s="383" t="str">
        <f>IF(C16="","",F16+ROUNDDOWN((H16+J16)/C16,1))</f>
        <v/>
      </c>
      <c r="N16" s="384"/>
      <c r="O16" s="385"/>
      <c r="P16" s="383" t="str">
        <f>IF(C16="","",F17+ROUNDDOWN((H17+J17)/C16,1))</f>
        <v/>
      </c>
      <c r="Q16" s="384"/>
      <c r="R16" s="385"/>
      <c r="V16" s="14"/>
      <c r="W16" s="15" t="s">
        <v>59</v>
      </c>
      <c r="X16" s="15" t="s">
        <v>60</v>
      </c>
    </row>
    <row r="17" spans="2:24" ht="26.1" customHeight="1" x14ac:dyDescent="0.4">
      <c r="B17" s="16" t="s">
        <v>61</v>
      </c>
      <c r="C17" s="380"/>
      <c r="D17" s="382"/>
      <c r="E17" s="17" t="str">
        <f>$F$9</f>
        <v>介護職員</v>
      </c>
      <c r="F17" s="18"/>
      <c r="G17" s="19" t="s">
        <v>58</v>
      </c>
      <c r="H17" s="18"/>
      <c r="I17" s="19" t="s">
        <v>57</v>
      </c>
      <c r="J17" s="18"/>
      <c r="K17" s="19" t="s">
        <v>57</v>
      </c>
      <c r="M17" s="386"/>
      <c r="N17" s="387"/>
      <c r="O17" s="388"/>
      <c r="P17" s="386"/>
      <c r="Q17" s="387"/>
      <c r="R17" s="388"/>
      <c r="V17" s="401" t="s">
        <v>62</v>
      </c>
      <c r="W17" s="14" t="s">
        <v>46</v>
      </c>
      <c r="X17" s="14" t="s">
        <v>63</v>
      </c>
    </row>
    <row r="18" spans="2:24" ht="26.1" customHeight="1" x14ac:dyDescent="0.4">
      <c r="B18" s="20"/>
      <c r="C18" s="380"/>
      <c r="D18" s="381" t="s">
        <v>57</v>
      </c>
      <c r="E18" s="21">
        <f>$F$8</f>
        <v>0</v>
      </c>
      <c r="F18" s="22"/>
      <c r="G18" s="23" t="s">
        <v>58</v>
      </c>
      <c r="H18" s="12"/>
      <c r="I18" s="23" t="s">
        <v>57</v>
      </c>
      <c r="J18" s="12"/>
      <c r="K18" s="23" t="s">
        <v>57</v>
      </c>
      <c r="M18" s="383" t="str">
        <f>IF(C18="","",F18+ROUNDDOWN((H18+J18)/C18,1))</f>
        <v/>
      </c>
      <c r="N18" s="384"/>
      <c r="O18" s="385"/>
      <c r="P18" s="383" t="str">
        <f>IF(C18="","",F19+ROUNDDOWN((H19+J19)/C18,1))</f>
        <v/>
      </c>
      <c r="Q18" s="384"/>
      <c r="R18" s="385"/>
      <c r="V18" s="402"/>
      <c r="W18" s="14" t="s">
        <v>64</v>
      </c>
      <c r="X18" s="14" t="s">
        <v>65</v>
      </c>
    </row>
    <row r="19" spans="2:24" ht="26.1" customHeight="1" x14ac:dyDescent="0.4">
      <c r="B19" s="16" t="s">
        <v>66</v>
      </c>
      <c r="C19" s="380"/>
      <c r="D19" s="382"/>
      <c r="E19" s="17" t="str">
        <f>$F$9</f>
        <v>介護職員</v>
      </c>
      <c r="F19" s="18"/>
      <c r="G19" s="19" t="s">
        <v>58</v>
      </c>
      <c r="H19" s="18"/>
      <c r="I19" s="19" t="s">
        <v>57</v>
      </c>
      <c r="J19" s="18"/>
      <c r="K19" s="19" t="s">
        <v>57</v>
      </c>
      <c r="M19" s="386"/>
      <c r="N19" s="387"/>
      <c r="O19" s="388"/>
      <c r="P19" s="386"/>
      <c r="Q19" s="387"/>
      <c r="R19" s="388"/>
      <c r="V19" s="402"/>
      <c r="W19" s="14" t="s">
        <v>67</v>
      </c>
      <c r="X19" s="14" t="s">
        <v>68</v>
      </c>
    </row>
    <row r="20" spans="2:24" ht="26.1" customHeight="1" x14ac:dyDescent="0.4">
      <c r="B20" s="20"/>
      <c r="C20" s="380"/>
      <c r="D20" s="381" t="s">
        <v>57</v>
      </c>
      <c r="E20" s="21">
        <f>$F$8</f>
        <v>0</v>
      </c>
      <c r="F20" s="22"/>
      <c r="G20" s="23" t="s">
        <v>58</v>
      </c>
      <c r="H20" s="12"/>
      <c r="I20" s="23" t="s">
        <v>57</v>
      </c>
      <c r="J20" s="12"/>
      <c r="K20" s="23" t="s">
        <v>57</v>
      </c>
      <c r="M20" s="383" t="str">
        <f>IF(C20="","",F20+ROUNDDOWN((H20+J20)/C20,1))</f>
        <v/>
      </c>
      <c r="N20" s="384"/>
      <c r="O20" s="385"/>
      <c r="P20" s="383" t="str">
        <f>IF(C20="","",F21+ROUNDDOWN((H21+J21)/C20,1))</f>
        <v/>
      </c>
      <c r="Q20" s="384"/>
      <c r="R20" s="385"/>
      <c r="V20" s="402"/>
      <c r="W20" s="14" t="s">
        <v>68</v>
      </c>
      <c r="X20" s="14" t="s">
        <v>68</v>
      </c>
    </row>
    <row r="21" spans="2:24" ht="26.1" customHeight="1" x14ac:dyDescent="0.4">
      <c r="B21" s="16" t="s">
        <v>69</v>
      </c>
      <c r="C21" s="380"/>
      <c r="D21" s="382"/>
      <c r="E21" s="17" t="str">
        <f>$F$9</f>
        <v>介護職員</v>
      </c>
      <c r="F21" s="18"/>
      <c r="G21" s="19" t="s">
        <v>58</v>
      </c>
      <c r="H21" s="18"/>
      <c r="I21" s="19" t="s">
        <v>57</v>
      </c>
      <c r="J21" s="18"/>
      <c r="K21" s="19" t="s">
        <v>57</v>
      </c>
      <c r="M21" s="386"/>
      <c r="N21" s="387"/>
      <c r="O21" s="388"/>
      <c r="P21" s="386"/>
      <c r="Q21" s="387"/>
      <c r="R21" s="388"/>
      <c r="V21" s="402"/>
      <c r="W21" s="14" t="s">
        <v>68</v>
      </c>
      <c r="X21" s="14" t="s">
        <v>68</v>
      </c>
    </row>
    <row r="22" spans="2:24" ht="26.1" customHeight="1" x14ac:dyDescent="0.4">
      <c r="B22" s="20"/>
      <c r="C22" s="380"/>
      <c r="D22" s="381" t="s">
        <v>57</v>
      </c>
      <c r="E22" s="21">
        <f>$F$8</f>
        <v>0</v>
      </c>
      <c r="F22" s="22"/>
      <c r="G22" s="23" t="s">
        <v>58</v>
      </c>
      <c r="H22" s="12"/>
      <c r="I22" s="23" t="s">
        <v>57</v>
      </c>
      <c r="J22" s="12"/>
      <c r="K22" s="23" t="s">
        <v>57</v>
      </c>
      <c r="M22" s="383" t="str">
        <f>IF(C22="","",F22+ROUNDDOWN((H22+J22)/C22,1))</f>
        <v/>
      </c>
      <c r="N22" s="384"/>
      <c r="O22" s="385"/>
      <c r="P22" s="383" t="str">
        <f>IF(C22="","",F23+ROUNDDOWN((H23+J23)/C22,1))</f>
        <v/>
      </c>
      <c r="Q22" s="384"/>
      <c r="R22" s="385"/>
      <c r="V22" s="403"/>
      <c r="W22" s="14" t="s">
        <v>68</v>
      </c>
      <c r="X22" s="14" t="s">
        <v>68</v>
      </c>
    </row>
    <row r="23" spans="2:24" ht="26.1" customHeight="1" x14ac:dyDescent="0.4">
      <c r="B23" s="16" t="s">
        <v>70</v>
      </c>
      <c r="C23" s="380"/>
      <c r="D23" s="382"/>
      <c r="E23" s="17" t="str">
        <f>$F$9</f>
        <v>介護職員</v>
      </c>
      <c r="F23" s="18"/>
      <c r="G23" s="19" t="s">
        <v>58</v>
      </c>
      <c r="H23" s="18"/>
      <c r="I23" s="19" t="s">
        <v>57</v>
      </c>
      <c r="J23" s="18"/>
      <c r="K23" s="19" t="s">
        <v>57</v>
      </c>
      <c r="M23" s="386"/>
      <c r="N23" s="387"/>
      <c r="O23" s="388"/>
      <c r="P23" s="386"/>
      <c r="Q23" s="387"/>
      <c r="R23" s="388"/>
    </row>
    <row r="24" spans="2:24" ht="26.1" customHeight="1" x14ac:dyDescent="0.4">
      <c r="B24" s="20"/>
      <c r="C24" s="380"/>
      <c r="D24" s="381" t="s">
        <v>57</v>
      </c>
      <c r="E24" s="21">
        <f>$F$8</f>
        <v>0</v>
      </c>
      <c r="F24" s="22"/>
      <c r="G24" s="23" t="s">
        <v>58</v>
      </c>
      <c r="H24" s="12"/>
      <c r="I24" s="23" t="s">
        <v>57</v>
      </c>
      <c r="J24" s="12"/>
      <c r="K24" s="23" t="s">
        <v>57</v>
      </c>
      <c r="M24" s="383" t="str">
        <f>IF(C24="","",F24+ROUNDDOWN((H24+J24)/C24,1))</f>
        <v/>
      </c>
      <c r="N24" s="384"/>
      <c r="O24" s="385"/>
      <c r="P24" s="383" t="str">
        <f>IF(C24="","",F25+ROUNDDOWN((H25+J25)/C24,1))</f>
        <v/>
      </c>
      <c r="Q24" s="384"/>
      <c r="R24" s="385"/>
    </row>
    <row r="25" spans="2:24" ht="26.1" customHeight="1" x14ac:dyDescent="0.4">
      <c r="B25" s="16" t="s">
        <v>71</v>
      </c>
      <c r="C25" s="380"/>
      <c r="D25" s="382"/>
      <c r="E25" s="17" t="str">
        <f>$F$9</f>
        <v>介護職員</v>
      </c>
      <c r="F25" s="18"/>
      <c r="G25" s="19" t="s">
        <v>58</v>
      </c>
      <c r="H25" s="18"/>
      <c r="I25" s="19" t="s">
        <v>57</v>
      </c>
      <c r="J25" s="18"/>
      <c r="K25" s="19" t="s">
        <v>57</v>
      </c>
      <c r="M25" s="386"/>
      <c r="N25" s="387"/>
      <c r="O25" s="388"/>
      <c r="P25" s="386"/>
      <c r="Q25" s="387"/>
      <c r="R25" s="388"/>
    </row>
    <row r="26" spans="2:24" ht="26.1" customHeight="1" x14ac:dyDescent="0.4">
      <c r="B26" s="20"/>
      <c r="C26" s="380"/>
      <c r="D26" s="381" t="s">
        <v>57</v>
      </c>
      <c r="E26" s="21">
        <f>$F$8</f>
        <v>0</v>
      </c>
      <c r="F26" s="22"/>
      <c r="G26" s="23" t="s">
        <v>58</v>
      </c>
      <c r="H26" s="12"/>
      <c r="I26" s="23" t="s">
        <v>57</v>
      </c>
      <c r="J26" s="12"/>
      <c r="K26" s="23" t="s">
        <v>57</v>
      </c>
      <c r="M26" s="383" t="str">
        <f>IF(C26="","",F26+ROUNDDOWN((H26+J26)/C26,1))</f>
        <v/>
      </c>
      <c r="N26" s="384"/>
      <c r="O26" s="385"/>
      <c r="P26" s="383" t="str">
        <f>IF(C26="","",F27+ROUNDDOWN((H27+J27)/C26,1))</f>
        <v/>
      </c>
      <c r="Q26" s="384"/>
      <c r="R26" s="385"/>
    </row>
    <row r="27" spans="2:24" ht="26.1" customHeight="1" x14ac:dyDescent="0.4">
      <c r="B27" s="16" t="s">
        <v>72</v>
      </c>
      <c r="C27" s="380"/>
      <c r="D27" s="382"/>
      <c r="E27" s="17" t="str">
        <f>$F$9</f>
        <v>介護職員</v>
      </c>
      <c r="F27" s="18"/>
      <c r="G27" s="19" t="s">
        <v>58</v>
      </c>
      <c r="H27" s="18"/>
      <c r="I27" s="19" t="s">
        <v>57</v>
      </c>
      <c r="J27" s="18"/>
      <c r="K27" s="19" t="s">
        <v>57</v>
      </c>
      <c r="M27" s="386"/>
      <c r="N27" s="387"/>
      <c r="O27" s="388"/>
      <c r="P27" s="386"/>
      <c r="Q27" s="387"/>
      <c r="R27" s="388"/>
    </row>
    <row r="28" spans="2:24" ht="26.1" customHeight="1" x14ac:dyDescent="0.4">
      <c r="B28" s="20"/>
      <c r="C28" s="380"/>
      <c r="D28" s="381" t="s">
        <v>57</v>
      </c>
      <c r="E28" s="21">
        <f>$F$8</f>
        <v>0</v>
      </c>
      <c r="F28" s="22"/>
      <c r="G28" s="23" t="s">
        <v>58</v>
      </c>
      <c r="H28" s="12"/>
      <c r="I28" s="23" t="s">
        <v>57</v>
      </c>
      <c r="J28" s="12"/>
      <c r="K28" s="23" t="s">
        <v>57</v>
      </c>
      <c r="M28" s="383" t="str">
        <f>IF(C28="","",F28+ROUNDDOWN((H28+J28)/C28,1))</f>
        <v/>
      </c>
      <c r="N28" s="384"/>
      <c r="O28" s="385"/>
      <c r="P28" s="383" t="str">
        <f>IF(C28="","",F29+ROUNDDOWN((H29+J29)/C28,1))</f>
        <v/>
      </c>
      <c r="Q28" s="384"/>
      <c r="R28" s="385"/>
    </row>
    <row r="29" spans="2:24" ht="26.1" customHeight="1" x14ac:dyDescent="0.4">
      <c r="B29" s="16" t="s">
        <v>73</v>
      </c>
      <c r="C29" s="380"/>
      <c r="D29" s="382"/>
      <c r="E29" s="17" t="str">
        <f>$F$9</f>
        <v>介護職員</v>
      </c>
      <c r="F29" s="18"/>
      <c r="G29" s="19" t="s">
        <v>58</v>
      </c>
      <c r="H29" s="18"/>
      <c r="I29" s="19" t="s">
        <v>57</v>
      </c>
      <c r="J29" s="18"/>
      <c r="K29" s="19" t="s">
        <v>57</v>
      </c>
      <c r="M29" s="386"/>
      <c r="N29" s="387"/>
      <c r="O29" s="388"/>
      <c r="P29" s="386"/>
      <c r="Q29" s="387"/>
      <c r="R29" s="388"/>
    </row>
    <row r="30" spans="2:24" ht="26.1" customHeight="1" x14ac:dyDescent="0.4">
      <c r="B30" s="20"/>
      <c r="C30" s="380"/>
      <c r="D30" s="381" t="s">
        <v>57</v>
      </c>
      <c r="E30" s="21">
        <f>$F$8</f>
        <v>0</v>
      </c>
      <c r="F30" s="22"/>
      <c r="G30" s="23" t="s">
        <v>58</v>
      </c>
      <c r="H30" s="12"/>
      <c r="I30" s="23" t="s">
        <v>57</v>
      </c>
      <c r="J30" s="12"/>
      <c r="K30" s="23" t="s">
        <v>57</v>
      </c>
      <c r="M30" s="383" t="str">
        <f>IF(C30="","",F30+ROUNDDOWN((H30+J30)/C30,1))</f>
        <v/>
      </c>
      <c r="N30" s="384"/>
      <c r="O30" s="385"/>
      <c r="P30" s="383" t="str">
        <f>IF(C30="","",F31+ROUNDDOWN((H31+J31)/C30,1))</f>
        <v/>
      </c>
      <c r="Q30" s="384"/>
      <c r="R30" s="385"/>
    </row>
    <row r="31" spans="2:24" ht="26.1" customHeight="1" x14ac:dyDescent="0.4">
      <c r="B31" s="16" t="s">
        <v>74</v>
      </c>
      <c r="C31" s="380"/>
      <c r="D31" s="382"/>
      <c r="E31" s="17" t="str">
        <f>$F$9</f>
        <v>介護職員</v>
      </c>
      <c r="F31" s="18"/>
      <c r="G31" s="19" t="s">
        <v>58</v>
      </c>
      <c r="H31" s="18"/>
      <c r="I31" s="19" t="s">
        <v>57</v>
      </c>
      <c r="J31" s="18"/>
      <c r="K31" s="19" t="s">
        <v>57</v>
      </c>
      <c r="M31" s="386"/>
      <c r="N31" s="387"/>
      <c r="O31" s="388"/>
      <c r="P31" s="386"/>
      <c r="Q31" s="387"/>
      <c r="R31" s="388"/>
    </row>
    <row r="32" spans="2:24" ht="26.1" customHeight="1" x14ac:dyDescent="0.4">
      <c r="B32" s="20"/>
      <c r="C32" s="380"/>
      <c r="D32" s="381" t="s">
        <v>57</v>
      </c>
      <c r="E32" s="21">
        <f>$F$8</f>
        <v>0</v>
      </c>
      <c r="F32" s="22"/>
      <c r="G32" s="23" t="s">
        <v>58</v>
      </c>
      <c r="H32" s="12"/>
      <c r="I32" s="23" t="s">
        <v>57</v>
      </c>
      <c r="J32" s="12"/>
      <c r="K32" s="23" t="s">
        <v>57</v>
      </c>
      <c r="M32" s="383" t="str">
        <f>IF(C32="","",F32+ROUNDDOWN((H32+J32)/C32,1))</f>
        <v/>
      </c>
      <c r="N32" s="384"/>
      <c r="O32" s="385"/>
      <c r="P32" s="383" t="str">
        <f>IF(C32="","",F33+ROUNDDOWN((H33+J33)/C32,1))</f>
        <v/>
      </c>
      <c r="Q32" s="384"/>
      <c r="R32" s="385"/>
    </row>
    <row r="33" spans="2:18" ht="26.1" customHeight="1" x14ac:dyDescent="0.4">
      <c r="B33" s="16" t="s">
        <v>75</v>
      </c>
      <c r="C33" s="380"/>
      <c r="D33" s="382"/>
      <c r="E33" s="17" t="str">
        <f>$F$9</f>
        <v>介護職員</v>
      </c>
      <c r="F33" s="18"/>
      <c r="G33" s="19" t="s">
        <v>58</v>
      </c>
      <c r="H33" s="18"/>
      <c r="I33" s="19" t="s">
        <v>57</v>
      </c>
      <c r="J33" s="18"/>
      <c r="K33" s="19" t="s">
        <v>57</v>
      </c>
      <c r="M33" s="386"/>
      <c r="N33" s="387"/>
      <c r="O33" s="388"/>
      <c r="P33" s="386"/>
      <c r="Q33" s="387"/>
      <c r="R33" s="388"/>
    </row>
    <row r="34" spans="2:18" ht="26.1" customHeight="1" x14ac:dyDescent="0.4">
      <c r="B34" s="76" t="s">
        <v>197</v>
      </c>
      <c r="C34" s="380"/>
      <c r="D34" s="381" t="s">
        <v>57</v>
      </c>
      <c r="E34" s="21">
        <f>$F$8</f>
        <v>0</v>
      </c>
      <c r="F34" s="22"/>
      <c r="G34" s="23" t="s">
        <v>58</v>
      </c>
      <c r="H34" s="12"/>
      <c r="I34" s="23" t="s">
        <v>57</v>
      </c>
      <c r="J34" s="12"/>
      <c r="K34" s="23" t="s">
        <v>57</v>
      </c>
      <c r="M34" s="383" t="str">
        <f>IF(C34="","",F34+ROUNDDOWN((H34+J34)/C34,1))</f>
        <v/>
      </c>
      <c r="N34" s="384"/>
      <c r="O34" s="385"/>
      <c r="P34" s="383" t="str">
        <f>IF(C34="","",F35+ROUNDDOWN((H35+J35)/C34,1))</f>
        <v/>
      </c>
      <c r="Q34" s="384"/>
      <c r="R34" s="385"/>
    </row>
    <row r="35" spans="2:18" ht="26.1" customHeight="1" x14ac:dyDescent="0.4">
      <c r="B35" s="16" t="s">
        <v>77</v>
      </c>
      <c r="C35" s="380"/>
      <c r="D35" s="382"/>
      <c r="E35" s="17" t="str">
        <f>$F$9</f>
        <v>介護職員</v>
      </c>
      <c r="F35" s="18"/>
      <c r="G35" s="19" t="s">
        <v>58</v>
      </c>
      <c r="H35" s="18"/>
      <c r="I35" s="19" t="s">
        <v>57</v>
      </c>
      <c r="J35" s="18"/>
      <c r="K35" s="19" t="s">
        <v>57</v>
      </c>
      <c r="M35" s="386"/>
      <c r="N35" s="387"/>
      <c r="O35" s="388"/>
      <c r="P35" s="386"/>
      <c r="Q35" s="387"/>
      <c r="R35" s="388"/>
    </row>
    <row r="36" spans="2:18" ht="26.1" customHeight="1" x14ac:dyDescent="0.4">
      <c r="B36" s="20"/>
      <c r="C36" s="380"/>
      <c r="D36" s="381" t="s">
        <v>57</v>
      </c>
      <c r="E36" s="21">
        <f>$F$8</f>
        <v>0</v>
      </c>
      <c r="F36" s="22"/>
      <c r="G36" s="23" t="s">
        <v>58</v>
      </c>
      <c r="H36" s="12"/>
      <c r="I36" s="23" t="s">
        <v>57</v>
      </c>
      <c r="J36" s="12"/>
      <c r="K36" s="23" t="s">
        <v>57</v>
      </c>
      <c r="M36" s="383" t="str">
        <f>IF(C36="","",F36+ROUNDDOWN((H36+J36)/C36,1))</f>
        <v/>
      </c>
      <c r="N36" s="384"/>
      <c r="O36" s="385"/>
      <c r="P36" s="383" t="str">
        <f>IF(C36="","",F37+ROUNDDOWN((H37+J37)/C36,1))</f>
        <v/>
      </c>
      <c r="Q36" s="384"/>
      <c r="R36" s="385"/>
    </row>
    <row r="37" spans="2:18" ht="26.1" customHeight="1" x14ac:dyDescent="0.4">
      <c r="B37" s="16" t="s">
        <v>78</v>
      </c>
      <c r="C37" s="380"/>
      <c r="D37" s="382"/>
      <c r="E37" s="17" t="str">
        <f>$F$9</f>
        <v>介護職員</v>
      </c>
      <c r="F37" s="18"/>
      <c r="G37" s="19" t="s">
        <v>58</v>
      </c>
      <c r="H37" s="18"/>
      <c r="I37" s="19" t="s">
        <v>57</v>
      </c>
      <c r="J37" s="18"/>
      <c r="K37" s="19" t="s">
        <v>57</v>
      </c>
      <c r="M37" s="386"/>
      <c r="N37" s="387"/>
      <c r="O37" s="388"/>
      <c r="P37" s="386"/>
      <c r="Q37" s="387"/>
      <c r="R37" s="388"/>
    </row>
    <row r="38" spans="2:18" ht="6.75" customHeight="1" x14ac:dyDescent="0.4">
      <c r="B38" s="24"/>
      <c r="C38" s="25"/>
      <c r="D38" s="24"/>
      <c r="E38" s="26"/>
      <c r="F38" s="27"/>
      <c r="G38" s="28"/>
      <c r="H38" s="27"/>
      <c r="I38" s="28"/>
      <c r="J38" s="27"/>
      <c r="K38" s="28"/>
      <c r="M38" s="29"/>
      <c r="N38" s="29"/>
      <c r="O38" s="29"/>
      <c r="P38" s="29"/>
      <c r="Q38" s="29"/>
      <c r="R38" s="29"/>
    </row>
    <row r="39" spans="2:18" ht="20.100000000000001" customHeight="1" x14ac:dyDescent="0.4">
      <c r="H39" s="24"/>
      <c r="J39" s="364" t="s">
        <v>79</v>
      </c>
      <c r="K39" s="364"/>
      <c r="L39" s="364"/>
      <c r="M39" s="365" t="str">
        <f>IF(SUM(M16:O37)=0,"",SUM(M16:O37))</f>
        <v/>
      </c>
      <c r="N39" s="366"/>
      <c r="O39" s="367"/>
      <c r="P39" s="365" t="str">
        <f>IF(SUM(P16:R37)=0,"",SUM(P16:R37))</f>
        <v/>
      </c>
      <c r="Q39" s="366"/>
      <c r="R39" s="367"/>
    </row>
    <row r="40" spans="2:18" ht="20.100000000000001" customHeight="1" x14ac:dyDescent="0.4">
      <c r="E40" s="389" t="s">
        <v>201</v>
      </c>
      <c r="F40" s="390"/>
      <c r="G40" s="390"/>
      <c r="H40" s="390"/>
      <c r="I40" s="391"/>
      <c r="J40" s="364" t="s">
        <v>80</v>
      </c>
      <c r="K40" s="364"/>
      <c r="L40" s="364"/>
      <c r="M40" s="365" t="str">
        <f>IF(M39="","",ROUNDDOWN(M39/$K$11,1))</f>
        <v/>
      </c>
      <c r="N40" s="366"/>
      <c r="O40" s="367"/>
      <c r="P40" s="365" t="str">
        <f>IF(P39="","",ROUNDDOWN(P39/$K$11,1))</f>
        <v/>
      </c>
      <c r="Q40" s="366"/>
      <c r="R40" s="367"/>
    </row>
    <row r="41" spans="2:18" ht="18.75" customHeight="1" x14ac:dyDescent="0.4">
      <c r="J41" s="368">
        <f>$M$15</f>
        <v>0</v>
      </c>
      <c r="K41" s="369"/>
      <c r="L41" s="369"/>
      <c r="M41" s="369"/>
      <c r="N41" s="369"/>
      <c r="O41" s="370"/>
      <c r="P41" s="371" t="str">
        <f>IF(M40="","",M40/P40)</f>
        <v/>
      </c>
      <c r="Q41" s="372"/>
      <c r="R41" s="373"/>
    </row>
    <row r="42" spans="2:18" ht="18.75" customHeight="1" x14ac:dyDescent="0.4">
      <c r="J42" s="377" t="s">
        <v>81</v>
      </c>
      <c r="K42" s="378"/>
      <c r="L42" s="378"/>
      <c r="M42" s="378"/>
      <c r="N42" s="378"/>
      <c r="O42" s="379"/>
      <c r="P42" s="374"/>
      <c r="Q42" s="375"/>
      <c r="R42" s="376"/>
    </row>
    <row r="43" spans="2:18" ht="18.75" customHeight="1" x14ac:dyDescent="0.4">
      <c r="J43" s="24"/>
      <c r="K43" s="24"/>
      <c r="L43" s="24"/>
      <c r="M43" s="24"/>
      <c r="N43" s="24"/>
      <c r="O43" s="24"/>
      <c r="P43" s="24"/>
      <c r="Q43" s="24"/>
      <c r="R43" s="30"/>
    </row>
    <row r="44" spans="2:18" ht="18.75" customHeight="1" x14ac:dyDescent="0.4">
      <c r="B44" s="4" t="s">
        <v>0</v>
      </c>
      <c r="C44" s="392" t="s">
        <v>82</v>
      </c>
      <c r="D44" s="392"/>
      <c r="E44" s="392"/>
      <c r="F44" s="392"/>
      <c r="G44" s="392"/>
      <c r="H44" s="392"/>
      <c r="I44" s="392"/>
      <c r="J44" s="392"/>
      <c r="K44" s="392"/>
      <c r="M44" s="393" t="s">
        <v>52</v>
      </c>
      <c r="N44" s="394"/>
      <c r="O44" s="394"/>
      <c r="P44" s="394"/>
      <c r="Q44" s="394"/>
      <c r="R44" s="395"/>
    </row>
    <row r="45" spans="2:18" ht="79.5" customHeight="1" x14ac:dyDescent="0.4">
      <c r="B45" s="10"/>
      <c r="C45" s="396" t="s">
        <v>53</v>
      </c>
      <c r="D45" s="396"/>
      <c r="E45" s="10"/>
      <c r="F45" s="397" t="s">
        <v>54</v>
      </c>
      <c r="G45" s="397"/>
      <c r="H45" s="397" t="s">
        <v>55</v>
      </c>
      <c r="I45" s="397"/>
      <c r="J45" s="396" t="s">
        <v>56</v>
      </c>
      <c r="K45" s="396"/>
      <c r="M45" s="398">
        <f>F8</f>
        <v>0</v>
      </c>
      <c r="N45" s="399"/>
      <c r="O45" s="400"/>
      <c r="P45" s="398" t="str">
        <f>F9</f>
        <v>介護職員</v>
      </c>
      <c r="Q45" s="399"/>
      <c r="R45" s="400"/>
    </row>
    <row r="46" spans="2:18" ht="25.5" customHeight="1" x14ac:dyDescent="0.4">
      <c r="B46" s="76" t="s">
        <v>198</v>
      </c>
      <c r="C46" s="380"/>
      <c r="D46" s="381" t="s">
        <v>57</v>
      </c>
      <c r="E46" s="31">
        <f>$F$8</f>
        <v>0</v>
      </c>
      <c r="F46" s="12"/>
      <c r="G46" s="13" t="s">
        <v>58</v>
      </c>
      <c r="H46" s="12"/>
      <c r="I46" s="13" t="s">
        <v>57</v>
      </c>
      <c r="J46" s="12"/>
      <c r="K46" s="13" t="s">
        <v>57</v>
      </c>
      <c r="M46" s="383" t="str">
        <f>IF(C46="","",F46+ROUNDDOWN((H46+J46)/C46,1))</f>
        <v/>
      </c>
      <c r="N46" s="384"/>
      <c r="O46" s="385"/>
      <c r="P46" s="383" t="str">
        <f>IF(C46="","",F47+ROUNDDOWN((H47+J47)/C46,1))</f>
        <v/>
      </c>
      <c r="Q46" s="384"/>
      <c r="R46" s="385"/>
    </row>
    <row r="47" spans="2:18" ht="25.5" customHeight="1" x14ac:dyDescent="0.4">
      <c r="B47" s="77" t="s">
        <v>199</v>
      </c>
      <c r="C47" s="380"/>
      <c r="D47" s="382"/>
      <c r="E47" s="32" t="str">
        <f>$F$9</f>
        <v>介護職員</v>
      </c>
      <c r="F47" s="18"/>
      <c r="G47" s="19" t="s">
        <v>58</v>
      </c>
      <c r="H47" s="18"/>
      <c r="I47" s="19" t="s">
        <v>57</v>
      </c>
      <c r="J47" s="18"/>
      <c r="K47" s="19" t="s">
        <v>57</v>
      </c>
      <c r="M47" s="386"/>
      <c r="N47" s="387"/>
      <c r="O47" s="388"/>
      <c r="P47" s="386"/>
      <c r="Q47" s="387"/>
      <c r="R47" s="388"/>
    </row>
    <row r="48" spans="2:18" ht="25.5" customHeight="1" x14ac:dyDescent="0.4">
      <c r="B48" s="33"/>
      <c r="C48" s="380"/>
      <c r="D48" s="381" t="s">
        <v>57</v>
      </c>
      <c r="E48" s="34">
        <f>$F$8</f>
        <v>0</v>
      </c>
      <c r="F48" s="22"/>
      <c r="G48" s="23" t="s">
        <v>58</v>
      </c>
      <c r="H48" s="12"/>
      <c r="I48" s="23" t="s">
        <v>57</v>
      </c>
      <c r="J48" s="12"/>
      <c r="K48" s="23" t="s">
        <v>57</v>
      </c>
      <c r="M48" s="383" t="str">
        <f>IF(C48="","",F48+ROUNDDOWN((H48+J48)/C48,1))</f>
        <v/>
      </c>
      <c r="N48" s="384"/>
      <c r="O48" s="385"/>
      <c r="P48" s="383" t="str">
        <f>IF(C48="","",F49+ROUNDDOWN((H49+J49)/C48,1))</f>
        <v/>
      </c>
      <c r="Q48" s="384"/>
      <c r="R48" s="385"/>
    </row>
    <row r="49" spans="2:18" ht="25.5" customHeight="1" x14ac:dyDescent="0.4">
      <c r="B49" s="77" t="s">
        <v>200</v>
      </c>
      <c r="C49" s="380"/>
      <c r="D49" s="382"/>
      <c r="E49" s="32" t="str">
        <f>$F$9</f>
        <v>介護職員</v>
      </c>
      <c r="F49" s="18"/>
      <c r="G49" s="19" t="s">
        <v>58</v>
      </c>
      <c r="H49" s="18"/>
      <c r="I49" s="19" t="s">
        <v>57</v>
      </c>
      <c r="J49" s="18"/>
      <c r="K49" s="19" t="s">
        <v>57</v>
      </c>
      <c r="M49" s="386"/>
      <c r="N49" s="387"/>
      <c r="O49" s="388"/>
      <c r="P49" s="386"/>
      <c r="Q49" s="387"/>
      <c r="R49" s="388"/>
    </row>
    <row r="50" spans="2:18" ht="25.5" customHeight="1" x14ac:dyDescent="0.4">
      <c r="B50" s="33"/>
      <c r="C50" s="380"/>
      <c r="D50" s="381" t="s">
        <v>57</v>
      </c>
      <c r="E50" s="34">
        <f>$F$8</f>
        <v>0</v>
      </c>
      <c r="F50" s="22"/>
      <c r="G50" s="23" t="s">
        <v>58</v>
      </c>
      <c r="H50" s="12"/>
      <c r="I50" s="23" t="s">
        <v>57</v>
      </c>
      <c r="J50" s="12"/>
      <c r="K50" s="23" t="s">
        <v>57</v>
      </c>
      <c r="M50" s="383" t="str">
        <f>IF(C50="","",F50+ROUNDDOWN((H50+J50)/C50,1))</f>
        <v/>
      </c>
      <c r="N50" s="384"/>
      <c r="O50" s="385"/>
      <c r="P50" s="383" t="str">
        <f>IF(C50="","",F51+ROUNDDOWN((H51+J51)/C50,1))</f>
        <v/>
      </c>
      <c r="Q50" s="384"/>
      <c r="R50" s="385"/>
    </row>
    <row r="51" spans="2:18" ht="25.5" customHeight="1" x14ac:dyDescent="0.4">
      <c r="B51" s="77" t="s">
        <v>200</v>
      </c>
      <c r="C51" s="380"/>
      <c r="D51" s="382"/>
      <c r="E51" s="32" t="str">
        <f>$F$9</f>
        <v>介護職員</v>
      </c>
      <c r="F51" s="18"/>
      <c r="G51" s="19" t="s">
        <v>58</v>
      </c>
      <c r="H51" s="18"/>
      <c r="I51" s="19" t="s">
        <v>57</v>
      </c>
      <c r="J51" s="18"/>
      <c r="K51" s="19" t="s">
        <v>57</v>
      </c>
      <c r="M51" s="386"/>
      <c r="N51" s="387"/>
      <c r="O51" s="388"/>
      <c r="P51" s="386"/>
      <c r="Q51" s="387"/>
      <c r="R51" s="388"/>
    </row>
    <row r="52" spans="2:18" ht="6.75" customHeight="1" x14ac:dyDescent="0.4">
      <c r="J52" s="24"/>
      <c r="K52" s="24"/>
      <c r="L52" s="24"/>
      <c r="M52" s="24"/>
      <c r="N52" s="24"/>
      <c r="O52" s="24"/>
      <c r="P52" s="24"/>
      <c r="Q52" s="24"/>
      <c r="R52" s="30"/>
    </row>
    <row r="53" spans="2:18" ht="20.100000000000001" customHeight="1" x14ac:dyDescent="0.4">
      <c r="J53" s="364" t="s">
        <v>79</v>
      </c>
      <c r="K53" s="364"/>
      <c r="L53" s="364"/>
      <c r="M53" s="365" t="str">
        <f>IF(SUM(M46:O51)=0,"",SUM(M46:O51))</f>
        <v/>
      </c>
      <c r="N53" s="366"/>
      <c r="O53" s="367"/>
      <c r="P53" s="365" t="str">
        <f>IF(SUM(P46:R51)=0,"",SUM(P46:R51))</f>
        <v/>
      </c>
      <c r="Q53" s="366"/>
      <c r="R53" s="367"/>
    </row>
    <row r="54" spans="2:18" ht="20.100000000000001" customHeight="1" x14ac:dyDescent="0.4">
      <c r="E54" s="389" t="s">
        <v>201</v>
      </c>
      <c r="F54" s="390"/>
      <c r="G54" s="390"/>
      <c r="H54" s="390"/>
      <c r="I54" s="391"/>
      <c r="J54" s="364" t="s">
        <v>80</v>
      </c>
      <c r="K54" s="364"/>
      <c r="L54" s="364"/>
      <c r="M54" s="365" t="str">
        <f>IF(M53="","",ROUNDDOWN(M53/3,1))</f>
        <v/>
      </c>
      <c r="N54" s="366"/>
      <c r="O54" s="367"/>
      <c r="P54" s="365" t="str">
        <f>IF(P53="","",ROUNDDOWN(P53/3,1))</f>
        <v/>
      </c>
      <c r="Q54" s="366"/>
      <c r="R54" s="367"/>
    </row>
    <row r="55" spans="2:18" ht="18.75" customHeight="1" x14ac:dyDescent="0.4">
      <c r="J55" s="368">
        <f>$M$15</f>
        <v>0</v>
      </c>
      <c r="K55" s="369"/>
      <c r="L55" s="369"/>
      <c r="M55" s="369"/>
      <c r="N55" s="369"/>
      <c r="O55" s="370"/>
      <c r="P55" s="371" t="str">
        <f>IF(M54="","",M54/P54)</f>
        <v/>
      </c>
      <c r="Q55" s="372"/>
      <c r="R55" s="373"/>
    </row>
    <row r="56" spans="2:18" ht="18.75" customHeight="1" x14ac:dyDescent="0.4">
      <c r="J56" s="377" t="s">
        <v>81</v>
      </c>
      <c r="K56" s="378"/>
      <c r="L56" s="378"/>
      <c r="M56" s="378"/>
      <c r="N56" s="378"/>
      <c r="O56" s="379"/>
      <c r="P56" s="374"/>
      <c r="Q56" s="375"/>
      <c r="R56" s="376"/>
    </row>
    <row r="57" spans="2:18" ht="18.75" customHeight="1" x14ac:dyDescent="0.4">
      <c r="J57" s="24"/>
      <c r="K57" s="24"/>
      <c r="L57" s="24"/>
      <c r="M57" s="24"/>
      <c r="N57" s="24"/>
      <c r="O57" s="24"/>
      <c r="P57" s="24"/>
      <c r="Q57" s="24"/>
      <c r="R57" s="30"/>
    </row>
    <row r="59" spans="2:18" x14ac:dyDescent="0.4">
      <c r="B59" s="1" t="s">
        <v>83</v>
      </c>
    </row>
    <row r="60" spans="2:18" x14ac:dyDescent="0.4">
      <c r="B60" s="35" t="s">
        <v>84</v>
      </c>
      <c r="C60" s="35"/>
      <c r="D60" s="35"/>
      <c r="E60" s="35"/>
      <c r="F60" s="35"/>
      <c r="G60" s="35"/>
      <c r="H60" s="35"/>
      <c r="I60" s="35"/>
      <c r="J60" s="35"/>
      <c r="K60" s="35"/>
      <c r="L60" s="35"/>
      <c r="M60" s="35"/>
      <c r="N60" s="35"/>
      <c r="O60" s="35"/>
      <c r="P60" s="35"/>
      <c r="Q60" s="35"/>
      <c r="R60" s="35"/>
    </row>
    <row r="61" spans="2:18" x14ac:dyDescent="0.4">
      <c r="B61" s="362" t="s">
        <v>85</v>
      </c>
      <c r="C61" s="362"/>
      <c r="D61" s="362"/>
      <c r="E61" s="362"/>
      <c r="F61" s="362"/>
      <c r="G61" s="362"/>
      <c r="H61" s="362"/>
      <c r="I61" s="362"/>
      <c r="J61" s="362"/>
      <c r="K61" s="362"/>
      <c r="L61" s="362"/>
      <c r="M61" s="362"/>
      <c r="N61" s="362"/>
      <c r="O61" s="362"/>
      <c r="P61" s="362"/>
      <c r="Q61" s="362"/>
      <c r="R61" s="362"/>
    </row>
    <row r="62" spans="2:18" x14ac:dyDescent="0.4">
      <c r="B62" s="362" t="s">
        <v>86</v>
      </c>
      <c r="C62" s="362"/>
      <c r="D62" s="362"/>
      <c r="E62" s="362"/>
      <c r="F62" s="362"/>
      <c r="G62" s="362"/>
      <c r="H62" s="362"/>
      <c r="I62" s="362"/>
      <c r="J62" s="362"/>
      <c r="K62" s="362"/>
      <c r="L62" s="362"/>
      <c r="M62" s="362"/>
      <c r="N62" s="362"/>
      <c r="O62" s="362"/>
      <c r="P62" s="362"/>
      <c r="Q62" s="362"/>
      <c r="R62" s="362"/>
    </row>
    <row r="63" spans="2:18" x14ac:dyDescent="0.4">
      <c r="B63" s="362" t="s">
        <v>87</v>
      </c>
      <c r="C63" s="362"/>
      <c r="D63" s="362"/>
      <c r="E63" s="362"/>
      <c r="F63" s="362"/>
      <c r="G63" s="362"/>
      <c r="H63" s="362"/>
      <c r="I63" s="362"/>
      <c r="J63" s="362"/>
      <c r="K63" s="362"/>
      <c r="L63" s="362"/>
      <c r="M63" s="362"/>
      <c r="N63" s="362"/>
      <c r="O63" s="362"/>
      <c r="P63" s="362"/>
      <c r="Q63" s="362"/>
      <c r="R63" s="362"/>
    </row>
    <row r="64" spans="2:18" x14ac:dyDescent="0.4">
      <c r="B64" s="362" t="s">
        <v>88</v>
      </c>
      <c r="C64" s="362"/>
      <c r="D64" s="362"/>
      <c r="E64" s="362"/>
      <c r="F64" s="362"/>
      <c r="G64" s="362"/>
      <c r="H64" s="362"/>
      <c r="I64" s="362"/>
      <c r="J64" s="362"/>
      <c r="K64" s="362"/>
      <c r="L64" s="362"/>
      <c r="M64" s="362"/>
      <c r="N64" s="362"/>
      <c r="O64" s="362"/>
      <c r="P64" s="362"/>
      <c r="Q64" s="362"/>
      <c r="R64" s="362"/>
    </row>
    <row r="65" spans="2:18" x14ac:dyDescent="0.4">
      <c r="B65" s="362" t="s">
        <v>89</v>
      </c>
      <c r="C65" s="362"/>
      <c r="D65" s="362"/>
      <c r="E65" s="362"/>
      <c r="F65" s="362"/>
      <c r="G65" s="362"/>
      <c r="H65" s="362"/>
      <c r="I65" s="362"/>
      <c r="J65" s="362"/>
      <c r="K65" s="362"/>
      <c r="L65" s="362"/>
      <c r="M65" s="362"/>
      <c r="N65" s="362"/>
      <c r="O65" s="362"/>
      <c r="P65" s="362"/>
      <c r="Q65" s="362"/>
      <c r="R65" s="362"/>
    </row>
    <row r="66" spans="2:18" x14ac:dyDescent="0.4">
      <c r="B66" s="362" t="s">
        <v>90</v>
      </c>
      <c r="C66" s="362"/>
      <c r="D66" s="362"/>
      <c r="E66" s="362"/>
      <c r="F66" s="362"/>
      <c r="G66" s="362"/>
      <c r="H66" s="362"/>
      <c r="I66" s="362"/>
      <c r="J66" s="362"/>
      <c r="K66" s="362"/>
      <c r="L66" s="362"/>
      <c r="M66" s="362"/>
      <c r="N66" s="362"/>
      <c r="O66" s="362"/>
      <c r="P66" s="362"/>
      <c r="Q66" s="362"/>
      <c r="R66" s="362"/>
    </row>
    <row r="67" spans="2:18" x14ac:dyDescent="0.4">
      <c r="B67" s="362" t="s">
        <v>91</v>
      </c>
      <c r="C67" s="362"/>
      <c r="D67" s="362"/>
      <c r="E67" s="362"/>
      <c r="F67" s="362"/>
      <c r="G67" s="362"/>
      <c r="H67" s="362"/>
      <c r="I67" s="362"/>
      <c r="J67" s="362"/>
      <c r="K67" s="362"/>
      <c r="L67" s="362"/>
      <c r="M67" s="362"/>
      <c r="N67" s="362"/>
      <c r="O67" s="362"/>
      <c r="P67" s="362"/>
      <c r="Q67" s="362"/>
      <c r="R67" s="362"/>
    </row>
    <row r="68" spans="2:18" x14ac:dyDescent="0.4">
      <c r="B68" s="362" t="s">
        <v>92</v>
      </c>
      <c r="C68" s="362"/>
      <c r="D68" s="362"/>
      <c r="E68" s="362"/>
      <c r="F68" s="362"/>
      <c r="G68" s="362"/>
      <c r="H68" s="362"/>
      <c r="I68" s="362"/>
      <c r="J68" s="362"/>
      <c r="K68" s="362"/>
      <c r="L68" s="362"/>
      <c r="M68" s="362"/>
      <c r="N68" s="362"/>
      <c r="O68" s="362"/>
      <c r="P68" s="362"/>
      <c r="Q68" s="362"/>
      <c r="R68" s="362"/>
    </row>
    <row r="69" spans="2:18" x14ac:dyDescent="0.4">
      <c r="B69" s="362" t="s">
        <v>93</v>
      </c>
      <c r="C69" s="362"/>
      <c r="D69" s="362"/>
      <c r="E69" s="362"/>
      <c r="F69" s="362"/>
      <c r="G69" s="362"/>
      <c r="H69" s="362"/>
      <c r="I69" s="362"/>
      <c r="J69" s="362"/>
      <c r="K69" s="362"/>
      <c r="L69" s="362"/>
      <c r="M69" s="362"/>
      <c r="N69" s="362"/>
      <c r="O69" s="362"/>
      <c r="P69" s="362"/>
      <c r="Q69" s="362"/>
      <c r="R69" s="362"/>
    </row>
    <row r="70" spans="2:18" x14ac:dyDescent="0.4">
      <c r="B70" s="362" t="s">
        <v>94</v>
      </c>
      <c r="C70" s="362"/>
      <c r="D70" s="362"/>
      <c r="E70" s="362"/>
      <c r="F70" s="362"/>
      <c r="G70" s="362"/>
      <c r="H70" s="362"/>
      <c r="I70" s="362"/>
      <c r="J70" s="362"/>
      <c r="K70" s="362"/>
      <c r="L70" s="362"/>
      <c r="M70" s="362"/>
      <c r="N70" s="362"/>
      <c r="O70" s="362"/>
      <c r="P70" s="362"/>
      <c r="Q70" s="362"/>
      <c r="R70" s="362"/>
    </row>
    <row r="71" spans="2:18" x14ac:dyDescent="0.4">
      <c r="B71" s="362" t="s">
        <v>95</v>
      </c>
      <c r="C71" s="362"/>
      <c r="D71" s="362"/>
      <c r="E71" s="362"/>
      <c r="F71" s="362"/>
      <c r="G71" s="362"/>
      <c r="H71" s="362"/>
      <c r="I71" s="362"/>
      <c r="J71" s="362"/>
      <c r="K71" s="362"/>
      <c r="L71" s="362"/>
      <c r="M71" s="362"/>
      <c r="N71" s="362"/>
      <c r="O71" s="362"/>
      <c r="P71" s="362"/>
      <c r="Q71" s="362"/>
      <c r="R71" s="362"/>
    </row>
    <row r="72" spans="2:18" x14ac:dyDescent="0.4">
      <c r="B72" s="362" t="s">
        <v>96</v>
      </c>
      <c r="C72" s="362"/>
      <c r="D72" s="362"/>
      <c r="E72" s="362"/>
      <c r="F72" s="362"/>
      <c r="G72" s="362"/>
      <c r="H72" s="362"/>
      <c r="I72" s="362"/>
      <c r="J72" s="362"/>
      <c r="K72" s="362"/>
      <c r="L72" s="362"/>
      <c r="M72" s="362"/>
      <c r="N72" s="362"/>
      <c r="O72" s="362"/>
      <c r="P72" s="362"/>
      <c r="Q72" s="362"/>
      <c r="R72" s="362"/>
    </row>
    <row r="73" spans="2:18" x14ac:dyDescent="0.4">
      <c r="B73" s="362" t="s">
        <v>97</v>
      </c>
      <c r="C73" s="362"/>
      <c r="D73" s="362"/>
      <c r="E73" s="362"/>
      <c r="F73" s="362"/>
      <c r="G73" s="362"/>
      <c r="H73" s="362"/>
      <c r="I73" s="362"/>
      <c r="J73" s="362"/>
      <c r="K73" s="362"/>
      <c r="L73" s="362"/>
      <c r="M73" s="362"/>
      <c r="N73" s="362"/>
      <c r="O73" s="362"/>
      <c r="P73" s="362"/>
      <c r="Q73" s="362"/>
      <c r="R73" s="362"/>
    </row>
    <row r="74" spans="2:18" x14ac:dyDescent="0.4">
      <c r="B74" s="362" t="s">
        <v>98</v>
      </c>
      <c r="C74" s="362"/>
      <c r="D74" s="362"/>
      <c r="E74" s="362"/>
      <c r="F74" s="362"/>
      <c r="G74" s="362"/>
      <c r="H74" s="362"/>
      <c r="I74" s="362"/>
      <c r="J74" s="362"/>
      <c r="K74" s="362"/>
      <c r="L74" s="362"/>
      <c r="M74" s="362"/>
      <c r="N74" s="362"/>
      <c r="O74" s="362"/>
      <c r="P74" s="362"/>
      <c r="Q74" s="362"/>
      <c r="R74" s="362"/>
    </row>
    <row r="75" spans="2:18" x14ac:dyDescent="0.4">
      <c r="B75" s="362" t="s">
        <v>99</v>
      </c>
      <c r="C75" s="362"/>
      <c r="D75" s="362"/>
      <c r="E75" s="362"/>
      <c r="F75" s="362"/>
      <c r="G75" s="362"/>
      <c r="H75" s="362"/>
      <c r="I75" s="362"/>
      <c r="J75" s="362"/>
      <c r="K75" s="362"/>
      <c r="L75" s="362"/>
      <c r="M75" s="362"/>
      <c r="N75" s="362"/>
      <c r="O75" s="362"/>
      <c r="P75" s="362"/>
      <c r="Q75" s="362"/>
      <c r="R75" s="362"/>
    </row>
    <row r="76" spans="2:18" x14ac:dyDescent="0.4">
      <c r="B76" s="362" t="s">
        <v>100</v>
      </c>
      <c r="C76" s="362"/>
      <c r="D76" s="362"/>
      <c r="E76" s="362"/>
      <c r="F76" s="362"/>
      <c r="G76" s="362"/>
      <c r="H76" s="362"/>
      <c r="I76" s="362"/>
      <c r="J76" s="362"/>
      <c r="K76" s="362"/>
      <c r="L76" s="362"/>
      <c r="M76" s="362"/>
      <c r="N76" s="362"/>
      <c r="O76" s="362"/>
      <c r="P76" s="362"/>
      <c r="Q76" s="362"/>
      <c r="R76" s="362"/>
    </row>
    <row r="77" spans="2:18" x14ac:dyDescent="0.4">
      <c r="B77" s="362" t="s">
        <v>101</v>
      </c>
      <c r="C77" s="362"/>
      <c r="D77" s="362"/>
      <c r="E77" s="362"/>
      <c r="F77" s="362"/>
      <c r="G77" s="362"/>
      <c r="H77" s="362"/>
      <c r="I77" s="362"/>
      <c r="J77" s="362"/>
      <c r="K77" s="362"/>
      <c r="L77" s="362"/>
      <c r="M77" s="362"/>
      <c r="N77" s="362"/>
      <c r="O77" s="362"/>
      <c r="P77" s="362"/>
      <c r="Q77" s="362"/>
      <c r="R77" s="362"/>
    </row>
    <row r="78" spans="2:18" x14ac:dyDescent="0.4">
      <c r="B78" s="362" t="s">
        <v>102</v>
      </c>
      <c r="C78" s="362"/>
      <c r="D78" s="362"/>
      <c r="E78" s="362"/>
      <c r="F78" s="362"/>
      <c r="G78" s="362"/>
      <c r="H78" s="362"/>
      <c r="I78" s="362"/>
      <c r="J78" s="362"/>
      <c r="K78" s="362"/>
      <c r="L78" s="362"/>
      <c r="M78" s="362"/>
      <c r="N78" s="362"/>
      <c r="O78" s="362"/>
      <c r="P78" s="362"/>
      <c r="Q78" s="362"/>
      <c r="R78" s="362"/>
    </row>
    <row r="79" spans="2:18" x14ac:dyDescent="0.4">
      <c r="B79" s="362" t="s">
        <v>103</v>
      </c>
      <c r="C79" s="362"/>
      <c r="D79" s="362"/>
      <c r="E79" s="362"/>
      <c r="F79" s="362"/>
      <c r="G79" s="362"/>
      <c r="H79" s="362"/>
      <c r="I79" s="362"/>
      <c r="J79" s="362"/>
      <c r="K79" s="362"/>
      <c r="L79" s="362"/>
      <c r="M79" s="362"/>
      <c r="N79" s="362"/>
      <c r="O79" s="362"/>
      <c r="P79" s="362"/>
      <c r="Q79" s="362"/>
      <c r="R79" s="362"/>
    </row>
    <row r="80" spans="2:18" x14ac:dyDescent="0.4">
      <c r="B80" s="363" t="s">
        <v>104</v>
      </c>
      <c r="C80" s="362"/>
      <c r="D80" s="362"/>
      <c r="E80" s="362"/>
      <c r="F80" s="362"/>
      <c r="G80" s="362"/>
      <c r="H80" s="362"/>
      <c r="I80" s="362"/>
      <c r="J80" s="362"/>
      <c r="K80" s="362"/>
      <c r="L80" s="362"/>
      <c r="M80" s="362"/>
      <c r="N80" s="362"/>
      <c r="O80" s="362"/>
      <c r="P80" s="362"/>
      <c r="Q80" s="362"/>
      <c r="R80" s="362"/>
    </row>
    <row r="81" spans="2:18" x14ac:dyDescent="0.4">
      <c r="B81" s="362" t="s">
        <v>105</v>
      </c>
      <c r="C81" s="362"/>
      <c r="D81" s="362"/>
      <c r="E81" s="362"/>
      <c r="F81" s="362"/>
      <c r="G81" s="362"/>
      <c r="H81" s="362"/>
      <c r="I81" s="362"/>
      <c r="J81" s="362"/>
      <c r="K81" s="362"/>
      <c r="L81" s="362"/>
      <c r="M81" s="362"/>
      <c r="N81" s="362"/>
      <c r="O81" s="362"/>
      <c r="P81" s="362"/>
      <c r="Q81" s="362"/>
      <c r="R81" s="362"/>
    </row>
    <row r="82" spans="2:18" x14ac:dyDescent="0.4">
      <c r="B82" s="362" t="s">
        <v>106</v>
      </c>
      <c r="C82" s="362"/>
      <c r="D82" s="362"/>
      <c r="E82" s="362"/>
      <c r="F82" s="362"/>
      <c r="G82" s="362"/>
      <c r="H82" s="362"/>
      <c r="I82" s="362"/>
      <c r="J82" s="362"/>
      <c r="K82" s="362"/>
      <c r="L82" s="362"/>
      <c r="M82" s="362"/>
      <c r="N82" s="362"/>
      <c r="O82" s="362"/>
      <c r="P82" s="362"/>
      <c r="Q82" s="362"/>
      <c r="R82" s="362"/>
    </row>
    <row r="83" spans="2:18" x14ac:dyDescent="0.4">
      <c r="B83" s="362"/>
      <c r="C83" s="362"/>
      <c r="D83" s="362"/>
      <c r="E83" s="362"/>
      <c r="F83" s="362"/>
      <c r="G83" s="362"/>
      <c r="H83" s="362"/>
      <c r="I83" s="362"/>
      <c r="J83" s="362"/>
      <c r="K83" s="362"/>
      <c r="L83" s="362"/>
      <c r="M83" s="362"/>
      <c r="N83" s="362"/>
      <c r="O83" s="362"/>
      <c r="P83" s="362"/>
      <c r="Q83" s="362"/>
      <c r="R83" s="362"/>
    </row>
    <row r="84" spans="2:18" x14ac:dyDescent="0.4">
      <c r="B84" s="362"/>
      <c r="C84" s="362"/>
      <c r="D84" s="362"/>
      <c r="E84" s="362"/>
      <c r="F84" s="362"/>
      <c r="G84" s="362"/>
      <c r="H84" s="362"/>
      <c r="I84" s="362"/>
      <c r="J84" s="362"/>
      <c r="K84" s="362"/>
      <c r="L84" s="362"/>
      <c r="M84" s="362"/>
      <c r="N84" s="362"/>
      <c r="O84" s="362"/>
      <c r="P84" s="362"/>
      <c r="Q84" s="362"/>
      <c r="R84" s="362"/>
    </row>
    <row r="85" spans="2:18" x14ac:dyDescent="0.4">
      <c r="B85" s="362"/>
      <c r="C85" s="362"/>
      <c r="D85" s="362"/>
      <c r="E85" s="362"/>
      <c r="F85" s="362"/>
      <c r="G85" s="362"/>
      <c r="H85" s="362"/>
      <c r="I85" s="362"/>
      <c r="J85" s="362"/>
      <c r="K85" s="362"/>
      <c r="L85" s="362"/>
      <c r="M85" s="362"/>
      <c r="N85" s="362"/>
      <c r="O85" s="362"/>
      <c r="P85" s="362"/>
      <c r="Q85" s="362"/>
      <c r="R85" s="362"/>
    </row>
    <row r="86" spans="2:18" x14ac:dyDescent="0.4">
      <c r="B86" s="362"/>
      <c r="C86" s="362"/>
      <c r="D86" s="362"/>
      <c r="E86" s="362"/>
      <c r="F86" s="362"/>
      <c r="G86" s="362"/>
      <c r="H86" s="362"/>
      <c r="I86" s="362"/>
      <c r="J86" s="362"/>
      <c r="K86" s="362"/>
      <c r="L86" s="362"/>
      <c r="M86" s="362"/>
      <c r="N86" s="362"/>
      <c r="O86" s="362"/>
      <c r="P86" s="362"/>
      <c r="Q86" s="362"/>
      <c r="R86" s="362"/>
    </row>
    <row r="87" spans="2:18" x14ac:dyDescent="0.4">
      <c r="B87" s="362"/>
      <c r="C87" s="362"/>
      <c r="D87" s="362"/>
      <c r="E87" s="362"/>
      <c r="F87" s="362"/>
      <c r="G87" s="362"/>
      <c r="H87" s="362"/>
      <c r="I87" s="362"/>
      <c r="J87" s="362"/>
      <c r="K87" s="362"/>
      <c r="L87" s="362"/>
      <c r="M87" s="362"/>
      <c r="N87" s="362"/>
      <c r="O87" s="362"/>
      <c r="P87" s="362"/>
      <c r="Q87" s="362"/>
      <c r="R87" s="362"/>
    </row>
    <row r="88" spans="2:18" x14ac:dyDescent="0.4">
      <c r="B88" s="362"/>
      <c r="C88" s="362"/>
      <c r="D88" s="362"/>
      <c r="E88" s="362"/>
      <c r="F88" s="362"/>
      <c r="G88" s="362"/>
      <c r="H88" s="362"/>
      <c r="I88" s="362"/>
      <c r="J88" s="362"/>
      <c r="K88" s="362"/>
      <c r="L88" s="362"/>
      <c r="M88" s="362"/>
      <c r="N88" s="362"/>
      <c r="O88" s="362"/>
      <c r="P88" s="362"/>
      <c r="Q88" s="362"/>
      <c r="R88" s="362"/>
    </row>
    <row r="89" spans="2:18" x14ac:dyDescent="0.4">
      <c r="B89" s="362"/>
      <c r="C89" s="362"/>
      <c r="D89" s="362"/>
      <c r="E89" s="362"/>
      <c r="F89" s="362"/>
      <c r="G89" s="362"/>
      <c r="H89" s="362"/>
      <c r="I89" s="362"/>
      <c r="J89" s="362"/>
      <c r="K89" s="362"/>
      <c r="L89" s="362"/>
      <c r="M89" s="362"/>
      <c r="N89" s="362"/>
      <c r="O89" s="362"/>
      <c r="P89" s="362"/>
      <c r="Q89" s="362"/>
      <c r="R89" s="362"/>
    </row>
    <row r="90" spans="2:18" x14ac:dyDescent="0.4">
      <c r="B90" s="362"/>
      <c r="C90" s="362"/>
      <c r="D90" s="362"/>
      <c r="E90" s="362"/>
      <c r="F90" s="362"/>
      <c r="G90" s="362"/>
      <c r="H90" s="362"/>
      <c r="I90" s="362"/>
      <c r="J90" s="362"/>
      <c r="K90" s="362"/>
      <c r="L90" s="362"/>
      <c r="M90" s="362"/>
      <c r="N90" s="362"/>
      <c r="O90" s="362"/>
      <c r="P90" s="362"/>
      <c r="Q90" s="362"/>
      <c r="R90" s="362"/>
    </row>
    <row r="91" spans="2:18" x14ac:dyDescent="0.4">
      <c r="B91" s="362"/>
      <c r="C91" s="362"/>
      <c r="D91" s="362"/>
      <c r="E91" s="362"/>
      <c r="F91" s="362"/>
      <c r="G91" s="362"/>
      <c r="H91" s="362"/>
      <c r="I91" s="362"/>
      <c r="J91" s="362"/>
      <c r="K91" s="362"/>
      <c r="L91" s="362"/>
      <c r="M91" s="362"/>
      <c r="N91" s="362"/>
      <c r="O91" s="362"/>
      <c r="P91" s="362"/>
      <c r="Q91" s="362"/>
      <c r="R91" s="362"/>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E40:I40"/>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E54:I54"/>
    <mergeCell ref="B64:R64"/>
    <mergeCell ref="B65:R65"/>
    <mergeCell ref="B66:R66"/>
    <mergeCell ref="B67:R67"/>
    <mergeCell ref="B68:R68"/>
    <mergeCell ref="B69:R69"/>
    <mergeCell ref="B61:R61"/>
    <mergeCell ref="B62:R62"/>
    <mergeCell ref="B63:R63"/>
    <mergeCell ref="B76:R76"/>
    <mergeCell ref="B77:R77"/>
    <mergeCell ref="B78:R78"/>
    <mergeCell ref="B79:R79"/>
    <mergeCell ref="B80:R80"/>
    <mergeCell ref="B81:R81"/>
    <mergeCell ref="B70:R70"/>
    <mergeCell ref="B71:R71"/>
    <mergeCell ref="B72:R72"/>
    <mergeCell ref="B73:R73"/>
    <mergeCell ref="B74:R74"/>
    <mergeCell ref="B75:R75"/>
    <mergeCell ref="B88:R88"/>
    <mergeCell ref="B89:R89"/>
    <mergeCell ref="B90:R90"/>
    <mergeCell ref="B91:R91"/>
    <mergeCell ref="B82:R82"/>
    <mergeCell ref="B83:R83"/>
    <mergeCell ref="B84:R84"/>
    <mergeCell ref="B85:R85"/>
    <mergeCell ref="B86:R86"/>
    <mergeCell ref="B87:R87"/>
  </mergeCells>
  <phoneticPr fontId="10"/>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Height="2" orientation="portrait" horizontalDpi="300" verticalDpi="300" r:id="rId1"/>
  <headerFooter alignWithMargins="0"/>
  <rowBreaks count="1" manualBreakCount="1">
    <brk id="57"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F61" sqref="F61"/>
    </sheetView>
  </sheetViews>
  <sheetFormatPr defaultColWidth="3.5" defaultRowHeight="13.5" x14ac:dyDescent="0.15"/>
  <cols>
    <col min="1" max="1" width="1.25" style="89" customWidth="1"/>
    <col min="2" max="2" width="3.125" style="88" customWidth="1"/>
    <col min="3" max="30" width="3.125" style="89" customWidth="1"/>
    <col min="31" max="31" width="1.25" style="89" customWidth="1"/>
    <col min="32" max="16384" width="3.5" style="89"/>
  </cols>
  <sheetData>
    <row r="1" spans="2:30" s="80" customFormat="1" x14ac:dyDescent="0.4"/>
    <row r="2" spans="2:30" s="80" customFormat="1" x14ac:dyDescent="0.4">
      <c r="B2" s="80" t="s">
        <v>202</v>
      </c>
    </row>
    <row r="3" spans="2:30" s="80" customFormat="1" x14ac:dyDescent="0.4">
      <c r="U3" s="93" t="s">
        <v>11</v>
      </c>
      <c r="V3" s="451"/>
      <c r="W3" s="451"/>
      <c r="X3" s="93" t="s">
        <v>12</v>
      </c>
      <c r="Y3" s="451"/>
      <c r="Z3" s="451"/>
      <c r="AA3" s="93" t="s">
        <v>13</v>
      </c>
      <c r="AB3" s="451"/>
      <c r="AC3" s="451"/>
      <c r="AD3" s="93" t="s">
        <v>14</v>
      </c>
    </row>
    <row r="4" spans="2:30" s="80" customFormat="1" x14ac:dyDescent="0.4">
      <c r="AD4" s="93"/>
    </row>
    <row r="5" spans="2:30" s="80" customFormat="1" x14ac:dyDescent="0.4">
      <c r="B5" s="451" t="s">
        <v>15</v>
      </c>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row>
    <row r="6" spans="2:30" s="80" customFormat="1" ht="28.5" customHeight="1" x14ac:dyDescent="0.4">
      <c r="B6" s="418" t="s">
        <v>107</v>
      </c>
      <c r="C6" s="418"/>
      <c r="D6" s="418"/>
      <c r="E6" s="418"/>
      <c r="F6" s="418"/>
      <c r="G6" s="418"/>
      <c r="H6" s="418"/>
      <c r="I6" s="418"/>
      <c r="J6" s="418"/>
      <c r="K6" s="418"/>
      <c r="L6" s="418"/>
      <c r="M6" s="418"/>
      <c r="N6" s="418"/>
      <c r="O6" s="418"/>
      <c r="P6" s="418"/>
      <c r="Q6" s="418"/>
      <c r="R6" s="418"/>
      <c r="S6" s="418"/>
      <c r="T6" s="418"/>
      <c r="U6" s="418"/>
      <c r="V6" s="418"/>
      <c r="W6" s="418"/>
      <c r="X6" s="418"/>
      <c r="Y6" s="418"/>
      <c r="Z6" s="418"/>
      <c r="AA6" s="418"/>
      <c r="AB6" s="418"/>
      <c r="AC6" s="418"/>
      <c r="AD6" s="418"/>
    </row>
    <row r="7" spans="2:30" s="80" customFormat="1" x14ac:dyDescent="0.4"/>
    <row r="8" spans="2:30" s="80" customFormat="1" ht="23.25" customHeight="1" x14ac:dyDescent="0.4">
      <c r="B8" s="447" t="s">
        <v>16</v>
      </c>
      <c r="C8" s="447"/>
      <c r="D8" s="447"/>
      <c r="E8" s="447"/>
      <c r="F8" s="436"/>
      <c r="G8" s="448"/>
      <c r="H8" s="449"/>
      <c r="I8" s="449"/>
      <c r="J8" s="449"/>
      <c r="K8" s="449"/>
      <c r="L8" s="449"/>
      <c r="M8" s="449"/>
      <c r="N8" s="449"/>
      <c r="O8" s="449"/>
      <c r="P8" s="449"/>
      <c r="Q8" s="449"/>
      <c r="R8" s="449"/>
      <c r="S8" s="449"/>
      <c r="T8" s="449"/>
      <c r="U8" s="449"/>
      <c r="V8" s="449"/>
      <c r="W8" s="449"/>
      <c r="X8" s="449"/>
      <c r="Y8" s="449"/>
      <c r="Z8" s="449"/>
      <c r="AA8" s="449"/>
      <c r="AB8" s="449"/>
      <c r="AC8" s="449"/>
      <c r="AD8" s="450"/>
    </row>
    <row r="9" spans="2:30" ht="23.25" customHeight="1" x14ac:dyDescent="0.15">
      <c r="B9" s="436" t="s">
        <v>17</v>
      </c>
      <c r="C9" s="437"/>
      <c r="D9" s="437"/>
      <c r="E9" s="437"/>
      <c r="F9" s="437"/>
      <c r="G9" s="94" t="s">
        <v>0</v>
      </c>
      <c r="H9" s="95" t="s">
        <v>1</v>
      </c>
      <c r="I9" s="95"/>
      <c r="J9" s="95"/>
      <c r="K9" s="95"/>
      <c r="L9" s="87" t="s">
        <v>0</v>
      </c>
      <c r="M9" s="95" t="s">
        <v>2</v>
      </c>
      <c r="N9" s="95"/>
      <c r="O9" s="95"/>
      <c r="P9" s="95"/>
      <c r="Q9" s="87" t="s">
        <v>0</v>
      </c>
      <c r="R9" s="95" t="s">
        <v>3</v>
      </c>
      <c r="S9" s="96"/>
      <c r="T9" s="96"/>
      <c r="U9" s="96"/>
      <c r="V9" s="96"/>
      <c r="W9" s="96"/>
      <c r="X9" s="96"/>
      <c r="Y9" s="96"/>
      <c r="Z9" s="96"/>
      <c r="AA9" s="96"/>
      <c r="AB9" s="96"/>
      <c r="AC9" s="96"/>
      <c r="AD9" s="97"/>
    </row>
    <row r="10" spans="2:30" ht="23.25" customHeight="1" x14ac:dyDescent="0.15">
      <c r="B10" s="438" t="s">
        <v>18</v>
      </c>
      <c r="C10" s="439"/>
      <c r="D10" s="439"/>
      <c r="E10" s="439"/>
      <c r="F10" s="440"/>
      <c r="G10" s="87" t="s">
        <v>0</v>
      </c>
      <c r="H10" s="98" t="s">
        <v>108</v>
      </c>
      <c r="I10" s="79"/>
      <c r="J10" s="79"/>
      <c r="K10" s="79"/>
      <c r="L10" s="79"/>
      <c r="M10" s="79"/>
      <c r="N10" s="98"/>
      <c r="O10" s="79"/>
      <c r="P10" s="87" t="s">
        <v>0</v>
      </c>
      <c r="Q10" s="98" t="s">
        <v>109</v>
      </c>
      <c r="R10" s="79"/>
      <c r="S10" s="98"/>
      <c r="T10" s="99"/>
      <c r="U10" s="99"/>
      <c r="V10" s="99"/>
      <c r="W10" s="99"/>
      <c r="X10" s="99"/>
      <c r="Y10" s="99"/>
      <c r="Z10" s="99"/>
      <c r="AA10" s="99"/>
      <c r="AB10" s="99"/>
      <c r="AC10" s="99"/>
      <c r="AD10" s="100"/>
    </row>
    <row r="11" spans="2:30" ht="23.25" customHeight="1" x14ac:dyDescent="0.15">
      <c r="B11" s="441"/>
      <c r="C11" s="442"/>
      <c r="D11" s="442"/>
      <c r="E11" s="442"/>
      <c r="F11" s="443"/>
      <c r="G11" s="90" t="s">
        <v>0</v>
      </c>
      <c r="H11" s="91" t="s">
        <v>110</v>
      </c>
      <c r="I11" s="101"/>
      <c r="J11" s="101"/>
      <c r="K11" s="101"/>
      <c r="L11" s="101"/>
      <c r="M11" s="101"/>
      <c r="N11" s="101"/>
      <c r="O11" s="101"/>
      <c r="P11" s="87" t="s">
        <v>0</v>
      </c>
      <c r="Q11" s="91" t="s">
        <v>111</v>
      </c>
      <c r="R11" s="101"/>
      <c r="S11" s="102"/>
      <c r="T11" s="102"/>
      <c r="U11" s="102"/>
      <c r="V11" s="102"/>
      <c r="W11" s="102"/>
      <c r="X11" s="102"/>
      <c r="Y11" s="102"/>
      <c r="Z11" s="102"/>
      <c r="AA11" s="102"/>
      <c r="AB11" s="102"/>
      <c r="AC11" s="102"/>
      <c r="AD11" s="103"/>
    </row>
    <row r="12" spans="2:30" ht="23.25" customHeight="1" x14ac:dyDescent="0.15">
      <c r="B12" s="438" t="s">
        <v>19</v>
      </c>
      <c r="C12" s="439"/>
      <c r="D12" s="439"/>
      <c r="E12" s="439"/>
      <c r="F12" s="440"/>
      <c r="G12" s="87" t="s">
        <v>0</v>
      </c>
      <c r="H12" s="98" t="s">
        <v>20</v>
      </c>
      <c r="I12" s="79"/>
      <c r="J12" s="79"/>
      <c r="K12" s="79"/>
      <c r="L12" s="79"/>
      <c r="M12" s="79"/>
      <c r="N12" s="79"/>
      <c r="O12" s="79"/>
      <c r="P12" s="79"/>
      <c r="Q12" s="79"/>
      <c r="R12" s="79"/>
      <c r="S12" s="87" t="s">
        <v>0</v>
      </c>
      <c r="T12" s="98" t="s">
        <v>21</v>
      </c>
      <c r="U12" s="99"/>
      <c r="V12" s="99"/>
      <c r="W12" s="99"/>
      <c r="X12" s="99"/>
      <c r="Y12" s="99"/>
      <c r="Z12" s="99"/>
      <c r="AA12" s="99"/>
      <c r="AB12" s="99"/>
      <c r="AC12" s="99"/>
      <c r="AD12" s="100"/>
    </row>
    <row r="13" spans="2:30" ht="23.25" customHeight="1" x14ac:dyDescent="0.15">
      <c r="B13" s="441"/>
      <c r="C13" s="442"/>
      <c r="D13" s="442"/>
      <c r="E13" s="442"/>
      <c r="F13" s="443"/>
      <c r="G13" s="90" t="s">
        <v>0</v>
      </c>
      <c r="H13" s="91" t="s">
        <v>22</v>
      </c>
      <c r="I13" s="101"/>
      <c r="J13" s="101"/>
      <c r="K13" s="101"/>
      <c r="L13" s="101"/>
      <c r="M13" s="101"/>
      <c r="N13" s="101"/>
      <c r="O13" s="101"/>
      <c r="P13" s="101"/>
      <c r="Q13" s="101"/>
      <c r="R13" s="101"/>
      <c r="S13" s="102"/>
      <c r="T13" s="102"/>
      <c r="U13" s="102"/>
      <c r="V13" s="102"/>
      <c r="W13" s="102"/>
      <c r="X13" s="102"/>
      <c r="Y13" s="102"/>
      <c r="Z13" s="102"/>
      <c r="AA13" s="102"/>
      <c r="AB13" s="102"/>
      <c r="AC13" s="102"/>
      <c r="AD13" s="103"/>
    </row>
    <row r="14" spans="2:30" s="80" customFormat="1" x14ac:dyDescent="0.4"/>
    <row r="15" spans="2:30" s="80" customFormat="1" x14ac:dyDescent="0.4">
      <c r="B15" s="80" t="s">
        <v>23</v>
      </c>
    </row>
    <row r="16" spans="2:30" s="80" customFormat="1" x14ac:dyDescent="0.4">
      <c r="B16" s="80" t="s">
        <v>24</v>
      </c>
      <c r="AC16" s="82"/>
      <c r="AD16" s="82"/>
    </row>
    <row r="17" spans="2:30" s="80" customFormat="1" ht="6" customHeight="1" x14ac:dyDescent="0.4"/>
    <row r="18" spans="2:30" s="80" customFormat="1" ht="4.5" customHeight="1" x14ac:dyDescent="0.4">
      <c r="B18" s="414" t="s">
        <v>25</v>
      </c>
      <c r="C18" s="415"/>
      <c r="D18" s="415"/>
      <c r="E18" s="415"/>
      <c r="F18" s="416"/>
      <c r="G18" s="104"/>
      <c r="H18" s="98"/>
      <c r="I18" s="98"/>
      <c r="J18" s="98"/>
      <c r="K18" s="98"/>
      <c r="L18" s="98"/>
      <c r="M18" s="98"/>
      <c r="N18" s="98"/>
      <c r="O18" s="98"/>
      <c r="P18" s="98"/>
      <c r="Q18" s="98"/>
      <c r="R18" s="98"/>
      <c r="S18" s="98"/>
      <c r="T18" s="98"/>
      <c r="U18" s="98"/>
      <c r="V18" s="98"/>
      <c r="W18" s="98"/>
      <c r="X18" s="98"/>
      <c r="Y18" s="98"/>
      <c r="Z18" s="104"/>
      <c r="AA18" s="98"/>
      <c r="AB18" s="98"/>
      <c r="AC18" s="444"/>
      <c r="AD18" s="445"/>
    </row>
    <row r="19" spans="2:30" s="80" customFormat="1" ht="15.75" customHeight="1" x14ac:dyDescent="0.4">
      <c r="B19" s="417"/>
      <c r="C19" s="418"/>
      <c r="D19" s="418"/>
      <c r="E19" s="418"/>
      <c r="F19" s="419"/>
      <c r="G19" s="84"/>
      <c r="H19" s="80" t="s">
        <v>26</v>
      </c>
      <c r="Z19" s="105"/>
      <c r="AA19" s="106" t="s">
        <v>4</v>
      </c>
      <c r="AB19" s="106" t="s">
        <v>5</v>
      </c>
      <c r="AC19" s="106" t="s">
        <v>6</v>
      </c>
      <c r="AD19" s="83"/>
    </row>
    <row r="20" spans="2:30" s="80" customFormat="1" ht="18.75" customHeight="1" x14ac:dyDescent="0.4">
      <c r="B20" s="417"/>
      <c r="C20" s="418"/>
      <c r="D20" s="418"/>
      <c r="E20" s="418"/>
      <c r="F20" s="419"/>
      <c r="G20" s="84"/>
      <c r="I20" s="107" t="s">
        <v>7</v>
      </c>
      <c r="J20" s="428" t="s">
        <v>27</v>
      </c>
      <c r="K20" s="429"/>
      <c r="L20" s="429"/>
      <c r="M20" s="429"/>
      <c r="N20" s="429"/>
      <c r="O20" s="429"/>
      <c r="P20" s="429"/>
      <c r="Q20" s="429"/>
      <c r="R20" s="429"/>
      <c r="S20" s="429"/>
      <c r="T20" s="429"/>
      <c r="U20" s="108"/>
      <c r="V20" s="427"/>
      <c r="W20" s="430"/>
      <c r="X20" s="109" t="s">
        <v>28</v>
      </c>
      <c r="Z20" s="81"/>
      <c r="AA20" s="110"/>
      <c r="AB20" s="87"/>
      <c r="AC20" s="110"/>
      <c r="AD20" s="83"/>
    </row>
    <row r="21" spans="2:30" s="80" customFormat="1" ht="18.75" customHeight="1" x14ac:dyDescent="0.4">
      <c r="B21" s="417"/>
      <c r="C21" s="418"/>
      <c r="D21" s="418"/>
      <c r="E21" s="418"/>
      <c r="F21" s="419"/>
      <c r="G21" s="84"/>
      <c r="I21" s="107" t="s">
        <v>8</v>
      </c>
      <c r="J21" s="111" t="s">
        <v>29</v>
      </c>
      <c r="K21" s="108"/>
      <c r="L21" s="108"/>
      <c r="M21" s="108"/>
      <c r="N21" s="108"/>
      <c r="O21" s="108"/>
      <c r="P21" s="108"/>
      <c r="Q21" s="108"/>
      <c r="R21" s="108"/>
      <c r="S21" s="108"/>
      <c r="T21" s="108"/>
      <c r="U21" s="109"/>
      <c r="V21" s="431"/>
      <c r="W21" s="432"/>
      <c r="X21" s="92" t="s">
        <v>28</v>
      </c>
      <c r="Y21" s="112"/>
      <c r="Z21" s="81"/>
      <c r="AA21" s="87" t="s">
        <v>0</v>
      </c>
      <c r="AB21" s="87" t="s">
        <v>5</v>
      </c>
      <c r="AC21" s="87" t="s">
        <v>0</v>
      </c>
      <c r="AD21" s="83"/>
    </row>
    <row r="22" spans="2:30" s="80" customFormat="1" x14ac:dyDescent="0.4">
      <c r="B22" s="417"/>
      <c r="C22" s="418"/>
      <c r="D22" s="418"/>
      <c r="E22" s="418"/>
      <c r="F22" s="419"/>
      <c r="G22" s="84"/>
      <c r="H22" s="80" t="s">
        <v>30</v>
      </c>
      <c r="Z22" s="84"/>
      <c r="AC22" s="82"/>
      <c r="AD22" s="83"/>
    </row>
    <row r="23" spans="2:30" s="80" customFormat="1" ht="15.75" customHeight="1" x14ac:dyDescent="0.4">
      <c r="B23" s="417"/>
      <c r="C23" s="418"/>
      <c r="D23" s="418"/>
      <c r="E23" s="418"/>
      <c r="F23" s="419"/>
      <c r="G23" s="84"/>
      <c r="H23" s="80" t="s">
        <v>31</v>
      </c>
      <c r="T23" s="112"/>
      <c r="V23" s="112"/>
      <c r="Z23" s="81"/>
      <c r="AA23" s="82"/>
      <c r="AB23" s="82"/>
      <c r="AC23" s="82"/>
      <c r="AD23" s="83"/>
    </row>
    <row r="24" spans="2:30" s="80" customFormat="1" ht="30" customHeight="1" x14ac:dyDescent="0.4">
      <c r="B24" s="417"/>
      <c r="C24" s="418"/>
      <c r="D24" s="418"/>
      <c r="E24" s="418"/>
      <c r="F24" s="419"/>
      <c r="G24" s="84"/>
      <c r="I24" s="107" t="s">
        <v>9</v>
      </c>
      <c r="J24" s="428" t="s">
        <v>32</v>
      </c>
      <c r="K24" s="429"/>
      <c r="L24" s="429"/>
      <c r="M24" s="429"/>
      <c r="N24" s="429"/>
      <c r="O24" s="429"/>
      <c r="P24" s="429"/>
      <c r="Q24" s="429"/>
      <c r="R24" s="429"/>
      <c r="S24" s="429"/>
      <c r="T24" s="429"/>
      <c r="U24" s="446"/>
      <c r="V24" s="427"/>
      <c r="W24" s="430"/>
      <c r="X24" s="109" t="s">
        <v>28</v>
      </c>
      <c r="Y24" s="112"/>
      <c r="Z24" s="81"/>
      <c r="AA24" s="87" t="s">
        <v>0</v>
      </c>
      <c r="AB24" s="87" t="s">
        <v>5</v>
      </c>
      <c r="AC24" s="87" t="s">
        <v>0</v>
      </c>
      <c r="AD24" s="83"/>
    </row>
    <row r="25" spans="2:30" s="80" customFormat="1" ht="6" customHeight="1" x14ac:dyDescent="0.4">
      <c r="B25" s="420"/>
      <c r="C25" s="421"/>
      <c r="D25" s="421"/>
      <c r="E25" s="421"/>
      <c r="F25" s="422"/>
      <c r="G25" s="85"/>
      <c r="H25" s="91"/>
      <c r="I25" s="91"/>
      <c r="J25" s="91"/>
      <c r="K25" s="91"/>
      <c r="L25" s="91"/>
      <c r="M25" s="91"/>
      <c r="N25" s="91"/>
      <c r="O25" s="91"/>
      <c r="P25" s="91"/>
      <c r="Q25" s="91"/>
      <c r="R25" s="91"/>
      <c r="S25" s="91"/>
      <c r="T25" s="113"/>
      <c r="U25" s="113"/>
      <c r="V25" s="91"/>
      <c r="W25" s="91"/>
      <c r="X25" s="91"/>
      <c r="Y25" s="91"/>
      <c r="Z25" s="85"/>
      <c r="AA25" s="91"/>
      <c r="AB25" s="91"/>
      <c r="AC25" s="101"/>
      <c r="AD25" s="86"/>
    </row>
    <row r="26" spans="2:30" s="80" customFormat="1" ht="9.75" customHeight="1" x14ac:dyDescent="0.4">
      <c r="B26" s="114"/>
      <c r="C26" s="114"/>
      <c r="D26" s="114"/>
      <c r="E26" s="114"/>
      <c r="F26" s="114"/>
      <c r="T26" s="112"/>
      <c r="U26" s="112"/>
    </row>
    <row r="27" spans="2:30" s="80" customFormat="1" x14ac:dyDescent="0.4">
      <c r="B27" s="80" t="s">
        <v>33</v>
      </c>
      <c r="C27" s="114"/>
      <c r="D27" s="114"/>
      <c r="E27" s="114"/>
      <c r="F27" s="114"/>
      <c r="T27" s="112"/>
      <c r="U27" s="112"/>
    </row>
    <row r="28" spans="2:30" s="80" customFormat="1" ht="6.75" customHeight="1" x14ac:dyDescent="0.4">
      <c r="B28" s="114"/>
      <c r="C28" s="114"/>
      <c r="D28" s="114"/>
      <c r="E28" s="114"/>
      <c r="F28" s="114"/>
      <c r="T28" s="112"/>
      <c r="U28" s="112"/>
    </row>
    <row r="29" spans="2:30" s="80" customFormat="1" ht="4.5" customHeight="1" x14ac:dyDescent="0.4">
      <c r="B29" s="414" t="s">
        <v>25</v>
      </c>
      <c r="C29" s="415"/>
      <c r="D29" s="415"/>
      <c r="E29" s="415"/>
      <c r="F29" s="416"/>
      <c r="G29" s="104"/>
      <c r="H29" s="98"/>
      <c r="I29" s="98"/>
      <c r="J29" s="98"/>
      <c r="K29" s="98"/>
      <c r="L29" s="98"/>
      <c r="M29" s="98"/>
      <c r="N29" s="98"/>
      <c r="O29" s="98"/>
      <c r="P29" s="98"/>
      <c r="Q29" s="98"/>
      <c r="R29" s="98"/>
      <c r="S29" s="98"/>
      <c r="T29" s="98"/>
      <c r="U29" s="98"/>
      <c r="V29" s="98"/>
      <c r="W29" s="98"/>
      <c r="X29" s="98"/>
      <c r="Y29" s="98"/>
      <c r="Z29" s="104"/>
      <c r="AA29" s="98"/>
      <c r="AB29" s="98"/>
      <c r="AC29" s="79"/>
      <c r="AD29" s="115"/>
    </row>
    <row r="30" spans="2:30" s="80" customFormat="1" ht="15.75" customHeight="1" x14ac:dyDescent="0.4">
      <c r="B30" s="417"/>
      <c r="C30" s="418"/>
      <c r="D30" s="418"/>
      <c r="E30" s="418"/>
      <c r="F30" s="419"/>
      <c r="G30" s="84"/>
      <c r="H30" s="80" t="s">
        <v>34</v>
      </c>
      <c r="Z30" s="84"/>
      <c r="AA30" s="106" t="s">
        <v>4</v>
      </c>
      <c r="AB30" s="106" t="s">
        <v>5</v>
      </c>
      <c r="AC30" s="106" t="s">
        <v>6</v>
      </c>
      <c r="AD30" s="116"/>
    </row>
    <row r="31" spans="2:30" s="80" customFormat="1" ht="18.75" customHeight="1" x14ac:dyDescent="0.4">
      <c r="B31" s="417"/>
      <c r="C31" s="418"/>
      <c r="D31" s="418"/>
      <c r="E31" s="418"/>
      <c r="F31" s="419"/>
      <c r="G31" s="84"/>
      <c r="I31" s="107" t="s">
        <v>7</v>
      </c>
      <c r="J31" s="428" t="s">
        <v>27</v>
      </c>
      <c r="K31" s="429"/>
      <c r="L31" s="429"/>
      <c r="M31" s="429"/>
      <c r="N31" s="429"/>
      <c r="O31" s="429"/>
      <c r="P31" s="429"/>
      <c r="Q31" s="429"/>
      <c r="R31" s="429"/>
      <c r="S31" s="429"/>
      <c r="T31" s="429"/>
      <c r="U31" s="109"/>
      <c r="V31" s="427"/>
      <c r="W31" s="430"/>
      <c r="X31" s="109" t="s">
        <v>28</v>
      </c>
      <c r="Z31" s="84"/>
      <c r="AA31" s="110"/>
      <c r="AB31" s="87"/>
      <c r="AC31" s="110"/>
      <c r="AD31" s="83"/>
    </row>
    <row r="32" spans="2:30" s="80" customFormat="1" ht="18.75" customHeight="1" x14ac:dyDescent="0.4">
      <c r="B32" s="417"/>
      <c r="C32" s="418"/>
      <c r="D32" s="418"/>
      <c r="E32" s="418"/>
      <c r="F32" s="419"/>
      <c r="G32" s="84"/>
      <c r="I32" s="117" t="s">
        <v>8</v>
      </c>
      <c r="J32" s="118" t="s">
        <v>29</v>
      </c>
      <c r="K32" s="91"/>
      <c r="L32" s="91"/>
      <c r="M32" s="91"/>
      <c r="N32" s="91"/>
      <c r="O32" s="91"/>
      <c r="P32" s="91"/>
      <c r="Q32" s="91"/>
      <c r="R32" s="91"/>
      <c r="S32" s="91"/>
      <c r="T32" s="91"/>
      <c r="U32" s="92"/>
      <c r="V32" s="431"/>
      <c r="W32" s="432"/>
      <c r="X32" s="92" t="s">
        <v>28</v>
      </c>
      <c r="Y32" s="112"/>
      <c r="Z32" s="81"/>
      <c r="AA32" s="87" t="s">
        <v>0</v>
      </c>
      <c r="AB32" s="87" t="s">
        <v>5</v>
      </c>
      <c r="AC32" s="87" t="s">
        <v>0</v>
      </c>
      <c r="AD32" s="83"/>
    </row>
    <row r="33" spans="2:30" s="80" customFormat="1" ht="6" customHeight="1" x14ac:dyDescent="0.4">
      <c r="B33" s="420"/>
      <c r="C33" s="421"/>
      <c r="D33" s="421"/>
      <c r="E33" s="421"/>
      <c r="F33" s="422"/>
      <c r="G33" s="85"/>
      <c r="H33" s="91"/>
      <c r="I33" s="91"/>
      <c r="J33" s="91"/>
      <c r="K33" s="91"/>
      <c r="L33" s="91"/>
      <c r="M33" s="91"/>
      <c r="N33" s="91"/>
      <c r="O33" s="91"/>
      <c r="P33" s="91"/>
      <c r="Q33" s="91"/>
      <c r="R33" s="91"/>
      <c r="S33" s="91"/>
      <c r="T33" s="113"/>
      <c r="U33" s="113"/>
      <c r="V33" s="91"/>
      <c r="W33" s="91"/>
      <c r="X33" s="91"/>
      <c r="Y33" s="91"/>
      <c r="Z33" s="85"/>
      <c r="AA33" s="91"/>
      <c r="AB33" s="91"/>
      <c r="AC33" s="101"/>
      <c r="AD33" s="86"/>
    </row>
    <row r="34" spans="2:30" s="80" customFormat="1" ht="9.75" customHeight="1" x14ac:dyDescent="0.4">
      <c r="B34" s="114"/>
      <c r="C34" s="114"/>
      <c r="D34" s="114"/>
      <c r="E34" s="114"/>
      <c r="F34" s="114"/>
      <c r="T34" s="112"/>
      <c r="U34" s="112"/>
    </row>
    <row r="35" spans="2:30" s="80" customFormat="1" ht="13.5" customHeight="1" x14ac:dyDescent="0.4">
      <c r="B35" s="80" t="s">
        <v>112</v>
      </c>
      <c r="C35" s="114"/>
      <c r="D35" s="114"/>
      <c r="E35" s="114"/>
      <c r="F35" s="114"/>
      <c r="T35" s="112"/>
      <c r="U35" s="112"/>
    </row>
    <row r="36" spans="2:30" s="80" customFormat="1" ht="6.75" customHeight="1" x14ac:dyDescent="0.4">
      <c r="B36" s="114"/>
      <c r="C36" s="114"/>
      <c r="D36" s="114"/>
      <c r="E36" s="114"/>
      <c r="F36" s="114"/>
      <c r="T36" s="112"/>
      <c r="U36" s="112"/>
    </row>
    <row r="37" spans="2:30" s="80" customFormat="1" ht="4.5" customHeight="1" x14ac:dyDescent="0.4">
      <c r="B37" s="414" t="s">
        <v>25</v>
      </c>
      <c r="C37" s="415"/>
      <c r="D37" s="415"/>
      <c r="E37" s="415"/>
      <c r="F37" s="416"/>
      <c r="G37" s="104"/>
      <c r="H37" s="98"/>
      <c r="I37" s="98"/>
      <c r="J37" s="98"/>
      <c r="K37" s="98"/>
      <c r="L37" s="98"/>
      <c r="M37" s="98"/>
      <c r="N37" s="98"/>
      <c r="O37" s="98"/>
      <c r="P37" s="98"/>
      <c r="Q37" s="98"/>
      <c r="R37" s="98"/>
      <c r="S37" s="98"/>
      <c r="T37" s="98"/>
      <c r="U37" s="98"/>
      <c r="V37" s="98"/>
      <c r="W37" s="98"/>
      <c r="X37" s="98"/>
      <c r="Y37" s="98"/>
      <c r="Z37" s="104"/>
      <c r="AA37" s="98"/>
      <c r="AB37" s="98"/>
      <c r="AC37" s="79"/>
      <c r="AD37" s="115"/>
    </row>
    <row r="38" spans="2:30" s="80" customFormat="1" ht="15.75" customHeight="1" x14ac:dyDescent="0.4">
      <c r="B38" s="420"/>
      <c r="C38" s="421"/>
      <c r="D38" s="421"/>
      <c r="E38" s="421"/>
      <c r="F38" s="422"/>
      <c r="G38" s="84"/>
      <c r="H38" s="80" t="s">
        <v>113</v>
      </c>
      <c r="I38" s="91"/>
      <c r="J38" s="91"/>
      <c r="K38" s="91"/>
      <c r="L38" s="91"/>
      <c r="M38" s="91"/>
      <c r="N38" s="91"/>
      <c r="O38" s="91"/>
      <c r="P38" s="91"/>
      <c r="Q38" s="91"/>
      <c r="R38" s="91"/>
      <c r="S38" s="91"/>
      <c r="T38" s="91"/>
      <c r="U38" s="91"/>
      <c r="V38" s="91"/>
      <c r="W38" s="91"/>
      <c r="X38" s="91"/>
      <c r="Z38" s="84"/>
      <c r="AA38" s="106" t="s">
        <v>4</v>
      </c>
      <c r="AB38" s="106" t="s">
        <v>5</v>
      </c>
      <c r="AC38" s="106" t="s">
        <v>6</v>
      </c>
      <c r="AD38" s="116"/>
    </row>
    <row r="39" spans="2:30" s="80" customFormat="1" ht="18.75" customHeight="1" x14ac:dyDescent="0.4">
      <c r="B39" s="417"/>
      <c r="C39" s="415"/>
      <c r="D39" s="418"/>
      <c r="E39" s="418"/>
      <c r="F39" s="419"/>
      <c r="G39" s="84"/>
      <c r="I39" s="117" t="s">
        <v>7</v>
      </c>
      <c r="J39" s="433" t="s">
        <v>27</v>
      </c>
      <c r="K39" s="434"/>
      <c r="L39" s="434"/>
      <c r="M39" s="434"/>
      <c r="N39" s="434"/>
      <c r="O39" s="434"/>
      <c r="P39" s="434"/>
      <c r="Q39" s="434"/>
      <c r="R39" s="434"/>
      <c r="S39" s="434"/>
      <c r="T39" s="434"/>
      <c r="U39" s="92"/>
      <c r="V39" s="435"/>
      <c r="W39" s="431"/>
      <c r="X39" s="92" t="s">
        <v>28</v>
      </c>
      <c r="Z39" s="84"/>
      <c r="AA39" s="110"/>
      <c r="AB39" s="87"/>
      <c r="AC39" s="110"/>
      <c r="AD39" s="83"/>
    </row>
    <row r="40" spans="2:30" s="80" customFormat="1" ht="18.75" customHeight="1" x14ac:dyDescent="0.4">
      <c r="B40" s="417"/>
      <c r="C40" s="418"/>
      <c r="D40" s="418"/>
      <c r="E40" s="418"/>
      <c r="F40" s="419"/>
      <c r="G40" s="84"/>
      <c r="I40" s="117" t="s">
        <v>8</v>
      </c>
      <c r="J40" s="118" t="s">
        <v>29</v>
      </c>
      <c r="K40" s="91"/>
      <c r="L40" s="91"/>
      <c r="M40" s="91"/>
      <c r="N40" s="91"/>
      <c r="O40" s="91"/>
      <c r="P40" s="91"/>
      <c r="Q40" s="91"/>
      <c r="R40" s="91"/>
      <c r="S40" s="91"/>
      <c r="T40" s="91"/>
      <c r="U40" s="92"/>
      <c r="V40" s="426"/>
      <c r="W40" s="427"/>
      <c r="X40" s="92" t="s">
        <v>28</v>
      </c>
      <c r="Y40" s="112"/>
      <c r="Z40" s="81"/>
      <c r="AA40" s="87" t="s">
        <v>0</v>
      </c>
      <c r="AB40" s="87" t="s">
        <v>5</v>
      </c>
      <c r="AC40" s="87" t="s">
        <v>0</v>
      </c>
      <c r="AD40" s="83"/>
    </row>
    <row r="41" spans="2:30" s="80" customFormat="1" ht="6" customHeight="1" x14ac:dyDescent="0.4">
      <c r="B41" s="420"/>
      <c r="C41" s="421"/>
      <c r="D41" s="421"/>
      <c r="E41" s="421"/>
      <c r="F41" s="422"/>
      <c r="G41" s="85"/>
      <c r="H41" s="91"/>
      <c r="I41" s="91"/>
      <c r="J41" s="91"/>
      <c r="K41" s="91"/>
      <c r="L41" s="91"/>
      <c r="M41" s="91"/>
      <c r="N41" s="91"/>
      <c r="O41" s="91"/>
      <c r="P41" s="91"/>
      <c r="Q41" s="91"/>
      <c r="R41" s="91"/>
      <c r="S41" s="91"/>
      <c r="T41" s="113"/>
      <c r="U41" s="113"/>
      <c r="V41" s="91"/>
      <c r="W41" s="91"/>
      <c r="X41" s="91"/>
      <c r="Y41" s="91"/>
      <c r="Z41" s="85"/>
      <c r="AA41" s="91"/>
      <c r="AB41" s="91"/>
      <c r="AC41" s="101"/>
      <c r="AD41" s="86"/>
    </row>
    <row r="42" spans="2:30" s="80" customFormat="1" ht="4.5" customHeight="1" x14ac:dyDescent="0.4">
      <c r="B42" s="414" t="s">
        <v>35</v>
      </c>
      <c r="C42" s="415"/>
      <c r="D42" s="415"/>
      <c r="E42" s="415"/>
      <c r="F42" s="416"/>
      <c r="G42" s="104"/>
      <c r="H42" s="98"/>
      <c r="I42" s="98"/>
      <c r="J42" s="98"/>
      <c r="K42" s="98"/>
      <c r="L42" s="98"/>
      <c r="M42" s="98"/>
      <c r="N42" s="98"/>
      <c r="O42" s="98"/>
      <c r="P42" s="98"/>
      <c r="Q42" s="98"/>
      <c r="R42" s="98"/>
      <c r="S42" s="98"/>
      <c r="T42" s="98"/>
      <c r="U42" s="98"/>
      <c r="V42" s="98"/>
      <c r="W42" s="98"/>
      <c r="X42" s="98"/>
      <c r="Y42" s="98"/>
      <c r="Z42" s="104"/>
      <c r="AA42" s="98"/>
      <c r="AB42" s="98"/>
      <c r="AC42" s="79"/>
      <c r="AD42" s="115"/>
    </row>
    <row r="43" spans="2:30" s="80" customFormat="1" ht="15.75" customHeight="1" x14ac:dyDescent="0.4">
      <c r="B43" s="417"/>
      <c r="C43" s="418"/>
      <c r="D43" s="418"/>
      <c r="E43" s="418"/>
      <c r="F43" s="419"/>
      <c r="G43" s="84"/>
      <c r="H43" s="80" t="s">
        <v>36</v>
      </c>
      <c r="Z43" s="84"/>
      <c r="AA43" s="106" t="s">
        <v>4</v>
      </c>
      <c r="AB43" s="106" t="s">
        <v>5</v>
      </c>
      <c r="AC43" s="106" t="s">
        <v>6</v>
      </c>
      <c r="AD43" s="116"/>
    </row>
    <row r="44" spans="2:30" s="80" customFormat="1" ht="30" customHeight="1" x14ac:dyDescent="0.4">
      <c r="B44" s="417"/>
      <c r="C44" s="418"/>
      <c r="D44" s="418"/>
      <c r="E44" s="418"/>
      <c r="F44" s="419"/>
      <c r="G44" s="84"/>
      <c r="I44" s="107" t="s">
        <v>7</v>
      </c>
      <c r="J44" s="423" t="s">
        <v>114</v>
      </c>
      <c r="K44" s="424"/>
      <c r="L44" s="424"/>
      <c r="M44" s="424"/>
      <c r="N44" s="424"/>
      <c r="O44" s="424"/>
      <c r="P44" s="424"/>
      <c r="Q44" s="424"/>
      <c r="R44" s="424"/>
      <c r="S44" s="424"/>
      <c r="T44" s="424"/>
      <c r="U44" s="425"/>
      <c r="V44" s="426"/>
      <c r="W44" s="427"/>
      <c r="X44" s="109" t="s">
        <v>28</v>
      </c>
      <c r="Z44" s="84"/>
      <c r="AA44" s="110"/>
      <c r="AB44" s="87"/>
      <c r="AC44" s="110"/>
      <c r="AD44" s="83"/>
    </row>
    <row r="45" spans="2:30" s="80" customFormat="1" ht="33" customHeight="1" x14ac:dyDescent="0.4">
      <c r="B45" s="417"/>
      <c r="C45" s="418"/>
      <c r="D45" s="418"/>
      <c r="E45" s="418"/>
      <c r="F45" s="419"/>
      <c r="G45" s="84"/>
      <c r="I45" s="107" t="s">
        <v>8</v>
      </c>
      <c r="J45" s="423" t="s">
        <v>115</v>
      </c>
      <c r="K45" s="424"/>
      <c r="L45" s="424"/>
      <c r="M45" s="424"/>
      <c r="N45" s="424"/>
      <c r="O45" s="424"/>
      <c r="P45" s="424"/>
      <c r="Q45" s="424"/>
      <c r="R45" s="424"/>
      <c r="S45" s="424"/>
      <c r="T45" s="424"/>
      <c r="U45" s="425"/>
      <c r="V45" s="426"/>
      <c r="W45" s="427"/>
      <c r="X45" s="92" t="s">
        <v>28</v>
      </c>
      <c r="Y45" s="112"/>
      <c r="Z45" s="81"/>
      <c r="AA45" s="87" t="s">
        <v>0</v>
      </c>
      <c r="AB45" s="87" t="s">
        <v>5</v>
      </c>
      <c r="AC45" s="87" t="s">
        <v>0</v>
      </c>
      <c r="AD45" s="83"/>
    </row>
    <row r="46" spans="2:30" s="80" customFormat="1" ht="6" customHeight="1" x14ac:dyDescent="0.4">
      <c r="B46" s="420"/>
      <c r="C46" s="421"/>
      <c r="D46" s="421"/>
      <c r="E46" s="421"/>
      <c r="F46" s="422"/>
      <c r="G46" s="85"/>
      <c r="H46" s="91"/>
      <c r="I46" s="91"/>
      <c r="J46" s="91"/>
      <c r="K46" s="91"/>
      <c r="L46" s="91"/>
      <c r="M46" s="91"/>
      <c r="N46" s="91"/>
      <c r="O46" s="91"/>
      <c r="P46" s="91"/>
      <c r="Q46" s="91"/>
      <c r="R46" s="91"/>
      <c r="S46" s="91"/>
      <c r="T46" s="113"/>
      <c r="U46" s="113"/>
      <c r="V46" s="91"/>
      <c r="W46" s="91"/>
      <c r="X46" s="91"/>
      <c r="Y46" s="91"/>
      <c r="Z46" s="85"/>
      <c r="AA46" s="91"/>
      <c r="AB46" s="91"/>
      <c r="AC46" s="101"/>
      <c r="AD46" s="86"/>
    </row>
    <row r="47" spans="2:30" s="80" customFormat="1" ht="6" customHeight="1" x14ac:dyDescent="0.4">
      <c r="B47" s="114"/>
      <c r="C47" s="114"/>
      <c r="D47" s="114"/>
      <c r="E47" s="114"/>
      <c r="F47" s="114"/>
      <c r="T47" s="112"/>
      <c r="U47" s="112"/>
    </row>
    <row r="48" spans="2:30" s="80" customFormat="1" ht="13.5" customHeight="1" x14ac:dyDescent="0.4">
      <c r="B48" s="411" t="s">
        <v>37</v>
      </c>
      <c r="C48" s="412"/>
      <c r="D48" s="119" t="s">
        <v>10</v>
      </c>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row>
    <row r="49" spans="2:30" s="80" customFormat="1" ht="29.25" customHeight="1" x14ac:dyDescent="0.4">
      <c r="B49" s="411"/>
      <c r="C49" s="412"/>
      <c r="D49" s="413"/>
      <c r="E49" s="413"/>
      <c r="F49" s="413"/>
      <c r="G49" s="413"/>
      <c r="H49" s="413"/>
      <c r="I49" s="413"/>
      <c r="J49" s="413"/>
      <c r="K49" s="413"/>
      <c r="L49" s="413"/>
      <c r="M49" s="413"/>
      <c r="N49" s="413"/>
      <c r="O49" s="413"/>
      <c r="P49" s="413"/>
      <c r="Q49" s="413"/>
      <c r="R49" s="413"/>
      <c r="S49" s="413"/>
      <c r="T49" s="413"/>
      <c r="U49" s="413"/>
      <c r="V49" s="413"/>
      <c r="W49" s="413"/>
      <c r="X49" s="413"/>
      <c r="Y49" s="413"/>
      <c r="Z49" s="413"/>
      <c r="AA49" s="413"/>
      <c r="AB49" s="413"/>
      <c r="AC49" s="413"/>
      <c r="AD49" s="413"/>
    </row>
    <row r="122" spans="3:7" x14ac:dyDescent="0.15">
      <c r="C122" s="120"/>
      <c r="D122" s="120"/>
      <c r="E122" s="120"/>
      <c r="F122" s="120"/>
      <c r="G122" s="120"/>
    </row>
    <row r="123" spans="3:7" x14ac:dyDescent="0.15">
      <c r="C123" s="121"/>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10"/>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認知症対応型通所介護</vt:lpstr>
      <vt:lpstr>別紙A（3%届出様式）</vt:lpstr>
      <vt:lpstr>別紙B（3%計算シート）</vt:lpstr>
      <vt:lpstr>別紙C（有資格者等の割合計算書）</vt:lpstr>
      <vt:lpstr>別紙14－3</vt:lpstr>
      <vt:lpstr>認知症対応型通所介護!Print_Area</vt:lpstr>
      <vt:lpstr>'別紙14－3'!Print_Area</vt:lpstr>
      <vt:lpstr>'別紙A（3%届出様式）'!Print_Area</vt:lpstr>
      <vt:lpstr>'別紙B（3%計算シート）'!Print_Area</vt:lpstr>
      <vt:lpstr>'別紙C（有資格者等の割合計算書）'!Print_Area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2024-03-30T05:18:14Z</dcterms:modified>
</cp:coreProperties>
</file>