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NFL01\share\障がい福祉課\01地域生活支援担当\008-GH家賃助成\R06\01HP掲出用\20250219新様式掲載\"/>
    </mc:Choice>
  </mc:AlternateContent>
  <bookViews>
    <workbookView xWindow="-19" yWindow="-19" windowWidth="10117" windowHeight="8098"/>
  </bookViews>
  <sheets>
    <sheet name="※シートの説明※" sheetId="17" r:id="rId1"/>
    <sheet name="事業所の皆様へ" sheetId="13" r:id="rId2"/>
    <sheet name="実績報告書 " sheetId="10" r:id="rId3"/>
    <sheet name="請求書" sheetId="5" r:id="rId4"/>
    <sheet name="実績報告書  (入力例)" sheetId="12" r:id="rId5"/>
    <sheet name="請求書（入力例）" sheetId="11" r:id="rId6"/>
    <sheet name="家賃助成額計算シート" sheetId="14" r:id="rId7"/>
    <sheet name="家賃額日割り計算シート" sheetId="16" r:id="rId8"/>
  </sheets>
  <definedNames>
    <definedName name="_xlnm.Print_Area" localSheetId="2">'実績報告書 '!$A$1:$W$65</definedName>
    <definedName name="_xlnm.Print_Area" localSheetId="4">'実績報告書  (入力例)'!$A$1:$V$65</definedName>
    <definedName name="_xlnm.Print_Area" localSheetId="3">請求書!$A$1:$X$43</definedName>
    <definedName name="_xlnm.Print_Area" localSheetId="5">'請求書（入力例）'!$A$1:$X$43</definedName>
  </definedNames>
  <calcPr calcId="162913"/>
</workbook>
</file>

<file path=xl/calcChain.xml><?xml version="1.0" encoding="utf-8"?>
<calcChain xmlns="http://schemas.openxmlformats.org/spreadsheetml/2006/main">
  <c r="J7" i="16" l="1"/>
  <c r="J4" i="16"/>
  <c r="H5" i="16"/>
  <c r="P41" i="5" l="1"/>
  <c r="R23" i="10"/>
  <c r="X23" i="10" s="1"/>
  <c r="F5" i="14"/>
  <c r="G5" i="14" s="1"/>
  <c r="E5" i="14"/>
  <c r="R55" i="10"/>
  <c r="X55" i="10" s="1"/>
  <c r="R59" i="10"/>
  <c r="X59" i="10" s="1"/>
  <c r="R51" i="10"/>
  <c r="X51" i="10" s="1"/>
  <c r="R47" i="10"/>
  <c r="X47" i="10" s="1"/>
  <c r="R73" i="10"/>
  <c r="X63" i="10" s="1"/>
  <c r="R27" i="10"/>
  <c r="X27" i="10"/>
  <c r="Z27" i="10" s="1"/>
  <c r="AA27" i="10" s="1"/>
  <c r="R31" i="10"/>
  <c r="X31" i="10"/>
  <c r="R35" i="10"/>
  <c r="X35" i="10"/>
  <c r="R39" i="10"/>
  <c r="X39" i="10"/>
  <c r="R43" i="10"/>
  <c r="X43" i="10"/>
  <c r="R129" i="12"/>
  <c r="R125" i="12"/>
  <c r="R121" i="12"/>
  <c r="R117" i="12"/>
  <c r="R113" i="12"/>
  <c r="R109" i="12"/>
  <c r="R105" i="12"/>
  <c r="R101" i="12"/>
  <c r="R97" i="12"/>
  <c r="R93" i="12"/>
  <c r="R89" i="12"/>
  <c r="R85" i="12"/>
  <c r="R81" i="12"/>
  <c r="R77" i="12"/>
  <c r="R73" i="12"/>
  <c r="I12" i="5"/>
  <c r="J6" i="5"/>
  <c r="I15" i="5"/>
  <c r="R129" i="10"/>
  <c r="X119" i="10" s="1"/>
  <c r="R125" i="10"/>
  <c r="X115" i="10" s="1"/>
  <c r="R121" i="10"/>
  <c r="X111" i="10" s="1"/>
  <c r="R117" i="10"/>
  <c r="X107" i="10" s="1"/>
  <c r="R113" i="10"/>
  <c r="X103" i="10" s="1"/>
  <c r="R109" i="10"/>
  <c r="X99" i="10" s="1"/>
  <c r="R105" i="10"/>
  <c r="X95" i="10" s="1"/>
  <c r="R101" i="10"/>
  <c r="X91" i="10" s="1"/>
  <c r="R97" i="10"/>
  <c r="X87" i="10" s="1"/>
  <c r="R93" i="10"/>
  <c r="X83" i="10" s="1"/>
  <c r="R89" i="10"/>
  <c r="X79" i="10" s="1"/>
  <c r="R85" i="10"/>
  <c r="X75" i="10" s="1"/>
  <c r="R81" i="10"/>
  <c r="X71" i="10" s="1"/>
  <c r="R77" i="10"/>
  <c r="X67" i="10" s="1"/>
  <c r="T43" i="11"/>
  <c r="K3" i="11" s="1"/>
  <c r="Y79" i="10" l="1"/>
  <c r="Z79" i="10"/>
  <c r="AA79" i="10" s="1"/>
  <c r="Y95" i="10"/>
  <c r="Z95" i="10"/>
  <c r="AA95" i="10" s="1"/>
  <c r="Y111" i="10"/>
  <c r="Z111" i="10"/>
  <c r="AA111" i="10" s="1"/>
  <c r="Y47" i="10"/>
  <c r="Z47" i="10"/>
  <c r="AA47" i="10" s="1"/>
  <c r="Z67" i="10"/>
  <c r="AA67" i="10" s="1"/>
  <c r="Y67" i="10"/>
  <c r="Z83" i="10"/>
  <c r="AA83" i="10" s="1"/>
  <c r="Y83" i="10"/>
  <c r="Z99" i="10"/>
  <c r="AA99" i="10" s="1"/>
  <c r="Y99" i="10"/>
  <c r="Y115" i="10"/>
  <c r="Z115" i="10"/>
  <c r="AA115" i="10" s="1"/>
  <c r="Z51" i="10"/>
  <c r="AA51" i="10" s="1"/>
  <c r="Y51" i="10"/>
  <c r="Z71" i="10"/>
  <c r="AA71" i="10" s="1"/>
  <c r="Y71" i="10"/>
  <c r="Z87" i="10"/>
  <c r="AA87" i="10" s="1"/>
  <c r="Y87" i="10"/>
  <c r="Y103" i="10"/>
  <c r="Z103" i="10"/>
  <c r="AA103" i="10" s="1"/>
  <c r="Y119" i="10"/>
  <c r="Z119" i="10"/>
  <c r="AA119" i="10" s="1"/>
  <c r="Z59" i="10"/>
  <c r="AA59" i="10" s="1"/>
  <c r="Y59" i="10"/>
  <c r="Y23" i="10"/>
  <c r="Z35" i="10"/>
  <c r="AA35" i="10" s="1"/>
  <c r="Y31" i="10"/>
  <c r="Z23" i="10"/>
  <c r="AA23" i="10" s="1"/>
  <c r="Z31" i="10"/>
  <c r="AA31" i="10" s="1"/>
  <c r="Y39" i="10"/>
  <c r="Y43" i="10"/>
  <c r="Y35" i="10"/>
  <c r="Z43" i="10"/>
  <c r="AA43" i="10" s="1"/>
  <c r="Y75" i="10"/>
  <c r="Z75" i="10"/>
  <c r="AA75" i="10" s="1"/>
  <c r="Y91" i="10"/>
  <c r="Z91" i="10"/>
  <c r="AA91" i="10" s="1"/>
  <c r="Z107" i="10"/>
  <c r="AA107" i="10" s="1"/>
  <c r="Y107" i="10"/>
  <c r="Z39" i="10"/>
  <c r="AA39" i="10" s="1"/>
  <c r="Y63" i="10"/>
  <c r="Z63" i="10"/>
  <c r="AA63" i="10" s="1"/>
  <c r="Y55" i="10"/>
  <c r="Z55" i="10"/>
  <c r="AA55" i="10" s="1"/>
  <c r="Y27" i="10"/>
  <c r="AB43" i="10" l="1"/>
  <c r="AC43" i="10" s="1"/>
  <c r="AD43" i="10" s="1"/>
  <c r="AB39" i="10"/>
  <c r="AC39" i="10" s="1"/>
  <c r="AD39" i="10" s="1"/>
  <c r="AB55" i="10"/>
  <c r="AC55" i="10" s="1"/>
  <c r="AD55" i="10" s="1"/>
  <c r="AB67" i="10"/>
  <c r="AC67" i="10" s="1"/>
  <c r="AD67" i="10" s="1"/>
  <c r="AE67" i="10" s="1"/>
  <c r="AF67" i="10" s="1"/>
  <c r="AB79" i="10"/>
  <c r="AC79" i="10" s="1"/>
  <c r="AD79" i="10" s="1"/>
  <c r="AE79" i="10" s="1"/>
  <c r="AF79" i="10" s="1"/>
  <c r="AB107" i="10"/>
  <c r="AC107" i="10" s="1"/>
  <c r="AD107" i="10" s="1"/>
  <c r="AE107" i="10" s="1"/>
  <c r="AF107" i="10" s="1"/>
  <c r="AB83" i="10"/>
  <c r="AC83" i="10" s="1"/>
  <c r="AD83" i="10" s="1"/>
  <c r="AE83" i="10" s="1"/>
  <c r="AF83" i="10" s="1"/>
  <c r="AB63" i="10"/>
  <c r="AC63" i="10" s="1"/>
  <c r="AD63" i="10" s="1"/>
  <c r="AE63" i="10" s="1"/>
  <c r="AF63" i="10" s="1"/>
  <c r="AB95" i="10"/>
  <c r="AC95" i="10" s="1"/>
  <c r="AD95" i="10" s="1"/>
  <c r="AE95" i="10" s="1"/>
  <c r="AF95" i="10" s="1"/>
  <c r="AB87" i="10"/>
  <c r="AC87" i="10" s="1"/>
  <c r="AD87" i="10" s="1"/>
  <c r="AE87" i="10" s="1"/>
  <c r="AF87" i="10" s="1"/>
  <c r="AB119" i="10"/>
  <c r="AC119" i="10" s="1"/>
  <c r="AD119" i="10" s="1"/>
  <c r="AE119" i="10" s="1"/>
  <c r="AF119" i="10" s="1"/>
  <c r="AB47" i="10"/>
  <c r="AC47" i="10" s="1"/>
  <c r="AD47" i="10" s="1"/>
  <c r="AB51" i="10"/>
  <c r="AC51" i="10" s="1"/>
  <c r="AD51" i="10" s="1"/>
  <c r="AB75" i="10"/>
  <c r="AC75" i="10" s="1"/>
  <c r="AD75" i="10" s="1"/>
  <c r="AE75" i="10" s="1"/>
  <c r="AF75" i="10" s="1"/>
  <c r="AB91" i="10"/>
  <c r="AC91" i="10" s="1"/>
  <c r="AD91" i="10" s="1"/>
  <c r="AE91" i="10" s="1"/>
  <c r="AF91" i="10" s="1"/>
  <c r="AB99" i="10"/>
  <c r="AC99" i="10" s="1"/>
  <c r="AD99" i="10" s="1"/>
  <c r="AE99" i="10" s="1"/>
  <c r="AF99" i="10" s="1"/>
  <c r="AB111" i="10"/>
  <c r="AC111" i="10" s="1"/>
  <c r="AD111" i="10" s="1"/>
  <c r="AE111" i="10" s="1"/>
  <c r="AF111" i="10" s="1"/>
  <c r="AB71" i="10"/>
  <c r="AC71" i="10" s="1"/>
  <c r="AD71" i="10" s="1"/>
  <c r="AE71" i="10" s="1"/>
  <c r="AF71" i="10" s="1"/>
  <c r="AB115" i="10"/>
  <c r="AC115" i="10" s="1"/>
  <c r="AD115" i="10" s="1"/>
  <c r="AE115" i="10" s="1"/>
  <c r="AF115" i="10" s="1"/>
  <c r="AB59" i="10"/>
  <c r="AC59" i="10" s="1"/>
  <c r="AD59" i="10" s="1"/>
  <c r="AE59" i="10" s="1"/>
  <c r="AB27" i="10"/>
  <c r="AC27" i="10" s="1"/>
  <c r="AD27" i="10" s="1"/>
  <c r="AB35" i="10"/>
  <c r="AC35" i="10" s="1"/>
  <c r="AD35" i="10" s="1"/>
  <c r="AB23" i="10"/>
  <c r="AC23" i="10" s="1"/>
  <c r="AD23" i="10" s="1"/>
  <c r="AB31" i="10"/>
  <c r="AC31" i="10" s="1"/>
  <c r="AD31" i="10" s="1"/>
  <c r="AB103" i="10"/>
  <c r="AC103" i="10" s="1"/>
  <c r="AD103" i="10" s="1"/>
  <c r="AE103" i="10" s="1"/>
  <c r="AF103" i="10" s="1"/>
  <c r="AE27" i="10" l="1"/>
  <c r="AH27" i="10"/>
  <c r="P33" i="5" s="1"/>
  <c r="AE51" i="10"/>
  <c r="AH51" i="10"/>
  <c r="P39" i="5" s="1"/>
  <c r="AH31" i="10"/>
  <c r="P34" i="5" s="1"/>
  <c r="AE31" i="10"/>
  <c r="AF59" i="10"/>
  <c r="L41" i="5" s="1"/>
  <c r="J41" i="5"/>
  <c r="AH47" i="10"/>
  <c r="P38" i="5" s="1"/>
  <c r="AE47" i="10"/>
  <c r="AE55" i="10"/>
  <c r="AH55" i="10"/>
  <c r="P40" i="5" s="1"/>
  <c r="AH23" i="10"/>
  <c r="P32" i="5" s="1"/>
  <c r="AE23" i="10"/>
  <c r="AH35" i="10"/>
  <c r="P35" i="5" s="1"/>
  <c r="AE35" i="10"/>
  <c r="AE39" i="10"/>
  <c r="AH39" i="10"/>
  <c r="P36" i="5" s="1"/>
  <c r="AH43" i="10"/>
  <c r="P37" i="5" s="1"/>
  <c r="AE43" i="10"/>
  <c r="AF43" i="10" l="1"/>
  <c r="L37" i="5" s="1"/>
  <c r="J37" i="5"/>
  <c r="AF35" i="10"/>
  <c r="L35" i="5" s="1"/>
  <c r="J35" i="5"/>
  <c r="J40" i="5"/>
  <c r="AF55" i="10"/>
  <c r="L40" i="5" s="1"/>
  <c r="D41" i="5"/>
  <c r="T41" i="5"/>
  <c r="K41" i="5"/>
  <c r="J39" i="5"/>
  <c r="AF51" i="10"/>
  <c r="L39" i="5" s="1"/>
  <c r="AF23" i="10"/>
  <c r="L32" i="5" s="1"/>
  <c r="J32" i="5"/>
  <c r="J38" i="5"/>
  <c r="AF47" i="10"/>
  <c r="L38" i="5" s="1"/>
  <c r="AF31" i="10"/>
  <c r="L34" i="5" s="1"/>
  <c r="J34" i="5"/>
  <c r="AF39" i="10"/>
  <c r="L36" i="5" s="1"/>
  <c r="J36" i="5"/>
  <c r="J33" i="5"/>
  <c r="AF27" i="10"/>
  <c r="L33" i="5" s="1"/>
  <c r="T32" i="5" l="1"/>
  <c r="K32" i="5"/>
  <c r="D32" i="5"/>
  <c r="K38" i="5"/>
  <c r="T38" i="5"/>
  <c r="D38" i="5"/>
  <c r="D36" i="5"/>
  <c r="T36" i="5"/>
  <c r="K36" i="5"/>
  <c r="T40" i="5"/>
  <c r="K40" i="5"/>
  <c r="D40" i="5"/>
  <c r="D34" i="5"/>
  <c r="K34" i="5"/>
  <c r="T34" i="5"/>
  <c r="D39" i="5"/>
  <c r="T39" i="5"/>
  <c r="K39" i="5"/>
  <c r="D35" i="5"/>
  <c r="K35" i="5"/>
  <c r="T35" i="5"/>
  <c r="D33" i="5"/>
  <c r="K33" i="5"/>
  <c r="T33" i="5"/>
  <c r="D37" i="5"/>
  <c r="K37" i="5"/>
  <c r="T37" i="5"/>
  <c r="T43" i="5" l="1"/>
  <c r="Q3" i="5" s="1"/>
</calcChain>
</file>

<file path=xl/sharedStrings.xml><?xml version="1.0" encoding="utf-8"?>
<sst xmlns="http://schemas.openxmlformats.org/spreadsheetml/2006/main" count="319" uniqueCount="193">
  <si>
    <r>
      <t xml:space="preserve">  数 量</t>
    </r>
    <r>
      <rPr>
        <sz val="9"/>
        <rFont val="ＭＳ 明朝"/>
        <family val="1"/>
        <charset val="128"/>
      </rPr>
      <t xml:space="preserve"> </t>
    </r>
    <r>
      <rPr>
        <sz val="8"/>
        <rFont val="ＭＳ 明朝"/>
        <family val="1"/>
        <charset val="128"/>
      </rPr>
      <t>(単位)</t>
    </r>
    <rPh sb="2" eb="3">
      <t>カズ</t>
    </rPh>
    <rPh sb="4" eb="5">
      <t>リョウ</t>
    </rPh>
    <rPh sb="7" eb="9">
      <t>タンイ</t>
    </rPh>
    <phoneticPr fontId="2"/>
  </si>
  <si>
    <t>１　普 通</t>
    <rPh sb="2" eb="3">
      <t>ススム</t>
    </rPh>
    <rPh sb="4" eb="5">
      <t>ツウ</t>
    </rPh>
    <phoneticPr fontId="2"/>
  </si>
  <si>
    <t>法人名・団体名</t>
    <rPh sb="0" eb="2">
      <t>ホウジン</t>
    </rPh>
    <rPh sb="2" eb="3">
      <t>メイ</t>
    </rPh>
    <rPh sb="4" eb="6">
      <t>ダンタイ</t>
    </rPh>
    <rPh sb="6" eb="7">
      <t>メイ</t>
    </rPh>
    <phoneticPr fontId="2"/>
  </si>
  <si>
    <t>納品(検収)日</t>
    <rPh sb="0" eb="2">
      <t>ノウヒン</t>
    </rPh>
    <rPh sb="3" eb="5">
      <t>ケンシュウ</t>
    </rPh>
    <rPh sb="6" eb="7">
      <t>ヒ</t>
    </rPh>
    <phoneticPr fontId="2"/>
  </si>
  <si>
    <t>振込先</t>
    <rPh sb="0" eb="2">
      <t>フリコミ</t>
    </rPh>
    <rPh sb="2" eb="3">
      <t>サキ</t>
    </rPh>
    <phoneticPr fontId="2"/>
  </si>
  <si>
    <t>口座番号</t>
    <rPh sb="0" eb="2">
      <t>コウザ</t>
    </rPh>
    <rPh sb="2" eb="4">
      <t>バンゴウ</t>
    </rPh>
    <phoneticPr fontId="2"/>
  </si>
  <si>
    <t>口座名義</t>
    <rPh sb="0" eb="2">
      <t>コウザ</t>
    </rPh>
    <rPh sb="2" eb="4">
      <t>メイギ</t>
    </rPh>
    <phoneticPr fontId="2"/>
  </si>
  <si>
    <t>（カナ）</t>
    <phoneticPr fontId="2"/>
  </si>
  <si>
    <t>債権者</t>
    <rPh sb="0" eb="3">
      <t>サイケンシャ</t>
    </rPh>
    <phoneticPr fontId="2"/>
  </si>
  <si>
    <t>備考</t>
    <rPh sb="0" eb="2">
      <t>ビコウ</t>
    </rPh>
    <phoneticPr fontId="2"/>
  </si>
  <si>
    <t>住　　　所</t>
    <rPh sb="0" eb="1">
      <t>ジュウ</t>
    </rPh>
    <rPh sb="4" eb="5">
      <t>ショ</t>
    </rPh>
    <phoneticPr fontId="2"/>
  </si>
  <si>
    <t>※</t>
    <phoneticPr fontId="2"/>
  </si>
  <si>
    <t>本請求書に係る金額の受領にあたり、下記の口座に振り込んで下さるよう依頼します。</t>
    <rPh sb="0" eb="1">
      <t>ホン</t>
    </rPh>
    <rPh sb="1" eb="4">
      <t>セイキュウショ</t>
    </rPh>
    <rPh sb="5" eb="6">
      <t>カカ</t>
    </rPh>
    <rPh sb="7" eb="9">
      <t>キンガク</t>
    </rPh>
    <rPh sb="10" eb="12">
      <t>ジュリョウ</t>
    </rPh>
    <rPh sb="17" eb="19">
      <t>カキ</t>
    </rPh>
    <rPh sb="20" eb="22">
      <t>コウザ</t>
    </rPh>
    <rPh sb="23" eb="24">
      <t>フ</t>
    </rPh>
    <rPh sb="25" eb="26">
      <t>コ</t>
    </rPh>
    <rPh sb="28" eb="29">
      <t>シタ</t>
    </rPh>
    <rPh sb="33" eb="35">
      <t>イライ</t>
    </rPh>
    <phoneticPr fontId="2"/>
  </si>
  <si>
    <t>当座</t>
    <rPh sb="0" eb="2">
      <t>トウザ</t>
    </rPh>
    <phoneticPr fontId="2"/>
  </si>
  <si>
    <t>普通</t>
    <rPh sb="0" eb="2">
      <t>フツウ</t>
    </rPh>
    <phoneticPr fontId="2"/>
  </si>
  <si>
    <t>円</t>
    <rPh sb="0" eb="1">
      <t>エン</t>
    </rPh>
    <phoneticPr fontId="2"/>
  </si>
  <si>
    <t>金　額</t>
    <rPh sb="0" eb="1">
      <t>キン</t>
    </rPh>
    <rPh sb="2" eb="3">
      <t>ガク</t>
    </rPh>
    <phoneticPr fontId="2"/>
  </si>
  <si>
    <t>（提出先）</t>
    <rPh sb="1" eb="3">
      <t>テイシュツ</t>
    </rPh>
    <rPh sb="3" eb="4">
      <t>サキ</t>
    </rPh>
    <phoneticPr fontId="2"/>
  </si>
  <si>
    <t>住所</t>
    <rPh sb="0" eb="2">
      <t>ジュウショ</t>
    </rPh>
    <phoneticPr fontId="2"/>
  </si>
  <si>
    <t>代表者職氏名</t>
    <rPh sb="0" eb="3">
      <t>ダイヒョウシャ</t>
    </rPh>
    <rPh sb="3" eb="4">
      <t>ショク</t>
    </rPh>
    <rPh sb="4" eb="6">
      <t>シメイ</t>
    </rPh>
    <phoneticPr fontId="2"/>
  </si>
  <si>
    <t>請　　求　　書</t>
    <rPh sb="0" eb="1">
      <t>ショウ</t>
    </rPh>
    <rPh sb="3" eb="4">
      <t>モトム</t>
    </rPh>
    <rPh sb="6" eb="7">
      <t>ショ</t>
    </rPh>
    <phoneticPr fontId="2"/>
  </si>
  <si>
    <t xml:space="preserve"> 平 塚 市 長</t>
    <rPh sb="1" eb="2">
      <t>ヒラ</t>
    </rPh>
    <rPh sb="3" eb="4">
      <t>ツカ</t>
    </rPh>
    <rPh sb="5" eb="6">
      <t>シ</t>
    </rPh>
    <rPh sb="7" eb="8">
      <t>チョウ</t>
    </rPh>
    <phoneticPr fontId="2"/>
  </si>
  <si>
    <t>債権者コード</t>
    <rPh sb="0" eb="3">
      <t>サイケンシャ</t>
    </rPh>
    <phoneticPr fontId="2"/>
  </si>
  <si>
    <t>預金種別</t>
    <rPh sb="0" eb="2">
      <t>ヨキン</t>
    </rPh>
    <rPh sb="2" eb="4">
      <t>シュベツ</t>
    </rPh>
    <phoneticPr fontId="2"/>
  </si>
  <si>
    <t>未登録者記入欄</t>
    <rPh sb="0" eb="4">
      <t>ミトウロクシャ</t>
    </rPh>
    <rPh sb="4" eb="6">
      <t>キニュウ</t>
    </rPh>
    <rPh sb="6" eb="7">
      <t>ラン</t>
    </rPh>
    <phoneticPr fontId="2"/>
  </si>
  <si>
    <t>金融機関名</t>
    <rPh sb="0" eb="2">
      <t>キンユウ</t>
    </rPh>
    <rPh sb="2" eb="4">
      <t>キカン</t>
    </rPh>
    <rPh sb="4" eb="5">
      <t>メイ</t>
    </rPh>
    <phoneticPr fontId="2"/>
  </si>
  <si>
    <t>支店名</t>
    <rPh sb="0" eb="3">
      <t>シテンメイ</t>
    </rPh>
    <phoneticPr fontId="2"/>
  </si>
  <si>
    <t>口　　座　　番　　号</t>
    <rPh sb="0" eb="1">
      <t>クチ</t>
    </rPh>
    <rPh sb="3" eb="4">
      <t>ザ</t>
    </rPh>
    <rPh sb="6" eb="7">
      <t>バン</t>
    </rPh>
    <rPh sb="9" eb="10">
      <t>ゴウ</t>
    </rPh>
    <phoneticPr fontId="2"/>
  </si>
  <si>
    <t>債権者登録済みの方は、「債権者コード」だけを記入して下さい。未登録の方は、「未登録者記入欄」に記入して下さい。</t>
    <rPh sb="0" eb="3">
      <t>サイケンシャ</t>
    </rPh>
    <rPh sb="3" eb="5">
      <t>トウロク</t>
    </rPh>
    <rPh sb="5" eb="6">
      <t>ズ</t>
    </rPh>
    <rPh sb="8" eb="9">
      <t>カタ</t>
    </rPh>
    <rPh sb="12" eb="15">
      <t>サイケンシャ</t>
    </rPh>
    <rPh sb="22" eb="24">
      <t>キニュウ</t>
    </rPh>
    <rPh sb="26" eb="27">
      <t>クダ</t>
    </rPh>
    <rPh sb="30" eb="33">
      <t>ミトウロク</t>
    </rPh>
    <rPh sb="34" eb="35">
      <t>カタ</t>
    </rPh>
    <rPh sb="38" eb="42">
      <t>ミトウロクシャ</t>
    </rPh>
    <rPh sb="42" eb="44">
      <t>キニュウ</t>
    </rPh>
    <rPh sb="44" eb="45">
      <t>ラン</t>
    </rPh>
    <rPh sb="47" eb="49">
      <t>キニュウ</t>
    </rPh>
    <rPh sb="51" eb="52">
      <t>クダ</t>
    </rPh>
    <phoneticPr fontId="2"/>
  </si>
  <si>
    <t>振込先と口座カナは、正確に記入して下さい。法人の場合は、金融機関の指定する略号が使用できます。</t>
    <rPh sb="0" eb="2">
      <t>フリコミ</t>
    </rPh>
    <rPh sb="2" eb="3">
      <t>サキ</t>
    </rPh>
    <rPh sb="4" eb="6">
      <t>コウザ</t>
    </rPh>
    <rPh sb="10" eb="12">
      <t>セイカク</t>
    </rPh>
    <rPh sb="13" eb="15">
      <t>キニュウ</t>
    </rPh>
    <rPh sb="17" eb="18">
      <t>クダ</t>
    </rPh>
    <rPh sb="21" eb="23">
      <t>ホウジン</t>
    </rPh>
    <rPh sb="24" eb="26">
      <t>バアイ</t>
    </rPh>
    <rPh sb="28" eb="30">
      <t>キンユウ</t>
    </rPh>
    <rPh sb="30" eb="32">
      <t>キカン</t>
    </rPh>
    <rPh sb="33" eb="35">
      <t>シテイ</t>
    </rPh>
    <rPh sb="37" eb="39">
      <t>リャクゴウ</t>
    </rPh>
    <rPh sb="40" eb="42">
      <t>シヨウ</t>
    </rPh>
    <phoneticPr fontId="2"/>
  </si>
  <si>
    <t>区分</t>
    <rPh sb="0" eb="2">
      <t>クブン</t>
    </rPh>
    <phoneticPr fontId="2"/>
  </si>
  <si>
    <t>名 称 ・ 仕 様 等</t>
    <rPh sb="0" eb="1">
      <t>ナ</t>
    </rPh>
    <rPh sb="2" eb="3">
      <t>ショウ</t>
    </rPh>
    <rPh sb="6" eb="7">
      <t>ツコウ</t>
    </rPh>
    <rPh sb="8" eb="9">
      <t>サマ</t>
    </rPh>
    <rPh sb="10" eb="11">
      <t>トウ</t>
    </rPh>
    <phoneticPr fontId="2"/>
  </si>
  <si>
    <t>単　　価</t>
    <rPh sb="0" eb="1">
      <t>タン</t>
    </rPh>
    <rPh sb="3" eb="4">
      <t>アタイ</t>
    </rPh>
    <phoneticPr fontId="2"/>
  </si>
  <si>
    <t>金　　額</t>
    <rPh sb="0" eb="1">
      <t>キン</t>
    </rPh>
    <rPh sb="3" eb="4">
      <t>ガク</t>
    </rPh>
    <phoneticPr fontId="2"/>
  </si>
  <si>
    <t>請　　求　　内　　訳</t>
    <rPh sb="0" eb="1">
      <t>ショウ</t>
    </rPh>
    <rPh sb="3" eb="4">
      <t>モトム</t>
    </rPh>
    <rPh sb="6" eb="7">
      <t>ナイ</t>
    </rPh>
    <rPh sb="9" eb="10">
      <t>ヤク</t>
    </rPh>
    <phoneticPr fontId="2"/>
  </si>
  <si>
    <t>消費税額・地方消費税額</t>
    <rPh sb="0" eb="3">
      <t>ショウヒゼイ</t>
    </rPh>
    <rPh sb="3" eb="4">
      <t>ガク</t>
    </rPh>
    <rPh sb="5" eb="7">
      <t>チホウ</t>
    </rPh>
    <rPh sb="7" eb="10">
      <t>ショウヒゼイ</t>
    </rPh>
    <rPh sb="10" eb="11">
      <t>ガク</t>
    </rPh>
    <phoneticPr fontId="2"/>
  </si>
  <si>
    <t>合　　　　　　　　計</t>
    <rPh sb="0" eb="1">
      <t>ゴウ</t>
    </rPh>
    <rPh sb="9" eb="10">
      <t>ケイ</t>
    </rPh>
    <phoneticPr fontId="2"/>
  </si>
  <si>
    <t>債権者と名義が異なる口座への振り込みとなる場合には、裏面を印刷してそちらにも記入して下さい。</t>
    <rPh sb="0" eb="3">
      <t>サイケンシャ</t>
    </rPh>
    <rPh sb="4" eb="6">
      <t>メイギ</t>
    </rPh>
    <rPh sb="7" eb="8">
      <t>コト</t>
    </rPh>
    <rPh sb="14" eb="15">
      <t>フ</t>
    </rPh>
    <rPh sb="16" eb="17">
      <t>コ</t>
    </rPh>
    <rPh sb="21" eb="22">
      <t>バ</t>
    </rPh>
    <rPh sb="22" eb="23">
      <t>ゴウ</t>
    </rPh>
    <rPh sb="26" eb="28">
      <t>ウラメン</t>
    </rPh>
    <rPh sb="29" eb="31">
      <t>インサツ</t>
    </rPh>
    <rPh sb="38" eb="40">
      <t>キニュウ</t>
    </rPh>
    <rPh sb="42" eb="43">
      <t>クダ</t>
    </rPh>
    <phoneticPr fontId="2"/>
  </si>
  <si>
    <t>－</t>
    <phoneticPr fontId="2"/>
  </si>
  <si>
    <t>氏名・代表者名</t>
    <rPh sb="3" eb="6">
      <t>ダイヒョウシャ</t>
    </rPh>
    <rPh sb="6" eb="7">
      <t>メイ</t>
    </rPh>
    <phoneticPr fontId="2"/>
  </si>
  <si>
    <t>令和 　　年 　　月 　　日</t>
    <rPh sb="5" eb="6">
      <t>ネン</t>
    </rPh>
    <rPh sb="9" eb="10">
      <t>ガツ</t>
    </rPh>
    <rPh sb="13" eb="14">
      <t>ヒ</t>
    </rPh>
    <phoneticPr fontId="2"/>
  </si>
  <si>
    <t>平塚市障がい者グループホーム家賃助成</t>
    <rPh sb="0" eb="3">
      <t>ヒラツカシ</t>
    </rPh>
    <rPh sb="3" eb="4">
      <t>ショウ</t>
    </rPh>
    <rPh sb="6" eb="7">
      <t>シャ</t>
    </rPh>
    <rPh sb="14" eb="16">
      <t>ヤチン</t>
    </rPh>
    <rPh sb="16" eb="18">
      <t>ジョセイ</t>
    </rPh>
    <phoneticPr fontId="2"/>
  </si>
  <si>
    <t>振込先
金融機関</t>
    <rPh sb="0" eb="3">
      <t>フリコミサキ</t>
    </rPh>
    <rPh sb="4" eb="6">
      <t>キンユウ</t>
    </rPh>
    <rPh sb="6" eb="8">
      <t>キカン</t>
    </rPh>
    <phoneticPr fontId="2"/>
  </si>
  <si>
    <t>銀行</t>
    <rPh sb="0" eb="2">
      <t>ギンコウ</t>
    </rPh>
    <phoneticPr fontId="2"/>
  </si>
  <si>
    <t>支店</t>
    <rPh sb="0" eb="2">
      <t>シテン</t>
    </rPh>
    <phoneticPr fontId="2"/>
  </si>
  <si>
    <t>当該助成金に係る消費税仕入控除税額の有無（予定含む）有・無</t>
    <rPh sb="0" eb="2">
      <t>トウガイ</t>
    </rPh>
    <rPh sb="2" eb="5">
      <t>ジョセイキン</t>
    </rPh>
    <rPh sb="6" eb="7">
      <t>カカ</t>
    </rPh>
    <rPh sb="8" eb="11">
      <t>ショウヒゼイ</t>
    </rPh>
    <rPh sb="11" eb="13">
      <t>シイ</t>
    </rPh>
    <rPh sb="13" eb="15">
      <t>コウジョ</t>
    </rPh>
    <rPh sb="15" eb="17">
      <t>ゼイガク</t>
    </rPh>
    <rPh sb="18" eb="20">
      <t>ウム</t>
    </rPh>
    <rPh sb="21" eb="23">
      <t>ヨテイ</t>
    </rPh>
    <rPh sb="23" eb="24">
      <t>フク</t>
    </rPh>
    <rPh sb="26" eb="27">
      <t>アリ</t>
    </rPh>
    <rPh sb="28" eb="29">
      <t>ナ</t>
    </rPh>
    <phoneticPr fontId="2"/>
  </si>
  <si>
    <t>※「有」の場合、消費税仕入控除税額改定後、第５号様式を提出</t>
    <rPh sb="2" eb="3">
      <t>ア</t>
    </rPh>
    <rPh sb="5" eb="7">
      <t>バアイ</t>
    </rPh>
    <rPh sb="8" eb="11">
      <t>ショウヒゼイ</t>
    </rPh>
    <rPh sb="11" eb="13">
      <t>シイ</t>
    </rPh>
    <rPh sb="13" eb="15">
      <t>コウジョ</t>
    </rPh>
    <rPh sb="15" eb="17">
      <t>ゼイガク</t>
    </rPh>
    <rPh sb="17" eb="19">
      <t>カイテイ</t>
    </rPh>
    <rPh sb="19" eb="20">
      <t>アト</t>
    </rPh>
    <rPh sb="21" eb="22">
      <t>ダイ</t>
    </rPh>
    <rPh sb="23" eb="24">
      <t>ゴウ</t>
    </rPh>
    <rPh sb="24" eb="26">
      <t>ヨウシキ</t>
    </rPh>
    <rPh sb="27" eb="29">
      <t>テイシュツ</t>
    </rPh>
    <phoneticPr fontId="2"/>
  </si>
  <si>
    <t>平塚市障がい者グループホーム家賃助成金支給実績報告書</t>
    <rPh sb="0" eb="3">
      <t>ヒラツカシ</t>
    </rPh>
    <rPh sb="3" eb="4">
      <t>ショウ</t>
    </rPh>
    <rPh sb="6" eb="7">
      <t>シャ</t>
    </rPh>
    <rPh sb="14" eb="16">
      <t>ヤチン</t>
    </rPh>
    <rPh sb="16" eb="18">
      <t>ジョセイ</t>
    </rPh>
    <rPh sb="18" eb="19">
      <t>カネ</t>
    </rPh>
    <rPh sb="19" eb="21">
      <t>シキュウ</t>
    </rPh>
    <rPh sb="21" eb="23">
      <t>ジッセキ</t>
    </rPh>
    <rPh sb="23" eb="26">
      <t>ホウコクショ</t>
    </rPh>
    <phoneticPr fontId="2"/>
  </si>
  <si>
    <t>　　（宛先）</t>
    <rPh sb="3" eb="5">
      <t>アテサキ</t>
    </rPh>
    <phoneticPr fontId="2"/>
  </si>
  <si>
    <t>　　平塚市長</t>
    <rPh sb="2" eb="6">
      <t>ヒラツカシチョウ</t>
    </rPh>
    <phoneticPr fontId="2"/>
  </si>
  <si>
    <t>事業所名</t>
    <rPh sb="0" eb="3">
      <t>ジギョウショ</t>
    </rPh>
    <rPh sb="3" eb="4">
      <t>メイ</t>
    </rPh>
    <phoneticPr fontId="2"/>
  </si>
  <si>
    <t>代表者職氏名</t>
    <rPh sb="0" eb="2">
      <t>ダイヒョウ</t>
    </rPh>
    <rPh sb="2" eb="3">
      <t>シャ</t>
    </rPh>
    <rPh sb="3" eb="4">
      <t>ショク</t>
    </rPh>
    <rPh sb="4" eb="6">
      <t>シメイ</t>
    </rPh>
    <phoneticPr fontId="2"/>
  </si>
  <si>
    <t>　　第４号様式（第８条関係）</t>
    <rPh sb="2" eb="3">
      <t>ダイ</t>
    </rPh>
    <rPh sb="4" eb="5">
      <t>ゴウ</t>
    </rPh>
    <rPh sb="5" eb="7">
      <t>ヨウシキ</t>
    </rPh>
    <rPh sb="8" eb="9">
      <t>ダイ</t>
    </rPh>
    <rPh sb="10" eb="11">
      <t>ジョウ</t>
    </rPh>
    <rPh sb="11" eb="13">
      <t>カンケイ</t>
    </rPh>
    <phoneticPr fontId="2"/>
  </si>
  <si>
    <t>入居年月日</t>
    <rPh sb="0" eb="2">
      <t>ニュウキョ</t>
    </rPh>
    <rPh sb="2" eb="5">
      <t>ネンガッピ</t>
    </rPh>
    <phoneticPr fontId="2"/>
  </si>
  <si>
    <t>助成月額
（円）</t>
    <rPh sb="0" eb="2">
      <t>ジョセイ</t>
    </rPh>
    <rPh sb="2" eb="4">
      <t>ゲツガク</t>
    </rPh>
    <rPh sb="6" eb="7">
      <t>エン</t>
    </rPh>
    <phoneticPr fontId="2"/>
  </si>
  <si>
    <t>助成月数
（月）</t>
    <rPh sb="0" eb="2">
      <t>ジョセイ</t>
    </rPh>
    <rPh sb="2" eb="3">
      <t>ツキ</t>
    </rPh>
    <rPh sb="3" eb="4">
      <t>スウ</t>
    </rPh>
    <rPh sb="6" eb="7">
      <t>ツキ</t>
    </rPh>
    <phoneticPr fontId="2"/>
  </si>
  <si>
    <t>助成金額
（円）</t>
    <rPh sb="0" eb="2">
      <t>ジョセイ</t>
    </rPh>
    <rPh sb="2" eb="4">
      <t>キンガク</t>
    </rPh>
    <rPh sb="6" eb="7">
      <t>エン</t>
    </rPh>
    <phoneticPr fontId="2"/>
  </si>
  <si>
    <t>No.</t>
    <phoneticPr fontId="2"/>
  </si>
  <si>
    <t>　（報告者）　法人名</t>
    <rPh sb="2" eb="5">
      <t>ホウコクシャ</t>
    </rPh>
    <rPh sb="7" eb="9">
      <t>ホウジン</t>
    </rPh>
    <rPh sb="9" eb="10">
      <t>メイ</t>
    </rPh>
    <phoneticPr fontId="2"/>
  </si>
  <si>
    <t>上記の金額を</t>
    <rPh sb="0" eb="2">
      <t>ジョウキ</t>
    </rPh>
    <rPh sb="3" eb="5">
      <t>キンガク</t>
    </rPh>
    <phoneticPr fontId="2"/>
  </si>
  <si>
    <t>として請求します。</t>
  </si>
  <si>
    <t>～</t>
    <phoneticPr fontId="2"/>
  </si>
  <si>
    <t>月</t>
    <rPh sb="0" eb="1">
      <t>ガツ</t>
    </rPh>
    <phoneticPr fontId="2"/>
  </si>
  <si>
    <t>年</t>
    <rPh sb="0" eb="1">
      <t>ネン</t>
    </rPh>
    <phoneticPr fontId="2"/>
  </si>
  <si>
    <t>分）</t>
    <rPh sb="0" eb="1">
      <t>ブン</t>
    </rPh>
    <phoneticPr fontId="2"/>
  </si>
  <si>
    <t>令和</t>
    <rPh sb="0" eb="2">
      <t>レイワ</t>
    </rPh>
    <phoneticPr fontId="2"/>
  </si>
  <si>
    <t>（令和</t>
    <rPh sb="1" eb="3">
      <t>レイワ</t>
    </rPh>
    <phoneticPr fontId="2"/>
  </si>
  <si>
    <t>氏　名</t>
    <rPh sb="0" eb="1">
      <t>ウジ</t>
    </rPh>
    <rPh sb="2" eb="3">
      <t>ナ</t>
    </rPh>
    <phoneticPr fontId="2"/>
  </si>
  <si>
    <t>日付は空欄でお願いします。</t>
    <rPh sb="0" eb="2">
      <t>ヒヅケ</t>
    </rPh>
    <rPh sb="3" eb="5">
      <t>クウラン</t>
    </rPh>
    <rPh sb="7" eb="8">
      <t>ネガ</t>
    </rPh>
    <phoneticPr fontId="2"/>
  </si>
  <si>
    <t>金額に間違いないか確認をお願いします。</t>
    <rPh sb="0" eb="2">
      <t>キンガク</t>
    </rPh>
    <rPh sb="3" eb="5">
      <t>マチガ</t>
    </rPh>
    <rPh sb="9" eb="11">
      <t>カクニン</t>
    </rPh>
    <rPh sb="13" eb="14">
      <t>ネガ</t>
    </rPh>
    <phoneticPr fontId="2"/>
  </si>
  <si>
    <t>納品（検収）日は空欄でお願いします。</t>
    <rPh sb="0" eb="2">
      <t>ノウヒン</t>
    </rPh>
    <rPh sb="3" eb="5">
      <t>ケンシュウ</t>
    </rPh>
    <rPh sb="6" eb="7">
      <t>ヒ</t>
    </rPh>
    <rPh sb="8" eb="10">
      <t>クウラン</t>
    </rPh>
    <rPh sb="12" eb="13">
      <t>ネガ</t>
    </rPh>
    <phoneticPr fontId="2"/>
  </si>
  <si>
    <t>（カナで記入）</t>
    <rPh sb="4" eb="6">
      <t>キニュウ</t>
    </rPh>
    <phoneticPr fontId="2"/>
  </si>
  <si>
    <t>上記の金額を右記の口座に振込みを依頼します。</t>
    <rPh sb="0" eb="2">
      <t>ジョウキ</t>
    </rPh>
    <rPh sb="3" eb="5">
      <t>キンガク</t>
    </rPh>
    <rPh sb="6" eb="8">
      <t>ウキ</t>
    </rPh>
    <rPh sb="9" eb="11">
      <t>コウザ</t>
    </rPh>
    <rPh sb="12" eb="13">
      <t>フ</t>
    </rPh>
    <rPh sb="13" eb="14">
      <t>コ</t>
    </rPh>
    <rPh sb="16" eb="18">
      <t>イライ</t>
    </rPh>
    <phoneticPr fontId="2"/>
  </si>
  <si>
    <t>ここより下まで表示されると２枚目の請求書が必要になる</t>
    <rPh sb="4" eb="5">
      <t>シタ</t>
    </rPh>
    <rPh sb="7" eb="9">
      <t>ヒョウジ</t>
    </rPh>
    <rPh sb="14" eb="16">
      <t>マイメ</t>
    </rPh>
    <rPh sb="17" eb="20">
      <t>セイキュウショ</t>
    </rPh>
    <rPh sb="21" eb="23">
      <t>ヒツヨウ</t>
    </rPh>
    <phoneticPr fontId="2"/>
  </si>
  <si>
    <t>平塚市</t>
    <rPh sb="0" eb="3">
      <t>ヒラツカシ</t>
    </rPh>
    <phoneticPr fontId="2"/>
  </si>
  <si>
    <t>このシートに入力された情報が、自動で請求書に反映されるようになっています。</t>
    <rPh sb="6" eb="8">
      <t>ニュウリョク</t>
    </rPh>
    <rPh sb="11" eb="13">
      <t>ジョウホウ</t>
    </rPh>
    <rPh sb="15" eb="17">
      <t>ジドウ</t>
    </rPh>
    <rPh sb="18" eb="21">
      <t>セイキュウショ</t>
    </rPh>
    <rPh sb="22" eb="24">
      <t>ハンエイ</t>
    </rPh>
    <phoneticPr fontId="2"/>
  </si>
  <si>
    <t>住所を入力してください。</t>
    <rPh sb="0" eb="2">
      <t>ジュウショ</t>
    </rPh>
    <rPh sb="3" eb="5">
      <t>ニュウリョク</t>
    </rPh>
    <phoneticPr fontId="2"/>
  </si>
  <si>
    <t>〒</t>
    <phoneticPr fontId="2"/>
  </si>
  <si>
    <t>郵便番号を入力してください。</t>
    <rPh sb="0" eb="4">
      <t>ユウビンバンゴウ</t>
    </rPh>
    <rPh sb="5" eb="7">
      <t>ニュウリョク</t>
    </rPh>
    <phoneticPr fontId="2"/>
  </si>
  <si>
    <t/>
  </si>
  <si>
    <t>254-8686</t>
    <phoneticPr fontId="2"/>
  </si>
  <si>
    <t>平塚市浅間町９番１号</t>
    <rPh sb="0" eb="3">
      <t>ヒラツカシ</t>
    </rPh>
    <rPh sb="3" eb="5">
      <t>センゲン</t>
    </rPh>
    <rPh sb="5" eb="6">
      <t>マチ</t>
    </rPh>
    <rPh sb="7" eb="8">
      <t>バン</t>
    </rPh>
    <rPh sb="9" eb="10">
      <t>ゴウ</t>
    </rPh>
    <phoneticPr fontId="2"/>
  </si>
  <si>
    <t>平塚市役所</t>
    <rPh sb="0" eb="2">
      <t>ヒラツカ</t>
    </rPh>
    <rPh sb="2" eb="3">
      <t>シ</t>
    </rPh>
    <rPh sb="3" eb="5">
      <t>ヤクショ</t>
    </rPh>
    <phoneticPr fontId="2"/>
  </si>
  <si>
    <t>市長　平塚　太郎</t>
    <rPh sb="0" eb="2">
      <t>シチョウ</t>
    </rPh>
    <rPh sb="3" eb="5">
      <t>ヒラツカ</t>
    </rPh>
    <rPh sb="6" eb="8">
      <t>タロウ</t>
    </rPh>
    <phoneticPr fontId="2"/>
  </si>
  <si>
    <t>平塚　一郎</t>
    <rPh sb="0" eb="2">
      <t>ヒラツカ</t>
    </rPh>
    <rPh sb="3" eb="5">
      <t>イチロウ</t>
    </rPh>
    <phoneticPr fontId="2"/>
  </si>
  <si>
    <t>平塚　二郎</t>
    <rPh sb="0" eb="2">
      <t>ヒラツカ</t>
    </rPh>
    <rPh sb="3" eb="5">
      <t>ジロウ</t>
    </rPh>
    <phoneticPr fontId="2"/>
  </si>
  <si>
    <t>平塚　三郎</t>
    <rPh sb="0" eb="2">
      <t>ヒラツカ</t>
    </rPh>
    <rPh sb="3" eb="5">
      <t>サブロウ</t>
    </rPh>
    <phoneticPr fontId="2"/>
  </si>
  <si>
    <t>平塚　五郎</t>
    <rPh sb="0" eb="2">
      <t>ヒラツカ</t>
    </rPh>
    <rPh sb="3" eb="5">
      <t>ゴロウ</t>
    </rPh>
    <phoneticPr fontId="2"/>
  </si>
  <si>
    <t>平塚市役所</t>
    <rPh sb="0" eb="3">
      <t>ヒラツカシ</t>
    </rPh>
    <rPh sb="3" eb="5">
      <t>ヤクショ</t>
    </rPh>
    <phoneticPr fontId="2"/>
  </si>
  <si>
    <t>（令和７年４月～令和７年７月分）</t>
    <phoneticPr fontId="2"/>
  </si>
  <si>
    <t>年月はプルダウンから選択してください。</t>
    <rPh sb="0" eb="1">
      <t>ネン</t>
    </rPh>
    <rPh sb="1" eb="2">
      <t>ツキ</t>
    </rPh>
    <rPh sb="10" eb="12">
      <t>センタク</t>
    </rPh>
    <phoneticPr fontId="2"/>
  </si>
  <si>
    <t>行が足りない場合は、２ページ目もご利用ください。</t>
    <rPh sb="0" eb="1">
      <t>ギョウ</t>
    </rPh>
    <rPh sb="2" eb="3">
      <t>タ</t>
    </rPh>
    <rPh sb="6" eb="8">
      <t>バアイ</t>
    </rPh>
    <rPh sb="14" eb="15">
      <t>メ</t>
    </rPh>
    <rPh sb="17" eb="19">
      <t>リヨウ</t>
    </rPh>
    <phoneticPr fontId="2"/>
  </si>
  <si>
    <t>郵便番号と住所を記入してください。</t>
    <rPh sb="0" eb="4">
      <t>ユウビンバンゴウ</t>
    </rPh>
    <rPh sb="5" eb="7">
      <t>ジュウショ</t>
    </rPh>
    <rPh sb="8" eb="10">
      <t>キニュウ</t>
    </rPh>
    <phoneticPr fontId="2"/>
  </si>
  <si>
    <t>債権者登録を行っている場合は、債権者コードを</t>
    <rPh sb="0" eb="3">
      <t>サイケンシャ</t>
    </rPh>
    <rPh sb="3" eb="5">
      <t>トウロク</t>
    </rPh>
    <rPh sb="6" eb="7">
      <t>オコナ</t>
    </rPh>
    <rPh sb="11" eb="13">
      <t>バアイ</t>
    </rPh>
    <rPh sb="15" eb="18">
      <t>サイケンシャ</t>
    </rPh>
    <phoneticPr fontId="2"/>
  </si>
  <si>
    <t>債権者登録を行っていない場合は、口座情報等を記入してください。</t>
    <rPh sb="0" eb="3">
      <t>サイケンシャ</t>
    </rPh>
    <rPh sb="3" eb="5">
      <t>トウロク</t>
    </rPh>
    <rPh sb="6" eb="7">
      <t>オコナ</t>
    </rPh>
    <rPh sb="12" eb="14">
      <t>バアイ</t>
    </rPh>
    <rPh sb="16" eb="18">
      <t>コウザ</t>
    </rPh>
    <rPh sb="18" eb="21">
      <t>ジョウホウナド</t>
    </rPh>
    <rPh sb="22" eb="24">
      <t>キニュウ</t>
    </rPh>
    <phoneticPr fontId="2"/>
  </si>
  <si>
    <t>自動入力されます。</t>
    <rPh sb="0" eb="2">
      <t>ジドウ</t>
    </rPh>
    <rPh sb="2" eb="4">
      <t>ニュウリョク</t>
    </rPh>
    <phoneticPr fontId="2"/>
  </si>
  <si>
    <t>報告書で記入した情報が、転記されるようになっています。</t>
    <rPh sb="0" eb="2">
      <t>ホウコク</t>
    </rPh>
    <rPh sb="2" eb="3">
      <t>ショ</t>
    </rPh>
    <rPh sb="4" eb="6">
      <t>キニュウ</t>
    </rPh>
    <rPh sb="8" eb="10">
      <t>ジョウホウ</t>
    </rPh>
    <rPh sb="12" eb="14">
      <t>テンキ</t>
    </rPh>
    <phoneticPr fontId="2"/>
  </si>
  <si>
    <t>入力方法等は、入力例シートを参照してください。</t>
    <rPh sb="0" eb="2">
      <t>ニュウリョク</t>
    </rPh>
    <rPh sb="2" eb="4">
      <t>ホウホウ</t>
    </rPh>
    <rPh sb="4" eb="5">
      <t>ナド</t>
    </rPh>
    <rPh sb="7" eb="9">
      <t>ニュウリョク</t>
    </rPh>
    <rPh sb="9" eb="10">
      <t>レイ</t>
    </rPh>
    <rPh sb="14" eb="16">
      <t>サンショウ</t>
    </rPh>
    <phoneticPr fontId="2"/>
  </si>
  <si>
    <t>助成対象月</t>
  </si>
  <si>
    <t>実績報告月（提出期日）</t>
  </si>
  <si>
    <t>支給月</t>
  </si>
  <si>
    <t>（第１期）　４月～７月分</t>
  </si>
  <si>
    <t>９月</t>
  </si>
  <si>
    <t>（第２期）　８月～１１月分</t>
  </si>
  <si>
    <t>１月</t>
  </si>
  <si>
    <t>（第３期）１２月～３月分</t>
  </si>
  <si>
    <t>５月</t>
  </si>
  <si>
    <t>※期日までに御提出いただけない場合や、提出書類に不備等がある場合は、振込みが遅れる可能性や、助成金の支給ができなくなる可能性がありますので御注意ください。</t>
  </si>
  <si>
    <t>※届出書の提出が遅れた場合には、事由によっては助成金の返還が発生する可能性や、追加支給ができなくなる可能性がありますので、御注意ください。</t>
  </si>
  <si>
    <t>８月（翌月１０日）</t>
    <rPh sb="3" eb="5">
      <t>ヨクゲツ</t>
    </rPh>
    <rPh sb="7" eb="8">
      <t>ニチ</t>
    </rPh>
    <phoneticPr fontId="2"/>
  </si>
  <si>
    <t>１２月（翌月１０日）</t>
    <phoneticPr fontId="2"/>
  </si>
  <si>
    <t>４月（翌月１０日）</t>
    <phoneticPr fontId="2"/>
  </si>
  <si>
    <t>●　助成方法について</t>
    <phoneticPr fontId="2"/>
  </si>
  <si>
    <t>●　助成にあたり御留意いただく事項</t>
    <phoneticPr fontId="2"/>
  </si>
  <si>
    <t>助成金額は自動で計算されます。</t>
    <rPh sb="0" eb="2">
      <t>ジョセイ</t>
    </rPh>
    <rPh sb="2" eb="4">
      <t>キンガク</t>
    </rPh>
    <rPh sb="5" eb="7">
      <t>ジドウ</t>
    </rPh>
    <rPh sb="8" eb="10">
      <t>ケイサン</t>
    </rPh>
    <phoneticPr fontId="2"/>
  </si>
  <si>
    <t>債権者と名義が異なる口座への振り込みとなる場合には、</t>
    <phoneticPr fontId="2"/>
  </si>
  <si>
    <t>２ページ目も入力し両面印刷してください。</t>
    <phoneticPr fontId="2"/>
  </si>
  <si>
    <t>※このエクセルを使用して、うまく報告書等が作成できない場合は、従来どおり作成してください。</t>
    <rPh sb="8" eb="10">
      <t>シヨウ</t>
    </rPh>
    <rPh sb="16" eb="19">
      <t>ホウコクショ</t>
    </rPh>
    <rPh sb="19" eb="20">
      <t>ナド</t>
    </rPh>
    <rPh sb="21" eb="23">
      <t>サクセイ</t>
    </rPh>
    <rPh sb="27" eb="29">
      <t>バアイ</t>
    </rPh>
    <rPh sb="31" eb="33">
      <t>ジュウライ</t>
    </rPh>
    <rPh sb="36" eb="38">
      <t>サクセイ</t>
    </rPh>
    <phoneticPr fontId="2"/>
  </si>
  <si>
    <t>補助区分
（選択）</t>
    <rPh sb="0" eb="2">
      <t>ホジョ</t>
    </rPh>
    <rPh sb="2" eb="4">
      <t>クブン</t>
    </rPh>
    <rPh sb="6" eb="8">
      <t>センタク</t>
    </rPh>
    <phoneticPr fontId="31"/>
  </si>
  <si>
    <t>家賃</t>
    <rPh sb="0" eb="2">
      <t>ヤチン</t>
    </rPh>
    <phoneticPr fontId="31"/>
  </si>
  <si>
    <t>半額</t>
    <rPh sb="0" eb="2">
      <t>ハンガク</t>
    </rPh>
    <phoneticPr fontId="31"/>
  </si>
  <si>
    <t>黄色セルを入力すると、日割り額が計算できます</t>
    <rPh sb="0" eb="2">
      <t>キイロ</t>
    </rPh>
    <rPh sb="5" eb="7">
      <t>ニュウリョク</t>
    </rPh>
    <rPh sb="11" eb="13">
      <t>ヒワ</t>
    </rPh>
    <rPh sb="14" eb="15">
      <t>ガク</t>
    </rPh>
    <rPh sb="16" eb="18">
      <t>ケイサン</t>
    </rPh>
    <phoneticPr fontId="31"/>
  </si>
  <si>
    <t>１０円切り上げ</t>
    <rPh sb="2" eb="3">
      <t>エン</t>
    </rPh>
    <rPh sb="3" eb="4">
      <t>キ</t>
    </rPh>
    <rPh sb="5" eb="6">
      <t>ア</t>
    </rPh>
    <phoneticPr fontId="31"/>
  </si>
  <si>
    <t>家賃額</t>
    <rPh sb="0" eb="2">
      <t>ヤチン</t>
    </rPh>
    <rPh sb="2" eb="3">
      <t>ガク</t>
    </rPh>
    <phoneticPr fontId="31"/>
  </si>
  <si>
    <t>退居月の日数</t>
    <rPh sb="0" eb="2">
      <t>タイキョ</t>
    </rPh>
    <rPh sb="2" eb="3">
      <t>ツキ</t>
    </rPh>
    <rPh sb="4" eb="6">
      <t>ニッスウ</t>
    </rPh>
    <phoneticPr fontId="31"/>
  </si>
  <si>
    <t>退居月の利用日数</t>
    <rPh sb="0" eb="2">
      <t>タイキョ</t>
    </rPh>
    <rPh sb="2" eb="3">
      <t>ツキ</t>
    </rPh>
    <rPh sb="4" eb="6">
      <t>リヨウ</t>
    </rPh>
    <rPh sb="6" eb="8">
      <t>ニッスウ</t>
    </rPh>
    <phoneticPr fontId="31"/>
  </si>
  <si>
    <t>日割り</t>
    <rPh sb="0" eb="2">
      <t>ヒワ</t>
    </rPh>
    <phoneticPr fontId="31"/>
  </si>
  <si>
    <t>÷</t>
    <phoneticPr fontId="31"/>
  </si>
  <si>
    <t>×</t>
    <phoneticPr fontId="31"/>
  </si>
  <si>
    <t>＝</t>
    <phoneticPr fontId="31"/>
  </si>
  <si>
    <t>１０0円切り上げ</t>
    <rPh sb="3" eb="4">
      <t>エン</t>
    </rPh>
    <rPh sb="4" eb="5">
      <t>キ</t>
    </rPh>
    <rPh sb="6" eb="7">
      <t>ア</t>
    </rPh>
    <phoneticPr fontId="31"/>
  </si>
  <si>
    <t>31日まである月 ・・・</t>
    <rPh sb="2" eb="3">
      <t>ニチ</t>
    </rPh>
    <rPh sb="7" eb="8">
      <t>ツキ</t>
    </rPh>
    <phoneticPr fontId="31"/>
  </si>
  <si>
    <t>1,3,5,7,8,10,12</t>
    <phoneticPr fontId="31"/>
  </si>
  <si>
    <t>３０日までの月　 ･･･</t>
    <rPh sb="2" eb="3">
      <t>ニチ</t>
    </rPh>
    <rPh sb="6" eb="7">
      <t>ツキ</t>
    </rPh>
    <phoneticPr fontId="31"/>
  </si>
  <si>
    <t>2,4,6,9,11</t>
    <phoneticPr fontId="31"/>
  </si>
  <si>
    <t>補足給付あり</t>
    <rPh sb="0" eb="2">
      <t>ホソク</t>
    </rPh>
    <rPh sb="2" eb="4">
      <t>キュウフ</t>
    </rPh>
    <phoneticPr fontId="2"/>
  </si>
  <si>
    <t>なし</t>
    <phoneticPr fontId="2"/>
  </si>
  <si>
    <t>地域移行・補足あり</t>
    <rPh sb="0" eb="2">
      <t>チイキ</t>
    </rPh>
    <rPh sb="2" eb="4">
      <t>イコウ</t>
    </rPh>
    <rPh sb="5" eb="7">
      <t>ホソク</t>
    </rPh>
    <phoneticPr fontId="2"/>
  </si>
  <si>
    <t>地域移行・補足なし</t>
    <rPh sb="0" eb="2">
      <t>チイキ</t>
    </rPh>
    <rPh sb="2" eb="4">
      <t>イコウ</t>
    </rPh>
    <rPh sb="5" eb="7">
      <t>ホソク</t>
    </rPh>
    <phoneticPr fontId="2"/>
  </si>
  <si>
    <t>補足給付（国）</t>
    <phoneticPr fontId="31"/>
  </si>
  <si>
    <t>地域移行に該当しない方</t>
  </si>
  <si>
    <t>地域移行に該当する方</t>
  </si>
  <si>
    <t>「地域移行に該当する方」とは、障がい者施設や精神科医療機関に1年以上入所又は入院をしていた方で、新たにグループホームで生活を開始する方をいいます。</t>
  </si>
  <si>
    <t>　特定障害者特別給付費（補足給付）支給対象の方（市町村民税非課税世帯）</t>
    <phoneticPr fontId="2"/>
  </si>
  <si>
    <t>　　家賃月額（管理費、共益費を含む。日用品費、食費等は除く）の2分の1の額から、特定障害者特別給付費（補足給付）の額（上限10,000円）を差し引いた額</t>
    <phoneticPr fontId="2"/>
  </si>
  <si>
    <t>　　（助成の上限額は、1か月あたり10,000円です。）</t>
    <phoneticPr fontId="2"/>
  </si>
  <si>
    <t>　特定障害者特別給付費（補足給付）支給対象でない方（市町村民税課税世帯）</t>
    <phoneticPr fontId="2"/>
  </si>
  <si>
    <t>　　家賃月額（管理費、共益費を含む。日用品費、食費等は除く）の2分の1の額</t>
    <phoneticPr fontId="2"/>
  </si>
  <si>
    <t>　　（助成の上限額は、1か月あたり15,000円です。）</t>
    <phoneticPr fontId="2"/>
  </si>
  <si>
    <t>　　（助成の上限額は、1か月あたり25,000円です。）</t>
    <phoneticPr fontId="2"/>
  </si>
  <si>
    <t>　　（助成の上限額は、1か月あたり30,000円です。）</t>
    <phoneticPr fontId="2"/>
  </si>
  <si>
    <t>家賃補助額（月）</t>
    <rPh sb="0" eb="2">
      <t>ヤチン</t>
    </rPh>
    <rPh sb="2" eb="4">
      <t>ホジョ</t>
    </rPh>
    <rPh sb="4" eb="5">
      <t>ガク</t>
    </rPh>
    <rPh sb="6" eb="7">
      <t>ツキ</t>
    </rPh>
    <phoneticPr fontId="31"/>
  </si>
  <si>
    <r>
      <t>該当する方は、</t>
    </r>
    <r>
      <rPr>
        <u val="double"/>
        <sz val="10"/>
        <color indexed="10"/>
        <rFont val="BIZ UDPゴシック"/>
        <family val="3"/>
        <charset val="128"/>
      </rPr>
      <t>入居した日の属する月の翌月（その日が月の初日であるときは、その日の属する月）から起算して１年間に限り、地域移行加算が付きます。</t>
    </r>
    <rPh sb="0" eb="2">
      <t>ガイトウ</t>
    </rPh>
    <rPh sb="4" eb="5">
      <t>カタ</t>
    </rPh>
    <rPh sb="58" eb="60">
      <t>チイキ</t>
    </rPh>
    <rPh sb="60" eb="62">
      <t>イコウ</t>
    </rPh>
    <rPh sb="62" eb="64">
      <t>カサン</t>
    </rPh>
    <rPh sb="65" eb="66">
      <t>ツ</t>
    </rPh>
    <phoneticPr fontId="2"/>
  </si>
  <si>
    <t>　年度途中で申請内容や契約内容等に変更が生じた場合や、新たに助成対象者が増える場合は、事実の発生から速やかに所定の届を御提出ください。</t>
    <phoneticPr fontId="2"/>
  </si>
  <si>
    <t>※補助区分については、下記↓を参照してください。</t>
    <rPh sb="1" eb="3">
      <t>ホジョ</t>
    </rPh>
    <rPh sb="3" eb="5">
      <t>クブン</t>
    </rPh>
    <rPh sb="11" eb="13">
      <t>カキ</t>
    </rPh>
    <rPh sb="15" eb="17">
      <t>サンショウ</t>
    </rPh>
    <phoneticPr fontId="2"/>
  </si>
  <si>
    <t>職名も忘れずに入力してください。</t>
    <rPh sb="0" eb="1">
      <t>ショク</t>
    </rPh>
    <rPh sb="1" eb="2">
      <t>メイ</t>
    </rPh>
    <rPh sb="3" eb="4">
      <t>ワス</t>
    </rPh>
    <rPh sb="7" eb="9">
      <t>ニュウリョク</t>
    </rPh>
    <phoneticPr fontId="2"/>
  </si>
  <si>
    <t>色付きセルを入力してください</t>
    <rPh sb="0" eb="2">
      <t>イロツ</t>
    </rPh>
    <rPh sb="6" eb="8">
      <t>ニュウリョク</t>
    </rPh>
    <phoneticPr fontId="2"/>
  </si>
  <si>
    <t>行が足りない場合は、２ページ目も入力し印刷してください。</t>
    <rPh sb="0" eb="1">
      <t>ギョウ</t>
    </rPh>
    <rPh sb="2" eb="3">
      <t>タ</t>
    </rPh>
    <rPh sb="6" eb="8">
      <t>バアイ</t>
    </rPh>
    <rPh sb="14" eb="15">
      <t>メ</t>
    </rPh>
    <rPh sb="16" eb="18">
      <t>ニュウリョク</t>
    </rPh>
    <rPh sb="19" eb="21">
      <t>インサツ</t>
    </rPh>
    <phoneticPr fontId="2"/>
  </si>
  <si>
    <t>事業所の皆様へ</t>
    <rPh sb="0" eb="3">
      <t>ジギョウショ</t>
    </rPh>
    <rPh sb="4" eb="6">
      <t>ミナサマ</t>
    </rPh>
    <phoneticPr fontId="2"/>
  </si>
  <si>
    <t>実績報告書</t>
    <rPh sb="0" eb="2">
      <t>ジッセキ</t>
    </rPh>
    <rPh sb="2" eb="5">
      <t>ホウコクショ</t>
    </rPh>
    <phoneticPr fontId="2"/>
  </si>
  <si>
    <t>請求書</t>
    <rPh sb="0" eb="3">
      <t>セイキュウショ</t>
    </rPh>
    <phoneticPr fontId="2"/>
  </si>
  <si>
    <t>実績報告書（入力例）</t>
    <rPh sb="0" eb="2">
      <t>ジッセキ</t>
    </rPh>
    <rPh sb="2" eb="5">
      <t>ホウコクショ</t>
    </rPh>
    <rPh sb="6" eb="8">
      <t>ニュウリョク</t>
    </rPh>
    <rPh sb="8" eb="9">
      <t>レイ</t>
    </rPh>
    <phoneticPr fontId="2"/>
  </si>
  <si>
    <t>請求書（入力例）</t>
    <rPh sb="0" eb="3">
      <t>セイキュウショ</t>
    </rPh>
    <phoneticPr fontId="2"/>
  </si>
  <si>
    <t>家賃助成額計算シート</t>
    <rPh sb="0" eb="2">
      <t>ヤチン</t>
    </rPh>
    <rPh sb="2" eb="5">
      <t>ジョセイガク</t>
    </rPh>
    <rPh sb="5" eb="7">
      <t>ケイサン</t>
    </rPh>
    <phoneticPr fontId="2"/>
  </si>
  <si>
    <t>家賃額日割り計算シート</t>
    <rPh sb="0" eb="2">
      <t>ヤチン</t>
    </rPh>
    <rPh sb="2" eb="3">
      <t>ガク</t>
    </rPh>
    <rPh sb="3" eb="5">
      <t>ヒワ</t>
    </rPh>
    <rPh sb="6" eb="8">
      <t>ケイサン</t>
    </rPh>
    <phoneticPr fontId="2"/>
  </si>
  <si>
    <t>このエクセルを使用する際は必ず確認してください。</t>
    <rPh sb="7" eb="9">
      <t>シヨウ</t>
    </rPh>
    <rPh sb="11" eb="12">
      <t>サイ</t>
    </rPh>
    <rPh sb="13" eb="14">
      <t>カナラ</t>
    </rPh>
    <rPh sb="15" eb="17">
      <t>カクニン</t>
    </rPh>
    <phoneticPr fontId="2"/>
  </si>
  <si>
    <t>毎期提出いただく報告書です。助成金額が自動で入力されます。</t>
    <rPh sb="0" eb="2">
      <t>マイキ</t>
    </rPh>
    <rPh sb="2" eb="4">
      <t>テイシュツ</t>
    </rPh>
    <rPh sb="8" eb="11">
      <t>ホウコクショ</t>
    </rPh>
    <rPh sb="14" eb="16">
      <t>ジョセイ</t>
    </rPh>
    <rPh sb="16" eb="18">
      <t>キンガク</t>
    </rPh>
    <rPh sb="19" eb="21">
      <t>ジドウ</t>
    </rPh>
    <rPh sb="22" eb="24">
      <t>ニュウリョク</t>
    </rPh>
    <phoneticPr fontId="2"/>
  </si>
  <si>
    <t>報告書の入力例です。</t>
    <rPh sb="0" eb="3">
      <t>ホウコクショ</t>
    </rPh>
    <rPh sb="4" eb="6">
      <t>ニュウリョク</t>
    </rPh>
    <rPh sb="6" eb="7">
      <t>レイ</t>
    </rPh>
    <phoneticPr fontId="2"/>
  </si>
  <si>
    <t>請求書の入力例です。</t>
    <rPh sb="0" eb="3">
      <t>セイキュウショ</t>
    </rPh>
    <rPh sb="4" eb="7">
      <t>ニュウリョクレイ</t>
    </rPh>
    <phoneticPr fontId="2"/>
  </si>
  <si>
    <t>シート名</t>
    <rPh sb="3" eb="4">
      <t>メイ</t>
    </rPh>
    <phoneticPr fontId="2"/>
  </si>
  <si>
    <t>説明</t>
    <rPh sb="0" eb="2">
      <t>セツメイ</t>
    </rPh>
    <phoneticPr fontId="2"/>
  </si>
  <si>
    <t>※シート名をクリックすると、そのシートに飛べます。</t>
    <rPh sb="4" eb="5">
      <t>メイ</t>
    </rPh>
    <rPh sb="20" eb="21">
      <t>ト</t>
    </rPh>
    <phoneticPr fontId="2"/>
  </si>
  <si>
    <t>実績報告書に実績等を入力すると、自動で請求書に情報が反映されるシートを作成しました。</t>
    <rPh sb="0" eb="2">
      <t>ジッセキ</t>
    </rPh>
    <rPh sb="2" eb="5">
      <t>ホウコクショ</t>
    </rPh>
    <rPh sb="6" eb="8">
      <t>ジッセキ</t>
    </rPh>
    <rPh sb="8" eb="9">
      <t>ナド</t>
    </rPh>
    <rPh sb="10" eb="12">
      <t>ニュウリョク</t>
    </rPh>
    <rPh sb="16" eb="18">
      <t>ジドウ</t>
    </rPh>
    <rPh sb="19" eb="22">
      <t>セイキュウショ</t>
    </rPh>
    <rPh sb="23" eb="25">
      <t>ジョウホウ</t>
    </rPh>
    <rPh sb="26" eb="28">
      <t>ハンエイ</t>
    </rPh>
    <rPh sb="35" eb="37">
      <t>サクセイ</t>
    </rPh>
    <phoneticPr fontId="2"/>
  </si>
  <si>
    <t>　年３回、次の各助成対象期間最終月の翌月に御提出いただく「平塚市障がい者グループホーム家賃助成金支給実績報告書」（第４号様式）及び「請求書」を受け、
入居者から委任を受けた事業者へ対象者の助成金をまとめて振り込みます。提出期日までに必ず御提出ください。</t>
    <phoneticPr fontId="2"/>
  </si>
  <si>
    <t>代表者の職名も忘れずに入力してください。</t>
    <rPh sb="0" eb="3">
      <t>ダイヒョウシャ</t>
    </rPh>
    <rPh sb="4" eb="6">
      <t>ショクメイ</t>
    </rPh>
    <rPh sb="7" eb="8">
      <t>ワス</t>
    </rPh>
    <phoneticPr fontId="2"/>
  </si>
  <si>
    <t>報告書に入力いただいた内容が自動で入力されます。</t>
    <rPh sb="0" eb="3">
      <t>ホウコクショ</t>
    </rPh>
    <rPh sb="4" eb="6">
      <t>ニュウリョク</t>
    </rPh>
    <rPh sb="11" eb="13">
      <t>ナイヨウ</t>
    </rPh>
    <rPh sb="14" eb="16">
      <t>ジドウ</t>
    </rPh>
    <rPh sb="17" eb="19">
      <t>ニュウリョク</t>
    </rPh>
    <phoneticPr fontId="2"/>
  </si>
  <si>
    <t>＊＊＊＊＊＊</t>
    <phoneticPr fontId="2"/>
  </si>
  <si>
    <t>＊＊</t>
    <phoneticPr fontId="2"/>
  </si>
  <si>
    <t>グループホーム家賃助成金（</t>
  </si>
  <si>
    <t>人分）</t>
  </si>
  <si>
    <t>4</t>
  </si>
  <si>
    <t>2</t>
  </si>
  <si>
    <t>3</t>
  </si>
  <si>
    <t>1</t>
  </si>
  <si>
    <t>家賃助成額を計算するのに利用してください。</t>
    <rPh sb="0" eb="2">
      <t>ヤチン</t>
    </rPh>
    <rPh sb="2" eb="5">
      <t>ジョセイガク</t>
    </rPh>
    <rPh sb="6" eb="8">
      <t>ケイサン</t>
    </rPh>
    <rPh sb="12" eb="14">
      <t>リヨウ</t>
    </rPh>
    <phoneticPr fontId="2"/>
  </si>
  <si>
    <t>家賃額を日割り計算するのに利用してください。</t>
    <rPh sb="0" eb="2">
      <t>ヤチン</t>
    </rPh>
    <rPh sb="2" eb="3">
      <t>ガク</t>
    </rPh>
    <rPh sb="4" eb="6">
      <t>ヒワ</t>
    </rPh>
    <rPh sb="7" eb="9">
      <t>ケイサン</t>
    </rPh>
    <rPh sb="13" eb="15">
      <t>リヨウ</t>
    </rPh>
    <phoneticPr fontId="2"/>
  </si>
  <si>
    <t>Ｎｏ２６以上になる場合、このシートの関数がうまく機能しなくなります。
従来どおりの様式を使用し作成してください。</t>
    <rPh sb="4" eb="6">
      <t>イジョウ</t>
    </rPh>
    <rPh sb="9" eb="11">
      <t>バアイ</t>
    </rPh>
    <rPh sb="18" eb="20">
      <t>カンスウ</t>
    </rPh>
    <rPh sb="24" eb="26">
      <t>キノウ</t>
    </rPh>
    <rPh sb="35" eb="37">
      <t>ジュウライ</t>
    </rPh>
    <rPh sb="41" eb="43">
      <t>ヨウシキ</t>
    </rPh>
    <rPh sb="44" eb="46">
      <t>シヨウ</t>
    </rPh>
    <rPh sb="47" eb="49">
      <t>サクセイ</t>
    </rPh>
    <phoneticPr fontId="2"/>
  </si>
  <si>
    <t>内容に誤りがある場合は、【校閲】タブを選択し【シート保護の解除】をクリックしてください。</t>
    <rPh sb="0" eb="2">
      <t>ナイヨウ</t>
    </rPh>
    <rPh sb="3" eb="4">
      <t>アヤマ</t>
    </rPh>
    <rPh sb="8" eb="10">
      <t>バアイ</t>
    </rPh>
    <rPh sb="13" eb="15">
      <t>コウエツ</t>
    </rPh>
    <rPh sb="19" eb="21">
      <t>センタク</t>
    </rPh>
    <rPh sb="26" eb="28">
      <t>ホゴ</t>
    </rPh>
    <rPh sb="29" eb="31">
      <t>カイジョ</t>
    </rPh>
    <phoneticPr fontId="2"/>
  </si>
  <si>
    <t>その後、手入力で修正してください。</t>
    <rPh sb="2" eb="3">
      <t>アト</t>
    </rPh>
    <phoneticPr fontId="2"/>
  </si>
  <si>
    <t>月で助成額が変わる場合は、行を分けて入力してください。
※月途中退居により家賃額が日割り計算になる場合、地域移行加算が１年経過した場合など</t>
    <rPh sb="0" eb="1">
      <t>ツキ</t>
    </rPh>
    <rPh sb="2" eb="4">
      <t>ジョセイ</t>
    </rPh>
    <rPh sb="4" eb="5">
      <t>ガク</t>
    </rPh>
    <rPh sb="6" eb="7">
      <t>カ</t>
    </rPh>
    <rPh sb="9" eb="11">
      <t>バアイ</t>
    </rPh>
    <rPh sb="13" eb="14">
      <t>ギョウ</t>
    </rPh>
    <rPh sb="15" eb="16">
      <t>ワ</t>
    </rPh>
    <rPh sb="29" eb="30">
      <t>ツキ</t>
    </rPh>
    <rPh sb="30" eb="32">
      <t>トチュウ</t>
    </rPh>
    <rPh sb="32" eb="34">
      <t>タイキョ</t>
    </rPh>
    <rPh sb="37" eb="39">
      <t>ヤチン</t>
    </rPh>
    <rPh sb="39" eb="40">
      <t>ガク</t>
    </rPh>
    <rPh sb="41" eb="43">
      <t>ヒワ</t>
    </rPh>
    <rPh sb="44" eb="46">
      <t>ケイサン</t>
    </rPh>
    <rPh sb="49" eb="51">
      <t>バアイ</t>
    </rPh>
    <rPh sb="52" eb="54">
      <t>チイキ</t>
    </rPh>
    <rPh sb="54" eb="56">
      <t>イコウ</t>
    </rPh>
    <rPh sb="56" eb="58">
      <t>カサン</t>
    </rPh>
    <rPh sb="60" eb="61">
      <t>ネン</t>
    </rPh>
    <rPh sb="61" eb="63">
      <t>ケイカ</t>
    </rPh>
    <rPh sb="65" eb="67">
      <t>バアイ</t>
    </rPh>
    <phoneticPr fontId="2"/>
  </si>
  <si>
    <t>※各期（４か月ごと）の書類提出について、その都度依頼文書等は送付されませんので、御注意ください。</t>
    <phoneticPr fontId="2"/>
  </si>
  <si>
    <t>なお、上記金額の支払については、下記の口座へお振り込み下さるよう依頼いたします。</t>
    <rPh sb="3" eb="5">
      <t>ジョウキ</t>
    </rPh>
    <rPh sb="5" eb="7">
      <t>キンガク</t>
    </rPh>
    <rPh sb="8" eb="10">
      <t>シハラ</t>
    </rPh>
    <rPh sb="16" eb="18">
      <t>カキ</t>
    </rPh>
    <rPh sb="19" eb="21">
      <t>コウザ</t>
    </rPh>
    <rPh sb="23" eb="24">
      <t>フ</t>
    </rPh>
    <rPh sb="25" eb="26">
      <t>コ</t>
    </rPh>
    <rPh sb="27" eb="28">
      <t>クダ</t>
    </rPh>
    <rPh sb="32" eb="34">
      <t>イライ</t>
    </rPh>
    <phoneticPr fontId="2"/>
  </si>
  <si>
    <t>灰色セルはプルダウンから選択、黄色セルは家賃額を入力してください。家賃補助額が計算できます</t>
    <rPh sb="0" eb="2">
      <t>ハイイロ</t>
    </rPh>
    <rPh sb="12" eb="14">
      <t>センタク</t>
    </rPh>
    <rPh sb="15" eb="17">
      <t>キイロ</t>
    </rPh>
    <rPh sb="20" eb="22">
      <t>ヤチン</t>
    </rPh>
    <rPh sb="22" eb="23">
      <t>ガク</t>
    </rPh>
    <rPh sb="24" eb="26">
      <t>ニュウリョク</t>
    </rPh>
    <rPh sb="33" eb="35">
      <t>ヤチン</t>
    </rPh>
    <rPh sb="35" eb="37">
      <t>ホジョ</t>
    </rPh>
    <rPh sb="37" eb="38">
      <t>ガク</t>
    </rPh>
    <rPh sb="39" eb="41">
      <t>ケイサン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</si>
</sst>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41" formatCode="_ * #,##0_ ;_ * \-#,##0_ ;_ * &quot;-&quot;_ ;_ @_ "/>
    <numFmt numFmtId="176" formatCode="0000000"/>
    <numFmt numFmtId="177" formatCode="0000"/>
    <numFmt numFmtId="178" formatCode="&quot;¥&quot;#,##0_);[Red]\(&quot;¥&quot;#,##0\)"/>
    <numFmt numFmtId="179" formatCode="&quot;¥&quot;#,##0.0_);[Red]\(&quot;¥&quot;#,##0.0\)"/>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b/>
      <sz val="16"/>
      <name val="ＭＳ ゴシック"/>
      <family val="3"/>
      <charset val="128"/>
    </font>
    <font>
      <sz val="10"/>
      <name val="ＭＳ 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14"/>
      <name val="ＭＳ 明朝"/>
      <family val="1"/>
      <charset val="128"/>
    </font>
    <font>
      <sz val="12"/>
      <name val="ＭＳ Ｐ明朝"/>
      <family val="1"/>
      <charset val="128"/>
    </font>
    <font>
      <sz val="10"/>
      <name val="ＭＳ Ｐ明朝"/>
      <family val="1"/>
      <charset val="128"/>
    </font>
    <font>
      <sz val="9"/>
      <name val="ＭＳ Ｐ明朝"/>
      <family val="1"/>
      <charset val="128"/>
    </font>
    <font>
      <b/>
      <sz val="9"/>
      <name val="ＭＳ 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sz val="8"/>
      <name val="ＭＳ Ｐ明朝"/>
      <family val="1"/>
      <charset val="128"/>
    </font>
    <font>
      <sz val="18"/>
      <name val="HG明朝B"/>
      <family val="1"/>
      <charset val="128"/>
    </font>
    <font>
      <b/>
      <sz val="12"/>
      <name val="ＭＳ 明朝"/>
      <family val="1"/>
      <charset val="128"/>
    </font>
    <font>
      <b/>
      <sz val="14"/>
      <name val="BIZ UDPゴシック"/>
      <family val="3"/>
      <charset val="128"/>
    </font>
    <font>
      <sz val="12"/>
      <name val="BIZ UDPゴシック"/>
      <family val="3"/>
      <charset val="128"/>
    </font>
    <font>
      <sz val="14"/>
      <name val="BIZ UDPゴシック"/>
      <family val="3"/>
      <charset val="128"/>
    </font>
    <font>
      <sz val="13"/>
      <name val="ＭＳ Ｐゴシック"/>
      <family val="3"/>
      <charset val="128"/>
    </font>
    <font>
      <sz val="14"/>
      <name val="ＭＳ Ｐ明朝"/>
      <family val="1"/>
      <charset val="128"/>
    </font>
    <font>
      <sz val="18"/>
      <name val="BIZ UDPゴシック"/>
      <family val="3"/>
      <charset val="128"/>
    </font>
    <font>
      <sz val="20"/>
      <name val="HG明朝B"/>
      <family val="1"/>
      <charset val="128"/>
    </font>
    <font>
      <sz val="11"/>
      <name val="BIZ UDPゴシック"/>
      <family val="3"/>
      <charset val="128"/>
    </font>
    <font>
      <sz val="6"/>
      <name val="ＭＳ Ｐゴシック"/>
      <family val="3"/>
      <charset val="128"/>
    </font>
    <font>
      <sz val="10"/>
      <name val="BIZ UDPゴシック"/>
      <family val="3"/>
      <charset val="128"/>
    </font>
    <font>
      <u val="double"/>
      <sz val="10"/>
      <color indexed="10"/>
      <name val="BIZ UDPゴシック"/>
      <family val="3"/>
      <charset val="128"/>
    </font>
    <font>
      <sz val="8"/>
      <name val="BIZ UDPゴシック"/>
      <family val="3"/>
      <charset val="128"/>
    </font>
    <font>
      <sz val="26"/>
      <name val="ＭＳ 明朝"/>
      <family val="1"/>
      <charset val="128"/>
    </font>
    <font>
      <sz val="18"/>
      <name val="ＭＳ 明朝"/>
      <family val="1"/>
      <charset val="128"/>
    </font>
    <font>
      <b/>
      <sz val="16"/>
      <name val="ＭＳ Ｐ明朝"/>
      <family val="1"/>
      <charset val="128"/>
    </font>
    <font>
      <sz val="24"/>
      <name val="ＭＳ Ｐ明朝"/>
      <family val="1"/>
      <charset val="128"/>
    </font>
    <font>
      <sz val="16"/>
      <name val="ＭＳ Ｐ明朝"/>
      <family val="1"/>
      <charset val="128"/>
    </font>
    <font>
      <sz val="18"/>
      <name val="ＭＳ Ｐ明朝"/>
      <family val="1"/>
      <charset val="128"/>
    </font>
    <font>
      <sz val="13"/>
      <name val="ＭＳ Ｐ明朝"/>
      <family val="1"/>
      <charset val="128"/>
    </font>
    <font>
      <sz val="13"/>
      <name val="BIZ UDP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BIZ UDPゴシック"/>
      <family val="3"/>
      <charset val="128"/>
    </font>
    <font>
      <sz val="11"/>
      <color rgb="FFFF0000"/>
      <name val="HGP創英角ﾎﾟｯﾌﾟ体"/>
      <family val="3"/>
      <charset val="128"/>
    </font>
    <font>
      <sz val="12"/>
      <color rgb="FFFF0000"/>
      <name val="HGP創英角ﾎﾟｯﾌﾟ体"/>
      <family val="3"/>
      <charset val="128"/>
    </font>
    <font>
      <sz val="13"/>
      <color rgb="FFFF0000"/>
      <name val="BIZ UDPゴシック"/>
      <family val="3"/>
      <charset val="128"/>
    </font>
    <font>
      <sz val="9"/>
      <color theme="1"/>
      <name val="ＭＳ 明朝"/>
      <family val="1"/>
      <charset val="128"/>
    </font>
    <font>
      <sz val="12"/>
      <color rgb="FFFF0000"/>
      <name val="HGS創英角ﾎﾟｯﾌﾟ体"/>
      <family val="3"/>
      <charset val="128"/>
    </font>
    <font>
      <sz val="11"/>
      <color rgb="FFFF0000"/>
      <name val="HGS創英角ﾎﾟｯﾌﾟ体"/>
      <family val="3"/>
      <charset val="128"/>
    </font>
    <font>
      <sz val="12"/>
      <color rgb="FFFF0000"/>
      <name val="ＭＳ 明朝"/>
      <family val="1"/>
      <charset val="128"/>
    </font>
    <font>
      <sz val="11"/>
      <color rgb="FFFF0000"/>
      <name val="ＭＳ Ｐ明朝"/>
      <family val="1"/>
      <charset val="128"/>
    </font>
    <font>
      <b/>
      <sz val="11"/>
      <color rgb="FFFF0000"/>
      <name val="BIZ UDPゴシック"/>
      <family val="3"/>
      <charset val="128"/>
    </font>
    <font>
      <sz val="11"/>
      <color theme="1"/>
      <name val="BIZ UDPゴシック"/>
      <family val="3"/>
      <charset val="128"/>
    </font>
    <font>
      <sz val="8"/>
      <color theme="1"/>
      <name val="BIZ UDPゴシック"/>
      <family val="3"/>
      <charset val="128"/>
    </font>
    <font>
      <b/>
      <sz val="10"/>
      <color rgb="FFFF0000"/>
      <name val="BIZ UDPゴシック"/>
      <family val="3"/>
      <charset val="128"/>
    </font>
    <font>
      <sz val="10"/>
      <color theme="1"/>
      <name val="BIZ UDPゴシック"/>
      <family val="3"/>
      <charset val="128"/>
    </font>
    <font>
      <sz val="9"/>
      <color theme="1"/>
      <name val="BIZ UDPゴシック"/>
      <family val="3"/>
      <charset val="128"/>
    </font>
    <font>
      <b/>
      <sz val="12"/>
      <color rgb="FFFF0000"/>
      <name val="BIZ UDPゴシック"/>
      <family val="3"/>
      <charset val="128"/>
    </font>
    <font>
      <sz val="10"/>
      <color theme="9" tint="0.79998168889431442"/>
      <name val="BIZ UDPゴシック"/>
      <family val="3"/>
      <charset val="128"/>
    </font>
    <font>
      <b/>
      <sz val="11"/>
      <color theme="9" tint="0.79998168889431442"/>
      <name val="BIZ UDPゴシック"/>
      <family val="3"/>
      <charset val="128"/>
    </font>
    <font>
      <u/>
      <sz val="11"/>
      <color theme="10"/>
      <name val="BIZ UDPゴシック"/>
      <family val="3"/>
      <charset val="128"/>
    </font>
    <font>
      <sz val="9"/>
      <color rgb="FFFF0000"/>
      <name val="BIZ UDPゴシック"/>
      <family val="3"/>
      <charset val="128"/>
    </font>
    <font>
      <sz val="10"/>
      <color rgb="FFFF0000"/>
      <name val="HGS創英角ﾎﾟｯﾌﾟ体"/>
      <family val="3"/>
      <charset val="128"/>
    </font>
    <font>
      <sz val="14"/>
      <color rgb="FFFF0000"/>
      <name val="HGS創英角ﾎﾟｯﾌﾟ体"/>
      <family val="3"/>
      <charset val="128"/>
    </font>
    <font>
      <sz val="14"/>
      <color rgb="FFFF0000"/>
      <name val="BIZ UDPゴシック"/>
      <family val="3"/>
      <charset val="128"/>
    </font>
    <font>
      <sz val="13"/>
      <color rgb="FFFF0000"/>
      <name val="ＭＳ Ｐゴシック"/>
      <family val="3"/>
      <charset val="128"/>
    </font>
    <font>
      <sz val="13"/>
      <color rgb="FFFF0000"/>
      <name val="HGP創英角ﾎﾟｯﾌﾟ体"/>
      <family val="3"/>
      <charset val="128"/>
    </font>
    <font>
      <sz val="12"/>
      <color rgb="FFFF0000"/>
      <name val="ＭＳ Ｐ明朝"/>
      <family val="1"/>
      <charset val="128"/>
    </font>
    <font>
      <sz val="18"/>
      <color rgb="FFFF0000"/>
      <name val="OCRB"/>
      <family val="3"/>
    </font>
    <font>
      <sz val="12"/>
      <color rgb="FFFF0000"/>
      <name val="ＭＳ ゴシック"/>
      <family val="3"/>
      <charset val="128"/>
    </font>
    <font>
      <b/>
      <sz val="16"/>
      <color rgb="FFFF0000"/>
      <name val="HGS創英角ﾎﾟｯﾌﾟ体"/>
      <family val="3"/>
      <charset val="128"/>
    </font>
    <font>
      <sz val="26"/>
      <color rgb="FFFF0000"/>
      <name val="HGS創英角ﾎﾟｯﾌﾟ体"/>
      <family val="3"/>
      <charset val="128"/>
    </font>
    <font>
      <b/>
      <sz val="11"/>
      <color theme="0"/>
      <name val="BIZ UDP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7" tint="0.399975585192419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theme="1"/>
      </top>
      <bottom style="thin">
        <color theme="1"/>
      </bottom>
      <diagonal/>
    </border>
  </borders>
  <cellStyleXfs count="5">
    <xf numFmtId="0" fontId="0" fillId="0" borderId="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3" fillId="0" borderId="0" applyFont="0" applyFill="0" applyBorder="0" applyAlignment="0" applyProtection="0">
      <alignment vertical="center"/>
    </xf>
    <xf numFmtId="0" fontId="43" fillId="0" borderId="0">
      <alignment vertical="center"/>
    </xf>
  </cellStyleXfs>
  <cellXfs count="691">
    <xf numFmtId="0" fontId="0" fillId="0" borderId="0" xfId="0">
      <alignment vertical="center"/>
    </xf>
    <xf numFmtId="0" fontId="0" fillId="0" borderId="0" xfId="0" applyBorder="1">
      <alignment vertical="center"/>
    </xf>
    <xf numFmtId="0" fontId="25" fillId="0" borderId="0" xfId="0" applyFont="1" applyAlignment="1">
      <alignment horizontal="center" vertical="center"/>
    </xf>
    <xf numFmtId="0" fontId="0" fillId="0" borderId="0" xfId="0" applyAlignment="1">
      <alignment vertical="center"/>
    </xf>
    <xf numFmtId="0" fontId="25" fillId="0" borderId="0" xfId="0" applyFont="1" applyAlignment="1">
      <alignment vertical="center"/>
    </xf>
    <xf numFmtId="0" fontId="24" fillId="0" borderId="0" xfId="0" applyFont="1">
      <alignment vertical="center"/>
    </xf>
    <xf numFmtId="0" fontId="2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45" fillId="0" borderId="0" xfId="0" applyFont="1">
      <alignment vertical="center"/>
    </xf>
    <xf numFmtId="0" fontId="0" fillId="0" borderId="0" xfId="0" applyFill="1">
      <alignment vertical="center"/>
    </xf>
    <xf numFmtId="0" fontId="0" fillId="0" borderId="0" xfId="0" applyFill="1" applyBorder="1">
      <alignment vertical="center"/>
    </xf>
    <xf numFmtId="0" fontId="46" fillId="0" borderId="0" xfId="0" applyFont="1">
      <alignment vertical="center"/>
    </xf>
    <xf numFmtId="0" fontId="47" fillId="0" borderId="0" xfId="0" applyFont="1" applyAlignment="1">
      <alignment horizontal="center" vertical="center"/>
    </xf>
    <xf numFmtId="0" fontId="45" fillId="0" borderId="0" xfId="0" applyFont="1" applyAlignment="1">
      <alignment horizontal="left" vertical="center"/>
    </xf>
    <xf numFmtId="0" fontId="48" fillId="0" borderId="0" xfId="0" applyFont="1" applyAlignment="1">
      <alignment horizontal="left" vertical="center"/>
    </xf>
    <xf numFmtId="0" fontId="48" fillId="0" borderId="0" xfId="0" applyFont="1" applyBorder="1" applyAlignment="1">
      <alignment horizontal="left" vertical="center"/>
    </xf>
    <xf numFmtId="0" fontId="3" fillId="0" borderId="0" xfId="0" applyFont="1" applyBorder="1" applyProtection="1">
      <alignment vertical="center"/>
    </xf>
    <xf numFmtId="0" fontId="29" fillId="0" borderId="0" xfId="0" applyFont="1" applyBorder="1" applyAlignment="1" applyProtection="1">
      <alignment vertical="center"/>
    </xf>
    <xf numFmtId="0" fontId="21" fillId="0" borderId="0" xfId="0" applyFont="1" applyBorder="1" applyAlignment="1" applyProtection="1">
      <alignment vertical="center"/>
    </xf>
    <xf numFmtId="0" fontId="45" fillId="0" borderId="0" xfId="0" applyFont="1" applyBorder="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4" fillId="0" borderId="0" xfId="0" applyFont="1" applyBorder="1" applyAlignment="1" applyProtection="1">
      <alignment vertical="center"/>
    </xf>
    <xf numFmtId="5" fontId="16" fillId="0" borderId="3" xfId="0" applyNumberFormat="1" applyFont="1" applyBorder="1" applyAlignment="1" applyProtection="1">
      <alignment vertical="center"/>
    </xf>
    <xf numFmtId="0" fontId="4" fillId="0" borderId="0" xfId="0" applyFont="1" applyBorder="1" applyAlignment="1" applyProtection="1">
      <alignment horizontal="right" vertical="center"/>
    </xf>
    <xf numFmtId="0" fontId="3" fillId="0" borderId="5" xfId="0" applyFont="1" applyBorder="1" applyProtection="1">
      <alignment vertical="center"/>
    </xf>
    <xf numFmtId="0" fontId="10" fillId="0" borderId="6" xfId="0" applyFont="1" applyBorder="1" applyAlignment="1" applyProtection="1">
      <alignment vertical="center"/>
    </xf>
    <xf numFmtId="0" fontId="3" fillId="0" borderId="0" xfId="0" applyFont="1" applyBorder="1" applyAlignment="1" applyProtection="1">
      <alignment horizontal="center" vertical="center"/>
    </xf>
    <xf numFmtId="0" fontId="22" fillId="0" borderId="0" xfId="0" applyFont="1" applyBorder="1" applyProtection="1">
      <alignment vertical="center"/>
    </xf>
    <xf numFmtId="0" fontId="3" fillId="0" borderId="0" xfId="0" applyFont="1" applyBorder="1" applyAlignment="1" applyProtection="1">
      <alignment vertical="center"/>
    </xf>
    <xf numFmtId="0" fontId="15" fillId="0" borderId="1" xfId="0" applyFont="1" applyBorder="1" applyAlignment="1" applyProtection="1">
      <alignment vertical="top"/>
    </xf>
    <xf numFmtId="0" fontId="14" fillId="0" borderId="2" xfId="0" applyFont="1" applyBorder="1" applyAlignment="1" applyProtection="1">
      <alignment vertical="center"/>
    </xf>
    <xf numFmtId="0" fontId="11" fillId="0" borderId="3" xfId="0" applyFont="1" applyBorder="1" applyProtection="1">
      <alignment vertical="center"/>
    </xf>
    <xf numFmtId="0" fontId="11" fillId="0" borderId="5" xfId="0" applyFont="1" applyBorder="1" applyProtection="1">
      <alignment vertical="center"/>
    </xf>
    <xf numFmtId="0" fontId="5" fillId="0" borderId="0" xfId="0" applyFont="1" applyBorder="1" applyProtection="1">
      <alignment vertical="center"/>
    </xf>
    <xf numFmtId="0" fontId="11" fillId="0" borderId="7" xfId="0" applyFont="1" applyBorder="1" applyProtection="1">
      <alignment vertical="center"/>
    </xf>
    <xf numFmtId="0" fontId="15" fillId="0" borderId="4" xfId="0" applyFont="1" applyBorder="1" applyAlignment="1" applyProtection="1">
      <alignment vertical="top"/>
    </xf>
    <xf numFmtId="0" fontId="11" fillId="0" borderId="0" xfId="0" applyFont="1" applyBorder="1" applyProtection="1">
      <alignment vertical="center"/>
    </xf>
    <xf numFmtId="0" fontId="5" fillId="0" borderId="0" xfId="0" applyNumberFormat="1" applyFont="1" applyBorder="1" applyAlignment="1" applyProtection="1">
      <alignment horizontal="center" vertical="center"/>
    </xf>
    <xf numFmtId="0" fontId="15" fillId="0" borderId="8" xfId="0" applyFont="1" applyBorder="1" applyAlignment="1" applyProtection="1">
      <alignment vertical="top"/>
    </xf>
    <xf numFmtId="0" fontId="4" fillId="0" borderId="9" xfId="0" applyFont="1" applyBorder="1" applyAlignment="1" applyProtection="1">
      <alignment vertical="top"/>
    </xf>
    <xf numFmtId="0" fontId="3" fillId="0" borderId="10" xfId="0" applyFont="1" applyBorder="1" applyProtection="1">
      <alignment vertical="center"/>
    </xf>
    <xf numFmtId="0" fontId="3" fillId="0" borderId="11" xfId="0" applyFont="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0" fontId="4" fillId="0" borderId="0" xfId="0" applyFont="1" applyBorder="1" applyAlignment="1" applyProtection="1"/>
    <xf numFmtId="0" fontId="3" fillId="0" borderId="0" xfId="0" applyFont="1" applyProtection="1">
      <alignment vertical="center"/>
    </xf>
    <xf numFmtId="0" fontId="45" fillId="0" borderId="0" xfId="0" applyFont="1" applyProtection="1">
      <alignment vertical="center"/>
    </xf>
    <xf numFmtId="0" fontId="49" fillId="0" borderId="0" xfId="0" applyFont="1" applyBorder="1" applyAlignment="1" applyProtection="1"/>
    <xf numFmtId="0" fontId="7" fillId="0" borderId="0" xfId="0" applyFont="1" applyBorder="1" applyProtection="1">
      <alignment vertical="center"/>
    </xf>
    <xf numFmtId="0" fontId="8" fillId="0" borderId="11" xfId="0" applyFont="1" applyBorder="1" applyAlignment="1" applyProtection="1">
      <alignment horizontal="center" vertical="center"/>
    </xf>
    <xf numFmtId="0" fontId="20" fillId="0" borderId="13" xfId="0" applyFont="1" applyBorder="1" applyAlignment="1" applyProtection="1">
      <alignment horizontal="left" vertical="top"/>
    </xf>
    <xf numFmtId="0" fontId="0" fillId="0" borderId="13" xfId="0" applyBorder="1" applyAlignment="1" applyProtection="1">
      <alignment horizontal="right" vertical="center" indent="1"/>
    </xf>
    <xf numFmtId="0" fontId="3" fillId="0" borderId="14" xfId="0" applyFont="1" applyBorder="1" applyAlignment="1" applyProtection="1">
      <alignment horizontal="center" vertical="center"/>
    </xf>
    <xf numFmtId="0" fontId="0" fillId="0" borderId="7" xfId="0" applyBorder="1" applyAlignment="1" applyProtection="1">
      <alignment horizontal="right" vertical="center" indent="1"/>
    </xf>
    <xf numFmtId="0" fontId="0" fillId="0" borderId="5" xfId="0" applyBorder="1" applyAlignment="1" applyProtection="1">
      <alignment horizontal="right" vertical="center" indent="1"/>
    </xf>
    <xf numFmtId="0" fontId="0" fillId="0" borderId="0" xfId="0" applyBorder="1" applyAlignment="1" applyProtection="1">
      <alignment horizontal="right" vertical="center"/>
    </xf>
    <xf numFmtId="0" fontId="20" fillId="0" borderId="15" xfId="0" applyFont="1" applyBorder="1" applyAlignment="1" applyProtection="1">
      <alignment horizontal="left" vertical="top"/>
    </xf>
    <xf numFmtId="0" fontId="5" fillId="0" borderId="0" xfId="0" applyFont="1" applyBorder="1" applyAlignment="1" applyProtection="1">
      <alignment horizontal="center" vertical="center"/>
    </xf>
    <xf numFmtId="41" fontId="12" fillId="0" borderId="0" xfId="0" applyNumberFormat="1" applyFont="1" applyBorder="1" applyAlignment="1" applyProtection="1">
      <alignment horizontal="right" vertical="center"/>
    </xf>
    <xf numFmtId="41" fontId="19" fillId="0" borderId="0" xfId="0" applyNumberFormat="1" applyFont="1" applyBorder="1" applyAlignment="1" applyProtection="1">
      <alignment horizontal="right" vertical="center"/>
    </xf>
    <xf numFmtId="0" fontId="20" fillId="0" borderId="0" xfId="0" applyFont="1" applyBorder="1" applyAlignment="1" applyProtection="1">
      <alignment horizontal="left" vertical="top"/>
    </xf>
    <xf numFmtId="0" fontId="3" fillId="0" borderId="16" xfId="0" applyFont="1" applyBorder="1" applyAlignment="1" applyProtection="1">
      <alignment vertical="center"/>
    </xf>
    <xf numFmtId="0" fontId="3" fillId="0" borderId="9"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xf numFmtId="49" fontId="3"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3" fillId="0" borderId="18" xfId="0" applyFont="1" applyBorder="1" applyAlignment="1" applyProtection="1">
      <alignment vertical="center" textRotation="255"/>
    </xf>
    <xf numFmtId="0" fontId="5" fillId="0" borderId="0" xfId="0" applyFont="1" applyBorder="1" applyAlignment="1" applyProtection="1">
      <alignment vertical="center"/>
    </xf>
    <xf numFmtId="0" fontId="3" fillId="0" borderId="20" xfId="0" applyFont="1" applyBorder="1" applyAlignment="1" applyProtection="1">
      <alignment vertical="center" textRotation="255"/>
    </xf>
    <xf numFmtId="0" fontId="3" fillId="0" borderId="21" xfId="0" applyFont="1" applyBorder="1" applyAlignment="1" applyProtection="1">
      <alignment vertical="center" wrapText="1"/>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3" fillId="0" borderId="0" xfId="0" applyFont="1" applyAlignment="1" applyProtection="1">
      <alignment vertical="center"/>
    </xf>
    <xf numFmtId="0" fontId="3" fillId="0" borderId="16" xfId="0" applyFont="1" applyBorder="1" applyAlignment="1" applyProtection="1">
      <alignment horizontal="left" vertical="top"/>
    </xf>
    <xf numFmtId="41" fontId="3" fillId="0" borderId="0" xfId="0" applyNumberFormat="1" applyFont="1" applyBorder="1" applyAlignment="1" applyProtection="1">
      <alignment vertical="center"/>
    </xf>
    <xf numFmtId="0" fontId="3" fillId="0" borderId="20" xfId="0" applyFont="1" applyBorder="1" applyAlignment="1" applyProtection="1">
      <alignment vertical="center"/>
    </xf>
    <xf numFmtId="41" fontId="3" fillId="0" borderId="21" xfId="0" applyNumberFormat="1" applyFont="1" applyBorder="1" applyAlignment="1" applyProtection="1">
      <alignment vertical="center"/>
    </xf>
    <xf numFmtId="0" fontId="14" fillId="0" borderId="2" xfId="0" applyFont="1" applyBorder="1" applyAlignment="1" applyProtection="1">
      <alignment horizontal="center" vertical="center"/>
    </xf>
    <xf numFmtId="0" fontId="13" fillId="0" borderId="4" xfId="0" applyFont="1" applyBorder="1" applyAlignment="1" applyProtection="1">
      <alignment vertical="center"/>
    </xf>
    <xf numFmtId="0" fontId="11" fillId="0" borderId="23" xfId="0" applyFont="1" applyBorder="1" applyProtection="1">
      <alignment vertical="center"/>
    </xf>
    <xf numFmtId="0" fontId="19" fillId="0" borderId="4" xfId="0" applyFont="1" applyBorder="1" applyAlignment="1" applyProtection="1">
      <alignment vertical="center"/>
    </xf>
    <xf numFmtId="0" fontId="18" fillId="0" borderId="4" xfId="0" applyFont="1" applyBorder="1" applyProtection="1">
      <alignment vertical="center"/>
    </xf>
    <xf numFmtId="0" fontId="10" fillId="0" borderId="24" xfId="0" applyFont="1" applyBorder="1" applyAlignment="1" applyProtection="1">
      <alignment vertical="center"/>
    </xf>
    <xf numFmtId="0" fontId="3" fillId="0" borderId="6" xfId="0" applyFont="1" applyBorder="1" applyProtection="1">
      <alignment vertical="center"/>
    </xf>
    <xf numFmtId="0" fontId="5" fillId="0" borderId="12" xfId="0" applyFont="1" applyBorder="1" applyAlignment="1" applyProtection="1">
      <alignment horizontal="center" vertical="center"/>
    </xf>
    <xf numFmtId="38" fontId="50" fillId="0" borderId="25" xfId="0" applyNumberFormat="1" applyFont="1" applyBorder="1" applyAlignment="1" applyProtection="1">
      <alignment horizontal="center" vertical="center"/>
    </xf>
    <xf numFmtId="0" fontId="51" fillId="0" borderId="25" xfId="0" applyFont="1" applyBorder="1" applyAlignment="1" applyProtection="1">
      <alignment horizontal="left" vertical="center"/>
    </xf>
    <xf numFmtId="0" fontId="9" fillId="0" borderId="25" xfId="0" applyNumberFormat="1" applyFont="1" applyBorder="1" applyAlignment="1" applyProtection="1">
      <alignment vertical="center"/>
    </xf>
    <xf numFmtId="38" fontId="52" fillId="0" borderId="25" xfId="0" applyNumberFormat="1" applyFont="1" applyBorder="1" applyAlignment="1" applyProtection="1">
      <alignment horizontal="center" vertical="center"/>
    </xf>
    <xf numFmtId="0" fontId="53" fillId="0" borderId="25" xfId="0" applyFont="1" applyBorder="1" applyAlignment="1" applyProtection="1">
      <alignment horizontal="left" vertical="center"/>
    </xf>
    <xf numFmtId="0" fontId="9" fillId="0" borderId="26" xfId="0" applyNumberFormat="1" applyFont="1" applyBorder="1" applyAlignment="1" applyProtection="1">
      <alignment vertical="center"/>
    </xf>
    <xf numFmtId="38" fontId="17" fillId="0" borderId="25" xfId="2" applyFont="1" applyBorder="1" applyAlignment="1" applyProtection="1">
      <alignment vertical="center"/>
    </xf>
    <xf numFmtId="38" fontId="5" fillId="0" borderId="25" xfId="0" applyNumberFormat="1" applyFont="1" applyBorder="1" applyAlignment="1" applyProtection="1">
      <alignment horizontal="center" vertical="center"/>
    </xf>
    <xf numFmtId="0" fontId="11" fillId="0" borderId="25" xfId="0" applyFont="1" applyBorder="1" applyAlignment="1" applyProtection="1">
      <alignment horizontal="left" vertical="center"/>
    </xf>
    <xf numFmtId="0" fontId="9" fillId="0" borderId="19" xfId="0" applyNumberFormat="1" applyFont="1" applyBorder="1" applyAlignment="1" applyProtection="1">
      <alignment vertical="center"/>
    </xf>
    <xf numFmtId="0" fontId="5" fillId="0" borderId="27" xfId="0" applyFont="1" applyBorder="1" applyAlignment="1" applyProtection="1">
      <alignment horizontal="center" vertical="center"/>
    </xf>
    <xf numFmtId="0" fontId="11" fillId="0" borderId="21" xfId="0" applyFont="1" applyBorder="1" applyAlignment="1" applyProtection="1">
      <alignment horizontal="left" vertical="center"/>
    </xf>
    <xf numFmtId="38" fontId="17" fillId="0" borderId="21" xfId="2" applyFont="1" applyBorder="1" applyAlignment="1" applyProtection="1">
      <alignment vertical="center"/>
    </xf>
    <xf numFmtId="0" fontId="9" fillId="0" borderId="21" xfId="0" applyNumberFormat="1" applyFont="1" applyBorder="1" applyAlignment="1" applyProtection="1">
      <alignment vertical="center"/>
    </xf>
    <xf numFmtId="0" fontId="3" fillId="0" borderId="28" xfId="0" applyFont="1" applyBorder="1" applyAlignment="1" applyProtection="1">
      <alignment vertical="center"/>
    </xf>
    <xf numFmtId="0" fontId="5" fillId="0" borderId="28" xfId="0" applyFont="1" applyBorder="1" applyAlignment="1" applyProtection="1">
      <alignment vertical="center"/>
    </xf>
    <xf numFmtId="0" fontId="30" fillId="2" borderId="0" xfId="0" applyFont="1" applyFill="1" applyBorder="1" applyProtection="1">
      <alignment vertical="center"/>
    </xf>
    <xf numFmtId="0" fontId="30" fillId="0" borderId="0" xfId="0" applyFont="1" applyFill="1" applyBorder="1" applyProtection="1">
      <alignment vertical="center"/>
    </xf>
    <xf numFmtId="0" fontId="45" fillId="3" borderId="0" xfId="0" applyFont="1" applyFill="1" applyBorder="1" applyProtection="1">
      <alignment vertical="center"/>
    </xf>
    <xf numFmtId="0" fontId="54" fillId="3" borderId="0" xfId="0" applyFont="1" applyFill="1" applyBorder="1" applyProtection="1">
      <alignment vertical="center"/>
    </xf>
    <xf numFmtId="0" fontId="30" fillId="3" borderId="0" xfId="0" applyFont="1" applyFill="1" applyBorder="1" applyProtection="1">
      <alignment vertical="center"/>
    </xf>
    <xf numFmtId="0" fontId="32" fillId="2" borderId="0" xfId="0" applyFont="1" applyFill="1" applyBorder="1" applyProtection="1">
      <alignment vertical="center"/>
    </xf>
    <xf numFmtId="0" fontId="32" fillId="0" borderId="0" xfId="0" applyFont="1" applyFill="1" applyBorder="1" applyProtection="1">
      <alignment vertical="center"/>
    </xf>
    <xf numFmtId="0" fontId="32" fillId="2" borderId="48" xfId="0" applyFont="1" applyFill="1" applyBorder="1" applyAlignment="1" applyProtection="1">
      <alignment horizontal="center" vertical="center"/>
    </xf>
    <xf numFmtId="179" fontId="54" fillId="3" borderId="29" xfId="4" applyNumberFormat="1" applyFont="1" applyFill="1" applyBorder="1" applyAlignment="1" applyProtection="1">
      <alignment horizontal="center" vertical="center"/>
    </xf>
    <xf numFmtId="178" fontId="54" fillId="3" borderId="29" xfId="3" applyNumberFormat="1" applyFont="1" applyFill="1" applyBorder="1" applyAlignment="1" applyProtection="1">
      <alignment horizontal="center" vertical="center"/>
    </xf>
    <xf numFmtId="178" fontId="54" fillId="3" borderId="29" xfId="4" applyNumberFormat="1" applyFont="1" applyFill="1" applyBorder="1" applyAlignment="1" applyProtection="1">
      <alignment horizontal="center" vertical="center"/>
    </xf>
    <xf numFmtId="0" fontId="55" fillId="3" borderId="0" xfId="4" applyFont="1" applyFill="1" applyProtection="1">
      <alignment vertical="center"/>
      <protection locked="0"/>
    </xf>
    <xf numFmtId="0" fontId="0" fillId="0" borderId="0" xfId="0" applyFill="1" applyProtection="1">
      <alignment vertical="center"/>
      <protection locked="0"/>
    </xf>
    <xf numFmtId="0" fontId="55" fillId="3" borderId="0" xfId="4" applyFont="1" applyFill="1" applyBorder="1" applyProtection="1">
      <alignment vertical="center"/>
      <protection locked="0"/>
    </xf>
    <xf numFmtId="0" fontId="54" fillId="3" borderId="0" xfId="4" applyFont="1" applyFill="1" applyBorder="1" applyProtection="1">
      <alignment vertical="center"/>
      <protection locked="0"/>
    </xf>
    <xf numFmtId="0" fontId="55" fillId="3" borderId="0" xfId="4" applyFont="1" applyFill="1" applyBorder="1" applyAlignment="1" applyProtection="1">
      <alignment horizontal="center" vertical="center"/>
      <protection locked="0"/>
    </xf>
    <xf numFmtId="178" fontId="54" fillId="4" borderId="29" xfId="4" applyNumberFormat="1" applyFont="1" applyFill="1" applyBorder="1" applyAlignment="1" applyProtection="1">
      <alignment horizontal="center" vertical="center"/>
      <protection locked="0"/>
    </xf>
    <xf numFmtId="0" fontId="54" fillId="4" borderId="29" xfId="4" applyFont="1" applyFill="1" applyBorder="1" applyAlignment="1" applyProtection="1">
      <alignment horizontal="center" vertical="center"/>
      <protection locked="0"/>
    </xf>
    <xf numFmtId="0" fontId="56" fillId="3" borderId="0" xfId="4" applyFont="1" applyFill="1" applyBorder="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Protection="1">
      <alignment vertical="center"/>
    </xf>
    <xf numFmtId="0" fontId="24" fillId="0" borderId="0" xfId="0" applyFont="1" applyAlignment="1" applyProtection="1">
      <alignment horizontal="center" vertical="center"/>
    </xf>
    <xf numFmtId="0" fontId="25" fillId="0" borderId="0" xfId="0" applyFont="1" applyAlignment="1" applyProtection="1">
      <alignment vertical="center"/>
    </xf>
    <xf numFmtId="0" fontId="25" fillId="0" borderId="0" xfId="0" applyFont="1" applyAlignment="1" applyProtection="1">
      <alignment horizontal="center" vertical="center"/>
    </xf>
    <xf numFmtId="38" fontId="28" fillId="0" borderId="0" xfId="2" applyFont="1" applyBorder="1" applyAlignment="1" applyProtection="1">
      <alignment horizontal="right" vertical="center"/>
    </xf>
    <xf numFmtId="0" fontId="45" fillId="0" borderId="0" xfId="0" applyFont="1" applyBorder="1" applyAlignment="1" applyProtection="1">
      <alignment vertical="center" wrapText="1"/>
    </xf>
    <xf numFmtId="0" fontId="45" fillId="0" borderId="0" xfId="0" applyFont="1" applyBorder="1" applyAlignment="1" applyProtection="1">
      <alignment vertical="center"/>
    </xf>
    <xf numFmtId="0" fontId="30" fillId="5" borderId="0" xfId="0" applyFont="1" applyFill="1" applyProtection="1">
      <alignment vertical="center"/>
    </xf>
    <xf numFmtId="0" fontId="30" fillId="6" borderId="0" xfId="0" applyFont="1" applyFill="1" applyProtection="1">
      <alignment vertical="center"/>
    </xf>
    <xf numFmtId="0" fontId="55" fillId="5" borderId="0" xfId="4" applyFont="1" applyFill="1" applyBorder="1" applyProtection="1">
      <alignment vertical="center"/>
    </xf>
    <xf numFmtId="0" fontId="57" fillId="5" borderId="0" xfId="4" applyFont="1" applyFill="1" applyBorder="1" applyProtection="1">
      <alignment vertical="center"/>
    </xf>
    <xf numFmtId="0" fontId="54" fillId="5" borderId="0" xfId="4" applyFont="1" applyFill="1" applyBorder="1" applyProtection="1">
      <alignment vertical="center"/>
    </xf>
    <xf numFmtId="0" fontId="58" fillId="5" borderId="0" xfId="4" applyFont="1" applyFill="1" applyBorder="1" applyAlignment="1" applyProtection="1">
      <alignment horizontal="center" vertical="center"/>
    </xf>
    <xf numFmtId="0" fontId="59" fillId="5" borderId="0" xfId="4" applyFont="1" applyFill="1" applyBorder="1" applyProtection="1">
      <alignment vertical="center"/>
    </xf>
    <xf numFmtId="0" fontId="32" fillId="6" borderId="0" xfId="0" applyFont="1" applyFill="1" applyProtection="1">
      <alignment vertical="center"/>
    </xf>
    <xf numFmtId="0" fontId="55" fillId="6" borderId="0" xfId="4" applyFont="1" applyFill="1" applyProtection="1">
      <alignment vertical="center"/>
    </xf>
    <xf numFmtId="38" fontId="60" fillId="7" borderId="29" xfId="3" applyFont="1" applyFill="1" applyBorder="1" applyAlignment="1" applyProtection="1">
      <alignment horizontal="center" vertical="center" shrinkToFit="1"/>
    </xf>
    <xf numFmtId="0" fontId="61" fillId="5" borderId="0" xfId="4" applyFont="1" applyFill="1" applyBorder="1" applyAlignment="1" applyProtection="1">
      <alignment horizontal="center" vertical="center"/>
    </xf>
    <xf numFmtId="38" fontId="62" fillId="5" borderId="0" xfId="3" applyFont="1" applyFill="1" applyBorder="1" applyAlignment="1" applyProtection="1">
      <alignment horizontal="center" vertical="center" shrinkToFit="1"/>
    </xf>
    <xf numFmtId="38" fontId="54" fillId="4" borderId="29" xfId="3" applyFont="1" applyFill="1" applyBorder="1" applyAlignment="1" applyProtection="1">
      <alignment horizontal="center" vertical="center" shrinkToFit="1"/>
      <protection locked="0"/>
    </xf>
    <xf numFmtId="0" fontId="30" fillId="0" borderId="0" xfId="0" applyFont="1">
      <alignment vertical="center"/>
    </xf>
    <xf numFmtId="0" fontId="63" fillId="0" borderId="0" xfId="1" applyFont="1">
      <alignment vertical="center"/>
    </xf>
    <xf numFmtId="0" fontId="64" fillId="0" borderId="0" xfId="0" applyFont="1">
      <alignment vertical="center"/>
    </xf>
    <xf numFmtId="0" fontId="30" fillId="6" borderId="0" xfId="0" applyFont="1" applyFill="1">
      <alignment vertical="center"/>
    </xf>
    <xf numFmtId="0" fontId="57" fillId="3" borderId="0" xfId="0" applyFont="1" applyFill="1" applyBorder="1" applyProtection="1">
      <alignment vertical="center"/>
    </xf>
    <xf numFmtId="0" fontId="65" fillId="0" borderId="26" xfId="0" applyNumberFormat="1" applyFont="1" applyBorder="1" applyAlignment="1" applyProtection="1">
      <alignment vertical="center"/>
    </xf>
    <xf numFmtId="38" fontId="50" fillId="0" borderId="25" xfId="2" applyFont="1" applyBorder="1" applyAlignment="1" applyProtection="1">
      <alignment vertical="center"/>
    </xf>
    <xf numFmtId="0" fontId="34" fillId="6" borderId="0" xfId="0" applyFont="1" applyFill="1" applyProtection="1">
      <alignment vertical="center"/>
    </xf>
    <xf numFmtId="0" fontId="13" fillId="0" borderId="25" xfId="0" applyFont="1" applyBorder="1" applyAlignment="1" applyProtection="1">
      <alignment horizontal="left" vertical="center"/>
    </xf>
    <xf numFmtId="0" fontId="27" fillId="0" borderId="0" xfId="0" applyFont="1" applyBorder="1" applyAlignment="1" applyProtection="1">
      <alignment horizontal="left" vertical="center" shrinkToFit="1"/>
    </xf>
    <xf numFmtId="0" fontId="66" fillId="0" borderId="0" xfId="0" applyFont="1" applyBorder="1" applyAlignment="1" applyProtection="1">
      <alignment horizontal="left" vertical="center" shrinkToFit="1"/>
    </xf>
    <xf numFmtId="0" fontId="15" fillId="0" borderId="0" xfId="0" applyFont="1" applyBorder="1" applyAlignment="1" applyProtection="1">
      <alignment vertical="center"/>
    </xf>
    <xf numFmtId="0" fontId="11" fillId="0" borderId="0" xfId="0" applyFont="1" applyBorder="1" applyAlignment="1" applyProtection="1">
      <alignment vertical="center"/>
    </xf>
    <xf numFmtId="0" fontId="11" fillId="0" borderId="11" xfId="0" applyFont="1" applyBorder="1" applyAlignment="1" applyProtection="1">
      <alignment horizontal="center" vertical="center"/>
    </xf>
    <xf numFmtId="49" fontId="37" fillId="0" borderId="12" xfId="0" applyNumberFormat="1" applyFont="1" applyFill="1" applyBorder="1" applyAlignment="1" applyProtection="1">
      <alignment horizontal="center" vertical="center"/>
    </xf>
    <xf numFmtId="0" fontId="13" fillId="0" borderId="12" xfId="0" applyFont="1" applyBorder="1" applyAlignment="1" applyProtection="1">
      <alignment horizontal="center" vertical="center"/>
    </xf>
    <xf numFmtId="38" fontId="13" fillId="0" borderId="25" xfId="0" applyNumberFormat="1" applyFont="1" applyBorder="1" applyAlignment="1" applyProtection="1">
      <alignment horizontal="center" vertical="center"/>
    </xf>
    <xf numFmtId="0" fontId="14" fillId="0" borderId="26" xfId="0" applyNumberFormat="1" applyFont="1" applyBorder="1" applyAlignment="1" applyProtection="1">
      <alignment vertical="center"/>
    </xf>
    <xf numFmtId="38" fontId="13" fillId="0" borderId="25" xfId="2" applyFont="1" applyBorder="1" applyAlignment="1" applyProtection="1">
      <alignment vertical="center"/>
    </xf>
    <xf numFmtId="0" fontId="14" fillId="0" borderId="25" xfId="0" applyNumberFormat="1" applyFont="1" applyBorder="1" applyAlignment="1" applyProtection="1">
      <alignment vertical="center"/>
    </xf>
    <xf numFmtId="0" fontId="14" fillId="0" borderId="19" xfId="0" applyNumberFormat="1" applyFont="1" applyBorder="1" applyAlignment="1" applyProtection="1">
      <alignment vertical="center"/>
    </xf>
    <xf numFmtId="0" fontId="11" fillId="0" borderId="14" xfId="0" applyFont="1" applyBorder="1" applyAlignment="1" applyProtection="1">
      <alignment horizontal="center" vertical="center"/>
    </xf>
    <xf numFmtId="0" fontId="13" fillId="0" borderId="27" xfId="0" applyFont="1" applyBorder="1" applyAlignment="1" applyProtection="1">
      <alignment horizontal="center" vertical="center"/>
    </xf>
    <xf numFmtId="38" fontId="13" fillId="0" borderId="21" xfId="2" applyFont="1" applyBorder="1" applyAlignment="1" applyProtection="1">
      <alignment vertical="center"/>
    </xf>
    <xf numFmtId="0" fontId="14" fillId="0" borderId="21" xfId="0" applyNumberFormat="1" applyFont="1" applyBorder="1" applyAlignment="1" applyProtection="1">
      <alignment vertical="center"/>
    </xf>
    <xf numFmtId="0" fontId="58" fillId="2" borderId="0" xfId="0" applyFont="1" applyFill="1" applyBorder="1" applyProtection="1">
      <alignment vertical="center"/>
    </xf>
    <xf numFmtId="0" fontId="10" fillId="0" borderId="0" xfId="0" applyFont="1" applyBorder="1" applyAlignment="1" applyProtection="1">
      <alignment vertical="center"/>
    </xf>
    <xf numFmtId="0" fontId="14" fillId="0" borderId="9" xfId="0" applyFont="1" applyBorder="1" applyAlignment="1" applyProtection="1">
      <alignment horizontal="center" vertical="center"/>
    </xf>
    <xf numFmtId="0" fontId="14" fillId="0" borderId="9" xfId="0" applyFont="1" applyBorder="1" applyAlignment="1" applyProtection="1">
      <alignment vertical="center"/>
    </xf>
    <xf numFmtId="0" fontId="15" fillId="0" borderId="16" xfId="0" applyFont="1" applyBorder="1" applyAlignment="1" applyProtection="1">
      <alignment vertical="top"/>
    </xf>
    <xf numFmtId="0" fontId="13" fillId="0" borderId="18" xfId="0" applyFont="1" applyBorder="1" applyAlignment="1" applyProtection="1">
      <alignment vertical="center"/>
    </xf>
    <xf numFmtId="0" fontId="11" fillId="0" borderId="20" xfId="0" applyFont="1" applyBorder="1" applyProtection="1">
      <alignment vertical="center"/>
    </xf>
    <xf numFmtId="0" fontId="15" fillId="0" borderId="18" xfId="0" applyFont="1" applyBorder="1" applyAlignment="1" applyProtection="1">
      <alignment vertical="top"/>
    </xf>
    <xf numFmtId="0" fontId="19" fillId="0" borderId="18" xfId="0" applyFont="1" applyBorder="1" applyAlignment="1" applyProtection="1">
      <alignment vertical="center"/>
    </xf>
    <xf numFmtId="0" fontId="18" fillId="0" borderId="18" xfId="0" applyFont="1" applyBorder="1" applyProtection="1">
      <alignment vertical="center"/>
    </xf>
    <xf numFmtId="0" fontId="10" fillId="0" borderId="20" xfId="0" applyFont="1" applyBorder="1" applyAlignment="1" applyProtection="1">
      <alignment vertical="center"/>
    </xf>
    <xf numFmtId="0" fontId="11" fillId="0" borderId="17" xfId="0" applyFont="1" applyBorder="1" applyProtection="1">
      <alignment vertical="center"/>
    </xf>
    <xf numFmtId="0" fontId="11" fillId="0" borderId="19" xfId="0" applyFont="1" applyBorder="1" applyProtection="1">
      <alignment vertical="center"/>
    </xf>
    <xf numFmtId="0" fontId="11" fillId="0" borderId="22" xfId="0" applyFont="1" applyBorder="1" applyProtection="1">
      <alignment vertical="center"/>
    </xf>
    <xf numFmtId="0" fontId="3" fillId="0" borderId="17" xfId="0" applyFont="1" applyBorder="1" applyProtection="1">
      <alignment vertical="center"/>
    </xf>
    <xf numFmtId="0" fontId="3" fillId="0" borderId="22" xfId="0" applyFont="1" applyBorder="1" applyProtection="1">
      <alignment vertical="center"/>
    </xf>
    <xf numFmtId="0" fontId="11" fillId="0" borderId="0" xfId="0" applyFont="1" applyProtection="1">
      <alignment vertical="center"/>
    </xf>
    <xf numFmtId="178" fontId="11" fillId="0" borderId="0" xfId="0" applyNumberFormat="1"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top"/>
    </xf>
    <xf numFmtId="0" fontId="11" fillId="0" borderId="0" xfId="0" applyFont="1" applyAlignment="1" applyProtection="1">
      <alignment horizontal="left" vertical="center"/>
    </xf>
    <xf numFmtId="38" fontId="41" fillId="0" borderId="0" xfId="2" applyFont="1" applyBorder="1" applyAlignment="1" applyProtection="1">
      <alignment horizontal="center" vertical="center" wrapText="1"/>
    </xf>
    <xf numFmtId="0" fontId="11" fillId="0" borderId="0" xfId="0" applyFont="1" applyFill="1" applyProtection="1">
      <alignment vertical="center"/>
    </xf>
    <xf numFmtId="0" fontId="40" fillId="0" borderId="0" xfId="0" applyFont="1" applyBorder="1" applyAlignment="1" applyProtection="1">
      <alignment vertical="center"/>
    </xf>
    <xf numFmtId="0" fontId="11" fillId="0" borderId="0" xfId="0" applyFont="1" applyFill="1" applyBorder="1" applyProtection="1">
      <alignment vertical="center"/>
    </xf>
    <xf numFmtId="0" fontId="30" fillId="0" borderId="0" xfId="0" applyFont="1" applyProtection="1">
      <alignment vertical="center"/>
    </xf>
    <xf numFmtId="0" fontId="14" fillId="0" borderId="0" xfId="0" applyFont="1" applyProtection="1">
      <alignment vertical="center"/>
    </xf>
    <xf numFmtId="0" fontId="30" fillId="0" borderId="0" xfId="0" applyFont="1" applyBorder="1" applyProtection="1">
      <alignment vertical="center"/>
    </xf>
    <xf numFmtId="0" fontId="32" fillId="2" borderId="0" xfId="0" applyFont="1" applyFill="1" applyBorder="1" applyAlignment="1" applyProtection="1">
      <alignment horizontal="left" vertical="center" wrapText="1"/>
    </xf>
    <xf numFmtId="38" fontId="48" fillId="0" borderId="0" xfId="2" applyFont="1" applyBorder="1" applyAlignment="1" applyProtection="1">
      <alignment horizontal="left" vertical="center"/>
    </xf>
    <xf numFmtId="38" fontId="48" fillId="0" borderId="0" xfId="2" applyFont="1" applyBorder="1" applyAlignment="1" applyProtection="1">
      <alignment horizontal="left" vertical="center" wrapText="1"/>
    </xf>
    <xf numFmtId="38" fontId="41" fillId="0" borderId="0" xfId="2" applyFont="1" applyBorder="1" applyAlignment="1" applyProtection="1">
      <alignment horizontal="center" vertical="center" wrapText="1"/>
    </xf>
    <xf numFmtId="178" fontId="41" fillId="0" borderId="0" xfId="2" applyNumberFormat="1" applyFont="1" applyBorder="1" applyAlignment="1" applyProtection="1">
      <alignment horizontal="center" vertical="center" wrapText="1"/>
    </xf>
    <xf numFmtId="0" fontId="27" fillId="0" borderId="16" xfId="0" applyFont="1" applyBorder="1" applyAlignment="1" applyProtection="1">
      <alignment horizontal="center" vertical="center"/>
    </xf>
    <xf numFmtId="0" fontId="27" fillId="0" borderId="17" xfId="0" applyFont="1" applyBorder="1" applyAlignment="1" applyProtection="1">
      <alignment horizontal="center" vertical="center"/>
    </xf>
    <xf numFmtId="0" fontId="27" fillId="0" borderId="18"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22" xfId="0" applyFont="1" applyBorder="1" applyAlignment="1" applyProtection="1">
      <alignment horizontal="center" vertical="center"/>
    </xf>
    <xf numFmtId="0" fontId="41" fillId="0" borderId="16"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57" fontId="41" fillId="0" borderId="16" xfId="0" applyNumberFormat="1" applyFont="1" applyBorder="1" applyAlignment="1" applyProtection="1">
      <alignment horizontal="center" vertical="center"/>
      <protection locked="0"/>
    </xf>
    <xf numFmtId="0" fontId="41" fillId="0" borderId="9" xfId="0" applyNumberFormat="1" applyFont="1" applyBorder="1" applyAlignment="1" applyProtection="1">
      <alignment horizontal="center" vertical="center"/>
      <protection locked="0"/>
    </xf>
    <xf numFmtId="0" fontId="41" fillId="0" borderId="17" xfId="0" applyNumberFormat="1" applyFont="1" applyBorder="1" applyAlignment="1" applyProtection="1">
      <alignment horizontal="center" vertical="center"/>
      <protection locked="0"/>
    </xf>
    <xf numFmtId="0" fontId="41" fillId="0" borderId="18" xfId="0" applyNumberFormat="1" applyFont="1" applyBorder="1" applyAlignment="1" applyProtection="1">
      <alignment horizontal="center" vertical="center"/>
      <protection locked="0"/>
    </xf>
    <xf numFmtId="0" fontId="41" fillId="0" borderId="0" xfId="0" applyNumberFormat="1" applyFont="1" applyBorder="1" applyAlignment="1" applyProtection="1">
      <alignment horizontal="center" vertical="center"/>
      <protection locked="0"/>
    </xf>
    <xf numFmtId="0" fontId="41" fillId="0" borderId="19" xfId="0" applyNumberFormat="1" applyFont="1" applyBorder="1" applyAlignment="1" applyProtection="1">
      <alignment horizontal="center" vertical="center"/>
      <protection locked="0"/>
    </xf>
    <xf numFmtId="0" fontId="41" fillId="0" borderId="20" xfId="0" applyNumberFormat="1" applyFont="1" applyBorder="1" applyAlignment="1" applyProtection="1">
      <alignment horizontal="center" vertical="center"/>
      <protection locked="0"/>
    </xf>
    <xf numFmtId="0" fontId="41" fillId="0" borderId="21" xfId="0" applyNumberFormat="1" applyFont="1" applyBorder="1" applyAlignment="1" applyProtection="1">
      <alignment horizontal="center" vertical="center"/>
      <protection locked="0"/>
    </xf>
    <xf numFmtId="0" fontId="41" fillId="0" borderId="22" xfId="0" applyNumberFormat="1" applyFont="1" applyBorder="1" applyAlignment="1" applyProtection="1">
      <alignment horizontal="center" vertical="center"/>
      <protection locked="0"/>
    </xf>
    <xf numFmtId="38" fontId="41" fillId="0" borderId="16" xfId="2" applyFont="1" applyBorder="1" applyAlignment="1" applyProtection="1">
      <alignment horizontal="center" vertical="center" wrapText="1"/>
      <protection locked="0"/>
    </xf>
    <xf numFmtId="38" fontId="41" fillId="0" borderId="9" xfId="2" applyFont="1" applyBorder="1" applyAlignment="1" applyProtection="1">
      <alignment horizontal="center" vertical="center"/>
      <protection locked="0"/>
    </xf>
    <xf numFmtId="38" fontId="41" fillId="0" borderId="17" xfId="2" applyFont="1" applyBorder="1" applyAlignment="1" applyProtection="1">
      <alignment horizontal="center" vertical="center"/>
      <protection locked="0"/>
    </xf>
    <xf numFmtId="38" fontId="41" fillId="0" borderId="18" xfId="2" applyFont="1" applyBorder="1" applyAlignment="1" applyProtection="1">
      <alignment horizontal="center" vertical="center"/>
      <protection locked="0"/>
    </xf>
    <xf numFmtId="38" fontId="41" fillId="0" borderId="0" xfId="2" applyFont="1" applyBorder="1" applyAlignment="1" applyProtection="1">
      <alignment horizontal="center" vertical="center"/>
      <protection locked="0"/>
    </xf>
    <xf numFmtId="38" fontId="41" fillId="0" borderId="19" xfId="2" applyFont="1" applyBorder="1" applyAlignment="1" applyProtection="1">
      <alignment horizontal="center" vertical="center"/>
      <protection locked="0"/>
    </xf>
    <xf numFmtId="38" fontId="41" fillId="0" borderId="20" xfId="2" applyFont="1" applyBorder="1" applyAlignment="1" applyProtection="1">
      <alignment horizontal="center" vertical="center"/>
      <protection locked="0"/>
    </xf>
    <xf numFmtId="38" fontId="41" fillId="0" borderId="21" xfId="2" applyFont="1" applyBorder="1" applyAlignment="1" applyProtection="1">
      <alignment horizontal="center" vertical="center"/>
      <protection locked="0"/>
    </xf>
    <xf numFmtId="38" fontId="41" fillId="0" borderId="22" xfId="2" applyFont="1" applyBorder="1" applyAlignment="1" applyProtection="1">
      <alignment horizontal="center" vertical="center"/>
      <protection locked="0"/>
    </xf>
    <xf numFmtId="0" fontId="41" fillId="0" borderId="16" xfId="0" applyFont="1" applyBorder="1" applyAlignment="1" applyProtection="1">
      <alignment horizontal="center" vertical="center" wrapText="1"/>
      <protection locked="0"/>
    </xf>
    <xf numFmtId="38" fontId="41" fillId="0" borderId="16" xfId="2" applyFont="1" applyFill="1" applyBorder="1" applyAlignment="1" applyProtection="1">
      <alignment horizontal="center" vertical="center" wrapText="1"/>
    </xf>
    <xf numFmtId="38" fontId="41" fillId="0" borderId="9" xfId="2" applyFont="1" applyFill="1" applyBorder="1" applyAlignment="1" applyProtection="1">
      <alignment horizontal="center" vertical="center"/>
    </xf>
    <xf numFmtId="38" fontId="41" fillId="0" borderId="17" xfId="2" applyFont="1" applyFill="1" applyBorder="1" applyAlignment="1" applyProtection="1">
      <alignment horizontal="center" vertical="center"/>
    </xf>
    <xf numFmtId="38" fontId="41" fillId="0" borderId="18" xfId="2" applyFont="1" applyFill="1" applyBorder="1" applyAlignment="1" applyProtection="1">
      <alignment horizontal="center" vertical="center"/>
    </xf>
    <xf numFmtId="38" fontId="41" fillId="0" borderId="0" xfId="2" applyFont="1" applyFill="1" applyBorder="1" applyAlignment="1" applyProtection="1">
      <alignment horizontal="center" vertical="center"/>
    </xf>
    <xf numFmtId="38" fontId="41" fillId="0" borderId="19" xfId="2" applyFont="1" applyFill="1" applyBorder="1" applyAlignment="1" applyProtection="1">
      <alignment horizontal="center" vertical="center"/>
    </xf>
    <xf numFmtId="38" fontId="41" fillId="0" borderId="20" xfId="2" applyFont="1" applyFill="1" applyBorder="1" applyAlignment="1" applyProtection="1">
      <alignment horizontal="center" vertical="center"/>
    </xf>
    <xf numFmtId="38" fontId="41" fillId="0" borderId="21" xfId="2" applyFont="1" applyFill="1" applyBorder="1" applyAlignment="1" applyProtection="1">
      <alignment horizontal="center" vertical="center"/>
    </xf>
    <xf numFmtId="38" fontId="41" fillId="0" borderId="22" xfId="2" applyFont="1" applyFill="1" applyBorder="1" applyAlignment="1" applyProtection="1">
      <alignment horizontal="center" vertical="center"/>
    </xf>
    <xf numFmtId="0" fontId="41" fillId="0" borderId="17" xfId="0" applyFont="1" applyBorder="1" applyAlignment="1" applyProtection="1">
      <alignment horizontal="center" vertical="center" wrapText="1"/>
      <protection locked="0"/>
    </xf>
    <xf numFmtId="0" fontId="41" fillId="0" borderId="18"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20" xfId="0"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38" fontId="42" fillId="0" borderId="0" xfId="2" applyFont="1" applyBorder="1" applyAlignment="1" applyProtection="1">
      <alignment horizontal="center" vertical="center" wrapText="1"/>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16" xfId="0" applyFont="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27" fillId="0" borderId="48" xfId="0" applyFont="1" applyBorder="1" applyAlignment="1" applyProtection="1">
      <alignment horizontal="center" vertical="center"/>
    </xf>
    <xf numFmtId="0" fontId="41" fillId="0" borderId="48" xfId="0" applyFont="1" applyBorder="1" applyAlignment="1" applyProtection="1">
      <alignment horizontal="center" vertical="center"/>
      <protection locked="0"/>
    </xf>
    <xf numFmtId="57" fontId="41" fillId="0" borderId="48" xfId="0" applyNumberFormat="1" applyFont="1" applyBorder="1" applyAlignment="1" applyProtection="1">
      <alignment horizontal="center" vertical="center"/>
      <protection locked="0"/>
    </xf>
    <xf numFmtId="0" fontId="41" fillId="0" borderId="48" xfId="0" applyNumberFormat="1" applyFont="1" applyBorder="1" applyAlignment="1" applyProtection="1">
      <alignment horizontal="center" vertical="center"/>
      <protection locked="0"/>
    </xf>
    <xf numFmtId="38" fontId="41" fillId="0" borderId="48" xfId="2" applyFont="1" applyBorder="1" applyAlignment="1" applyProtection="1">
      <alignment horizontal="center" vertical="center" wrapText="1"/>
      <protection locked="0"/>
    </xf>
    <xf numFmtId="38" fontId="41" fillId="0" borderId="48" xfId="2" applyFont="1" applyBorder="1" applyAlignment="1" applyProtection="1">
      <alignment horizontal="center" vertical="center"/>
      <protection locked="0"/>
    </xf>
    <xf numFmtId="0" fontId="41" fillId="0" borderId="48" xfId="0" applyFont="1" applyBorder="1" applyAlignment="1" applyProtection="1">
      <alignment horizontal="center" vertical="center" wrapText="1"/>
      <protection locked="0"/>
    </xf>
    <xf numFmtId="38" fontId="41" fillId="0" borderId="48" xfId="2" applyFont="1" applyFill="1" applyBorder="1" applyAlignment="1" applyProtection="1">
      <alignment horizontal="center" vertical="center" wrapText="1"/>
    </xf>
    <xf numFmtId="38" fontId="41" fillId="0" borderId="48" xfId="2" applyFont="1" applyFill="1" applyBorder="1" applyAlignment="1" applyProtection="1">
      <alignment horizontal="center" vertical="center"/>
    </xf>
    <xf numFmtId="38" fontId="41" fillId="0" borderId="21" xfId="2" applyFont="1" applyBorder="1" applyAlignment="1" applyProtection="1">
      <alignment horizontal="center" vertical="center" wrapText="1"/>
    </xf>
    <xf numFmtId="38" fontId="41" fillId="0" borderId="30" xfId="2" applyFont="1" applyBorder="1" applyAlignment="1" applyProtection="1">
      <alignment horizontal="center" vertical="center" wrapText="1"/>
    </xf>
    <xf numFmtId="178" fontId="41" fillId="0" borderId="30" xfId="2" applyNumberFormat="1"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11" fillId="0" borderId="48" xfId="0" applyFont="1" applyBorder="1" applyAlignment="1" applyProtection="1">
      <alignment horizontal="center" vertical="center"/>
    </xf>
    <xf numFmtId="0" fontId="40" fillId="0" borderId="0" xfId="0" applyFont="1" applyBorder="1" applyAlignment="1" applyProtection="1">
      <alignment horizontal="left" vertical="center"/>
    </xf>
    <xf numFmtId="0" fontId="23" fillId="0" borderId="0" xfId="0" applyFont="1" applyAlignment="1" applyProtection="1">
      <alignment horizontal="center" vertical="center"/>
    </xf>
    <xf numFmtId="0" fontId="11" fillId="0" borderId="0" xfId="0" applyFont="1" applyAlignment="1" applyProtection="1">
      <alignment horizontal="left" vertical="top" shrinkToFit="1"/>
      <protection locked="0"/>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3" fillId="0" borderId="28" xfId="0" applyFont="1" applyBorder="1" applyAlignment="1" applyProtection="1">
      <alignment vertical="center"/>
    </xf>
    <xf numFmtId="0" fontId="9" fillId="0" borderId="0" xfId="0" applyFont="1" applyBorder="1" applyAlignment="1" applyProtection="1">
      <alignment horizontal="center" vertical="center" shrinkToFit="1"/>
    </xf>
    <xf numFmtId="0" fontId="3" fillId="0" borderId="28" xfId="0" applyFont="1" applyBorder="1" applyAlignment="1" applyProtection="1">
      <alignment horizontal="center" vertical="center"/>
    </xf>
    <xf numFmtId="0" fontId="9"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3" fillId="0" borderId="31" xfId="0" applyFont="1" applyBorder="1" applyAlignment="1" applyProtection="1">
      <alignment horizontal="right" vertical="center"/>
    </xf>
    <xf numFmtId="0" fontId="13" fillId="0" borderId="25" xfId="0" applyFont="1" applyBorder="1" applyAlignment="1" applyProtection="1">
      <alignment horizontal="right" vertical="center"/>
    </xf>
    <xf numFmtId="38" fontId="13" fillId="0" borderId="31" xfId="2" applyFont="1" applyBorder="1" applyAlignment="1" applyProtection="1">
      <alignment horizontal="right" vertical="center"/>
    </xf>
    <xf numFmtId="38" fontId="13" fillId="0" borderId="25" xfId="2" applyFont="1" applyBorder="1" applyAlignment="1" applyProtection="1">
      <alignment horizontal="right" vertical="center"/>
    </xf>
    <xf numFmtId="49" fontId="36" fillId="0" borderId="16"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49" fontId="36" fillId="0" borderId="10" xfId="0" applyNumberFormat="1" applyFont="1" applyBorder="1" applyAlignment="1" applyProtection="1">
      <alignment horizontal="center" vertical="center"/>
      <protection locked="0"/>
    </xf>
    <xf numFmtId="49" fontId="36" fillId="0" borderId="18" xfId="0" applyNumberFormat="1" applyFont="1" applyBorder="1" applyAlignment="1" applyProtection="1">
      <alignment horizontal="center" vertical="center"/>
      <protection locked="0"/>
    </xf>
    <xf numFmtId="49" fontId="36" fillId="0" borderId="0" xfId="0" applyNumberFormat="1" applyFont="1" applyBorder="1" applyAlignment="1" applyProtection="1">
      <alignment horizontal="center" vertical="center"/>
      <protection locked="0"/>
    </xf>
    <xf numFmtId="49" fontId="36" fillId="0" borderId="5" xfId="0" applyNumberFormat="1" applyFont="1" applyBorder="1" applyAlignment="1" applyProtection="1">
      <alignment horizontal="center" vertical="center"/>
      <protection locked="0"/>
    </xf>
    <xf numFmtId="49" fontId="36" fillId="0" borderId="33" xfId="0" applyNumberFormat="1" applyFont="1" applyBorder="1" applyAlignment="1" applyProtection="1">
      <alignment horizontal="center" vertical="center"/>
      <protection locked="0"/>
    </xf>
    <xf numFmtId="49" fontId="36" fillId="0" borderId="30" xfId="0" applyNumberFormat="1" applyFont="1" applyBorder="1" applyAlignment="1" applyProtection="1">
      <alignment horizontal="center" vertical="center"/>
      <protection locked="0"/>
    </xf>
    <xf numFmtId="49" fontId="36" fillId="0" borderId="6" xfId="0" applyNumberFormat="1" applyFont="1" applyBorder="1" applyAlignment="1" applyProtection="1">
      <alignment horizontal="center" vertical="center"/>
      <protection locked="0"/>
    </xf>
    <xf numFmtId="0" fontId="11" fillId="0" borderId="4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36" xfId="0" applyFont="1" applyBorder="1" applyAlignment="1" applyProtection="1">
      <alignment horizontal="center" vertical="center" wrapText="1"/>
    </xf>
    <xf numFmtId="0" fontId="9" fillId="0" borderId="16" xfId="0" applyFont="1" applyBorder="1" applyAlignment="1" applyProtection="1">
      <alignment horizontal="center" vertical="center"/>
    </xf>
    <xf numFmtId="0" fontId="9" fillId="0" borderId="9" xfId="0" applyFont="1" applyBorder="1" applyAlignment="1" applyProtection="1">
      <alignment horizontal="center" vertical="center"/>
    </xf>
    <xf numFmtId="176" fontId="12" fillId="0" borderId="28" xfId="0" applyNumberFormat="1" applyFont="1" applyBorder="1" applyAlignment="1" applyProtection="1">
      <alignment horizontal="left" vertical="center" indent="1"/>
    </xf>
    <xf numFmtId="177" fontId="11" fillId="0" borderId="12" xfId="0" applyNumberFormat="1" applyFont="1" applyBorder="1" applyAlignment="1" applyProtection="1">
      <alignment horizontal="center" vertical="center" wrapText="1"/>
    </xf>
    <xf numFmtId="177" fontId="11" fillId="0" borderId="36" xfId="0" applyNumberFormat="1" applyFont="1" applyBorder="1" applyAlignment="1" applyProtection="1">
      <alignment horizontal="center" vertical="center" wrapText="1"/>
    </xf>
    <xf numFmtId="0" fontId="27" fillId="0" borderId="0"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13" fillId="0" borderId="38" xfId="0" applyFont="1" applyBorder="1" applyAlignment="1" applyProtection="1">
      <alignment horizontal="center" vertical="center"/>
    </xf>
    <xf numFmtId="0" fontId="13" fillId="0" borderId="39" xfId="0" applyFont="1" applyBorder="1" applyAlignment="1" applyProtection="1">
      <alignment horizontal="center" vertical="center"/>
    </xf>
    <xf numFmtId="41" fontId="39" fillId="0" borderId="40" xfId="0" applyNumberFormat="1" applyFont="1" applyBorder="1" applyAlignment="1" applyProtection="1">
      <alignment horizontal="right" vertical="center"/>
    </xf>
    <xf numFmtId="41" fontId="13" fillId="0" borderId="0" xfId="0" applyNumberFormat="1" applyFont="1" applyBorder="1" applyAlignment="1" applyProtection="1">
      <alignment horizontal="right" vertical="center"/>
    </xf>
    <xf numFmtId="0" fontId="11" fillId="0" borderId="14"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41" xfId="0" applyFont="1" applyBorder="1" applyAlignment="1" applyProtection="1">
      <alignment horizontal="center" vertical="center"/>
    </xf>
    <xf numFmtId="38" fontId="13" fillId="0" borderId="31" xfId="0" applyNumberFormat="1" applyFont="1" applyBorder="1" applyAlignment="1" applyProtection="1">
      <alignment horizontal="center" vertical="center"/>
    </xf>
    <xf numFmtId="0" fontId="13" fillId="0" borderId="25" xfId="0" applyNumberFormat="1" applyFont="1" applyBorder="1" applyAlignment="1" applyProtection="1">
      <alignment horizontal="center" vertical="center"/>
    </xf>
    <xf numFmtId="49" fontId="11" fillId="0" borderId="44" xfId="0" applyNumberFormat="1" applyFont="1" applyBorder="1" applyAlignment="1" applyProtection="1">
      <alignment horizontal="center" vertical="center"/>
    </xf>
    <xf numFmtId="49" fontId="11" fillId="0" borderId="45" xfId="0" applyNumberFormat="1" applyFont="1" applyBorder="1" applyAlignment="1" applyProtection="1">
      <alignment horizontal="center" vertical="center"/>
    </xf>
    <xf numFmtId="49" fontId="37" fillId="0" borderId="31" xfId="0" applyNumberFormat="1" applyFont="1" applyBorder="1" applyAlignment="1" applyProtection="1">
      <alignment horizontal="center" vertical="center"/>
      <protection locked="0"/>
    </xf>
    <xf numFmtId="49" fontId="37" fillId="0" borderId="25" xfId="0" applyNumberFormat="1" applyFont="1" applyBorder="1" applyAlignment="1" applyProtection="1">
      <alignment horizontal="center" vertical="center"/>
      <protection locked="0"/>
    </xf>
    <xf numFmtId="49" fontId="37" fillId="0" borderId="26" xfId="0" applyNumberFormat="1" applyFont="1" applyBorder="1" applyAlignment="1" applyProtection="1">
      <alignment horizontal="center" vertical="center"/>
      <protection locked="0"/>
    </xf>
    <xf numFmtId="0" fontId="15" fillId="0" borderId="26"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46" xfId="0" applyFont="1" applyBorder="1" applyAlignment="1" applyProtection="1">
      <alignment horizontal="center" vertical="center"/>
    </xf>
    <xf numFmtId="38" fontId="13" fillId="0" borderId="20" xfId="2" applyFont="1" applyBorder="1" applyAlignment="1" applyProtection="1">
      <alignment horizontal="right" vertical="center"/>
    </xf>
    <xf numFmtId="38" fontId="13" fillId="0" borderId="21" xfId="2" applyFont="1" applyBorder="1" applyAlignment="1" applyProtection="1">
      <alignment horizontal="right" vertical="center"/>
    </xf>
    <xf numFmtId="0" fontId="67" fillId="0" borderId="0" xfId="0" applyFont="1" applyBorder="1" applyAlignment="1" applyProtection="1">
      <alignment horizontal="left" vertical="center"/>
    </xf>
    <xf numFmtId="0" fontId="5"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35" xfId="0" applyBorder="1" applyAlignment="1" applyProtection="1">
      <alignment horizontal="center" vertical="center"/>
    </xf>
    <xf numFmtId="0" fontId="0" fillId="0" borderId="24" xfId="0" applyBorder="1" applyAlignment="1" applyProtection="1">
      <alignment horizontal="center" vertical="center"/>
    </xf>
    <xf numFmtId="0" fontId="0" fillId="0" borderId="30" xfId="0" applyBorder="1" applyAlignment="1" applyProtection="1">
      <alignment horizontal="center" vertical="center"/>
    </xf>
    <xf numFmtId="0" fontId="0" fillId="0" borderId="34" xfId="0" applyBorder="1" applyAlignment="1" applyProtection="1">
      <alignment horizontal="center" vertical="center"/>
    </xf>
    <xf numFmtId="0" fontId="13" fillId="0" borderId="12"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xf>
    <xf numFmtId="0" fontId="15" fillId="0" borderId="25" xfId="0" applyFont="1" applyBorder="1" applyAlignment="1" applyProtection="1">
      <alignment horizontal="center" vertical="center"/>
    </xf>
    <xf numFmtId="0" fontId="13" fillId="0" borderId="0" xfId="0" applyFont="1" applyBorder="1" applyAlignment="1" applyProtection="1">
      <alignment horizontal="center" vertical="center"/>
    </xf>
    <xf numFmtId="0" fontId="27" fillId="0" borderId="21" xfId="0" applyFont="1" applyBorder="1" applyAlignment="1" applyProtection="1">
      <alignment horizontal="left" vertical="center" shrinkToFit="1"/>
    </xf>
    <xf numFmtId="0" fontId="13" fillId="0" borderId="2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1" fillId="0" borderId="0" xfId="0" applyFont="1" applyBorder="1" applyAlignment="1" applyProtection="1">
      <alignment horizontal="right" vertical="center"/>
    </xf>
    <xf numFmtId="0" fontId="5" fillId="0" borderId="9" xfId="0" applyFont="1" applyBorder="1" applyAlignment="1" applyProtection="1">
      <alignment horizontal="center"/>
    </xf>
    <xf numFmtId="0" fontId="27" fillId="0" borderId="0" xfId="0" applyFont="1" applyBorder="1" applyAlignment="1" applyProtection="1">
      <alignment horizontal="left" vertical="center" shrinkToFit="1"/>
    </xf>
    <xf numFmtId="0" fontId="15" fillId="0" borderId="16"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34" xfId="0" applyFont="1" applyBorder="1" applyAlignment="1" applyProtection="1">
      <alignment horizontal="center" vertical="center"/>
    </xf>
    <xf numFmtId="0" fontId="11" fillId="0" borderId="34" xfId="0" applyFont="1" applyBorder="1" applyAlignment="1" applyProtection="1">
      <alignment horizontal="center" vertical="center"/>
    </xf>
    <xf numFmtId="0" fontId="9" fillId="0" borderId="17" xfId="0" applyFont="1" applyBorder="1" applyAlignment="1" applyProtection="1">
      <alignment horizontal="center" vertical="center"/>
    </xf>
    <xf numFmtId="0" fontId="13" fillId="0" borderId="36"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15" fillId="0" borderId="42" xfId="0" applyFont="1" applyBorder="1" applyAlignment="1" applyProtection="1">
      <alignment horizontal="center" vertical="center" textRotation="255"/>
    </xf>
    <xf numFmtId="0" fontId="11" fillId="0" borderId="42" xfId="0" applyFont="1" applyBorder="1" applyAlignment="1" applyProtection="1">
      <alignment vertical="center" textRotation="255"/>
    </xf>
    <xf numFmtId="0" fontId="11" fillId="0" borderId="11" xfId="0" applyFont="1" applyBorder="1" applyAlignment="1" applyProtection="1">
      <alignment vertical="center" textRotation="255"/>
    </xf>
    <xf numFmtId="0" fontId="11" fillId="0" borderId="43" xfId="0" applyFont="1" applyBorder="1" applyAlignment="1" applyProtection="1">
      <alignment vertical="center" textRotation="255"/>
    </xf>
    <xf numFmtId="0" fontId="8" fillId="0" borderId="12" xfId="0" applyFont="1" applyBorder="1" applyAlignment="1" applyProtection="1">
      <alignment horizontal="center" vertical="center"/>
    </xf>
    <xf numFmtId="0" fontId="14" fillId="0" borderId="9" xfId="0" applyFont="1" applyBorder="1" applyAlignment="1" applyProtection="1">
      <alignment horizontal="left" vertical="center"/>
      <protection locked="0"/>
    </xf>
    <xf numFmtId="0" fontId="29" fillId="0" borderId="30" xfId="0" applyFont="1" applyBorder="1" applyAlignment="1" applyProtection="1">
      <alignment horizontal="center" vertical="center"/>
    </xf>
    <xf numFmtId="0" fontId="9" fillId="0" borderId="10" xfId="0" applyFont="1" applyBorder="1" applyAlignment="1" applyProtection="1">
      <alignment horizontal="center" vertical="center"/>
    </xf>
    <xf numFmtId="178" fontId="38" fillId="0" borderId="2" xfId="0" applyNumberFormat="1" applyFont="1" applyBorder="1" applyAlignment="1" applyProtection="1">
      <alignment horizontal="right" vertical="center"/>
    </xf>
    <xf numFmtId="178" fontId="38" fillId="0" borderId="30" xfId="0" applyNumberFormat="1" applyFont="1" applyBorder="1" applyAlignment="1" applyProtection="1">
      <alignment horizontal="right" vertical="center"/>
    </xf>
    <xf numFmtId="41" fontId="35" fillId="0" borderId="32" xfId="0" applyNumberFormat="1" applyFont="1" applyBorder="1" applyAlignment="1" applyProtection="1">
      <alignment horizontal="center" vertical="center"/>
    </xf>
    <xf numFmtId="41" fontId="35" fillId="0" borderId="2" xfId="0" applyNumberFormat="1" applyFont="1" applyBorder="1" applyAlignment="1" applyProtection="1">
      <alignment horizontal="center" vertical="center"/>
    </xf>
    <xf numFmtId="41" fontId="35" fillId="0" borderId="33" xfId="0" applyNumberFormat="1" applyFont="1" applyBorder="1" applyAlignment="1" applyProtection="1">
      <alignment horizontal="center" vertical="center"/>
    </xf>
    <xf numFmtId="41" fontId="35" fillId="0" borderId="30" xfId="0" applyNumberFormat="1"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22" xfId="0" applyFont="1" applyBorder="1" applyAlignment="1" applyProtection="1">
      <alignment horizontal="center" vertical="center"/>
    </xf>
    <xf numFmtId="0" fontId="23" fillId="0" borderId="0" xfId="0" applyFont="1" applyAlignment="1">
      <alignment horizontal="center" vertical="center"/>
    </xf>
    <xf numFmtId="0" fontId="46" fillId="0" borderId="0" xfId="0" applyFont="1" applyAlignment="1">
      <alignment horizontal="left" vertical="top" shrinkToFit="1"/>
    </xf>
    <xf numFmtId="0" fontId="48" fillId="0" borderId="0" xfId="0" applyFont="1" applyBorder="1" applyAlignment="1">
      <alignment horizontal="left" vertical="top"/>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2" xfId="0" applyFont="1" applyBorder="1" applyAlignment="1">
      <alignment horizontal="center" vertical="center"/>
    </xf>
    <xf numFmtId="0" fontId="69" fillId="0" borderId="16" xfId="0" applyFont="1" applyBorder="1" applyAlignment="1">
      <alignment horizontal="center" vertical="center"/>
    </xf>
    <xf numFmtId="0" fontId="69" fillId="0" borderId="9" xfId="0" applyFont="1" applyBorder="1" applyAlignment="1">
      <alignment horizontal="center" vertical="center"/>
    </xf>
    <xf numFmtId="0" fontId="69" fillId="0" borderId="17" xfId="0" applyFont="1" applyBorder="1" applyAlignment="1">
      <alignment horizontal="center" vertical="center"/>
    </xf>
    <xf numFmtId="0" fontId="69" fillId="0" borderId="18" xfId="0" applyFont="1" applyBorder="1" applyAlignment="1">
      <alignment horizontal="center" vertical="center"/>
    </xf>
    <xf numFmtId="0" fontId="69" fillId="0" borderId="0" xfId="0" applyFont="1" applyBorder="1" applyAlignment="1">
      <alignment horizontal="center" vertical="center"/>
    </xf>
    <xf numFmtId="0" fontId="69" fillId="0" borderId="19" xfId="0" applyFont="1" applyBorder="1" applyAlignment="1">
      <alignment horizontal="center" vertical="center"/>
    </xf>
    <xf numFmtId="0" fontId="69" fillId="0" borderId="20" xfId="0" applyFont="1" applyBorder="1" applyAlignment="1">
      <alignment horizontal="center" vertical="center"/>
    </xf>
    <xf numFmtId="0" fontId="69" fillId="0" borderId="21" xfId="0" applyFont="1" applyBorder="1" applyAlignment="1">
      <alignment horizontal="center" vertical="center"/>
    </xf>
    <xf numFmtId="0" fontId="69" fillId="0" borderId="22" xfId="0" applyFont="1" applyBorder="1" applyAlignment="1">
      <alignment horizontal="center" vertical="center"/>
    </xf>
    <xf numFmtId="57" fontId="69" fillId="0" borderId="16" xfId="0" applyNumberFormat="1" applyFont="1" applyBorder="1" applyAlignment="1">
      <alignment horizontal="center" vertical="center"/>
    </xf>
    <xf numFmtId="0" fontId="69" fillId="0" borderId="9" xfId="0" applyNumberFormat="1" applyFont="1" applyBorder="1" applyAlignment="1">
      <alignment horizontal="center" vertical="center"/>
    </xf>
    <xf numFmtId="0" fontId="69" fillId="0" borderId="17" xfId="0" applyNumberFormat="1" applyFont="1" applyBorder="1" applyAlignment="1">
      <alignment horizontal="center" vertical="center"/>
    </xf>
    <xf numFmtId="0" fontId="69" fillId="0" borderId="18" xfId="0" applyNumberFormat="1" applyFont="1" applyBorder="1" applyAlignment="1">
      <alignment horizontal="center" vertical="center"/>
    </xf>
    <xf numFmtId="0" fontId="69" fillId="0" borderId="0" xfId="0" applyNumberFormat="1" applyFont="1" applyBorder="1" applyAlignment="1">
      <alignment horizontal="center" vertical="center"/>
    </xf>
    <xf numFmtId="0" fontId="69" fillId="0" borderId="19" xfId="0" applyNumberFormat="1" applyFont="1" applyBorder="1" applyAlignment="1">
      <alignment horizontal="center" vertical="center"/>
    </xf>
    <xf numFmtId="0" fontId="69" fillId="0" borderId="20" xfId="0" applyNumberFormat="1" applyFont="1" applyBorder="1" applyAlignment="1">
      <alignment horizontal="center" vertical="center"/>
    </xf>
    <xf numFmtId="0" fontId="69" fillId="0" borderId="21" xfId="0" applyNumberFormat="1" applyFont="1" applyBorder="1" applyAlignment="1">
      <alignment horizontal="center" vertical="center"/>
    </xf>
    <xf numFmtId="0" fontId="69" fillId="0" borderId="22" xfId="0" applyNumberFormat="1" applyFont="1" applyBorder="1" applyAlignment="1">
      <alignment horizontal="center" vertical="center"/>
    </xf>
    <xf numFmtId="38" fontId="69" fillId="0" borderId="16" xfId="2" applyFont="1" applyBorder="1" applyAlignment="1">
      <alignment horizontal="center" vertical="center" wrapText="1"/>
    </xf>
    <xf numFmtId="38" fontId="69" fillId="0" borderId="9" xfId="2" applyFont="1" applyBorder="1" applyAlignment="1">
      <alignment horizontal="center" vertical="center"/>
    </xf>
    <xf numFmtId="38" fontId="69" fillId="0" borderId="17" xfId="2" applyFont="1" applyBorder="1" applyAlignment="1">
      <alignment horizontal="center" vertical="center"/>
    </xf>
    <xf numFmtId="38" fontId="69" fillId="0" borderId="18" xfId="2" applyFont="1" applyBorder="1" applyAlignment="1">
      <alignment horizontal="center" vertical="center"/>
    </xf>
    <xf numFmtId="38" fontId="69" fillId="0" borderId="0" xfId="2" applyFont="1" applyBorder="1" applyAlignment="1">
      <alignment horizontal="center" vertical="center"/>
    </xf>
    <xf numFmtId="38" fontId="69" fillId="0" borderId="19" xfId="2" applyFont="1" applyBorder="1" applyAlignment="1">
      <alignment horizontal="center" vertical="center"/>
    </xf>
    <xf numFmtId="38" fontId="69" fillId="0" borderId="20" xfId="2" applyFont="1" applyBorder="1" applyAlignment="1">
      <alignment horizontal="center" vertical="center"/>
    </xf>
    <xf numFmtId="38" fontId="69" fillId="0" borderId="21" xfId="2" applyFont="1" applyBorder="1" applyAlignment="1">
      <alignment horizontal="center" vertical="center"/>
    </xf>
    <xf numFmtId="38" fontId="69" fillId="0" borderId="22" xfId="2" applyFont="1" applyBorder="1" applyAlignment="1">
      <alignment horizontal="center" vertical="center"/>
    </xf>
    <xf numFmtId="0" fontId="69" fillId="0" borderId="16" xfId="0" applyFont="1" applyBorder="1" applyAlignment="1">
      <alignment horizontal="center" vertical="center" wrapText="1"/>
    </xf>
    <xf numFmtId="38" fontId="69" fillId="0" borderId="16" xfId="2" applyFont="1" applyFill="1" applyBorder="1" applyAlignment="1">
      <alignment horizontal="center" vertical="center" wrapText="1"/>
    </xf>
    <xf numFmtId="38" fontId="69" fillId="0" borderId="9" xfId="2" applyFont="1" applyFill="1" applyBorder="1" applyAlignment="1">
      <alignment horizontal="center" vertical="center"/>
    </xf>
    <xf numFmtId="38" fontId="69" fillId="0" borderId="17" xfId="2" applyFont="1" applyFill="1" applyBorder="1" applyAlignment="1">
      <alignment horizontal="center" vertical="center"/>
    </xf>
    <xf numFmtId="38" fontId="69" fillId="0" borderId="18" xfId="2" applyFont="1" applyFill="1" applyBorder="1" applyAlignment="1">
      <alignment horizontal="center" vertical="center"/>
    </xf>
    <xf numFmtId="38" fontId="69" fillId="0" borderId="0" xfId="2" applyFont="1" applyFill="1" applyBorder="1" applyAlignment="1">
      <alignment horizontal="center" vertical="center"/>
    </xf>
    <xf numFmtId="38" fontId="69" fillId="0" borderId="19" xfId="2" applyFont="1" applyFill="1" applyBorder="1" applyAlignment="1">
      <alignment horizontal="center" vertical="center"/>
    </xf>
    <xf numFmtId="38" fontId="69" fillId="0" borderId="20" xfId="2" applyFont="1" applyFill="1" applyBorder="1" applyAlignment="1">
      <alignment horizontal="center" vertical="center"/>
    </xf>
    <xf numFmtId="38" fontId="69" fillId="0" borderId="21" xfId="2" applyFont="1" applyFill="1" applyBorder="1" applyAlignment="1">
      <alignment horizontal="center" vertical="center"/>
    </xf>
    <xf numFmtId="38" fontId="69" fillId="0" borderId="22" xfId="2" applyFont="1" applyFill="1" applyBorder="1" applyAlignment="1">
      <alignment horizontal="center" vertical="center"/>
    </xf>
    <xf numFmtId="0" fontId="68" fillId="0" borderId="16" xfId="0" applyFont="1" applyBorder="1" applyAlignment="1">
      <alignment horizontal="center" vertical="center" wrapText="1"/>
    </xf>
    <xf numFmtId="0" fontId="68" fillId="0" borderId="17"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19" xfId="0" applyFont="1" applyBorder="1" applyAlignment="1">
      <alignment horizontal="center" vertical="center" wrapText="1"/>
    </xf>
    <xf numFmtId="0" fontId="68" fillId="0" borderId="20" xfId="0" applyFont="1" applyBorder="1" applyAlignment="1">
      <alignment horizontal="center" vertical="center" wrapText="1"/>
    </xf>
    <xf numFmtId="0" fontId="68" fillId="0" borderId="22" xfId="0" applyFont="1" applyBorder="1" applyAlignment="1">
      <alignment horizontal="center" vertical="center" wrapText="1"/>
    </xf>
    <xf numFmtId="38" fontId="48" fillId="0" borderId="0" xfId="2" applyFont="1" applyBorder="1" applyAlignment="1">
      <alignment horizontal="left" vertical="center" wrapText="1"/>
    </xf>
    <xf numFmtId="57" fontId="69" fillId="0" borderId="9" xfId="0" applyNumberFormat="1" applyFont="1" applyBorder="1" applyAlignment="1">
      <alignment horizontal="center" vertical="center"/>
    </xf>
    <xf numFmtId="57" fontId="69" fillId="0" borderId="17" xfId="0" applyNumberFormat="1" applyFont="1" applyBorder="1" applyAlignment="1">
      <alignment horizontal="center" vertical="center"/>
    </xf>
    <xf numFmtId="57" fontId="69" fillId="0" borderId="18" xfId="0" applyNumberFormat="1" applyFont="1" applyBorder="1" applyAlignment="1">
      <alignment horizontal="center" vertical="center"/>
    </xf>
    <xf numFmtId="57" fontId="69" fillId="0" borderId="0" xfId="0" applyNumberFormat="1" applyFont="1" applyBorder="1" applyAlignment="1">
      <alignment horizontal="center" vertical="center"/>
    </xf>
    <xf numFmtId="57" fontId="69" fillId="0" borderId="19" xfId="0" applyNumberFormat="1" applyFont="1" applyBorder="1" applyAlignment="1">
      <alignment horizontal="center" vertical="center"/>
    </xf>
    <xf numFmtId="57" fontId="69" fillId="0" borderId="20" xfId="0" applyNumberFormat="1" applyFont="1" applyBorder="1" applyAlignment="1">
      <alignment horizontal="center" vertical="center"/>
    </xf>
    <xf numFmtId="57" fontId="69" fillId="0" borderId="21" xfId="0" applyNumberFormat="1" applyFont="1" applyBorder="1" applyAlignment="1">
      <alignment horizontal="center" vertical="center"/>
    </xf>
    <xf numFmtId="57" fontId="69" fillId="0" borderId="22" xfId="0" applyNumberFormat="1" applyFont="1" applyBorder="1" applyAlignment="1">
      <alignment horizontal="center" vertical="center"/>
    </xf>
    <xf numFmtId="38" fontId="69" fillId="0" borderId="9" xfId="2" applyFont="1" applyBorder="1" applyAlignment="1">
      <alignment horizontal="center" vertical="center" wrapText="1"/>
    </xf>
    <xf numFmtId="38" fontId="69" fillId="0" borderId="17" xfId="2" applyFont="1" applyBorder="1" applyAlignment="1">
      <alignment horizontal="center" vertical="center" wrapText="1"/>
    </xf>
    <xf numFmtId="38" fontId="69" fillId="0" borderId="18" xfId="2" applyFont="1" applyBorder="1" applyAlignment="1">
      <alignment horizontal="center" vertical="center" wrapText="1"/>
    </xf>
    <xf numFmtId="38" fontId="69" fillId="0" borderId="0" xfId="2" applyFont="1" applyBorder="1" applyAlignment="1">
      <alignment horizontal="center" vertical="center" wrapText="1"/>
    </xf>
    <xf numFmtId="38" fontId="69" fillId="0" borderId="19" xfId="2" applyFont="1" applyBorder="1" applyAlignment="1">
      <alignment horizontal="center" vertical="center" wrapText="1"/>
    </xf>
    <xf numFmtId="38" fontId="69" fillId="0" borderId="20" xfId="2" applyFont="1" applyBorder="1" applyAlignment="1">
      <alignment horizontal="center" vertical="center" wrapText="1"/>
    </xf>
    <xf numFmtId="38" fontId="69" fillId="0" borderId="21" xfId="2" applyFont="1" applyBorder="1" applyAlignment="1">
      <alignment horizontal="center" vertical="center" wrapText="1"/>
    </xf>
    <xf numFmtId="38" fontId="69" fillId="0" borderId="22" xfId="2" applyFont="1" applyBorder="1" applyAlignment="1">
      <alignment horizontal="center" vertical="center" wrapText="1"/>
    </xf>
    <xf numFmtId="0" fontId="69" fillId="0" borderId="9" xfId="0" applyFont="1" applyBorder="1" applyAlignment="1">
      <alignment horizontal="center" vertical="center" wrapText="1"/>
    </xf>
    <xf numFmtId="0" fontId="69" fillId="0" borderId="17" xfId="0" applyFont="1" applyBorder="1" applyAlignment="1">
      <alignment horizontal="center" vertical="center" wrapText="1"/>
    </xf>
    <xf numFmtId="0" fontId="69" fillId="0" borderId="18" xfId="0" applyFont="1" applyBorder="1" applyAlignment="1">
      <alignment horizontal="center" vertical="center" wrapText="1"/>
    </xf>
    <xf numFmtId="0" fontId="69" fillId="0" borderId="0" xfId="0" applyFont="1" applyBorder="1" applyAlignment="1">
      <alignment horizontal="center" vertical="center" wrapText="1"/>
    </xf>
    <xf numFmtId="0" fontId="69" fillId="0" borderId="19" xfId="0" applyFont="1" applyBorder="1" applyAlignment="1">
      <alignment horizontal="center" vertical="center" wrapText="1"/>
    </xf>
    <xf numFmtId="0" fontId="69" fillId="0" borderId="20" xfId="0" applyFont="1" applyBorder="1" applyAlignment="1">
      <alignment horizontal="center" vertical="center" wrapText="1"/>
    </xf>
    <xf numFmtId="0" fontId="69" fillId="0" borderId="21" xfId="0" applyFont="1" applyBorder="1" applyAlignment="1">
      <alignment horizontal="center" vertical="center" wrapText="1"/>
    </xf>
    <xf numFmtId="0" fontId="69" fillId="0" borderId="22" xfId="0" applyFont="1" applyBorder="1" applyAlignment="1">
      <alignment horizontal="center" vertical="center" wrapText="1"/>
    </xf>
    <xf numFmtId="38" fontId="69" fillId="0" borderId="9" xfId="2" applyFont="1" applyFill="1" applyBorder="1" applyAlignment="1">
      <alignment horizontal="center" vertical="center" wrapText="1"/>
    </xf>
    <xf numFmtId="38" fontId="69" fillId="0" borderId="17" xfId="2" applyFont="1" applyFill="1" applyBorder="1" applyAlignment="1">
      <alignment horizontal="center" vertical="center" wrapText="1"/>
    </xf>
    <xf numFmtId="38" fontId="69" fillId="0" borderId="18" xfId="2" applyFont="1" applyFill="1" applyBorder="1" applyAlignment="1">
      <alignment horizontal="center" vertical="center" wrapText="1"/>
    </xf>
    <xf numFmtId="38" fontId="69" fillId="0" borderId="0" xfId="2" applyFont="1" applyFill="1" applyBorder="1" applyAlignment="1">
      <alignment horizontal="center" vertical="center" wrapText="1"/>
    </xf>
    <xf numFmtId="38" fontId="69" fillId="0" borderId="19" xfId="2" applyFont="1" applyFill="1" applyBorder="1" applyAlignment="1">
      <alignment horizontal="center" vertical="center" wrapText="1"/>
    </xf>
    <xf numFmtId="38" fontId="69" fillId="0" borderId="20" xfId="2" applyFont="1" applyFill="1" applyBorder="1" applyAlignment="1">
      <alignment horizontal="center" vertical="center" wrapText="1"/>
    </xf>
    <xf numFmtId="38" fontId="69" fillId="0" borderId="21" xfId="2" applyFont="1" applyFill="1" applyBorder="1" applyAlignment="1">
      <alignment horizontal="center" vertical="center" wrapText="1"/>
    </xf>
    <xf numFmtId="38" fontId="69" fillId="0" borderId="22" xfId="2" applyFont="1" applyFill="1" applyBorder="1" applyAlignment="1">
      <alignment horizontal="center" vertical="center" wrapText="1"/>
    </xf>
    <xf numFmtId="0" fontId="68" fillId="0" borderId="16" xfId="0" applyFont="1" applyBorder="1" applyAlignment="1">
      <alignment horizontal="center" vertical="center"/>
    </xf>
    <xf numFmtId="0" fontId="68" fillId="0" borderId="9" xfId="0" applyFont="1" applyBorder="1" applyAlignment="1">
      <alignment horizontal="center" vertical="center"/>
    </xf>
    <xf numFmtId="0" fontId="68" fillId="0" borderId="17" xfId="0" applyFont="1" applyBorder="1" applyAlignment="1">
      <alignment horizontal="center" vertical="center"/>
    </xf>
    <xf numFmtId="0" fontId="68" fillId="0" borderId="18" xfId="0" applyFont="1" applyBorder="1" applyAlignment="1">
      <alignment horizontal="center" vertical="center"/>
    </xf>
    <xf numFmtId="0" fontId="68" fillId="0" borderId="0" xfId="0" applyFont="1" applyBorder="1" applyAlignment="1">
      <alignment horizontal="center" vertical="center"/>
    </xf>
    <xf numFmtId="0" fontId="68" fillId="0" borderId="19" xfId="0" applyFont="1" applyBorder="1" applyAlignment="1">
      <alignment horizontal="center"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68" fillId="0" borderId="22" xfId="0" applyFont="1" applyBorder="1" applyAlignment="1">
      <alignment horizontal="center" vertical="center"/>
    </xf>
    <xf numFmtId="57" fontId="68" fillId="0" borderId="16" xfId="0" applyNumberFormat="1" applyFont="1" applyBorder="1" applyAlignment="1">
      <alignment horizontal="center" vertical="center"/>
    </xf>
    <xf numFmtId="0" fontId="68" fillId="0" borderId="9" xfId="0" applyNumberFormat="1" applyFont="1" applyBorder="1" applyAlignment="1">
      <alignment horizontal="center" vertical="center"/>
    </xf>
    <xf numFmtId="0" fontId="68" fillId="0" borderId="17" xfId="0" applyNumberFormat="1" applyFont="1" applyBorder="1" applyAlignment="1">
      <alignment horizontal="center" vertical="center"/>
    </xf>
    <xf numFmtId="0" fontId="68" fillId="0" borderId="18" xfId="0" applyNumberFormat="1" applyFont="1" applyBorder="1" applyAlignment="1">
      <alignment horizontal="center" vertical="center"/>
    </xf>
    <xf numFmtId="0" fontId="68" fillId="0" borderId="0" xfId="0" applyNumberFormat="1" applyFont="1" applyBorder="1" applyAlignment="1">
      <alignment horizontal="center" vertical="center"/>
    </xf>
    <xf numFmtId="0" fontId="68" fillId="0" borderId="19" xfId="0" applyNumberFormat="1" applyFont="1" applyBorder="1" applyAlignment="1">
      <alignment horizontal="center" vertical="center"/>
    </xf>
    <xf numFmtId="0" fontId="68" fillId="0" borderId="20" xfId="0" applyNumberFormat="1" applyFont="1" applyBorder="1" applyAlignment="1">
      <alignment horizontal="center" vertical="center"/>
    </xf>
    <xf numFmtId="0" fontId="68" fillId="0" borderId="21" xfId="0" applyNumberFormat="1" applyFont="1" applyBorder="1" applyAlignment="1">
      <alignment horizontal="center" vertical="center"/>
    </xf>
    <xf numFmtId="0" fontId="68" fillId="0" borderId="22" xfId="0" applyNumberFormat="1" applyFont="1" applyBorder="1" applyAlignment="1">
      <alignment horizontal="center" vertical="center"/>
    </xf>
    <xf numFmtId="38" fontId="68" fillId="0" borderId="16" xfId="2" applyFont="1" applyBorder="1" applyAlignment="1">
      <alignment horizontal="center" vertical="center" wrapText="1"/>
    </xf>
    <xf numFmtId="38" fontId="68" fillId="0" borderId="9" xfId="2" applyFont="1" applyBorder="1" applyAlignment="1">
      <alignment horizontal="center" vertical="center"/>
    </xf>
    <xf numFmtId="38" fontId="68" fillId="0" borderId="17" xfId="2" applyFont="1" applyBorder="1" applyAlignment="1">
      <alignment horizontal="center" vertical="center"/>
    </xf>
    <xf numFmtId="38" fontId="68" fillId="0" borderId="18" xfId="2" applyFont="1" applyBorder="1" applyAlignment="1">
      <alignment horizontal="center" vertical="center"/>
    </xf>
    <xf numFmtId="38" fontId="68" fillId="0" borderId="0" xfId="2" applyFont="1" applyBorder="1" applyAlignment="1">
      <alignment horizontal="center" vertical="center"/>
    </xf>
    <xf numFmtId="38" fontId="68" fillId="0" borderId="19" xfId="2" applyFont="1" applyBorder="1" applyAlignment="1">
      <alignment horizontal="center" vertical="center"/>
    </xf>
    <xf numFmtId="38" fontId="68" fillId="0" borderId="20" xfId="2" applyFont="1" applyBorder="1" applyAlignment="1">
      <alignment horizontal="center" vertical="center"/>
    </xf>
    <xf numFmtId="38" fontId="68" fillId="0" borderId="21" xfId="2" applyFont="1" applyBorder="1" applyAlignment="1">
      <alignment horizontal="center" vertical="center"/>
    </xf>
    <xf numFmtId="38" fontId="68" fillId="0" borderId="22" xfId="2" applyFont="1" applyBorder="1" applyAlignment="1">
      <alignment horizontal="center" vertical="center"/>
    </xf>
    <xf numFmtId="0" fontId="68" fillId="0" borderId="9"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21" xfId="0" applyFont="1" applyBorder="1" applyAlignment="1">
      <alignment horizontal="center" vertical="center" wrapText="1"/>
    </xf>
    <xf numFmtId="38" fontId="68" fillId="0" borderId="16" xfId="2" applyFont="1" applyFill="1" applyBorder="1" applyAlignment="1">
      <alignment horizontal="center" vertical="center" wrapText="1"/>
    </xf>
    <xf numFmtId="38" fontId="68" fillId="0" borderId="9" xfId="2" applyFont="1" applyFill="1" applyBorder="1" applyAlignment="1">
      <alignment horizontal="center" vertical="center"/>
    </xf>
    <xf numFmtId="38" fontId="68" fillId="0" borderId="17" xfId="2" applyFont="1" applyFill="1" applyBorder="1" applyAlignment="1">
      <alignment horizontal="center" vertical="center"/>
    </xf>
    <xf numFmtId="38" fontId="68" fillId="0" borderId="18" xfId="2" applyFont="1" applyFill="1" applyBorder="1" applyAlignment="1">
      <alignment horizontal="center" vertical="center"/>
    </xf>
    <xf numFmtId="38" fontId="68" fillId="0" borderId="0" xfId="2" applyFont="1" applyFill="1" applyBorder="1" applyAlignment="1">
      <alignment horizontal="center" vertical="center"/>
    </xf>
    <xf numFmtId="38" fontId="68" fillId="0" borderId="19" xfId="2" applyFont="1" applyFill="1" applyBorder="1" applyAlignment="1">
      <alignment horizontal="center" vertical="center"/>
    </xf>
    <xf numFmtId="38" fontId="68" fillId="0" borderId="20" xfId="2" applyFont="1" applyFill="1" applyBorder="1" applyAlignment="1">
      <alignment horizontal="center" vertical="center"/>
    </xf>
    <xf numFmtId="38" fontId="68" fillId="0" borderId="21" xfId="2" applyFont="1" applyFill="1" applyBorder="1" applyAlignment="1">
      <alignment horizontal="center" vertical="center"/>
    </xf>
    <xf numFmtId="38" fontId="68" fillId="0" borderId="22" xfId="2"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6" xfId="0" applyFont="1" applyBorder="1" applyAlignment="1">
      <alignment horizontal="center" vertical="center"/>
    </xf>
    <xf numFmtId="0" fontId="26" fillId="0" borderId="9"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0"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57" fontId="26" fillId="0" borderId="16" xfId="0" applyNumberFormat="1" applyFont="1" applyBorder="1" applyAlignment="1">
      <alignment horizontal="center" vertical="center"/>
    </xf>
    <xf numFmtId="0" fontId="26" fillId="0" borderId="9" xfId="0" applyNumberFormat="1" applyFont="1" applyBorder="1" applyAlignment="1">
      <alignment horizontal="center" vertical="center"/>
    </xf>
    <xf numFmtId="0" fontId="26" fillId="0" borderId="17" xfId="0" applyNumberFormat="1" applyFont="1" applyBorder="1" applyAlignment="1">
      <alignment horizontal="center" vertical="center"/>
    </xf>
    <xf numFmtId="0" fontId="26" fillId="0" borderId="18"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9" xfId="0" applyNumberFormat="1" applyFont="1" applyBorder="1" applyAlignment="1">
      <alignment horizontal="center" vertical="center"/>
    </xf>
    <xf numFmtId="0" fontId="26" fillId="0" borderId="20" xfId="0" applyNumberFormat="1" applyFont="1" applyBorder="1" applyAlignment="1">
      <alignment horizontal="center" vertical="center"/>
    </xf>
    <xf numFmtId="0" fontId="26" fillId="0" borderId="21" xfId="0" applyNumberFormat="1" applyFont="1" applyBorder="1" applyAlignment="1">
      <alignment horizontal="center" vertical="center"/>
    </xf>
    <xf numFmtId="0" fontId="26" fillId="0" borderId="22" xfId="0" applyNumberFormat="1" applyFont="1" applyBorder="1" applyAlignment="1">
      <alignment horizontal="center" vertical="center"/>
    </xf>
    <xf numFmtId="38" fontId="26" fillId="0" borderId="16" xfId="2" applyFont="1" applyBorder="1" applyAlignment="1">
      <alignment horizontal="center" vertical="center" wrapText="1"/>
    </xf>
    <xf numFmtId="38" fontId="26" fillId="0" borderId="9" xfId="2" applyFont="1" applyBorder="1" applyAlignment="1">
      <alignment horizontal="center" vertical="center"/>
    </xf>
    <xf numFmtId="38" fontId="26" fillId="0" borderId="17" xfId="2" applyFont="1" applyBorder="1" applyAlignment="1">
      <alignment horizontal="center" vertical="center"/>
    </xf>
    <xf numFmtId="38" fontId="26" fillId="0" borderId="18" xfId="2" applyFont="1" applyBorder="1" applyAlignment="1">
      <alignment horizontal="center" vertical="center"/>
    </xf>
    <xf numFmtId="38" fontId="26" fillId="0" borderId="0" xfId="2" applyFont="1" applyBorder="1" applyAlignment="1">
      <alignment horizontal="center" vertical="center"/>
    </xf>
    <xf numFmtId="38" fontId="26" fillId="0" borderId="19" xfId="2" applyFont="1" applyBorder="1" applyAlignment="1">
      <alignment horizontal="center" vertical="center"/>
    </xf>
    <xf numFmtId="38" fontId="26" fillId="0" borderId="20" xfId="2" applyFont="1" applyBorder="1" applyAlignment="1">
      <alignment horizontal="center" vertical="center"/>
    </xf>
    <xf numFmtId="38" fontId="26" fillId="0" borderId="21" xfId="2" applyFont="1" applyBorder="1" applyAlignment="1">
      <alignment horizontal="center" vertical="center"/>
    </xf>
    <xf numFmtId="38" fontId="26" fillId="0" borderId="22" xfId="2" applyFont="1" applyBorder="1" applyAlignment="1">
      <alignment horizontal="center" vertical="center"/>
    </xf>
    <xf numFmtId="0" fontId="26" fillId="0" borderId="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1" xfId="0" applyFont="1" applyBorder="1" applyAlignment="1">
      <alignment horizontal="center" vertical="center" wrapText="1"/>
    </xf>
    <xf numFmtId="38" fontId="26" fillId="0" borderId="16" xfId="2" applyFont="1" applyFill="1" applyBorder="1" applyAlignment="1">
      <alignment horizontal="center" vertical="center" wrapText="1"/>
    </xf>
    <xf numFmtId="38" fontId="26" fillId="0" borderId="9" xfId="2" applyFont="1" applyFill="1" applyBorder="1" applyAlignment="1">
      <alignment horizontal="center" vertical="center"/>
    </xf>
    <xf numFmtId="38" fontId="26" fillId="0" borderId="17" xfId="2" applyFont="1" applyFill="1" applyBorder="1" applyAlignment="1">
      <alignment horizontal="center" vertical="center"/>
    </xf>
    <xf numFmtId="38" fontId="26" fillId="0" borderId="18" xfId="2" applyFont="1" applyFill="1" applyBorder="1" applyAlignment="1">
      <alignment horizontal="center" vertical="center"/>
    </xf>
    <xf numFmtId="38" fontId="26" fillId="0" borderId="0" xfId="2" applyFont="1" applyFill="1" applyBorder="1" applyAlignment="1">
      <alignment horizontal="center" vertical="center"/>
    </xf>
    <xf numFmtId="38" fontId="26" fillId="0" borderId="19" xfId="2" applyFont="1" applyFill="1" applyBorder="1" applyAlignment="1">
      <alignment horizontal="center" vertical="center"/>
    </xf>
    <xf numFmtId="38" fontId="26" fillId="0" borderId="20" xfId="2" applyFont="1" applyFill="1" applyBorder="1" applyAlignment="1">
      <alignment horizontal="center" vertical="center"/>
    </xf>
    <xf numFmtId="38" fontId="26" fillId="0" borderId="21" xfId="2" applyFont="1" applyFill="1" applyBorder="1" applyAlignment="1">
      <alignment horizontal="center" vertical="center"/>
    </xf>
    <xf numFmtId="38" fontId="26" fillId="0" borderId="22" xfId="2" applyFont="1" applyFill="1" applyBorder="1" applyAlignment="1">
      <alignment horizontal="center" vertical="center"/>
    </xf>
    <xf numFmtId="0" fontId="0" fillId="0" borderId="1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3" fillId="0" borderId="0" xfId="0" applyFont="1" applyBorder="1" applyAlignment="1" applyProtection="1">
      <alignment horizontal="right" vertical="center"/>
    </xf>
    <xf numFmtId="0" fontId="51" fillId="0" borderId="0" xfId="0" applyFont="1" applyBorder="1" applyAlignment="1" applyProtection="1">
      <alignment horizontal="center" vertical="center"/>
    </xf>
    <xf numFmtId="0" fontId="50" fillId="0" borderId="31" xfId="0" applyFont="1" applyBorder="1" applyAlignment="1" applyProtection="1">
      <alignment horizontal="right" vertical="center"/>
    </xf>
    <xf numFmtId="0" fontId="50" fillId="0" borderId="25" xfId="0" applyFont="1" applyBorder="1" applyAlignment="1" applyProtection="1">
      <alignment horizontal="right" vertical="center"/>
    </xf>
    <xf numFmtId="38" fontId="50" fillId="0" borderId="31" xfId="0" applyNumberFormat="1" applyFont="1" applyBorder="1" applyAlignment="1" applyProtection="1">
      <alignment horizontal="center" vertical="center"/>
    </xf>
    <xf numFmtId="0" fontId="50" fillId="0" borderId="25" xfId="0" applyNumberFormat="1" applyFont="1" applyBorder="1" applyAlignment="1" applyProtection="1">
      <alignment horizontal="center" vertical="center"/>
    </xf>
    <xf numFmtId="38" fontId="50" fillId="0" borderId="31" xfId="2" applyFont="1" applyBorder="1" applyAlignment="1" applyProtection="1">
      <alignment horizontal="right" vertical="center"/>
    </xf>
    <xf numFmtId="38" fontId="50" fillId="0" borderId="25" xfId="2" applyFont="1" applyBorder="1" applyAlignment="1" applyProtection="1">
      <alignment horizontal="right" vertical="center"/>
    </xf>
    <xf numFmtId="0" fontId="0" fillId="0" borderId="0" xfId="0" applyFont="1" applyBorder="1" applyAlignment="1" applyProtection="1">
      <alignment horizontal="center"/>
    </xf>
    <xf numFmtId="0" fontId="0" fillId="0" borderId="0" xfId="0" applyFont="1" applyBorder="1" applyAlignment="1" applyProtection="1"/>
    <xf numFmtId="178" fontId="74" fillId="0" borderId="2" xfId="0" applyNumberFormat="1" applyFont="1" applyBorder="1" applyAlignment="1" applyProtection="1">
      <alignment horizontal="right" vertical="center"/>
    </xf>
    <xf numFmtId="178" fontId="74" fillId="0" borderId="30" xfId="0" applyNumberFormat="1" applyFont="1" applyBorder="1" applyAlignment="1" applyProtection="1">
      <alignment horizontal="right" vertical="center"/>
    </xf>
    <xf numFmtId="0" fontId="5" fillId="0" borderId="0" xfId="0" applyFont="1" applyBorder="1" applyAlignment="1" applyProtection="1">
      <alignment horizontal="center"/>
    </xf>
    <xf numFmtId="0" fontId="65" fillId="0" borderId="2" xfId="0" applyFont="1" applyBorder="1" applyAlignment="1" applyProtection="1">
      <alignment horizontal="left" vertical="center"/>
    </xf>
    <xf numFmtId="0" fontId="66" fillId="0" borderId="0" xfId="0" applyFont="1" applyBorder="1" applyAlignment="1" applyProtection="1">
      <alignment horizontal="left" vertical="center" shrinkToFit="1"/>
    </xf>
    <xf numFmtId="0" fontId="66" fillId="0" borderId="21" xfId="0" applyFont="1" applyBorder="1" applyAlignment="1" applyProtection="1">
      <alignment horizontal="left" vertical="center" shrinkToFit="1"/>
    </xf>
    <xf numFmtId="0" fontId="66" fillId="0" borderId="30" xfId="0" applyFont="1" applyBorder="1" applyAlignment="1" applyProtection="1">
      <alignment horizontal="left" vertical="center" shrinkToFit="1"/>
    </xf>
    <xf numFmtId="0" fontId="3" fillId="0" borderId="11" xfId="0" applyFont="1" applyBorder="1" applyAlignment="1" applyProtection="1">
      <alignment horizontal="center" vertical="center"/>
    </xf>
    <xf numFmtId="0" fontId="3" fillId="0" borderId="27" xfId="0" applyFont="1" applyBorder="1" applyAlignment="1" applyProtection="1">
      <alignment horizontal="center" vertical="center"/>
    </xf>
    <xf numFmtId="49" fontId="73" fillId="0" borderId="31" xfId="0" applyNumberFormat="1" applyFont="1" applyBorder="1" applyAlignment="1" applyProtection="1">
      <alignment horizontal="center" vertical="center"/>
    </xf>
    <xf numFmtId="49" fontId="73" fillId="0" borderId="25" xfId="0" applyNumberFormat="1" applyFont="1" applyBorder="1" applyAlignment="1" applyProtection="1">
      <alignment horizontal="center" vertical="center"/>
    </xf>
    <xf numFmtId="49" fontId="73" fillId="0" borderId="26" xfId="0" applyNumberFormat="1"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4" xfId="0" applyFont="1" applyBorder="1" applyAlignment="1" applyProtection="1">
      <alignment horizontal="center" vertical="center"/>
    </xf>
    <xf numFmtId="0" fontId="71" fillId="0" borderId="16" xfId="0" applyFont="1" applyBorder="1" applyAlignment="1" applyProtection="1">
      <alignment horizontal="center" vertical="center"/>
    </xf>
    <xf numFmtId="0" fontId="71" fillId="0" borderId="9" xfId="0" applyFont="1" applyBorder="1" applyAlignment="1" applyProtection="1">
      <alignment horizontal="center" vertical="center"/>
    </xf>
    <xf numFmtId="0" fontId="71" fillId="0" borderId="10" xfId="0" applyFont="1" applyBorder="1" applyAlignment="1" applyProtection="1">
      <alignment horizontal="center" vertical="center"/>
    </xf>
    <xf numFmtId="0" fontId="71" fillId="0" borderId="18" xfId="0" applyFont="1" applyBorder="1" applyAlignment="1" applyProtection="1">
      <alignment horizontal="center" vertical="center"/>
    </xf>
    <xf numFmtId="0" fontId="71" fillId="0" borderId="0" xfId="0" applyFont="1" applyBorder="1" applyAlignment="1" applyProtection="1">
      <alignment horizontal="center" vertical="center"/>
    </xf>
    <xf numFmtId="0" fontId="71" fillId="0" borderId="5" xfId="0" applyFont="1" applyBorder="1" applyAlignment="1" applyProtection="1">
      <alignment horizontal="center" vertical="center"/>
    </xf>
    <xf numFmtId="0" fontId="71" fillId="0" borderId="33" xfId="0" applyFont="1" applyBorder="1" applyAlignment="1" applyProtection="1">
      <alignment horizontal="center" vertical="center"/>
    </xf>
    <xf numFmtId="0" fontId="71" fillId="0" borderId="30" xfId="0" applyFont="1" applyBorder="1" applyAlignment="1" applyProtection="1">
      <alignment horizontal="center" vertical="center"/>
    </xf>
    <xf numFmtId="0" fontId="71" fillId="0" borderId="6" xfId="0" applyFont="1" applyBorder="1" applyAlignment="1" applyProtection="1">
      <alignment horizontal="center" vertical="center"/>
    </xf>
    <xf numFmtId="0" fontId="52" fillId="0" borderId="12" xfId="0" applyFont="1" applyBorder="1" applyAlignment="1" applyProtection="1">
      <alignment horizontal="center" vertical="center" wrapText="1"/>
    </xf>
    <xf numFmtId="0" fontId="52" fillId="0" borderId="31" xfId="0" applyFont="1" applyBorder="1" applyAlignment="1" applyProtection="1">
      <alignment horizontal="center" vertical="center" wrapText="1"/>
    </xf>
    <xf numFmtId="0" fontId="52" fillId="0" borderId="36" xfId="0" applyFont="1" applyBorder="1" applyAlignment="1" applyProtection="1">
      <alignment horizontal="center" vertical="center" wrapText="1"/>
    </xf>
    <xf numFmtId="0" fontId="52" fillId="0" borderId="37" xfId="0" applyFont="1" applyBorder="1" applyAlignment="1" applyProtection="1">
      <alignment horizontal="center" vertical="center" wrapText="1"/>
    </xf>
    <xf numFmtId="0" fontId="3" fillId="0" borderId="17" xfId="0" applyFont="1" applyBorder="1" applyAlignment="1" applyProtection="1">
      <alignment horizontal="center" vertical="center"/>
    </xf>
    <xf numFmtId="0" fontId="3" fillId="0" borderId="34" xfId="0" applyFont="1" applyBorder="1" applyAlignment="1" applyProtection="1">
      <alignment horizontal="center" vertical="center"/>
    </xf>
    <xf numFmtId="0" fontId="4" fillId="0" borderId="42" xfId="0" applyFont="1" applyBorder="1" applyAlignment="1" applyProtection="1">
      <alignment horizontal="center" vertical="center" textRotation="255"/>
    </xf>
    <xf numFmtId="0" fontId="0" fillId="0" borderId="42" xfId="0" applyBorder="1" applyAlignment="1" applyProtection="1">
      <alignment vertical="center" textRotation="255"/>
    </xf>
    <xf numFmtId="0" fontId="0" fillId="0" borderId="11" xfId="0" applyBorder="1" applyAlignment="1" applyProtection="1">
      <alignment vertical="center" textRotation="255"/>
    </xf>
    <xf numFmtId="0" fontId="0" fillId="0" borderId="43" xfId="0" applyBorder="1" applyAlignment="1" applyProtection="1">
      <alignment vertical="center" textRotation="255"/>
    </xf>
    <xf numFmtId="0" fontId="72" fillId="0" borderId="26" xfId="0" applyFont="1" applyBorder="1" applyAlignment="1" applyProtection="1">
      <alignment horizontal="left" vertical="center" wrapText="1"/>
    </xf>
    <xf numFmtId="0" fontId="72" fillId="0" borderId="12" xfId="0" applyFont="1" applyBorder="1" applyAlignment="1" applyProtection="1">
      <alignment horizontal="left" vertical="center" wrapText="1"/>
    </xf>
    <xf numFmtId="0" fontId="72" fillId="0" borderId="46" xfId="0" applyFont="1" applyBorder="1" applyAlignment="1" applyProtection="1">
      <alignment horizontal="left" vertical="center" wrapText="1"/>
    </xf>
    <xf numFmtId="0" fontId="72" fillId="0" borderId="27" xfId="0" applyFont="1" applyBorder="1" applyAlignment="1" applyProtection="1">
      <alignment horizontal="left" vertical="center" wrapText="1"/>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3" fillId="0" borderId="4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177" fontId="3" fillId="0" borderId="12" xfId="0" applyNumberFormat="1" applyFont="1" applyBorder="1" applyAlignment="1" applyProtection="1">
      <alignment horizontal="center" vertical="center" wrapText="1"/>
    </xf>
    <xf numFmtId="177" fontId="3" fillId="0" borderId="36" xfId="0" applyNumberFormat="1"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6" xfId="0" applyFont="1" applyBorder="1" applyAlignment="1" applyProtection="1">
      <alignment horizontal="center" vertical="center"/>
    </xf>
    <xf numFmtId="0" fontId="70" fillId="0" borderId="31" xfId="0" applyFont="1" applyBorder="1" applyAlignment="1" applyProtection="1">
      <alignment horizontal="right" vertical="center"/>
    </xf>
    <xf numFmtId="0" fontId="70" fillId="0" borderId="25" xfId="0" applyFont="1" applyBorder="1" applyAlignment="1" applyProtection="1">
      <alignment horizontal="right" vertical="center"/>
    </xf>
    <xf numFmtId="38" fontId="52" fillId="0" borderId="31" xfId="0" applyNumberFormat="1" applyFont="1" applyBorder="1" applyAlignment="1" applyProtection="1">
      <alignment horizontal="center" vertical="center"/>
    </xf>
    <xf numFmtId="0" fontId="52" fillId="0" borderId="25" xfId="0" applyNumberFormat="1" applyFont="1" applyBorder="1" applyAlignment="1" applyProtection="1">
      <alignment horizontal="center" vertical="center"/>
    </xf>
    <xf numFmtId="38" fontId="52" fillId="0" borderId="25" xfId="2" applyFont="1" applyBorder="1" applyAlignment="1" applyProtection="1">
      <alignment horizontal="right" vertical="center"/>
    </xf>
    <xf numFmtId="38" fontId="52" fillId="0" borderId="31" xfId="2" applyFont="1" applyBorder="1" applyAlignment="1" applyProtection="1">
      <alignment horizontal="right" vertical="center"/>
    </xf>
    <xf numFmtId="38" fontId="5" fillId="0" borderId="25" xfId="2" applyFont="1" applyBorder="1" applyAlignment="1" applyProtection="1">
      <alignment horizontal="right" vertical="center"/>
    </xf>
    <xf numFmtId="38" fontId="5" fillId="0" borderId="20" xfId="2" applyFont="1" applyBorder="1" applyAlignment="1" applyProtection="1">
      <alignment horizontal="right" vertical="center"/>
    </xf>
    <xf numFmtId="38" fontId="5" fillId="0" borderId="21" xfId="2" applyFont="1" applyBorder="1" applyAlignment="1" applyProtection="1">
      <alignment horizontal="right" vertical="center"/>
    </xf>
    <xf numFmtId="0" fontId="13" fillId="0" borderId="31" xfId="0" applyFont="1" applyBorder="1" applyAlignment="1" applyProtection="1">
      <alignment horizontal="center" vertical="center"/>
    </xf>
    <xf numFmtId="0" fontId="13" fillId="0" borderId="25" xfId="0" applyFont="1" applyBorder="1" applyAlignment="1" applyProtection="1">
      <alignment horizontal="center" vertical="center"/>
    </xf>
    <xf numFmtId="38" fontId="5" fillId="0" borderId="31" xfId="0" applyNumberFormat="1" applyFont="1" applyBorder="1" applyAlignment="1" applyProtection="1">
      <alignment horizontal="center" vertical="center"/>
    </xf>
    <xf numFmtId="0" fontId="5" fillId="0" borderId="25" xfId="0" applyNumberFormat="1" applyFont="1" applyBorder="1" applyAlignment="1" applyProtection="1">
      <alignment horizontal="center" vertical="center"/>
    </xf>
    <xf numFmtId="38" fontId="5" fillId="0" borderId="31" xfId="2" applyFont="1" applyBorder="1" applyAlignment="1" applyProtection="1">
      <alignment horizontal="right" vertical="center"/>
    </xf>
    <xf numFmtId="0" fontId="3" fillId="0" borderId="14" xfId="0" applyFont="1" applyBorder="1" applyAlignment="1" applyProtection="1">
      <alignment horizontal="center" vertical="center"/>
    </xf>
    <xf numFmtId="0" fontId="3" fillId="0" borderId="41" xfId="0" applyFont="1" applyBorder="1" applyAlignment="1" applyProtection="1">
      <alignment horizontal="center" vertical="center"/>
    </xf>
    <xf numFmtId="41" fontId="5" fillId="0" borderId="0" xfId="0" applyNumberFormat="1" applyFont="1" applyBorder="1" applyAlignment="1" applyProtection="1">
      <alignment horizontal="right" vertical="center"/>
    </xf>
    <xf numFmtId="41" fontId="17" fillId="0" borderId="0" xfId="0" applyNumberFormat="1" applyFont="1" applyBorder="1" applyAlignment="1" applyProtection="1">
      <alignment horizontal="right" vertical="center"/>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41" fontId="66" fillId="0" borderId="40" xfId="0" applyNumberFormat="1" applyFont="1" applyBorder="1" applyAlignment="1" applyProtection="1">
      <alignment horizontal="right" vertical="center"/>
    </xf>
    <xf numFmtId="0" fontId="57" fillId="3" borderId="0" xfId="0" applyFont="1" applyFill="1" applyBorder="1" applyAlignment="1" applyProtection="1">
      <alignment horizontal="center" vertical="center"/>
    </xf>
    <xf numFmtId="0" fontId="57" fillId="3" borderId="47" xfId="4" applyFont="1" applyFill="1" applyBorder="1" applyAlignment="1" applyProtection="1">
      <alignment horizontal="center" vertical="center" shrinkToFit="1"/>
      <protection locked="0"/>
    </xf>
    <xf numFmtId="0" fontId="57" fillId="3" borderId="15" xfId="4" applyFont="1" applyFill="1" applyBorder="1" applyAlignment="1" applyProtection="1">
      <alignment horizontal="center" vertical="center" shrinkToFit="1"/>
      <protection locked="0"/>
    </xf>
    <xf numFmtId="0" fontId="58" fillId="5" borderId="0" xfId="4" applyFont="1" applyFill="1" applyBorder="1" applyAlignment="1" applyProtection="1">
      <alignment horizontal="center" vertical="center"/>
    </xf>
    <xf numFmtId="0" fontId="75" fillId="8" borderId="0" xfId="0" applyFont="1" applyFill="1" applyBorder="1" applyAlignment="1" applyProtection="1">
      <alignment horizontal="center" vertical="center"/>
    </xf>
    <xf numFmtId="0" fontId="75" fillId="9" borderId="0" xfId="0" applyFont="1" applyFill="1" applyBorder="1" applyAlignment="1" applyProtection="1">
      <alignment horizontal="center" vertical="center"/>
    </xf>
  </cellXfs>
  <cellStyles count="5">
    <cellStyle name="ハイパーリンク" xfId="1" builtinId="8"/>
    <cellStyle name="桁区切り" xfId="2" builtinId="6"/>
    <cellStyle name="桁区切り 2" xfId="3"/>
    <cellStyle name="標準" xfId="0" builtinId="0"/>
    <cellStyle name="標準 2" xfId="4"/>
  </cellStyles>
  <dxfs count="50">
    <dxf>
      <fill>
        <patternFill>
          <bgColor rgb="FF00B050"/>
        </patternFill>
      </fill>
    </dxf>
    <dxf>
      <fill>
        <patternFill>
          <bgColor rgb="FF00B0F0"/>
        </patternFill>
      </fill>
    </dxf>
    <dxf>
      <fill>
        <patternFill>
          <bgColor rgb="FF00B050"/>
        </patternFill>
      </fill>
    </dxf>
    <dxf>
      <fill>
        <patternFill>
          <bgColor rgb="FF00B0F0"/>
        </patternFill>
      </fill>
    </dxf>
    <dxf>
      <fill>
        <patternFill>
          <bgColor theme="7" tint="0.3999450666829432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vertAlign val="baseline"/>
        <sz val="11"/>
        <name val="BIZ UDPゴシック"/>
        <scheme val="none"/>
      </font>
    </dxf>
    <dxf>
      <font>
        <strike val="0"/>
        <outline val="0"/>
        <shadow val="0"/>
        <vertAlign val="baseline"/>
        <sz val="11"/>
        <name val="BIZ UDPゴシック"/>
        <scheme val="none"/>
      </font>
    </dxf>
    <dxf>
      <font>
        <strike val="0"/>
        <outline val="0"/>
        <shadow val="0"/>
        <vertAlign val="baseline"/>
        <sz val="11"/>
        <name val="BIZ UDPゴシック"/>
        <scheme val="none"/>
      </font>
    </dxf>
    <dxf>
      <font>
        <strike val="0"/>
        <outline val="0"/>
        <shadow val="0"/>
        <vertAlign val="baseline"/>
        <sz val="11"/>
        <name val="BIZ UDP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178130</xdr:colOff>
      <xdr:row>33</xdr:row>
      <xdr:rowOff>100940</xdr:rowOff>
    </xdr:from>
    <xdr:to>
      <xdr:col>20</xdr:col>
      <xdr:colOff>130629</xdr:colOff>
      <xdr:row>42</xdr:row>
      <xdr:rowOff>41564</xdr:rowOff>
    </xdr:to>
    <xdr:sp macro="" textlink="">
      <xdr:nvSpPr>
        <xdr:cNvPr id="3207" name="正方形/長方形 2"/>
        <xdr:cNvSpPr>
          <a:spLocks noChangeArrowheads="1"/>
        </xdr:cNvSpPr>
      </xdr:nvSpPr>
      <xdr:spPr bwMode="auto">
        <a:xfrm>
          <a:off x="926275" y="5522026"/>
          <a:ext cx="5587341" cy="1223158"/>
        </a:xfrm>
        <a:prstGeom prst="rect">
          <a:avLst/>
        </a:prstGeom>
        <a:noFill/>
        <a:ln w="38100" cap="rnd"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249382</xdr:colOff>
      <xdr:row>30</xdr:row>
      <xdr:rowOff>160317</xdr:rowOff>
    </xdr:from>
    <xdr:to>
      <xdr:col>23</xdr:col>
      <xdr:colOff>65314</xdr:colOff>
      <xdr:row>35</xdr:row>
      <xdr:rowOff>89065</xdr:rowOff>
    </xdr:to>
    <xdr:sp macro="" textlink="">
      <xdr:nvSpPr>
        <xdr:cNvPr id="2176" name="正方形/長方形 1"/>
        <xdr:cNvSpPr>
          <a:spLocks noChangeArrowheads="1"/>
        </xdr:cNvSpPr>
      </xdr:nvSpPr>
      <xdr:spPr bwMode="auto">
        <a:xfrm>
          <a:off x="801584" y="6994566"/>
          <a:ext cx="6388925" cy="1573481"/>
        </a:xfrm>
        <a:prstGeom prst="rect">
          <a:avLst/>
        </a:prstGeom>
        <a:noFill/>
        <a:ln w="38100" cap="rnd"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id="1" name="テーブル1" displayName="テーブル1" ref="B3:C10" totalsRowShown="0" headerRowDxfId="49" dataDxfId="48">
  <tableColumns count="2">
    <tableColumn id="1" name="シート名" dataDxfId="47" dataCellStyle="ハイパーリンク"/>
    <tableColumn id="2" name="説明" dataDxfId="46"/>
  </tableColumns>
  <tableStyleInfo name="TableStyleMedium2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zoomScale="90" zoomScaleNormal="90" workbookViewId="0">
      <pane xSplit="3" ySplit="10" topLeftCell="D11" activePane="bottomRight" state="frozen"/>
      <selection pane="topRight" activeCell="D1" sqref="D1"/>
      <selection pane="bottomLeft" activeCell="A11" sqref="A11"/>
      <selection pane="bottomRight" activeCell="B3" sqref="B3"/>
    </sheetView>
  </sheetViews>
  <sheetFormatPr defaultColWidth="0" defaultRowHeight="13.1" zeroHeight="1" x14ac:dyDescent="0.2"/>
  <cols>
    <col min="1" max="1" width="4" style="151" hidden="1" customWidth="1"/>
    <col min="2" max="2" width="23.5" style="148" customWidth="1"/>
    <col min="3" max="3" width="58.1640625" style="148" customWidth="1"/>
    <col min="4" max="4" width="0" style="151" hidden="1" customWidth="1"/>
    <col min="5" max="16384" width="0" style="148" hidden="1"/>
  </cols>
  <sheetData>
    <row r="1" spans="2:3" s="151" customFormat="1" ht="12.65" hidden="1" customHeight="1" x14ac:dyDescent="0.2"/>
    <row r="2" spans="2:3" x14ac:dyDescent="0.2">
      <c r="B2" s="150" t="s">
        <v>171</v>
      </c>
    </row>
    <row r="3" spans="2:3" ht="25.85" customHeight="1" x14ac:dyDescent="0.2">
      <c r="B3" s="148" t="s">
        <v>169</v>
      </c>
      <c r="C3" s="148" t="s">
        <v>170</v>
      </c>
    </row>
    <row r="4" spans="2:3" ht="25.85" customHeight="1" x14ac:dyDescent="0.2">
      <c r="B4" s="149" t="s">
        <v>158</v>
      </c>
      <c r="C4" s="148" t="s">
        <v>165</v>
      </c>
    </row>
    <row r="5" spans="2:3" ht="25.85" customHeight="1" x14ac:dyDescent="0.2">
      <c r="B5" s="149" t="s">
        <v>159</v>
      </c>
      <c r="C5" s="148" t="s">
        <v>166</v>
      </c>
    </row>
    <row r="6" spans="2:3" ht="25.85" customHeight="1" x14ac:dyDescent="0.2">
      <c r="B6" s="149" t="s">
        <v>160</v>
      </c>
      <c r="C6" s="148" t="s">
        <v>175</v>
      </c>
    </row>
    <row r="7" spans="2:3" ht="25.85" customHeight="1" x14ac:dyDescent="0.2">
      <c r="B7" s="149" t="s">
        <v>161</v>
      </c>
      <c r="C7" s="148" t="s">
        <v>167</v>
      </c>
    </row>
    <row r="8" spans="2:3" ht="25.85" customHeight="1" x14ac:dyDescent="0.2">
      <c r="B8" s="149" t="s">
        <v>162</v>
      </c>
      <c r="C8" s="148" t="s">
        <v>168</v>
      </c>
    </row>
    <row r="9" spans="2:3" ht="25.85" customHeight="1" x14ac:dyDescent="0.2">
      <c r="B9" s="149" t="s">
        <v>163</v>
      </c>
      <c r="C9" s="148" t="s">
        <v>184</v>
      </c>
    </row>
    <row r="10" spans="2:3" ht="25.85" customHeight="1" x14ac:dyDescent="0.2">
      <c r="B10" s="149" t="s">
        <v>164</v>
      </c>
      <c r="C10" s="148" t="s">
        <v>185</v>
      </c>
    </row>
    <row r="11" spans="2:3" s="151" customFormat="1" hidden="1" x14ac:dyDescent="0.2"/>
  </sheetData>
  <sheetProtection sheet="1"/>
  <phoneticPr fontId="2"/>
  <hyperlinks>
    <hyperlink ref="B4" location="事業所の皆様へ!A1" display="事業所の皆様へ"/>
    <hyperlink ref="B5" location="'実績報告書 '!A1" display="実績報告書"/>
    <hyperlink ref="B6" location="請求書!A1" display="請求書"/>
    <hyperlink ref="B7" location="'実績報告書  (入力例)'!A1" display="実績報告書（入力例）"/>
    <hyperlink ref="B8" location="'請求書（入力例）'!A1" display="請求書（入力例）"/>
    <hyperlink ref="B9" location="家賃助成額計算シート!A1" display="家賃助成額計算シート"/>
    <hyperlink ref="B10" location="家賃額日割り計算シート!A1" display="家賃額日割り計算シート"/>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8"/>
  <sheetViews>
    <sheetView zoomScaleNormal="100" workbookViewId="0">
      <pane ySplit="25" topLeftCell="A26" activePane="bottomLeft" state="frozen"/>
      <selection pane="bottomLeft" activeCell="D23" sqref="D23"/>
    </sheetView>
  </sheetViews>
  <sheetFormatPr defaultColWidth="0" defaultRowHeight="13.6" customHeight="1" zeroHeight="1" x14ac:dyDescent="0.2"/>
  <cols>
    <col min="1" max="1" width="1.75" style="109" customWidth="1"/>
    <col min="2" max="2" width="1.5" style="109" customWidth="1"/>
    <col min="3" max="3" width="22.08203125" style="109" customWidth="1"/>
    <col min="4" max="4" width="25" style="109" customWidth="1"/>
    <col min="5" max="5" width="12.1640625" style="109" customWidth="1"/>
    <col min="6" max="6" width="17.58203125" style="109" customWidth="1"/>
    <col min="7" max="7" width="6.33203125" style="109" customWidth="1"/>
    <col min="8" max="11" width="8.6640625" style="109" customWidth="1"/>
    <col min="12" max="12" width="11.33203125" style="109" customWidth="1"/>
    <col min="13" max="13" width="5.75" style="109" customWidth="1"/>
    <col min="14" max="14" width="8.6640625" style="109" customWidth="1"/>
    <col min="15" max="16" width="8.6640625" style="109" hidden="1" customWidth="1"/>
    <col min="17" max="16384" width="0" style="109" hidden="1"/>
  </cols>
  <sheetData>
    <row r="1" spans="1:46" ht="7.5" customHeight="1" x14ac:dyDescent="0.2">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row>
    <row r="2" spans="1:46" ht="8.4499999999999993" customHeight="1" x14ac:dyDescent="0.2">
      <c r="A2" s="108"/>
      <c r="B2" s="110"/>
      <c r="C2" s="110"/>
      <c r="D2" s="110"/>
      <c r="E2" s="110"/>
      <c r="F2" s="110"/>
      <c r="G2" s="112"/>
      <c r="H2" s="112"/>
      <c r="I2" s="112"/>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row>
    <row r="3" spans="1:46" ht="13.6" customHeight="1" x14ac:dyDescent="0.2">
      <c r="A3" s="108"/>
      <c r="B3" s="110"/>
      <c r="C3" s="111" t="s">
        <v>172</v>
      </c>
      <c r="D3" s="110"/>
      <c r="E3" s="110"/>
      <c r="F3" s="110"/>
      <c r="G3" s="112"/>
      <c r="H3" s="112"/>
      <c r="I3" s="112"/>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row>
    <row r="4" spans="1:46" ht="2.8" customHeight="1" x14ac:dyDescent="0.2">
      <c r="A4" s="108"/>
      <c r="B4" s="110"/>
      <c r="C4" s="111"/>
      <c r="D4" s="110"/>
      <c r="E4" s="110"/>
      <c r="F4" s="110"/>
      <c r="G4" s="112"/>
      <c r="H4" s="112"/>
      <c r="I4" s="112"/>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row>
    <row r="5" spans="1:46" ht="13.6" customHeight="1" x14ac:dyDescent="0.2">
      <c r="A5" s="108"/>
      <c r="B5" s="110"/>
      <c r="C5" s="111" t="s">
        <v>97</v>
      </c>
      <c r="D5" s="110"/>
      <c r="E5" s="110"/>
      <c r="F5" s="110"/>
      <c r="G5" s="112"/>
      <c r="H5" s="112"/>
      <c r="I5" s="112"/>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row>
    <row r="6" spans="1:46" ht="3.3" customHeight="1" x14ac:dyDescent="0.2">
      <c r="A6" s="108"/>
      <c r="B6" s="110"/>
      <c r="C6" s="111"/>
      <c r="D6" s="110"/>
      <c r="E6" s="110"/>
      <c r="F6" s="110"/>
      <c r="G6" s="112"/>
      <c r="H6" s="112"/>
      <c r="I6" s="112"/>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row>
    <row r="7" spans="1:46" ht="13.6" customHeight="1" x14ac:dyDescent="0.2">
      <c r="A7" s="108"/>
      <c r="B7" s="110"/>
      <c r="C7" s="152" t="s">
        <v>117</v>
      </c>
      <c r="D7" s="110"/>
      <c r="E7" s="110"/>
      <c r="F7" s="110"/>
      <c r="G7" s="112"/>
      <c r="H7" s="112"/>
      <c r="I7" s="112"/>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row>
    <row r="8" spans="1:46" ht="5.65" customHeight="1" x14ac:dyDescent="0.2">
      <c r="A8" s="108"/>
      <c r="B8" s="110"/>
      <c r="C8" s="110"/>
      <c r="D8" s="110"/>
      <c r="E8" s="110"/>
      <c r="F8" s="110"/>
      <c r="G8" s="112"/>
      <c r="H8" s="112"/>
      <c r="I8" s="112"/>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row>
    <row r="9" spans="1:46" ht="8.4499999999999993" customHeight="1" x14ac:dyDescent="0.2">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row>
    <row r="10" spans="1:46" s="114" customFormat="1" ht="10.3" customHeight="1" x14ac:dyDescent="0.2">
      <c r="A10" s="113"/>
      <c r="B10" s="113"/>
      <c r="C10" s="113" t="s">
        <v>112</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row>
    <row r="11" spans="1:46" s="114" customFormat="1" ht="13.6" customHeight="1" x14ac:dyDescent="0.2">
      <c r="A11" s="113"/>
      <c r="B11" s="113"/>
      <c r="C11" s="201" t="s">
        <v>173</v>
      </c>
      <c r="D11" s="201"/>
      <c r="E11" s="201"/>
      <c r="F11" s="201"/>
      <c r="G11" s="201"/>
      <c r="H11" s="201"/>
      <c r="I11" s="201"/>
      <c r="J11" s="201"/>
      <c r="K11" s="201"/>
      <c r="L11" s="201"/>
      <c r="M11" s="201"/>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row>
    <row r="12" spans="1:46" s="114" customFormat="1" ht="25.25" customHeight="1" x14ac:dyDescent="0.2">
      <c r="A12" s="113"/>
      <c r="B12" s="113"/>
      <c r="C12" s="201"/>
      <c r="D12" s="201"/>
      <c r="E12" s="201"/>
      <c r="F12" s="201"/>
      <c r="G12" s="201"/>
      <c r="H12" s="201"/>
      <c r="I12" s="201"/>
      <c r="J12" s="201"/>
      <c r="K12" s="201"/>
      <c r="L12" s="201"/>
      <c r="M12" s="201"/>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row>
    <row r="13" spans="1:46" s="114" customFormat="1" ht="8.9" customHeight="1" x14ac:dyDescent="0.2">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row>
    <row r="14" spans="1:46" s="114" customFormat="1" ht="13.6" customHeight="1" x14ac:dyDescent="0.2">
      <c r="A14" s="113"/>
      <c r="B14" s="113"/>
      <c r="C14" s="115" t="s">
        <v>98</v>
      </c>
      <c r="D14" s="115" t="s">
        <v>99</v>
      </c>
      <c r="E14" s="115" t="s">
        <v>100</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row>
    <row r="15" spans="1:46" s="114" customFormat="1" ht="13.6" customHeight="1" x14ac:dyDescent="0.2">
      <c r="A15" s="113"/>
      <c r="B15" s="113"/>
      <c r="C15" s="115" t="s">
        <v>101</v>
      </c>
      <c r="D15" s="115" t="s">
        <v>109</v>
      </c>
      <c r="E15" s="115" t="s">
        <v>102</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row>
    <row r="16" spans="1:46" s="114" customFormat="1" ht="13.6" customHeight="1" x14ac:dyDescent="0.2">
      <c r="A16" s="113"/>
      <c r="B16" s="113"/>
      <c r="C16" s="115" t="s">
        <v>103</v>
      </c>
      <c r="D16" s="115" t="s">
        <v>110</v>
      </c>
      <c r="E16" s="115" t="s">
        <v>104</v>
      </c>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row>
    <row r="17" spans="1:46" s="114" customFormat="1" ht="13.6" customHeight="1" x14ac:dyDescent="0.2">
      <c r="A17" s="113"/>
      <c r="B17" s="113"/>
      <c r="C17" s="115" t="s">
        <v>105</v>
      </c>
      <c r="D17" s="115" t="s">
        <v>111</v>
      </c>
      <c r="E17" s="115" t="s">
        <v>106</v>
      </c>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row>
    <row r="18" spans="1:46" s="114" customFormat="1" ht="1.4" customHeight="1" x14ac:dyDescent="0.2">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row>
    <row r="19" spans="1:46" s="114" customFormat="1" ht="13.6" customHeight="1" x14ac:dyDescent="0.2">
      <c r="A19" s="113"/>
      <c r="B19" s="113"/>
      <c r="C19" s="173" t="s">
        <v>190</v>
      </c>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row>
    <row r="20" spans="1:46" s="114" customFormat="1" ht="13.6" customHeight="1" x14ac:dyDescent="0.2">
      <c r="A20" s="113"/>
      <c r="B20" s="113"/>
      <c r="C20" s="113" t="s">
        <v>107</v>
      </c>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row>
    <row r="21" spans="1:46" s="114" customFormat="1" ht="7.95" customHeight="1" x14ac:dyDescent="0.2">
      <c r="A21" s="1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row>
    <row r="22" spans="1:46" s="114" customFormat="1" ht="11.7" customHeight="1" x14ac:dyDescent="0.2">
      <c r="A22" s="113"/>
      <c r="B22" s="113"/>
      <c r="C22" s="113" t="s">
        <v>113</v>
      </c>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row>
    <row r="23" spans="1:46" s="114" customFormat="1" ht="13.6" customHeight="1" x14ac:dyDescent="0.2">
      <c r="A23" s="113"/>
      <c r="B23" s="113"/>
      <c r="C23" s="113" t="s">
        <v>153</v>
      </c>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row>
    <row r="24" spans="1:46" s="114" customFormat="1" ht="13.6" customHeight="1" x14ac:dyDescent="0.2">
      <c r="A24" s="113"/>
      <c r="B24" s="113"/>
      <c r="C24" s="113" t="s">
        <v>108</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row>
    <row r="25" spans="1:46" s="114" customFormat="1" ht="13.6" customHeight="1" x14ac:dyDescent="0.2">
      <c r="A25" s="113"/>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row>
    <row r="26" spans="1:46" ht="13.6" customHeight="1" x14ac:dyDescent="0.2">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row>
    <row r="27" spans="1:46" ht="13.6" hidden="1" customHeight="1" x14ac:dyDescent="0.2">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row>
    <row r="28" spans="1:46" ht="13.6" hidden="1" customHeight="1" x14ac:dyDescent="0.2">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row>
    <row r="29" spans="1:46" ht="13.6" hidden="1" customHeight="1" x14ac:dyDescent="0.2">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row>
    <row r="30" spans="1:46" ht="13.6" hidden="1" customHeight="1" x14ac:dyDescent="0.2">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row>
    <row r="31" spans="1:46" ht="13.6" hidden="1" customHeight="1" x14ac:dyDescent="0.2">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row>
    <row r="32" spans="1:46" ht="13.6" hidden="1" customHeight="1" x14ac:dyDescent="0.2">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row>
    <row r="33" spans="1:46" ht="13.6" hidden="1" customHeight="1" x14ac:dyDescent="0.2">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row>
    <row r="34" spans="1:46" ht="13.6" hidden="1" customHeight="1" x14ac:dyDescent="0.2">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row>
    <row r="35" spans="1:46" ht="13.6" hidden="1" customHeight="1" x14ac:dyDescent="0.2">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row>
    <row r="36" spans="1:46" ht="13.6" hidden="1" customHeight="1" x14ac:dyDescent="0.2">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row>
    <row r="37" spans="1:46" ht="13.6" hidden="1" customHeight="1" x14ac:dyDescent="0.2">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row>
    <row r="38" spans="1:46" ht="13.6" hidden="1" customHeight="1" x14ac:dyDescent="0.2">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row>
    <row r="39" spans="1:46" ht="13.6" hidden="1" customHeight="1" x14ac:dyDescent="0.2">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row>
    <row r="40" spans="1:46" ht="13.6" hidden="1" customHeight="1" x14ac:dyDescent="0.2">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row>
    <row r="41" spans="1:46" ht="13.6" hidden="1" customHeight="1" x14ac:dyDescent="0.2">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row>
    <row r="42" spans="1:46" ht="13.6" hidden="1" customHeight="1" x14ac:dyDescent="0.2">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row>
    <row r="43" spans="1:46" ht="13.6" hidden="1" customHeight="1" x14ac:dyDescent="0.2">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row>
    <row r="44" spans="1:46" ht="13.6" hidden="1" customHeight="1" x14ac:dyDescent="0.2">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row>
    <row r="45" spans="1:46" ht="13.6" hidden="1" customHeight="1" x14ac:dyDescent="0.2">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row>
    <row r="46" spans="1:46" ht="13.6" hidden="1" customHeight="1" x14ac:dyDescent="0.2">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row>
    <row r="47" spans="1:46" ht="13.6" hidden="1" customHeight="1" x14ac:dyDescent="0.2">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row>
    <row r="48" spans="1:46" ht="13.6" hidden="1" customHeight="1" x14ac:dyDescent="0.2">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row>
    <row r="49" spans="1:46" ht="13.6" hidden="1" customHeight="1" x14ac:dyDescent="0.2">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row>
    <row r="50" spans="1:46" ht="13.6" hidden="1" customHeight="1" x14ac:dyDescent="0.2">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row>
    <row r="51" spans="1:46" ht="13.6" hidden="1" customHeight="1" x14ac:dyDescent="0.2">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row>
    <row r="52" spans="1:46" ht="13.6" hidden="1" customHeight="1" x14ac:dyDescent="0.2">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row>
    <row r="53" spans="1:46" ht="13.6" hidden="1" customHeight="1" x14ac:dyDescent="0.2">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row>
    <row r="54" spans="1:46" ht="13.6" hidden="1" customHeight="1" x14ac:dyDescent="0.2">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row>
    <row r="55" spans="1:46" ht="13.6" hidden="1" customHeight="1" x14ac:dyDescent="0.2">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row>
    <row r="56" spans="1:46" ht="13.6" hidden="1" customHeight="1" x14ac:dyDescent="0.2">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row>
    <row r="57" spans="1:46" ht="13.6" hidden="1" customHeight="1" x14ac:dyDescent="0.2">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row>
    <row r="58" spans="1:46" ht="13.6" hidden="1" customHeight="1" x14ac:dyDescent="0.2">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row>
    <row r="59" spans="1:46" ht="13.6" hidden="1" customHeight="1" x14ac:dyDescent="0.2">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row>
    <row r="60" spans="1:46" ht="13.6" hidden="1" customHeight="1" x14ac:dyDescent="0.2">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row>
    <row r="61" spans="1:46" ht="13.6" hidden="1" customHeight="1" x14ac:dyDescent="0.2">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row>
    <row r="62" spans="1:46" ht="13.6" hidden="1" customHeight="1" x14ac:dyDescent="0.2">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row>
    <row r="63" spans="1:46" ht="13.6" hidden="1" customHeight="1" x14ac:dyDescent="0.2">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row>
    <row r="64" spans="1:46" ht="13.6" hidden="1" customHeight="1" x14ac:dyDescent="0.2">
      <c r="A64" s="108"/>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row>
    <row r="65" spans="1:46" ht="13.6" hidden="1" customHeight="1" x14ac:dyDescent="0.2">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row>
    <row r="66" spans="1:46" ht="13.6" hidden="1" customHeight="1" x14ac:dyDescent="0.2">
      <c r="A66" s="108"/>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row>
    <row r="67" spans="1:46" ht="13.6" hidden="1" customHeight="1" x14ac:dyDescent="0.2">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row>
    <row r="68" spans="1:46" ht="13.6" hidden="1" customHeight="1" x14ac:dyDescent="0.2">
      <c r="A68" s="108"/>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row>
    <row r="69" spans="1:46" ht="13.6" hidden="1" customHeight="1" x14ac:dyDescent="0.2">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row>
    <row r="70" spans="1:46" ht="13.6" hidden="1" customHeight="1" x14ac:dyDescent="0.2">
      <c r="A70" s="108"/>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row>
    <row r="71" spans="1:46" ht="13.6" hidden="1" customHeight="1" x14ac:dyDescent="0.2">
      <c r="A71" s="108"/>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row>
    <row r="72" spans="1:46" ht="13.6" hidden="1" customHeight="1" x14ac:dyDescent="0.2">
      <c r="A72" s="108"/>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row>
    <row r="73" spans="1:46" ht="13.6" hidden="1" customHeight="1" x14ac:dyDescent="0.2">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row>
    <row r="74" spans="1:46" ht="13.6" hidden="1" customHeight="1" x14ac:dyDescent="0.2">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row>
    <row r="75" spans="1:46" ht="13.6" hidden="1" customHeight="1" x14ac:dyDescent="0.2">
      <c r="A75" s="108"/>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row>
    <row r="76" spans="1:46" ht="13.6" hidden="1" customHeight="1" x14ac:dyDescent="0.2">
      <c r="A76" s="108"/>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row>
    <row r="77" spans="1:46" ht="13.6" hidden="1" customHeight="1" x14ac:dyDescent="0.2">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row>
    <row r="78" spans="1:46" ht="13.6" hidden="1" customHeight="1" x14ac:dyDescent="0.2">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row>
    <row r="79" spans="1:46" ht="13.6" hidden="1" customHeight="1" x14ac:dyDescent="0.2">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row>
    <row r="80" spans="1:46" ht="13.6" hidden="1" customHeight="1" x14ac:dyDescent="0.2">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row>
    <row r="81" spans="1:46" ht="13.6" hidden="1" customHeight="1" x14ac:dyDescent="0.2">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row>
    <row r="82" spans="1:46" ht="13.6" hidden="1" customHeight="1" x14ac:dyDescent="0.2">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row>
    <row r="83" spans="1:46" ht="13.6" hidden="1" customHeight="1" x14ac:dyDescent="0.2">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row>
    <row r="84" spans="1:46" ht="13.6" hidden="1" customHeight="1" x14ac:dyDescent="0.2">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row>
    <row r="85" spans="1:46" ht="13.6" hidden="1" customHeight="1" x14ac:dyDescent="0.2">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row>
    <row r="86" spans="1:46" ht="13.6" hidden="1" customHeight="1" x14ac:dyDescent="0.2">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row>
    <row r="87" spans="1:46" ht="13.6" hidden="1" customHeight="1" x14ac:dyDescent="0.2">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row>
    <row r="88" spans="1:46" ht="13.6" hidden="1" customHeight="1" x14ac:dyDescent="0.2">
      <c r="A88" s="108"/>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row>
  </sheetData>
  <sheetProtection sheet="1"/>
  <mergeCells count="1">
    <mergeCell ref="C11:M1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3"/>
  <sheetViews>
    <sheetView showZeros="0" view="pageBreakPreview" zoomScale="70" zoomScaleNormal="100" zoomScaleSheetLayoutView="70" workbookViewId="0">
      <selection activeCell="AI14" sqref="AI14"/>
    </sheetView>
  </sheetViews>
  <sheetFormatPr defaultColWidth="0" defaultRowHeight="13.1" zeroHeight="1" x14ac:dyDescent="0.2"/>
  <cols>
    <col min="1" max="1" width="6" style="189" customWidth="1"/>
    <col min="2" max="5" width="4.5" style="189" customWidth="1"/>
    <col min="6" max="6" width="6.08203125" style="189" customWidth="1"/>
    <col min="7" max="7" width="3.5" style="189" customWidth="1"/>
    <col min="8" max="11" width="4.5" style="189" customWidth="1"/>
    <col min="12" max="12" width="5.5" style="189" customWidth="1"/>
    <col min="13" max="13" width="3.83203125" style="189" customWidth="1"/>
    <col min="14" max="14" width="3.5" style="189" customWidth="1"/>
    <col min="15" max="15" width="3.6640625" style="189" customWidth="1"/>
    <col min="16" max="16" width="3.5" style="189" customWidth="1"/>
    <col min="17" max="23" width="4.5" style="189" customWidth="1"/>
    <col min="24" max="24" width="8.9140625" style="189" hidden="1" customWidth="1"/>
    <col min="25" max="26" width="2.25" style="189" hidden="1" customWidth="1"/>
    <col min="27" max="29" width="9.1640625" style="189" hidden="1" customWidth="1"/>
    <col min="30" max="30" width="11.4140625" style="190" hidden="1" customWidth="1"/>
    <col min="31" max="32" width="2.25" style="189" hidden="1" customWidth="1"/>
    <col min="33" max="33" width="3.1640625" style="189" hidden="1" customWidth="1"/>
    <col min="34" max="34" width="9.5" style="189" hidden="1" customWidth="1"/>
    <col min="35" max="35" width="102" style="198" customWidth="1"/>
    <col min="36" max="16384" width="0" style="189" hidden="1"/>
  </cols>
  <sheetData>
    <row r="1" spans="1:36" x14ac:dyDescent="0.2">
      <c r="A1" s="189" t="s">
        <v>52</v>
      </c>
    </row>
    <row r="2" spans="1:36" x14ac:dyDescent="0.2"/>
    <row r="3" spans="1:36" ht="26.2" customHeight="1" x14ac:dyDescent="0.2">
      <c r="A3" s="198"/>
      <c r="B3" s="294" t="s">
        <v>47</v>
      </c>
      <c r="C3" s="294"/>
      <c r="D3" s="294"/>
      <c r="E3" s="294"/>
      <c r="F3" s="294"/>
      <c r="G3" s="294"/>
      <c r="H3" s="294"/>
      <c r="I3" s="294"/>
      <c r="J3" s="294"/>
      <c r="K3" s="294"/>
      <c r="L3" s="294"/>
      <c r="M3" s="294"/>
      <c r="N3" s="294"/>
      <c r="O3" s="294"/>
      <c r="P3" s="294"/>
      <c r="Q3" s="294"/>
      <c r="R3" s="294"/>
      <c r="S3" s="294"/>
      <c r="T3" s="294"/>
      <c r="U3" s="294"/>
      <c r="V3" s="294"/>
      <c r="AI3" s="49" t="s">
        <v>156</v>
      </c>
    </row>
    <row r="4" spans="1:36" ht="16.399999999999999" x14ac:dyDescent="0.2">
      <c r="A4" s="198"/>
      <c r="B4" s="198"/>
      <c r="C4" s="128"/>
      <c r="D4" s="128"/>
      <c r="E4" s="128"/>
      <c r="F4" s="129" t="s">
        <v>66</v>
      </c>
      <c r="G4" s="127"/>
      <c r="H4" s="129" t="s">
        <v>63</v>
      </c>
      <c r="I4" s="127"/>
      <c r="J4" s="129" t="s">
        <v>62</v>
      </c>
      <c r="K4" s="129" t="s">
        <v>61</v>
      </c>
      <c r="L4" s="129" t="s">
        <v>65</v>
      </c>
      <c r="M4" s="127"/>
      <c r="N4" s="129" t="s">
        <v>63</v>
      </c>
      <c r="O4" s="127"/>
      <c r="P4" s="129" t="s">
        <v>62</v>
      </c>
      <c r="Q4" s="129" t="s">
        <v>64</v>
      </c>
      <c r="R4" s="128"/>
      <c r="S4" s="128"/>
      <c r="T4" s="128"/>
      <c r="U4" s="130"/>
      <c r="V4" s="131"/>
      <c r="AI4" s="49" t="s">
        <v>75</v>
      </c>
    </row>
    <row r="5" spans="1:36" x14ac:dyDescent="0.2">
      <c r="AI5" s="49"/>
    </row>
    <row r="6" spans="1:36" x14ac:dyDescent="0.2">
      <c r="AI6" s="49"/>
    </row>
    <row r="7" spans="1:36" x14ac:dyDescent="0.2">
      <c r="AI7" s="49"/>
    </row>
    <row r="8" spans="1:36" x14ac:dyDescent="0.2">
      <c r="B8" s="189" t="s">
        <v>48</v>
      </c>
      <c r="AI8" s="49"/>
    </row>
    <row r="9" spans="1:36" x14ac:dyDescent="0.2">
      <c r="B9" s="189" t="s">
        <v>49</v>
      </c>
      <c r="AI9" s="49"/>
    </row>
    <row r="10" spans="1:36" x14ac:dyDescent="0.2">
      <c r="H10" s="191"/>
      <c r="I10" s="191"/>
      <c r="J10" s="191"/>
      <c r="K10" s="191"/>
      <c r="L10" s="191" t="s">
        <v>58</v>
      </c>
      <c r="M10" s="191"/>
      <c r="N10" s="191"/>
      <c r="O10" s="191"/>
      <c r="P10" s="191"/>
      <c r="Q10" s="295"/>
      <c r="R10" s="295"/>
      <c r="S10" s="295"/>
      <c r="T10" s="295"/>
      <c r="U10" s="295"/>
      <c r="V10" s="295"/>
    </row>
    <row r="11" spans="1:36" ht="21.05" x14ac:dyDescent="0.2">
      <c r="Q11" s="295"/>
      <c r="R11" s="295"/>
      <c r="S11" s="295"/>
      <c r="T11" s="295"/>
      <c r="U11" s="295"/>
      <c r="V11" s="295"/>
      <c r="AE11" s="293"/>
      <c r="AF11" s="293"/>
      <c r="AG11" s="293"/>
      <c r="AH11" s="293"/>
      <c r="AI11" s="132"/>
      <c r="AJ11" s="40"/>
    </row>
    <row r="12" spans="1:36" ht="7.5" customHeight="1" x14ac:dyDescent="0.2">
      <c r="Q12" s="192"/>
      <c r="R12" s="192"/>
      <c r="S12" s="192"/>
      <c r="T12" s="192"/>
      <c r="U12" s="192"/>
      <c r="V12" s="192"/>
      <c r="AE12" s="293"/>
      <c r="AF12" s="293"/>
      <c r="AG12" s="293"/>
      <c r="AH12" s="293"/>
      <c r="AI12" s="132"/>
      <c r="AJ12" s="40"/>
    </row>
    <row r="13" spans="1:36" ht="21.05" x14ac:dyDescent="0.2">
      <c r="N13" s="193" t="s">
        <v>50</v>
      </c>
      <c r="Q13" s="295"/>
      <c r="R13" s="295"/>
      <c r="S13" s="295"/>
      <c r="T13" s="295"/>
      <c r="U13" s="295"/>
      <c r="V13" s="295"/>
      <c r="AE13" s="293"/>
      <c r="AF13" s="293"/>
      <c r="AG13" s="293"/>
      <c r="AH13" s="293"/>
      <c r="AI13" s="132"/>
      <c r="AJ13" s="40"/>
    </row>
    <row r="14" spans="1:36" ht="21.05" x14ac:dyDescent="0.2">
      <c r="Q14" s="295"/>
      <c r="R14" s="295"/>
      <c r="S14" s="295"/>
      <c r="T14" s="295"/>
      <c r="U14" s="295"/>
      <c r="V14" s="295"/>
      <c r="AE14" s="293"/>
      <c r="AF14" s="293"/>
      <c r="AG14" s="293"/>
      <c r="AH14" s="293"/>
      <c r="AI14" s="132"/>
      <c r="AJ14" s="40"/>
    </row>
    <row r="15" spans="1:36" ht="6.1" customHeight="1" x14ac:dyDescent="0.2">
      <c r="Q15" s="192"/>
      <c r="R15" s="192"/>
      <c r="S15" s="192"/>
      <c r="T15" s="192"/>
      <c r="U15" s="192"/>
      <c r="V15" s="192"/>
      <c r="AE15" s="293"/>
      <c r="AF15" s="293"/>
      <c r="AG15" s="293"/>
      <c r="AH15" s="293"/>
      <c r="AI15" s="132"/>
      <c r="AJ15" s="40"/>
    </row>
    <row r="16" spans="1:36" ht="12.15" customHeight="1" x14ac:dyDescent="0.2">
      <c r="M16" s="189" t="s">
        <v>51</v>
      </c>
      <c r="Q16" s="295"/>
      <c r="R16" s="295"/>
      <c r="S16" s="295"/>
      <c r="T16" s="295"/>
      <c r="U16" s="295"/>
      <c r="V16" s="295"/>
      <c r="AE16" s="293"/>
      <c r="AF16" s="293"/>
      <c r="AG16" s="293"/>
      <c r="AH16" s="293"/>
      <c r="AI16" s="202" t="s">
        <v>155</v>
      </c>
      <c r="AJ16" s="40"/>
    </row>
    <row r="17" spans="1:36" ht="21.05" x14ac:dyDescent="0.2">
      <c r="Q17" s="295"/>
      <c r="R17" s="295"/>
      <c r="S17" s="295"/>
      <c r="T17" s="295"/>
      <c r="U17" s="295"/>
      <c r="V17" s="295"/>
      <c r="AE17" s="293"/>
      <c r="AF17" s="293"/>
      <c r="AG17" s="293"/>
      <c r="AH17" s="293"/>
      <c r="AI17" s="202"/>
      <c r="AJ17" s="40"/>
    </row>
    <row r="18" spans="1:36" ht="9.35" customHeight="1" x14ac:dyDescent="0.2">
      <c r="AE18" s="293"/>
      <c r="AF18" s="293"/>
      <c r="AG18" s="293"/>
      <c r="AH18" s="293"/>
      <c r="AI18" s="200"/>
      <c r="AJ18" s="40"/>
    </row>
    <row r="19" spans="1:36" ht="9.35" customHeight="1" x14ac:dyDescent="0.2">
      <c r="A19" s="40"/>
      <c r="B19" s="40"/>
      <c r="C19" s="40"/>
      <c r="D19" s="40"/>
      <c r="E19" s="40"/>
      <c r="F19" s="40"/>
      <c r="G19" s="40"/>
      <c r="H19" s="40"/>
      <c r="I19" s="40"/>
      <c r="J19" s="40"/>
      <c r="K19" s="40"/>
      <c r="L19" s="40"/>
      <c r="M19" s="40"/>
      <c r="N19" s="40"/>
      <c r="O19" s="40"/>
      <c r="P19" s="40"/>
      <c r="Q19" s="40"/>
      <c r="R19" s="40"/>
      <c r="S19" s="40"/>
      <c r="T19" s="40"/>
      <c r="U19" s="40"/>
      <c r="V19" s="40"/>
      <c r="AE19" s="293"/>
      <c r="AF19" s="293"/>
      <c r="AG19" s="293"/>
      <c r="AH19" s="293"/>
      <c r="AI19" s="200"/>
      <c r="AJ19" s="40"/>
    </row>
    <row r="20" spans="1:36" ht="13.1" customHeight="1" x14ac:dyDescent="0.2">
      <c r="A20" s="40"/>
      <c r="B20" s="292" t="s">
        <v>57</v>
      </c>
      <c r="C20" s="292"/>
      <c r="D20" s="292" t="s">
        <v>67</v>
      </c>
      <c r="E20" s="292"/>
      <c r="F20" s="292"/>
      <c r="G20" s="292"/>
      <c r="H20" s="296"/>
      <c r="I20" s="297" t="s">
        <v>53</v>
      </c>
      <c r="J20" s="292"/>
      <c r="K20" s="292"/>
      <c r="L20" s="291" t="s">
        <v>54</v>
      </c>
      <c r="M20" s="292"/>
      <c r="N20" s="292"/>
      <c r="O20" s="291" t="s">
        <v>55</v>
      </c>
      <c r="P20" s="292"/>
      <c r="Q20" s="292"/>
      <c r="R20" s="291" t="s">
        <v>56</v>
      </c>
      <c r="S20" s="291"/>
      <c r="T20" s="291"/>
      <c r="U20" s="291" t="s">
        <v>9</v>
      </c>
      <c r="V20" s="291"/>
      <c r="AE20" s="293"/>
      <c r="AF20" s="293"/>
      <c r="AG20" s="293"/>
      <c r="AH20" s="293"/>
      <c r="AI20" s="200"/>
      <c r="AJ20" s="40"/>
    </row>
    <row r="21" spans="1:36" x14ac:dyDescent="0.2">
      <c r="A21" s="40"/>
      <c r="B21" s="292"/>
      <c r="C21" s="292"/>
      <c r="D21" s="292"/>
      <c r="E21" s="292"/>
      <c r="F21" s="292"/>
      <c r="G21" s="292"/>
      <c r="H21" s="296"/>
      <c r="I21" s="297"/>
      <c r="J21" s="292"/>
      <c r="K21" s="292"/>
      <c r="L21" s="292"/>
      <c r="M21" s="292"/>
      <c r="N21" s="292"/>
      <c r="O21" s="292"/>
      <c r="P21" s="292"/>
      <c r="Q21" s="292"/>
      <c r="R21" s="291"/>
      <c r="S21" s="291"/>
      <c r="T21" s="291"/>
      <c r="U21" s="291"/>
      <c r="V21" s="291"/>
      <c r="AE21" s="40"/>
      <c r="AF21" s="40"/>
      <c r="AG21" s="40"/>
      <c r="AH21" s="40"/>
      <c r="AI21" s="200"/>
      <c r="AJ21" s="40"/>
    </row>
    <row r="22" spans="1:36" ht="11" customHeight="1" x14ac:dyDescent="0.2">
      <c r="A22" s="40"/>
      <c r="B22" s="292"/>
      <c r="C22" s="292"/>
      <c r="D22" s="292"/>
      <c r="E22" s="292"/>
      <c r="F22" s="292"/>
      <c r="G22" s="292"/>
      <c r="H22" s="296"/>
      <c r="I22" s="297"/>
      <c r="J22" s="292"/>
      <c r="K22" s="292"/>
      <c r="L22" s="292"/>
      <c r="M22" s="292"/>
      <c r="N22" s="292"/>
      <c r="O22" s="292"/>
      <c r="P22" s="292"/>
      <c r="Q22" s="292"/>
      <c r="R22" s="291"/>
      <c r="S22" s="291"/>
      <c r="T22" s="291"/>
      <c r="U22" s="291"/>
      <c r="V22" s="291"/>
      <c r="AE22" s="40"/>
      <c r="AF22" s="40"/>
      <c r="AG22" s="40"/>
      <c r="AH22" s="40"/>
      <c r="AI22" s="200"/>
      <c r="AJ22" s="40"/>
    </row>
    <row r="23" spans="1:36" ht="11.35" customHeight="1" x14ac:dyDescent="0.2">
      <c r="A23" s="40"/>
      <c r="B23" s="279">
        <v>1</v>
      </c>
      <c r="C23" s="279"/>
      <c r="D23" s="280"/>
      <c r="E23" s="280"/>
      <c r="F23" s="280"/>
      <c r="G23" s="280"/>
      <c r="H23" s="280"/>
      <c r="I23" s="281"/>
      <c r="J23" s="282"/>
      <c r="K23" s="282"/>
      <c r="L23" s="283"/>
      <c r="M23" s="284"/>
      <c r="N23" s="284"/>
      <c r="O23" s="285"/>
      <c r="P23" s="280"/>
      <c r="Q23" s="280"/>
      <c r="R23" s="286">
        <f>L23*O23</f>
        <v>0</v>
      </c>
      <c r="S23" s="286"/>
      <c r="T23" s="286"/>
      <c r="U23" s="285"/>
      <c r="V23" s="285"/>
      <c r="X23" s="204" t="str">
        <f>L23&amp;"★"&amp;R23&amp;"☆"&amp;O23</f>
        <v>★0☆</v>
      </c>
      <c r="Y23" s="204">
        <f>COUNTIF($X$23:$X$122,X23)</f>
        <v>25</v>
      </c>
      <c r="Z23" s="204">
        <f>COUNTIF($X$20:X26,X23)</f>
        <v>1</v>
      </c>
      <c r="AA23" s="204">
        <f>IF(Z23=1,ROW(),"")</f>
        <v>23</v>
      </c>
      <c r="AB23" s="204">
        <f>SMALL($AA$23:$AA$121,ROW(AC1))</f>
        <v>23</v>
      </c>
      <c r="AC23" s="204" t="str">
        <f>IFERROR(INDEX(X:X,$AB23),"")</f>
        <v>★0☆</v>
      </c>
      <c r="AD23" s="204" t="str">
        <f>IF(AC23="","",LEFT(AC23,FIND("★",AC23)-1))</f>
        <v/>
      </c>
      <c r="AE23" s="204" t="str">
        <f>IF(AD23="","",IFERROR(INDEX(Y:Y,$AB23),""))</f>
        <v/>
      </c>
      <c r="AF23" s="204" t="str">
        <f>IF(AE23="","",RIGHT(AC23,1))</f>
        <v/>
      </c>
      <c r="AG23" s="194"/>
      <c r="AH23" s="204">
        <f>_xlfn.NUMBERVALUE(AD23)</f>
        <v>0</v>
      </c>
      <c r="AI23" s="202" t="s">
        <v>114</v>
      </c>
      <c r="AJ23" s="204"/>
    </row>
    <row r="24" spans="1:36" ht="11.35" customHeight="1" x14ac:dyDescent="0.2">
      <c r="A24" s="40"/>
      <c r="B24" s="279"/>
      <c r="C24" s="279"/>
      <c r="D24" s="280"/>
      <c r="E24" s="280"/>
      <c r="F24" s="280"/>
      <c r="G24" s="280"/>
      <c r="H24" s="280"/>
      <c r="I24" s="282"/>
      <c r="J24" s="282"/>
      <c r="K24" s="282"/>
      <c r="L24" s="284"/>
      <c r="M24" s="284"/>
      <c r="N24" s="284"/>
      <c r="O24" s="280"/>
      <c r="P24" s="280"/>
      <c r="Q24" s="280"/>
      <c r="R24" s="286"/>
      <c r="S24" s="286"/>
      <c r="T24" s="286"/>
      <c r="U24" s="285"/>
      <c r="V24" s="285"/>
      <c r="X24" s="204"/>
      <c r="Y24" s="204"/>
      <c r="Z24" s="204"/>
      <c r="AA24" s="204"/>
      <c r="AB24" s="204"/>
      <c r="AC24" s="204"/>
      <c r="AD24" s="204"/>
      <c r="AE24" s="204"/>
      <c r="AF24" s="204"/>
      <c r="AG24" s="194"/>
      <c r="AH24" s="204"/>
      <c r="AI24" s="202"/>
      <c r="AJ24" s="204"/>
    </row>
    <row r="25" spans="1:36" ht="11.35" customHeight="1" x14ac:dyDescent="0.2">
      <c r="A25" s="40"/>
      <c r="B25" s="279"/>
      <c r="C25" s="279"/>
      <c r="D25" s="280"/>
      <c r="E25" s="280"/>
      <c r="F25" s="280"/>
      <c r="G25" s="280"/>
      <c r="H25" s="280"/>
      <c r="I25" s="282"/>
      <c r="J25" s="282"/>
      <c r="K25" s="282"/>
      <c r="L25" s="284"/>
      <c r="M25" s="284"/>
      <c r="N25" s="284"/>
      <c r="O25" s="280"/>
      <c r="P25" s="280"/>
      <c r="Q25" s="280"/>
      <c r="R25" s="286"/>
      <c r="S25" s="286"/>
      <c r="T25" s="286"/>
      <c r="U25" s="285"/>
      <c r="V25" s="285"/>
      <c r="X25" s="204"/>
      <c r="Y25" s="204"/>
      <c r="Z25" s="204"/>
      <c r="AA25" s="204"/>
      <c r="AB25" s="204"/>
      <c r="AC25" s="204"/>
      <c r="AD25" s="204"/>
      <c r="AE25" s="204"/>
      <c r="AF25" s="204"/>
      <c r="AG25" s="194"/>
      <c r="AH25" s="204"/>
      <c r="AI25" s="202"/>
      <c r="AJ25" s="204"/>
    </row>
    <row r="26" spans="1:36" ht="11.35" customHeight="1" x14ac:dyDescent="0.2">
      <c r="A26" s="40"/>
      <c r="B26" s="279"/>
      <c r="C26" s="279"/>
      <c r="D26" s="280"/>
      <c r="E26" s="280"/>
      <c r="F26" s="280"/>
      <c r="G26" s="280"/>
      <c r="H26" s="280"/>
      <c r="I26" s="282"/>
      <c r="J26" s="282"/>
      <c r="K26" s="282"/>
      <c r="L26" s="284"/>
      <c r="M26" s="284"/>
      <c r="N26" s="284"/>
      <c r="O26" s="280"/>
      <c r="P26" s="280"/>
      <c r="Q26" s="280"/>
      <c r="R26" s="286"/>
      <c r="S26" s="286"/>
      <c r="T26" s="286"/>
      <c r="U26" s="285"/>
      <c r="V26" s="285"/>
      <c r="X26" s="204"/>
      <c r="Y26" s="204"/>
      <c r="Z26" s="204"/>
      <c r="AA26" s="204"/>
      <c r="AB26" s="204"/>
      <c r="AC26" s="204"/>
      <c r="AD26" s="204"/>
      <c r="AE26" s="204"/>
      <c r="AF26" s="204"/>
      <c r="AG26" s="194"/>
      <c r="AH26" s="204"/>
      <c r="AI26" s="202"/>
      <c r="AJ26" s="204"/>
    </row>
    <row r="27" spans="1:36" ht="11.35" customHeight="1" x14ac:dyDescent="0.2">
      <c r="A27" s="40"/>
      <c r="B27" s="279">
        <v>2</v>
      </c>
      <c r="C27" s="279"/>
      <c r="D27" s="280"/>
      <c r="E27" s="280"/>
      <c r="F27" s="280"/>
      <c r="G27" s="280"/>
      <c r="H27" s="280"/>
      <c r="I27" s="281"/>
      <c r="J27" s="282"/>
      <c r="K27" s="282"/>
      <c r="L27" s="283"/>
      <c r="M27" s="284"/>
      <c r="N27" s="284"/>
      <c r="O27" s="285"/>
      <c r="P27" s="280"/>
      <c r="Q27" s="280"/>
      <c r="R27" s="286">
        <f>L27*O27</f>
        <v>0</v>
      </c>
      <c r="S27" s="286"/>
      <c r="T27" s="286"/>
      <c r="U27" s="285"/>
      <c r="V27" s="285"/>
      <c r="X27" s="204" t="str">
        <f>L27&amp;"★"&amp;R27&amp;"☆"&amp;O27</f>
        <v>★0☆</v>
      </c>
      <c r="Y27" s="204">
        <f>COUNTIF($X$23:$X$122,X27)</f>
        <v>25</v>
      </c>
      <c r="Z27" s="204">
        <f>COUNTIF($X$20:X30,X27)</f>
        <v>2</v>
      </c>
      <c r="AA27" s="204" t="str">
        <f>IF(Z27=1,ROW(),"")</f>
        <v/>
      </c>
      <c r="AB27" s="204" t="e">
        <f>SMALL($AA$23:$AA$121,ROW(AC2))</f>
        <v>#NUM!</v>
      </c>
      <c r="AC27" s="204" t="str">
        <f>IFERROR(INDEX(X:X,$AB27),"")</f>
        <v/>
      </c>
      <c r="AD27" s="205" t="str">
        <f>IF(AC27="","",LEFT(AC27,FIND("★",AC27)-1))</f>
        <v/>
      </c>
      <c r="AE27" s="204" t="str">
        <f>IF(AD27="","",IFERROR(INDEX(Y:Y,$AB27),""))</f>
        <v/>
      </c>
      <c r="AF27" s="204" t="str">
        <f>IF(AE27="","",RIGHT(AC27,1))</f>
        <v/>
      </c>
      <c r="AG27" s="194"/>
      <c r="AH27" s="204">
        <f>_xlfn.NUMBERVALUE(AD27)</f>
        <v>0</v>
      </c>
      <c r="AJ27" s="204"/>
    </row>
    <row r="28" spans="1:36" ht="11.35" customHeight="1" x14ac:dyDescent="0.2">
      <c r="A28" s="40"/>
      <c r="B28" s="279"/>
      <c r="C28" s="279"/>
      <c r="D28" s="280"/>
      <c r="E28" s="280"/>
      <c r="F28" s="280"/>
      <c r="G28" s="280"/>
      <c r="H28" s="280"/>
      <c r="I28" s="282"/>
      <c r="J28" s="282"/>
      <c r="K28" s="282"/>
      <c r="L28" s="284"/>
      <c r="M28" s="284"/>
      <c r="N28" s="284"/>
      <c r="O28" s="280"/>
      <c r="P28" s="280"/>
      <c r="Q28" s="280"/>
      <c r="R28" s="286"/>
      <c r="S28" s="286"/>
      <c r="T28" s="286"/>
      <c r="U28" s="285"/>
      <c r="V28" s="285"/>
      <c r="X28" s="204"/>
      <c r="Y28" s="204"/>
      <c r="Z28" s="204"/>
      <c r="AA28" s="204"/>
      <c r="AB28" s="204"/>
      <c r="AC28" s="204"/>
      <c r="AD28" s="205"/>
      <c r="AE28" s="204"/>
      <c r="AF28" s="204"/>
      <c r="AG28" s="194"/>
      <c r="AH28" s="204"/>
      <c r="AJ28" s="204"/>
    </row>
    <row r="29" spans="1:36" ht="11.35" customHeight="1" x14ac:dyDescent="0.2">
      <c r="A29" s="40"/>
      <c r="B29" s="279"/>
      <c r="C29" s="279"/>
      <c r="D29" s="280"/>
      <c r="E29" s="280"/>
      <c r="F29" s="280"/>
      <c r="G29" s="280"/>
      <c r="H29" s="280"/>
      <c r="I29" s="282"/>
      <c r="J29" s="282"/>
      <c r="K29" s="282"/>
      <c r="L29" s="284"/>
      <c r="M29" s="284"/>
      <c r="N29" s="284"/>
      <c r="O29" s="280"/>
      <c r="P29" s="280"/>
      <c r="Q29" s="280"/>
      <c r="R29" s="286"/>
      <c r="S29" s="286"/>
      <c r="T29" s="286"/>
      <c r="U29" s="285"/>
      <c r="V29" s="285"/>
      <c r="X29" s="204"/>
      <c r="Y29" s="204"/>
      <c r="Z29" s="204"/>
      <c r="AA29" s="204"/>
      <c r="AB29" s="204"/>
      <c r="AC29" s="204"/>
      <c r="AD29" s="205"/>
      <c r="AE29" s="204"/>
      <c r="AF29" s="204"/>
      <c r="AG29" s="194"/>
      <c r="AH29" s="204"/>
      <c r="AJ29" s="204"/>
    </row>
    <row r="30" spans="1:36" ht="11.35" customHeight="1" x14ac:dyDescent="0.2">
      <c r="A30" s="40"/>
      <c r="B30" s="279"/>
      <c r="C30" s="279"/>
      <c r="D30" s="280"/>
      <c r="E30" s="280"/>
      <c r="F30" s="280"/>
      <c r="G30" s="280"/>
      <c r="H30" s="280"/>
      <c r="I30" s="282"/>
      <c r="J30" s="282"/>
      <c r="K30" s="282"/>
      <c r="L30" s="284"/>
      <c r="M30" s="284"/>
      <c r="N30" s="284"/>
      <c r="O30" s="280"/>
      <c r="P30" s="280"/>
      <c r="Q30" s="280"/>
      <c r="R30" s="286"/>
      <c r="S30" s="286"/>
      <c r="T30" s="286"/>
      <c r="U30" s="285"/>
      <c r="V30" s="285"/>
      <c r="X30" s="204"/>
      <c r="Y30" s="204"/>
      <c r="Z30" s="204"/>
      <c r="AA30" s="204"/>
      <c r="AB30" s="204"/>
      <c r="AC30" s="204"/>
      <c r="AD30" s="205"/>
      <c r="AE30" s="204"/>
      <c r="AF30" s="204"/>
      <c r="AG30" s="194"/>
      <c r="AH30" s="204"/>
      <c r="AJ30" s="204"/>
    </row>
    <row r="31" spans="1:36" ht="11.35" customHeight="1" x14ac:dyDescent="0.2">
      <c r="A31" s="40"/>
      <c r="B31" s="279">
        <v>3</v>
      </c>
      <c r="C31" s="279"/>
      <c r="D31" s="280"/>
      <c r="E31" s="280"/>
      <c r="F31" s="280"/>
      <c r="G31" s="280"/>
      <c r="H31" s="280"/>
      <c r="I31" s="281"/>
      <c r="J31" s="282"/>
      <c r="K31" s="282"/>
      <c r="L31" s="283"/>
      <c r="M31" s="284"/>
      <c r="N31" s="284"/>
      <c r="O31" s="285"/>
      <c r="P31" s="280"/>
      <c r="Q31" s="280"/>
      <c r="R31" s="286">
        <f>L31*O31</f>
        <v>0</v>
      </c>
      <c r="S31" s="286"/>
      <c r="T31" s="286"/>
      <c r="U31" s="285"/>
      <c r="V31" s="285"/>
      <c r="X31" s="204" t="str">
        <f>L31&amp;"★"&amp;R31&amp;"☆"&amp;O31</f>
        <v>★0☆</v>
      </c>
      <c r="Y31" s="204">
        <f>COUNTIF($X$23:$X$122,X31)</f>
        <v>25</v>
      </c>
      <c r="Z31" s="204">
        <f>COUNTIF($X$20:X34,X31)</f>
        <v>3</v>
      </c>
      <c r="AA31" s="204" t="str">
        <f>IF(Z31=1,ROW(),"")</f>
        <v/>
      </c>
      <c r="AB31" s="204" t="e">
        <f>SMALL($AA$23:$AA$121,ROW(AC3))</f>
        <v>#NUM!</v>
      </c>
      <c r="AC31" s="204" t="str">
        <f>IFERROR(INDEX(X:X,$AB31),"")</f>
        <v/>
      </c>
      <c r="AD31" s="205" t="str">
        <f>IF(AC31="","",LEFT(AC31,FIND("★",AC31)-1))</f>
        <v/>
      </c>
      <c r="AE31" s="204" t="str">
        <f>IF(AD31="","",IFERROR(INDEX(Y:Y,$AB31),""))</f>
        <v/>
      </c>
      <c r="AF31" s="204" t="str">
        <f>IF(AE31="","",RIGHT(AC31,1))</f>
        <v/>
      </c>
      <c r="AG31" s="194"/>
      <c r="AH31" s="204">
        <f>_xlfn.NUMBERVALUE(AD31)</f>
        <v>0</v>
      </c>
      <c r="AJ31" s="204"/>
    </row>
    <row r="32" spans="1:36" ht="11.35" customHeight="1" x14ac:dyDescent="0.2">
      <c r="A32" s="40"/>
      <c r="B32" s="279"/>
      <c r="C32" s="279"/>
      <c r="D32" s="280"/>
      <c r="E32" s="280"/>
      <c r="F32" s="280"/>
      <c r="G32" s="280"/>
      <c r="H32" s="280"/>
      <c r="I32" s="282"/>
      <c r="J32" s="282"/>
      <c r="K32" s="282"/>
      <c r="L32" s="284"/>
      <c r="M32" s="284"/>
      <c r="N32" s="284"/>
      <c r="O32" s="280"/>
      <c r="P32" s="280"/>
      <c r="Q32" s="280"/>
      <c r="R32" s="286"/>
      <c r="S32" s="286"/>
      <c r="T32" s="286"/>
      <c r="U32" s="285"/>
      <c r="V32" s="285"/>
      <c r="X32" s="204"/>
      <c r="Y32" s="204"/>
      <c r="Z32" s="204"/>
      <c r="AA32" s="204"/>
      <c r="AB32" s="204"/>
      <c r="AC32" s="204"/>
      <c r="AD32" s="205"/>
      <c r="AE32" s="204"/>
      <c r="AF32" s="204"/>
      <c r="AG32" s="194"/>
      <c r="AH32" s="204"/>
      <c r="AJ32" s="204"/>
    </row>
    <row r="33" spans="1:36" ht="11.35" customHeight="1" x14ac:dyDescent="0.2">
      <c r="A33" s="40"/>
      <c r="B33" s="279"/>
      <c r="C33" s="279"/>
      <c r="D33" s="280"/>
      <c r="E33" s="280"/>
      <c r="F33" s="280"/>
      <c r="G33" s="280"/>
      <c r="H33" s="280"/>
      <c r="I33" s="282"/>
      <c r="J33" s="282"/>
      <c r="K33" s="282"/>
      <c r="L33" s="284"/>
      <c r="M33" s="284"/>
      <c r="N33" s="284"/>
      <c r="O33" s="280"/>
      <c r="P33" s="280"/>
      <c r="Q33" s="280"/>
      <c r="R33" s="286"/>
      <c r="S33" s="286"/>
      <c r="T33" s="286"/>
      <c r="U33" s="285"/>
      <c r="V33" s="285"/>
      <c r="X33" s="204"/>
      <c r="Y33" s="204"/>
      <c r="Z33" s="204"/>
      <c r="AA33" s="204"/>
      <c r="AB33" s="204"/>
      <c r="AC33" s="204"/>
      <c r="AD33" s="205"/>
      <c r="AE33" s="204"/>
      <c r="AF33" s="204"/>
      <c r="AG33" s="194"/>
      <c r="AH33" s="204"/>
      <c r="AJ33" s="204"/>
    </row>
    <row r="34" spans="1:36" ht="11.35" customHeight="1" x14ac:dyDescent="0.2">
      <c r="A34" s="40"/>
      <c r="B34" s="279"/>
      <c r="C34" s="279"/>
      <c r="D34" s="280"/>
      <c r="E34" s="280"/>
      <c r="F34" s="280"/>
      <c r="G34" s="280"/>
      <c r="H34" s="280"/>
      <c r="I34" s="282"/>
      <c r="J34" s="282"/>
      <c r="K34" s="282"/>
      <c r="L34" s="284"/>
      <c r="M34" s="284"/>
      <c r="N34" s="284"/>
      <c r="O34" s="280"/>
      <c r="P34" s="280"/>
      <c r="Q34" s="280"/>
      <c r="R34" s="286"/>
      <c r="S34" s="286"/>
      <c r="T34" s="286"/>
      <c r="U34" s="285"/>
      <c r="V34" s="285"/>
      <c r="X34" s="204"/>
      <c r="Y34" s="204"/>
      <c r="Z34" s="204"/>
      <c r="AA34" s="204"/>
      <c r="AB34" s="204"/>
      <c r="AC34" s="204"/>
      <c r="AD34" s="205"/>
      <c r="AE34" s="204"/>
      <c r="AF34" s="204"/>
      <c r="AG34" s="194"/>
      <c r="AH34" s="204"/>
      <c r="AJ34" s="204"/>
    </row>
    <row r="35" spans="1:36" ht="11.35" customHeight="1" x14ac:dyDescent="0.2">
      <c r="A35" s="40"/>
      <c r="B35" s="279">
        <v>4</v>
      </c>
      <c r="C35" s="279"/>
      <c r="D35" s="280"/>
      <c r="E35" s="280"/>
      <c r="F35" s="280"/>
      <c r="G35" s="280"/>
      <c r="H35" s="280"/>
      <c r="I35" s="281"/>
      <c r="J35" s="282"/>
      <c r="K35" s="282"/>
      <c r="L35" s="283"/>
      <c r="M35" s="284"/>
      <c r="N35" s="284"/>
      <c r="O35" s="285"/>
      <c r="P35" s="280"/>
      <c r="Q35" s="280"/>
      <c r="R35" s="286">
        <f>L35*O35</f>
        <v>0</v>
      </c>
      <c r="S35" s="286"/>
      <c r="T35" s="286"/>
      <c r="U35" s="285"/>
      <c r="V35" s="285"/>
      <c r="X35" s="204" t="str">
        <f>L35&amp;"★"&amp;R35&amp;"☆"&amp;O35</f>
        <v>★0☆</v>
      </c>
      <c r="Y35" s="204">
        <f>COUNTIF($X$23:$X$122,X35)</f>
        <v>25</v>
      </c>
      <c r="Z35" s="204">
        <f>COUNTIF($X$20:X38,X35)</f>
        <v>4</v>
      </c>
      <c r="AA35" s="204" t="str">
        <f>IF(Z35=1,ROW(),"")</f>
        <v/>
      </c>
      <c r="AB35" s="204" t="e">
        <f>SMALL($AA$23:$AA$121,ROW(AC4))</f>
        <v>#NUM!</v>
      </c>
      <c r="AC35" s="204" t="str">
        <f>IFERROR(INDEX(X:X,$AB35),"")</f>
        <v/>
      </c>
      <c r="AD35" s="205" t="str">
        <f>IF(AC35="","",LEFT(AC35,FIND("★",AC35)-1))</f>
        <v/>
      </c>
      <c r="AE35" s="204" t="str">
        <f>IF(AD35="","",IFERROR(INDEX(Y:Y,$AB35),""))</f>
        <v/>
      </c>
      <c r="AF35" s="204" t="str">
        <f>IF(AE35="","",RIGHT(AC35,1))</f>
        <v/>
      </c>
      <c r="AG35" s="194"/>
      <c r="AH35" s="204">
        <f>_xlfn.NUMBERVALUE(AD35)</f>
        <v>0</v>
      </c>
      <c r="AJ35" s="204"/>
    </row>
    <row r="36" spans="1:36" ht="11.35" customHeight="1" x14ac:dyDescent="0.2">
      <c r="A36" s="40"/>
      <c r="B36" s="279"/>
      <c r="C36" s="279"/>
      <c r="D36" s="280"/>
      <c r="E36" s="280"/>
      <c r="F36" s="280"/>
      <c r="G36" s="280"/>
      <c r="H36" s="280"/>
      <c r="I36" s="282"/>
      <c r="J36" s="282"/>
      <c r="K36" s="282"/>
      <c r="L36" s="284"/>
      <c r="M36" s="284"/>
      <c r="N36" s="284"/>
      <c r="O36" s="280"/>
      <c r="P36" s="280"/>
      <c r="Q36" s="280"/>
      <c r="R36" s="286"/>
      <c r="S36" s="286"/>
      <c r="T36" s="286"/>
      <c r="U36" s="285"/>
      <c r="V36" s="285"/>
      <c r="X36" s="204"/>
      <c r="Y36" s="204"/>
      <c r="Z36" s="204"/>
      <c r="AA36" s="204"/>
      <c r="AB36" s="204"/>
      <c r="AC36" s="204"/>
      <c r="AD36" s="205"/>
      <c r="AE36" s="204"/>
      <c r="AF36" s="204"/>
      <c r="AG36" s="194"/>
      <c r="AH36" s="204"/>
      <c r="AJ36" s="204"/>
    </row>
    <row r="37" spans="1:36" ht="11.35" customHeight="1" x14ac:dyDescent="0.2">
      <c r="A37" s="40"/>
      <c r="B37" s="279"/>
      <c r="C37" s="279"/>
      <c r="D37" s="280"/>
      <c r="E37" s="280"/>
      <c r="F37" s="280"/>
      <c r="G37" s="280"/>
      <c r="H37" s="280"/>
      <c r="I37" s="282"/>
      <c r="J37" s="282"/>
      <c r="K37" s="282"/>
      <c r="L37" s="284"/>
      <c r="M37" s="284"/>
      <c r="N37" s="284"/>
      <c r="O37" s="280"/>
      <c r="P37" s="280"/>
      <c r="Q37" s="280"/>
      <c r="R37" s="286"/>
      <c r="S37" s="286"/>
      <c r="T37" s="286"/>
      <c r="U37" s="285"/>
      <c r="V37" s="285"/>
      <c r="X37" s="204"/>
      <c r="Y37" s="204"/>
      <c r="Z37" s="204"/>
      <c r="AA37" s="204"/>
      <c r="AB37" s="204"/>
      <c r="AC37" s="204"/>
      <c r="AD37" s="205"/>
      <c r="AE37" s="204"/>
      <c r="AF37" s="204"/>
      <c r="AG37" s="194"/>
      <c r="AH37" s="204"/>
      <c r="AJ37" s="204"/>
    </row>
    <row r="38" spans="1:36" ht="11.35" customHeight="1" x14ac:dyDescent="0.2">
      <c r="A38" s="40"/>
      <c r="B38" s="279"/>
      <c r="C38" s="279"/>
      <c r="D38" s="280"/>
      <c r="E38" s="280"/>
      <c r="F38" s="280"/>
      <c r="G38" s="280"/>
      <c r="H38" s="280"/>
      <c r="I38" s="282"/>
      <c r="J38" s="282"/>
      <c r="K38" s="282"/>
      <c r="L38" s="284"/>
      <c r="M38" s="284"/>
      <c r="N38" s="284"/>
      <c r="O38" s="280"/>
      <c r="P38" s="280"/>
      <c r="Q38" s="280"/>
      <c r="R38" s="286"/>
      <c r="S38" s="286"/>
      <c r="T38" s="286"/>
      <c r="U38" s="285"/>
      <c r="V38" s="285"/>
      <c r="X38" s="204"/>
      <c r="Y38" s="204"/>
      <c r="Z38" s="204"/>
      <c r="AA38" s="204"/>
      <c r="AB38" s="204"/>
      <c r="AC38" s="204"/>
      <c r="AD38" s="205"/>
      <c r="AE38" s="204"/>
      <c r="AF38" s="204"/>
      <c r="AG38" s="194"/>
      <c r="AH38" s="204"/>
      <c r="AJ38" s="204"/>
    </row>
    <row r="39" spans="1:36" ht="11.35" customHeight="1" x14ac:dyDescent="0.2">
      <c r="A39" s="40"/>
      <c r="B39" s="279">
        <v>5</v>
      </c>
      <c r="C39" s="279"/>
      <c r="D39" s="280"/>
      <c r="E39" s="280"/>
      <c r="F39" s="280"/>
      <c r="G39" s="280"/>
      <c r="H39" s="280"/>
      <c r="I39" s="281"/>
      <c r="J39" s="282"/>
      <c r="K39" s="282"/>
      <c r="L39" s="283"/>
      <c r="M39" s="284"/>
      <c r="N39" s="284"/>
      <c r="O39" s="285"/>
      <c r="P39" s="280"/>
      <c r="Q39" s="280"/>
      <c r="R39" s="286">
        <f>L39*O39</f>
        <v>0</v>
      </c>
      <c r="S39" s="286"/>
      <c r="T39" s="286"/>
      <c r="U39" s="285"/>
      <c r="V39" s="285"/>
      <c r="X39" s="204" t="str">
        <f>L39&amp;"★"&amp;R39&amp;"☆"&amp;O39</f>
        <v>★0☆</v>
      </c>
      <c r="Y39" s="204">
        <f>COUNTIF($X$23:$X$122,X39)</f>
        <v>25</v>
      </c>
      <c r="Z39" s="204">
        <f>COUNTIF($X$20:X42,X39)</f>
        <v>5</v>
      </c>
      <c r="AA39" s="204" t="str">
        <f>IF(Z39=1,ROW(),"")</f>
        <v/>
      </c>
      <c r="AB39" s="204" t="e">
        <f>SMALL($AA$23:$AA$121,ROW(AC5))</f>
        <v>#NUM!</v>
      </c>
      <c r="AC39" s="204" t="str">
        <f>IFERROR(INDEX(X:X,$AB39),"")</f>
        <v/>
      </c>
      <c r="AD39" s="205" t="str">
        <f>IF(AC39="","",LEFT(AC39,FIND("★",AC39)-1))</f>
        <v/>
      </c>
      <c r="AE39" s="204" t="str">
        <f>IF(AD39="","",IFERROR(INDEX(Y:Y,$AB39),""))</f>
        <v/>
      </c>
      <c r="AF39" s="204" t="str">
        <f>IF(AE39="","",RIGHT(AC39,1))</f>
        <v/>
      </c>
      <c r="AG39" s="194"/>
      <c r="AH39" s="204">
        <f>_xlfn.NUMBERVALUE(AD39)</f>
        <v>0</v>
      </c>
      <c r="AJ39" s="204"/>
    </row>
    <row r="40" spans="1:36" ht="11.35" customHeight="1" x14ac:dyDescent="0.2">
      <c r="A40" s="40"/>
      <c r="B40" s="279"/>
      <c r="C40" s="279"/>
      <c r="D40" s="280"/>
      <c r="E40" s="280"/>
      <c r="F40" s="280"/>
      <c r="G40" s="280"/>
      <c r="H40" s="280"/>
      <c r="I40" s="282"/>
      <c r="J40" s="282"/>
      <c r="K40" s="282"/>
      <c r="L40" s="284"/>
      <c r="M40" s="284"/>
      <c r="N40" s="284"/>
      <c r="O40" s="280"/>
      <c r="P40" s="280"/>
      <c r="Q40" s="280"/>
      <c r="R40" s="286"/>
      <c r="S40" s="286"/>
      <c r="T40" s="286"/>
      <c r="U40" s="285"/>
      <c r="V40" s="285"/>
      <c r="X40" s="204"/>
      <c r="Y40" s="204"/>
      <c r="Z40" s="204"/>
      <c r="AA40" s="204"/>
      <c r="AB40" s="204"/>
      <c r="AC40" s="204"/>
      <c r="AD40" s="205"/>
      <c r="AE40" s="204"/>
      <c r="AF40" s="204"/>
      <c r="AG40" s="194"/>
      <c r="AH40" s="204"/>
      <c r="AJ40" s="204"/>
    </row>
    <row r="41" spans="1:36" ht="11.35" customHeight="1" x14ac:dyDescent="0.2">
      <c r="A41" s="40"/>
      <c r="B41" s="279"/>
      <c r="C41" s="279"/>
      <c r="D41" s="280"/>
      <c r="E41" s="280"/>
      <c r="F41" s="280"/>
      <c r="G41" s="280"/>
      <c r="H41" s="280"/>
      <c r="I41" s="282"/>
      <c r="J41" s="282"/>
      <c r="K41" s="282"/>
      <c r="L41" s="284"/>
      <c r="M41" s="284"/>
      <c r="N41" s="284"/>
      <c r="O41" s="280"/>
      <c r="P41" s="280"/>
      <c r="Q41" s="280"/>
      <c r="R41" s="286"/>
      <c r="S41" s="286"/>
      <c r="T41" s="286"/>
      <c r="U41" s="285"/>
      <c r="V41" s="285"/>
      <c r="X41" s="204"/>
      <c r="Y41" s="204"/>
      <c r="Z41" s="204"/>
      <c r="AA41" s="204"/>
      <c r="AB41" s="204"/>
      <c r="AC41" s="204"/>
      <c r="AD41" s="205"/>
      <c r="AE41" s="204"/>
      <c r="AF41" s="204"/>
      <c r="AG41" s="194"/>
      <c r="AH41" s="204"/>
      <c r="AJ41" s="204"/>
    </row>
    <row r="42" spans="1:36" ht="11.35" customHeight="1" x14ac:dyDescent="0.2">
      <c r="A42" s="40"/>
      <c r="B42" s="279"/>
      <c r="C42" s="279"/>
      <c r="D42" s="280"/>
      <c r="E42" s="280"/>
      <c r="F42" s="280"/>
      <c r="G42" s="280"/>
      <c r="H42" s="280"/>
      <c r="I42" s="282"/>
      <c r="J42" s="282"/>
      <c r="K42" s="282"/>
      <c r="L42" s="284"/>
      <c r="M42" s="284"/>
      <c r="N42" s="284"/>
      <c r="O42" s="280"/>
      <c r="P42" s="280"/>
      <c r="Q42" s="280"/>
      <c r="R42" s="286"/>
      <c r="S42" s="286"/>
      <c r="T42" s="286"/>
      <c r="U42" s="285"/>
      <c r="V42" s="285"/>
      <c r="X42" s="204"/>
      <c r="Y42" s="204"/>
      <c r="Z42" s="204"/>
      <c r="AA42" s="204"/>
      <c r="AB42" s="204"/>
      <c r="AC42" s="204"/>
      <c r="AD42" s="205"/>
      <c r="AE42" s="204"/>
      <c r="AF42" s="204"/>
      <c r="AG42" s="194"/>
      <c r="AH42" s="204"/>
      <c r="AJ42" s="204"/>
    </row>
    <row r="43" spans="1:36" ht="11.35" customHeight="1" x14ac:dyDescent="0.2">
      <c r="A43" s="40"/>
      <c r="B43" s="279">
        <v>6</v>
      </c>
      <c r="C43" s="279"/>
      <c r="D43" s="280"/>
      <c r="E43" s="280"/>
      <c r="F43" s="280"/>
      <c r="G43" s="280"/>
      <c r="H43" s="280"/>
      <c r="I43" s="281"/>
      <c r="J43" s="282"/>
      <c r="K43" s="282"/>
      <c r="L43" s="283"/>
      <c r="M43" s="284"/>
      <c r="N43" s="284"/>
      <c r="O43" s="285"/>
      <c r="P43" s="280"/>
      <c r="Q43" s="280"/>
      <c r="R43" s="286">
        <f>L43*O43</f>
        <v>0</v>
      </c>
      <c r="S43" s="286"/>
      <c r="T43" s="286"/>
      <c r="U43" s="285"/>
      <c r="V43" s="285"/>
      <c r="X43" s="204" t="str">
        <f>L43&amp;"★"&amp;R43&amp;"☆"&amp;O43</f>
        <v>★0☆</v>
      </c>
      <c r="Y43" s="204">
        <f>COUNTIF($X$23:$X$122,X43)</f>
        <v>25</v>
      </c>
      <c r="Z43" s="204">
        <f>COUNTIF($X$20:X46,X43)</f>
        <v>6</v>
      </c>
      <c r="AA43" s="204" t="str">
        <f>IF(Z43=1,ROW(),"")</f>
        <v/>
      </c>
      <c r="AB43" s="204" t="e">
        <f>SMALL($AA$23:$AA$121,ROW(AC6))</f>
        <v>#NUM!</v>
      </c>
      <c r="AC43" s="204" t="str">
        <f>IFERROR(INDEX(X:X,$AB43),"")</f>
        <v/>
      </c>
      <c r="AD43" s="205" t="str">
        <f>IF(AC43="","",LEFT(AC43,FIND("★",AC43)-1))</f>
        <v/>
      </c>
      <c r="AE43" s="204" t="str">
        <f>IF(AD43="","",IFERROR(INDEX(Y:Y,$AB43),""))</f>
        <v/>
      </c>
      <c r="AF43" s="204" t="str">
        <f>IF(AE43="","",RIGHT(AC43,1))</f>
        <v/>
      </c>
      <c r="AG43" s="194"/>
      <c r="AH43" s="204">
        <f>_xlfn.NUMBERVALUE(AD43)</f>
        <v>0</v>
      </c>
      <c r="AJ43" s="204"/>
    </row>
    <row r="44" spans="1:36" ht="11.35" customHeight="1" x14ac:dyDescent="0.2">
      <c r="A44" s="40"/>
      <c r="B44" s="279"/>
      <c r="C44" s="279"/>
      <c r="D44" s="280"/>
      <c r="E44" s="280"/>
      <c r="F44" s="280"/>
      <c r="G44" s="280"/>
      <c r="H44" s="280"/>
      <c r="I44" s="282"/>
      <c r="J44" s="282"/>
      <c r="K44" s="282"/>
      <c r="L44" s="284"/>
      <c r="M44" s="284"/>
      <c r="N44" s="284"/>
      <c r="O44" s="280"/>
      <c r="P44" s="280"/>
      <c r="Q44" s="280"/>
      <c r="R44" s="286"/>
      <c r="S44" s="286"/>
      <c r="T44" s="286"/>
      <c r="U44" s="285"/>
      <c r="V44" s="285"/>
      <c r="X44" s="204"/>
      <c r="Y44" s="204"/>
      <c r="Z44" s="204"/>
      <c r="AA44" s="204"/>
      <c r="AB44" s="204"/>
      <c r="AC44" s="204"/>
      <c r="AD44" s="205"/>
      <c r="AE44" s="204"/>
      <c r="AF44" s="204"/>
      <c r="AG44" s="194"/>
      <c r="AH44" s="204"/>
      <c r="AJ44" s="204"/>
    </row>
    <row r="45" spans="1:36" ht="11.35" customHeight="1" x14ac:dyDescent="0.2">
      <c r="A45" s="40"/>
      <c r="B45" s="279"/>
      <c r="C45" s="279"/>
      <c r="D45" s="280"/>
      <c r="E45" s="280"/>
      <c r="F45" s="280"/>
      <c r="G45" s="280"/>
      <c r="H45" s="280"/>
      <c r="I45" s="282"/>
      <c r="J45" s="282"/>
      <c r="K45" s="282"/>
      <c r="L45" s="284"/>
      <c r="M45" s="284"/>
      <c r="N45" s="284"/>
      <c r="O45" s="280"/>
      <c r="P45" s="280"/>
      <c r="Q45" s="280"/>
      <c r="R45" s="286"/>
      <c r="S45" s="286"/>
      <c r="T45" s="286"/>
      <c r="U45" s="285"/>
      <c r="V45" s="285"/>
      <c r="X45" s="204"/>
      <c r="Y45" s="204"/>
      <c r="Z45" s="204"/>
      <c r="AA45" s="204"/>
      <c r="AB45" s="204"/>
      <c r="AC45" s="204"/>
      <c r="AD45" s="205"/>
      <c r="AE45" s="204"/>
      <c r="AF45" s="204"/>
      <c r="AG45" s="194"/>
      <c r="AH45" s="204"/>
      <c r="AJ45" s="204"/>
    </row>
    <row r="46" spans="1:36" ht="11.35" customHeight="1" x14ac:dyDescent="0.2">
      <c r="A46" s="40"/>
      <c r="B46" s="279"/>
      <c r="C46" s="279"/>
      <c r="D46" s="280"/>
      <c r="E46" s="280"/>
      <c r="F46" s="280"/>
      <c r="G46" s="280"/>
      <c r="H46" s="280"/>
      <c r="I46" s="282"/>
      <c r="J46" s="282"/>
      <c r="K46" s="282"/>
      <c r="L46" s="284"/>
      <c r="M46" s="284"/>
      <c r="N46" s="284"/>
      <c r="O46" s="280"/>
      <c r="P46" s="280"/>
      <c r="Q46" s="280"/>
      <c r="R46" s="286"/>
      <c r="S46" s="286"/>
      <c r="T46" s="286"/>
      <c r="U46" s="285"/>
      <c r="V46" s="285"/>
      <c r="X46" s="204"/>
      <c r="Y46" s="204"/>
      <c r="Z46" s="204"/>
      <c r="AA46" s="204"/>
      <c r="AB46" s="204"/>
      <c r="AC46" s="204"/>
      <c r="AD46" s="205"/>
      <c r="AE46" s="204"/>
      <c r="AF46" s="204"/>
      <c r="AG46" s="194"/>
      <c r="AH46" s="204"/>
      <c r="AJ46" s="204"/>
    </row>
    <row r="47" spans="1:36" ht="11.35" customHeight="1" x14ac:dyDescent="0.2">
      <c r="A47" s="40"/>
      <c r="B47" s="279">
        <v>7</v>
      </c>
      <c r="C47" s="279"/>
      <c r="D47" s="280"/>
      <c r="E47" s="280"/>
      <c r="F47" s="280"/>
      <c r="G47" s="280"/>
      <c r="H47" s="280"/>
      <c r="I47" s="281"/>
      <c r="J47" s="282"/>
      <c r="K47" s="282"/>
      <c r="L47" s="283"/>
      <c r="M47" s="284"/>
      <c r="N47" s="284"/>
      <c r="O47" s="285"/>
      <c r="P47" s="280"/>
      <c r="Q47" s="280"/>
      <c r="R47" s="286">
        <f>L47*O47</f>
        <v>0</v>
      </c>
      <c r="S47" s="287"/>
      <c r="T47" s="287"/>
      <c r="U47" s="285"/>
      <c r="V47" s="285"/>
      <c r="X47" s="204" t="str">
        <f>L47&amp;"★"&amp;R47&amp;"☆"&amp;O47</f>
        <v>★0☆</v>
      </c>
      <c r="Y47" s="204">
        <f>COUNTIF($X$23:$X$122,X47)</f>
        <v>25</v>
      </c>
      <c r="Z47" s="204">
        <f>COUNTIF($X$20:X50,X47)</f>
        <v>7</v>
      </c>
      <c r="AA47" s="204" t="str">
        <f>IF(Z47=1,ROW(),"")</f>
        <v/>
      </c>
      <c r="AB47" s="204" t="e">
        <f>SMALL($AA$23:$AA$121,ROW(AC7))</f>
        <v>#NUM!</v>
      </c>
      <c r="AC47" s="204" t="str">
        <f>IFERROR(INDEX(X:X,$AB47),"")</f>
        <v/>
      </c>
      <c r="AD47" s="205" t="str">
        <f>IF(AC47="","",LEFT(AC47,FIND("★",AC47)-1))</f>
        <v/>
      </c>
      <c r="AE47" s="204" t="str">
        <f>IF(AD47="","",IFERROR(INDEX(Y:Y,$AB47),""))</f>
        <v/>
      </c>
      <c r="AF47" s="204" t="str">
        <f>IF(AE47="","",RIGHT(AC47,1))</f>
        <v/>
      </c>
      <c r="AG47" s="194"/>
      <c r="AH47" s="204">
        <f>_xlfn.NUMBERVALUE(AD47)</f>
        <v>0</v>
      </c>
      <c r="AJ47" s="204"/>
    </row>
    <row r="48" spans="1:36" ht="11.35" customHeight="1" x14ac:dyDescent="0.2">
      <c r="A48" s="40"/>
      <c r="B48" s="279"/>
      <c r="C48" s="279"/>
      <c r="D48" s="280"/>
      <c r="E48" s="280"/>
      <c r="F48" s="280"/>
      <c r="G48" s="280"/>
      <c r="H48" s="280"/>
      <c r="I48" s="282"/>
      <c r="J48" s="282"/>
      <c r="K48" s="282"/>
      <c r="L48" s="284"/>
      <c r="M48" s="284"/>
      <c r="N48" s="284"/>
      <c r="O48" s="280"/>
      <c r="P48" s="280"/>
      <c r="Q48" s="280"/>
      <c r="R48" s="287"/>
      <c r="S48" s="287"/>
      <c r="T48" s="287"/>
      <c r="U48" s="285"/>
      <c r="V48" s="285"/>
      <c r="X48" s="204"/>
      <c r="Y48" s="204"/>
      <c r="Z48" s="204"/>
      <c r="AA48" s="204"/>
      <c r="AB48" s="204"/>
      <c r="AC48" s="204"/>
      <c r="AD48" s="205"/>
      <c r="AE48" s="204"/>
      <c r="AF48" s="204"/>
      <c r="AG48" s="194"/>
      <c r="AH48" s="204"/>
      <c r="AJ48" s="204"/>
    </row>
    <row r="49" spans="1:36" ht="11.35" customHeight="1" x14ac:dyDescent="0.2">
      <c r="A49" s="40"/>
      <c r="B49" s="279"/>
      <c r="C49" s="279"/>
      <c r="D49" s="280"/>
      <c r="E49" s="280"/>
      <c r="F49" s="280"/>
      <c r="G49" s="280"/>
      <c r="H49" s="280"/>
      <c r="I49" s="282"/>
      <c r="J49" s="282"/>
      <c r="K49" s="282"/>
      <c r="L49" s="284"/>
      <c r="M49" s="284"/>
      <c r="N49" s="284"/>
      <c r="O49" s="280"/>
      <c r="P49" s="280"/>
      <c r="Q49" s="280"/>
      <c r="R49" s="287"/>
      <c r="S49" s="287"/>
      <c r="T49" s="287"/>
      <c r="U49" s="285"/>
      <c r="V49" s="285"/>
      <c r="X49" s="204"/>
      <c r="Y49" s="204"/>
      <c r="Z49" s="204"/>
      <c r="AA49" s="204"/>
      <c r="AB49" s="204"/>
      <c r="AC49" s="204"/>
      <c r="AD49" s="205"/>
      <c r="AE49" s="204"/>
      <c r="AF49" s="204"/>
      <c r="AG49" s="194"/>
      <c r="AH49" s="204"/>
      <c r="AJ49" s="204"/>
    </row>
    <row r="50" spans="1:36" ht="11.35" customHeight="1" x14ac:dyDescent="0.2">
      <c r="A50" s="40"/>
      <c r="B50" s="279"/>
      <c r="C50" s="279"/>
      <c r="D50" s="280"/>
      <c r="E50" s="280"/>
      <c r="F50" s="280"/>
      <c r="G50" s="280"/>
      <c r="H50" s="280"/>
      <c r="I50" s="282"/>
      <c r="J50" s="282"/>
      <c r="K50" s="282"/>
      <c r="L50" s="284"/>
      <c r="M50" s="284"/>
      <c r="N50" s="284"/>
      <c r="O50" s="280"/>
      <c r="P50" s="280"/>
      <c r="Q50" s="280"/>
      <c r="R50" s="287"/>
      <c r="S50" s="287"/>
      <c r="T50" s="287"/>
      <c r="U50" s="285"/>
      <c r="V50" s="285"/>
      <c r="X50" s="204"/>
      <c r="Y50" s="204"/>
      <c r="Z50" s="204"/>
      <c r="AA50" s="204"/>
      <c r="AB50" s="204"/>
      <c r="AC50" s="204"/>
      <c r="AD50" s="205"/>
      <c r="AE50" s="204"/>
      <c r="AF50" s="204"/>
      <c r="AG50" s="194"/>
      <c r="AH50" s="204"/>
      <c r="AJ50" s="204"/>
    </row>
    <row r="51" spans="1:36" ht="11.35" customHeight="1" x14ac:dyDescent="0.2">
      <c r="A51" s="40"/>
      <c r="B51" s="279">
        <v>8</v>
      </c>
      <c r="C51" s="279"/>
      <c r="D51" s="280"/>
      <c r="E51" s="280"/>
      <c r="F51" s="280"/>
      <c r="G51" s="280"/>
      <c r="H51" s="280"/>
      <c r="I51" s="281"/>
      <c r="J51" s="282"/>
      <c r="K51" s="282"/>
      <c r="L51" s="283"/>
      <c r="M51" s="284"/>
      <c r="N51" s="284"/>
      <c r="O51" s="285"/>
      <c r="P51" s="280"/>
      <c r="Q51" s="280"/>
      <c r="R51" s="286">
        <f>L51*O51</f>
        <v>0</v>
      </c>
      <c r="S51" s="287"/>
      <c r="T51" s="287"/>
      <c r="U51" s="285"/>
      <c r="V51" s="285"/>
      <c r="X51" s="204" t="str">
        <f>L51&amp;"★"&amp;R51&amp;"☆"&amp;O51</f>
        <v>★0☆</v>
      </c>
      <c r="Y51" s="204">
        <f>COUNTIF($X$23:$X$122,X51)</f>
        <v>25</v>
      </c>
      <c r="Z51" s="204">
        <f>COUNTIF($X$20:X54,X51)</f>
        <v>8</v>
      </c>
      <c r="AA51" s="204" t="str">
        <f>IF(Z51=1,ROW(),"")</f>
        <v/>
      </c>
      <c r="AB51" s="204" t="e">
        <f>SMALL($AA$23:$AA$121,ROW(AC8))</f>
        <v>#NUM!</v>
      </c>
      <c r="AC51" s="204" t="str">
        <f>IFERROR(INDEX(X:X,$AB51),"")</f>
        <v/>
      </c>
      <c r="AD51" s="205" t="str">
        <f>IF(AC51="","",LEFT(AC51,FIND("★",AC51)-1))</f>
        <v/>
      </c>
      <c r="AE51" s="204" t="str">
        <f>IF(AD51="","",IFERROR(INDEX(Y:Y,$AB51),""))</f>
        <v/>
      </c>
      <c r="AF51" s="204" t="str">
        <f>IF(AE51="","",RIGHT(AC51,1))</f>
        <v/>
      </c>
      <c r="AG51" s="194"/>
      <c r="AH51" s="204">
        <f>_xlfn.NUMBERVALUE(AD51)</f>
        <v>0</v>
      </c>
      <c r="AI51" s="254"/>
      <c r="AJ51" s="204"/>
    </row>
    <row r="52" spans="1:36" ht="11.35" customHeight="1" x14ac:dyDescent="0.2">
      <c r="A52" s="40"/>
      <c r="B52" s="279"/>
      <c r="C52" s="279"/>
      <c r="D52" s="280"/>
      <c r="E52" s="280"/>
      <c r="F52" s="280"/>
      <c r="G52" s="280"/>
      <c r="H52" s="280"/>
      <c r="I52" s="282"/>
      <c r="J52" s="282"/>
      <c r="K52" s="282"/>
      <c r="L52" s="284"/>
      <c r="M52" s="284"/>
      <c r="N52" s="284"/>
      <c r="O52" s="280"/>
      <c r="P52" s="280"/>
      <c r="Q52" s="280"/>
      <c r="R52" s="287"/>
      <c r="S52" s="287"/>
      <c r="T52" s="287"/>
      <c r="U52" s="285"/>
      <c r="V52" s="285"/>
      <c r="X52" s="204"/>
      <c r="Y52" s="204"/>
      <c r="Z52" s="204"/>
      <c r="AA52" s="204"/>
      <c r="AB52" s="204"/>
      <c r="AC52" s="204"/>
      <c r="AD52" s="205"/>
      <c r="AE52" s="204"/>
      <c r="AF52" s="204"/>
      <c r="AG52" s="194"/>
      <c r="AH52" s="204"/>
      <c r="AI52" s="254"/>
      <c r="AJ52" s="204"/>
    </row>
    <row r="53" spans="1:36" ht="11.35" customHeight="1" x14ac:dyDescent="0.2">
      <c r="A53" s="40"/>
      <c r="B53" s="279"/>
      <c r="C53" s="279"/>
      <c r="D53" s="280"/>
      <c r="E53" s="280"/>
      <c r="F53" s="280"/>
      <c r="G53" s="280"/>
      <c r="H53" s="280"/>
      <c r="I53" s="282"/>
      <c r="J53" s="282"/>
      <c r="K53" s="282"/>
      <c r="L53" s="284"/>
      <c r="M53" s="284"/>
      <c r="N53" s="284"/>
      <c r="O53" s="280"/>
      <c r="P53" s="280"/>
      <c r="Q53" s="280"/>
      <c r="R53" s="287"/>
      <c r="S53" s="287"/>
      <c r="T53" s="287"/>
      <c r="U53" s="285"/>
      <c r="V53" s="285"/>
      <c r="X53" s="204"/>
      <c r="Y53" s="204"/>
      <c r="Z53" s="204"/>
      <c r="AA53" s="204"/>
      <c r="AB53" s="204"/>
      <c r="AC53" s="204"/>
      <c r="AD53" s="205"/>
      <c r="AE53" s="204"/>
      <c r="AF53" s="204"/>
      <c r="AG53" s="194"/>
      <c r="AH53" s="204"/>
      <c r="AI53" s="254"/>
      <c r="AJ53" s="204"/>
    </row>
    <row r="54" spans="1:36" ht="11.35" customHeight="1" x14ac:dyDescent="0.2">
      <c r="A54" s="40"/>
      <c r="B54" s="279"/>
      <c r="C54" s="279"/>
      <c r="D54" s="280"/>
      <c r="E54" s="280"/>
      <c r="F54" s="280"/>
      <c r="G54" s="280"/>
      <c r="H54" s="280"/>
      <c r="I54" s="282"/>
      <c r="J54" s="282"/>
      <c r="K54" s="282"/>
      <c r="L54" s="284"/>
      <c r="M54" s="284"/>
      <c r="N54" s="284"/>
      <c r="O54" s="280"/>
      <c r="P54" s="280"/>
      <c r="Q54" s="280"/>
      <c r="R54" s="287"/>
      <c r="S54" s="287"/>
      <c r="T54" s="287"/>
      <c r="U54" s="285"/>
      <c r="V54" s="285"/>
      <c r="X54" s="204"/>
      <c r="Y54" s="204"/>
      <c r="Z54" s="204"/>
      <c r="AA54" s="204"/>
      <c r="AB54" s="204"/>
      <c r="AC54" s="204"/>
      <c r="AD54" s="205"/>
      <c r="AE54" s="204"/>
      <c r="AF54" s="204"/>
      <c r="AG54" s="194"/>
      <c r="AH54" s="204"/>
      <c r="AI54" s="254"/>
      <c r="AJ54" s="204"/>
    </row>
    <row r="55" spans="1:36" ht="11.35" customHeight="1" x14ac:dyDescent="0.2">
      <c r="A55" s="40"/>
      <c r="B55" s="279">
        <v>9</v>
      </c>
      <c r="C55" s="279"/>
      <c r="D55" s="280"/>
      <c r="E55" s="280"/>
      <c r="F55" s="280"/>
      <c r="G55" s="280"/>
      <c r="H55" s="280"/>
      <c r="I55" s="281"/>
      <c r="J55" s="282"/>
      <c r="K55" s="282"/>
      <c r="L55" s="283"/>
      <c r="M55" s="284"/>
      <c r="N55" s="284"/>
      <c r="O55" s="285"/>
      <c r="P55" s="280"/>
      <c r="Q55" s="280"/>
      <c r="R55" s="286">
        <f>L55*O55</f>
        <v>0</v>
      </c>
      <c r="S55" s="287"/>
      <c r="T55" s="287"/>
      <c r="U55" s="285"/>
      <c r="V55" s="285"/>
      <c r="X55" s="204" t="str">
        <f>L55&amp;"★"&amp;R55&amp;"☆"&amp;O55</f>
        <v>★0☆</v>
      </c>
      <c r="Y55" s="204">
        <f>COUNTIF($X$23:$X$122,X55)</f>
        <v>25</v>
      </c>
      <c r="Z55" s="204">
        <f>COUNTIF($X$20:X58,X55)</f>
        <v>9</v>
      </c>
      <c r="AA55" s="204" t="str">
        <f>IF(Z55=1,ROW(),"")</f>
        <v/>
      </c>
      <c r="AB55" s="204" t="e">
        <f>SMALL($AA$23:$AA$121,ROW(AC9))</f>
        <v>#NUM!</v>
      </c>
      <c r="AC55" s="204" t="str">
        <f>IFERROR(INDEX(X:X,$AB55),"")</f>
        <v/>
      </c>
      <c r="AD55" s="205" t="str">
        <f>IF(AC55="","",LEFT(AC55,FIND("★",AC55)-1))</f>
        <v/>
      </c>
      <c r="AE55" s="204" t="str">
        <f>IF(AD55="","",IFERROR(INDEX(Y:Y,$AB55),""))</f>
        <v/>
      </c>
      <c r="AF55" s="204" t="str">
        <f>IF(AE55="","",RIGHT(AC55,1))</f>
        <v/>
      </c>
      <c r="AG55" s="194"/>
      <c r="AH55" s="204">
        <f>_xlfn.NUMBERVALUE(AD55)</f>
        <v>0</v>
      </c>
      <c r="AI55" s="254"/>
      <c r="AJ55" s="204"/>
    </row>
    <row r="56" spans="1:36" ht="11.35" customHeight="1" x14ac:dyDescent="0.2">
      <c r="A56" s="40"/>
      <c r="B56" s="279"/>
      <c r="C56" s="279"/>
      <c r="D56" s="280"/>
      <c r="E56" s="280"/>
      <c r="F56" s="280"/>
      <c r="G56" s="280"/>
      <c r="H56" s="280"/>
      <c r="I56" s="282"/>
      <c r="J56" s="282"/>
      <c r="K56" s="282"/>
      <c r="L56" s="284"/>
      <c r="M56" s="284"/>
      <c r="N56" s="284"/>
      <c r="O56" s="280"/>
      <c r="P56" s="280"/>
      <c r="Q56" s="280"/>
      <c r="R56" s="287"/>
      <c r="S56" s="287"/>
      <c r="T56" s="287"/>
      <c r="U56" s="285"/>
      <c r="V56" s="285"/>
      <c r="X56" s="204"/>
      <c r="Y56" s="204"/>
      <c r="Z56" s="204"/>
      <c r="AA56" s="204"/>
      <c r="AB56" s="204"/>
      <c r="AC56" s="204"/>
      <c r="AD56" s="205"/>
      <c r="AE56" s="204"/>
      <c r="AF56" s="204"/>
      <c r="AG56" s="194"/>
      <c r="AH56" s="204"/>
      <c r="AI56" s="254"/>
      <c r="AJ56" s="204"/>
    </row>
    <row r="57" spans="1:36" ht="11.35" customHeight="1" x14ac:dyDescent="0.2">
      <c r="A57" s="40"/>
      <c r="B57" s="279"/>
      <c r="C57" s="279"/>
      <c r="D57" s="280"/>
      <c r="E57" s="280"/>
      <c r="F57" s="280"/>
      <c r="G57" s="280"/>
      <c r="H57" s="280"/>
      <c r="I57" s="282"/>
      <c r="J57" s="282"/>
      <c r="K57" s="282"/>
      <c r="L57" s="284"/>
      <c r="M57" s="284"/>
      <c r="N57" s="284"/>
      <c r="O57" s="280"/>
      <c r="P57" s="280"/>
      <c r="Q57" s="280"/>
      <c r="R57" s="287"/>
      <c r="S57" s="287"/>
      <c r="T57" s="287"/>
      <c r="U57" s="285"/>
      <c r="V57" s="285"/>
      <c r="X57" s="204"/>
      <c r="Y57" s="204"/>
      <c r="Z57" s="204"/>
      <c r="AA57" s="204"/>
      <c r="AB57" s="204"/>
      <c r="AC57" s="204"/>
      <c r="AD57" s="205"/>
      <c r="AE57" s="204"/>
      <c r="AF57" s="204"/>
      <c r="AG57" s="194"/>
      <c r="AH57" s="204"/>
      <c r="AI57" s="254"/>
      <c r="AJ57" s="204"/>
    </row>
    <row r="58" spans="1:36" ht="11.35" customHeight="1" x14ac:dyDescent="0.2">
      <c r="A58" s="40"/>
      <c r="B58" s="279"/>
      <c r="C58" s="279"/>
      <c r="D58" s="280"/>
      <c r="E58" s="280"/>
      <c r="F58" s="280"/>
      <c r="G58" s="280"/>
      <c r="H58" s="280"/>
      <c r="I58" s="282"/>
      <c r="J58" s="282"/>
      <c r="K58" s="282"/>
      <c r="L58" s="284"/>
      <c r="M58" s="284"/>
      <c r="N58" s="284"/>
      <c r="O58" s="280"/>
      <c r="P58" s="280"/>
      <c r="Q58" s="280"/>
      <c r="R58" s="287"/>
      <c r="S58" s="287"/>
      <c r="T58" s="287"/>
      <c r="U58" s="285"/>
      <c r="V58" s="285"/>
      <c r="X58" s="204"/>
      <c r="Y58" s="204"/>
      <c r="Z58" s="204"/>
      <c r="AA58" s="204"/>
      <c r="AB58" s="204"/>
      <c r="AC58" s="204"/>
      <c r="AD58" s="205"/>
      <c r="AE58" s="204"/>
      <c r="AF58" s="204"/>
      <c r="AG58" s="194"/>
      <c r="AH58" s="204"/>
      <c r="AI58" s="254"/>
      <c r="AJ58" s="204"/>
    </row>
    <row r="59" spans="1:36" ht="11.35" customHeight="1" x14ac:dyDescent="0.2">
      <c r="A59" s="40"/>
      <c r="B59" s="279">
        <v>10</v>
      </c>
      <c r="C59" s="279"/>
      <c r="D59" s="280"/>
      <c r="E59" s="280"/>
      <c r="F59" s="280"/>
      <c r="G59" s="280"/>
      <c r="H59" s="280"/>
      <c r="I59" s="281"/>
      <c r="J59" s="282"/>
      <c r="K59" s="282"/>
      <c r="L59" s="283"/>
      <c r="M59" s="284"/>
      <c r="N59" s="284"/>
      <c r="O59" s="285"/>
      <c r="P59" s="280"/>
      <c r="Q59" s="280"/>
      <c r="R59" s="286">
        <f>L59*O59</f>
        <v>0</v>
      </c>
      <c r="S59" s="287"/>
      <c r="T59" s="287"/>
      <c r="U59" s="285"/>
      <c r="V59" s="285"/>
      <c r="X59" s="204" t="str">
        <f>L59&amp;"★"&amp;R59&amp;"☆"&amp;O59</f>
        <v>★0☆</v>
      </c>
      <c r="Y59" s="204">
        <f>COUNTIF($X$23:$X$122,X59)</f>
        <v>25</v>
      </c>
      <c r="Z59" s="204">
        <f>COUNTIF($X$20:X62,X59)</f>
        <v>10</v>
      </c>
      <c r="AA59" s="204" t="str">
        <f>IF(Z59=1,ROW(),"")</f>
        <v/>
      </c>
      <c r="AB59" s="204" t="e">
        <f>SMALL($AA$23:$AA$121,ROW(AC10))</f>
        <v>#NUM!</v>
      </c>
      <c r="AC59" s="204" t="str">
        <f>IFERROR(INDEX(X:X,$AB59),"")</f>
        <v/>
      </c>
      <c r="AD59" s="205" t="str">
        <f>IF(AC59="","",LEFT(AC59,FIND("★",AC59)-1))</f>
        <v/>
      </c>
      <c r="AE59" s="204" t="str">
        <f>IF(AD59="","",IFERROR(INDEX(Y:Y,$AB59),""))</f>
        <v/>
      </c>
      <c r="AF59" s="204" t="str">
        <f>IF(AE59="","",RIGHT(AC59,1))</f>
        <v/>
      </c>
      <c r="AG59" s="204" t="s">
        <v>73</v>
      </c>
      <c r="AH59" s="204"/>
      <c r="AI59" s="202" t="s">
        <v>157</v>
      </c>
      <c r="AJ59" s="204"/>
    </row>
    <row r="60" spans="1:36" ht="11.35" customHeight="1" x14ac:dyDescent="0.2">
      <c r="A60" s="40"/>
      <c r="B60" s="279"/>
      <c r="C60" s="279"/>
      <c r="D60" s="280"/>
      <c r="E60" s="280"/>
      <c r="F60" s="280"/>
      <c r="G60" s="280"/>
      <c r="H60" s="280"/>
      <c r="I60" s="282"/>
      <c r="J60" s="282"/>
      <c r="K60" s="282"/>
      <c r="L60" s="284"/>
      <c r="M60" s="284"/>
      <c r="N60" s="284"/>
      <c r="O60" s="280"/>
      <c r="P60" s="280"/>
      <c r="Q60" s="280"/>
      <c r="R60" s="287"/>
      <c r="S60" s="287"/>
      <c r="T60" s="287"/>
      <c r="U60" s="285"/>
      <c r="V60" s="285"/>
      <c r="X60" s="204"/>
      <c r="Y60" s="204"/>
      <c r="Z60" s="204"/>
      <c r="AA60" s="204"/>
      <c r="AB60" s="204"/>
      <c r="AC60" s="204"/>
      <c r="AD60" s="205"/>
      <c r="AE60" s="204"/>
      <c r="AF60" s="204"/>
      <c r="AG60" s="204"/>
      <c r="AH60" s="204"/>
      <c r="AI60" s="202"/>
      <c r="AJ60" s="204"/>
    </row>
    <row r="61" spans="1:36" ht="11.35" customHeight="1" x14ac:dyDescent="0.2">
      <c r="A61" s="40"/>
      <c r="B61" s="279"/>
      <c r="C61" s="279"/>
      <c r="D61" s="280"/>
      <c r="E61" s="280"/>
      <c r="F61" s="280"/>
      <c r="G61" s="280"/>
      <c r="H61" s="280"/>
      <c r="I61" s="282"/>
      <c r="J61" s="282"/>
      <c r="K61" s="282"/>
      <c r="L61" s="284"/>
      <c r="M61" s="284"/>
      <c r="N61" s="284"/>
      <c r="O61" s="280"/>
      <c r="P61" s="280"/>
      <c r="Q61" s="280"/>
      <c r="R61" s="287"/>
      <c r="S61" s="287"/>
      <c r="T61" s="287"/>
      <c r="U61" s="285"/>
      <c r="V61" s="285"/>
      <c r="X61" s="204"/>
      <c r="Y61" s="204"/>
      <c r="Z61" s="204"/>
      <c r="AA61" s="204"/>
      <c r="AB61" s="204"/>
      <c r="AC61" s="204"/>
      <c r="AD61" s="205"/>
      <c r="AE61" s="204"/>
      <c r="AF61" s="204"/>
      <c r="AG61" s="204"/>
      <c r="AH61" s="204"/>
      <c r="AI61" s="202"/>
      <c r="AJ61" s="204"/>
    </row>
    <row r="62" spans="1:36" ht="11.35" customHeight="1" thickBot="1" x14ac:dyDescent="0.25">
      <c r="A62" s="40"/>
      <c r="B62" s="279"/>
      <c r="C62" s="279"/>
      <c r="D62" s="280"/>
      <c r="E62" s="280"/>
      <c r="F62" s="280"/>
      <c r="G62" s="280"/>
      <c r="H62" s="280"/>
      <c r="I62" s="282"/>
      <c r="J62" s="282"/>
      <c r="K62" s="282"/>
      <c r="L62" s="284"/>
      <c r="M62" s="284"/>
      <c r="N62" s="284"/>
      <c r="O62" s="280"/>
      <c r="P62" s="280"/>
      <c r="Q62" s="280"/>
      <c r="R62" s="287"/>
      <c r="S62" s="287"/>
      <c r="T62" s="287"/>
      <c r="U62" s="285"/>
      <c r="V62" s="285"/>
      <c r="X62" s="288"/>
      <c r="Y62" s="204"/>
      <c r="Z62" s="204"/>
      <c r="AA62" s="204"/>
      <c r="AB62" s="204"/>
      <c r="AC62" s="289"/>
      <c r="AD62" s="290"/>
      <c r="AE62" s="289"/>
      <c r="AF62" s="289"/>
      <c r="AG62" s="204"/>
      <c r="AH62" s="204"/>
      <c r="AI62" s="202"/>
      <c r="AJ62" s="204"/>
    </row>
    <row r="63" spans="1:36" ht="13.1" customHeight="1" x14ac:dyDescent="0.2">
      <c r="B63" s="199" t="s">
        <v>45</v>
      </c>
      <c r="R63" s="195"/>
      <c r="S63" s="195"/>
      <c r="T63" s="195"/>
      <c r="X63" s="204" t="str">
        <f>L73&amp;"★"&amp;R73&amp;"☆"&amp;O73</f>
        <v>★0☆</v>
      </c>
      <c r="Y63" s="204">
        <f>COUNTIF($X$23:$X$122,X63)</f>
        <v>25</v>
      </c>
      <c r="Z63" s="204">
        <f>COUNTIF($X$20:X66,X63)</f>
        <v>11</v>
      </c>
      <c r="AA63" s="204" t="str">
        <f>IF(Z63=1,ROW(),"")</f>
        <v/>
      </c>
      <c r="AB63" s="204" t="e">
        <f>SMALL($AA$23:$AA$121,ROW(AC11))</f>
        <v>#NUM!</v>
      </c>
      <c r="AC63" s="204" t="str">
        <f>IFERROR(INDEX(X:X,$AB63),"")</f>
        <v/>
      </c>
      <c r="AD63" s="205" t="str">
        <f>IF(AC63="","",LEFT(AC63,FIND("★",AC63)-1))</f>
        <v/>
      </c>
      <c r="AE63" s="204" t="str">
        <f>IF(AD63="","",IFERROR(INDEX(Y:Y,$AB63),""))</f>
        <v/>
      </c>
      <c r="AF63" s="204" t="str">
        <f>IF(AE63="","",RIGHT(AC63,1))</f>
        <v/>
      </c>
      <c r="AG63" s="194"/>
    </row>
    <row r="64" spans="1:36" ht="13.1" customHeight="1" x14ac:dyDescent="0.2">
      <c r="B64" s="199" t="s">
        <v>46</v>
      </c>
      <c r="R64" s="195"/>
      <c r="S64" s="195"/>
      <c r="T64" s="195"/>
      <c r="X64" s="204"/>
      <c r="Y64" s="204"/>
      <c r="Z64" s="204"/>
      <c r="AA64" s="204"/>
      <c r="AB64" s="204"/>
      <c r="AC64" s="204"/>
      <c r="AD64" s="205"/>
      <c r="AE64" s="204"/>
      <c r="AF64" s="204"/>
      <c r="AG64" s="194"/>
    </row>
    <row r="65" spans="1:36" ht="13.1" customHeight="1" x14ac:dyDescent="0.2">
      <c r="B65" s="199" t="s">
        <v>9</v>
      </c>
      <c r="R65" s="195"/>
      <c r="S65" s="195"/>
      <c r="T65" s="195"/>
      <c r="X65" s="204"/>
      <c r="Y65" s="204"/>
      <c r="Z65" s="204"/>
      <c r="AA65" s="204"/>
      <c r="AB65" s="204"/>
      <c r="AC65" s="204"/>
      <c r="AD65" s="205"/>
      <c r="AE65" s="204"/>
      <c r="AF65" s="204"/>
      <c r="AG65" s="194"/>
    </row>
    <row r="66" spans="1:36" ht="13.1" customHeight="1" x14ac:dyDescent="0.2">
      <c r="A66" s="189" t="s">
        <v>52</v>
      </c>
      <c r="R66" s="195"/>
      <c r="S66" s="195"/>
      <c r="T66" s="195"/>
      <c r="X66" s="204"/>
      <c r="Y66" s="204"/>
      <c r="Z66" s="204"/>
      <c r="AA66" s="204"/>
      <c r="AB66" s="204"/>
      <c r="AC66" s="204"/>
      <c r="AD66" s="205"/>
      <c r="AE66" s="204"/>
      <c r="AF66" s="204"/>
      <c r="AG66" s="194"/>
    </row>
    <row r="67" spans="1:36" ht="13.1" customHeight="1" x14ac:dyDescent="0.2">
      <c r="R67" s="195"/>
      <c r="S67" s="195"/>
      <c r="T67" s="195"/>
      <c r="X67" s="204" t="str">
        <f>L77&amp;"★"&amp;R77&amp;"☆"&amp;O77</f>
        <v>★0☆</v>
      </c>
      <c r="Y67" s="204">
        <f>COUNTIF($X$23:$X$122,X67)</f>
        <v>25</v>
      </c>
      <c r="Z67" s="204">
        <f>COUNTIF($X$20:X70,X67)</f>
        <v>12</v>
      </c>
      <c r="AA67" s="204" t="str">
        <f>IF(Z67=1,ROW(),"")</f>
        <v/>
      </c>
      <c r="AB67" s="204" t="e">
        <f>SMALL($AA$23:$AA$121,ROW(AC12))</f>
        <v>#NUM!</v>
      </c>
      <c r="AC67" s="204" t="str">
        <f>IFERROR(INDEX(X:X,$AB67),"")</f>
        <v/>
      </c>
      <c r="AD67" s="205" t="str">
        <f>IF(AC67="","",LEFT(AC67,FIND("★",AC67)-1))</f>
        <v/>
      </c>
      <c r="AE67" s="204" t="str">
        <f>IF(AD67="","",IFERROR(INDEX(Y:Y,$AB67),""))</f>
        <v/>
      </c>
      <c r="AF67" s="204" t="str">
        <f>IF(AE67="","",RIGHT(AC67,1))</f>
        <v/>
      </c>
      <c r="AG67" s="194"/>
    </row>
    <row r="68" spans="1:36" ht="9.35" customHeight="1" x14ac:dyDescent="0.2">
      <c r="R68" s="195"/>
      <c r="S68" s="195"/>
      <c r="T68" s="195"/>
      <c r="X68" s="204"/>
      <c r="Y68" s="204"/>
      <c r="Z68" s="204"/>
      <c r="AA68" s="204"/>
      <c r="AB68" s="204"/>
      <c r="AC68" s="204"/>
      <c r="AD68" s="205"/>
      <c r="AE68" s="204"/>
      <c r="AF68" s="204"/>
      <c r="AG68" s="194"/>
      <c r="AH68" s="196"/>
      <c r="AI68" s="200"/>
      <c r="AJ68" s="40"/>
    </row>
    <row r="69" spans="1:36" ht="9.35" customHeight="1" x14ac:dyDescent="0.2">
      <c r="A69" s="40"/>
      <c r="B69" s="40"/>
      <c r="C69" s="40"/>
      <c r="D69" s="40"/>
      <c r="E69" s="40"/>
      <c r="F69" s="40"/>
      <c r="G69" s="40"/>
      <c r="H69" s="40"/>
      <c r="I69" s="40"/>
      <c r="J69" s="40"/>
      <c r="K69" s="40"/>
      <c r="L69" s="40"/>
      <c r="M69" s="40"/>
      <c r="N69" s="40"/>
      <c r="O69" s="40"/>
      <c r="P69" s="40"/>
      <c r="Q69" s="40"/>
      <c r="R69" s="197"/>
      <c r="S69" s="197"/>
      <c r="T69" s="197"/>
      <c r="U69" s="40"/>
      <c r="V69" s="40"/>
      <c r="X69" s="204"/>
      <c r="Y69" s="204"/>
      <c r="Z69" s="204"/>
      <c r="AA69" s="204"/>
      <c r="AB69" s="204"/>
      <c r="AC69" s="204"/>
      <c r="AD69" s="205"/>
      <c r="AE69" s="204"/>
      <c r="AF69" s="204"/>
      <c r="AG69" s="194"/>
      <c r="AH69" s="196"/>
      <c r="AI69" s="200"/>
      <c r="AJ69" s="40"/>
    </row>
    <row r="70" spans="1:36" ht="11.45" customHeight="1" x14ac:dyDescent="0.2">
      <c r="A70" s="40"/>
      <c r="B70" s="255" t="s">
        <v>57</v>
      </c>
      <c r="C70" s="256"/>
      <c r="D70" s="255" t="s">
        <v>67</v>
      </c>
      <c r="E70" s="261"/>
      <c r="F70" s="261"/>
      <c r="G70" s="261"/>
      <c r="H70" s="256"/>
      <c r="I70" s="255" t="s">
        <v>53</v>
      </c>
      <c r="J70" s="261"/>
      <c r="K70" s="256"/>
      <c r="L70" s="264" t="s">
        <v>54</v>
      </c>
      <c r="M70" s="261"/>
      <c r="N70" s="256"/>
      <c r="O70" s="264" t="s">
        <v>55</v>
      </c>
      <c r="P70" s="261"/>
      <c r="Q70" s="256"/>
      <c r="R70" s="265" t="s">
        <v>56</v>
      </c>
      <c r="S70" s="266"/>
      <c r="T70" s="267"/>
      <c r="U70" s="264" t="s">
        <v>9</v>
      </c>
      <c r="V70" s="274"/>
      <c r="X70" s="204"/>
      <c r="Y70" s="204"/>
      <c r="Z70" s="204"/>
      <c r="AA70" s="204"/>
      <c r="AB70" s="204"/>
      <c r="AC70" s="204"/>
      <c r="AD70" s="205"/>
      <c r="AE70" s="204"/>
      <c r="AF70" s="204"/>
      <c r="AG70" s="194"/>
      <c r="AH70" s="196"/>
      <c r="AI70" s="200"/>
      <c r="AJ70" s="40"/>
    </row>
    <row r="71" spans="1:36" ht="11.45" customHeight="1" x14ac:dyDescent="0.2">
      <c r="A71" s="40"/>
      <c r="B71" s="257"/>
      <c r="C71" s="258"/>
      <c r="D71" s="257"/>
      <c r="E71" s="262"/>
      <c r="F71" s="262"/>
      <c r="G71" s="262"/>
      <c r="H71" s="258"/>
      <c r="I71" s="257"/>
      <c r="J71" s="262"/>
      <c r="K71" s="258"/>
      <c r="L71" s="257"/>
      <c r="M71" s="262"/>
      <c r="N71" s="258"/>
      <c r="O71" s="257"/>
      <c r="P71" s="262"/>
      <c r="Q71" s="258"/>
      <c r="R71" s="268"/>
      <c r="S71" s="269"/>
      <c r="T71" s="270"/>
      <c r="U71" s="275"/>
      <c r="V71" s="276"/>
      <c r="X71" s="204" t="str">
        <f>L81&amp;"★"&amp;R81&amp;"☆"&amp;O81</f>
        <v>★0☆</v>
      </c>
      <c r="Y71" s="204">
        <f>COUNTIF($X$23:$X$122,X71)</f>
        <v>25</v>
      </c>
      <c r="Z71" s="204">
        <f>COUNTIF($X$20:X74,X71)</f>
        <v>13</v>
      </c>
      <c r="AA71" s="204" t="str">
        <f>IF(Z71=1,ROW(),"")</f>
        <v/>
      </c>
      <c r="AB71" s="204" t="e">
        <f>SMALL($AA$23:$AA$121,ROW(AC13))</f>
        <v>#NUM!</v>
      </c>
      <c r="AC71" s="204" t="str">
        <f>IFERROR(INDEX(X:X,$AB71),"")</f>
        <v/>
      </c>
      <c r="AD71" s="205" t="str">
        <f>IF(AC71="","",LEFT(AC71,FIND("★",AC71)-1))</f>
        <v/>
      </c>
      <c r="AE71" s="204" t="str">
        <f>IF(AD71="","",IFERROR(INDEX(Y:Y,$AB71),""))</f>
        <v/>
      </c>
      <c r="AF71" s="204" t="str">
        <f>IF(AE71="","",RIGHT(AC71,1))</f>
        <v/>
      </c>
      <c r="AG71" s="194"/>
      <c r="AH71" s="196"/>
      <c r="AI71" s="200"/>
      <c r="AJ71" s="40"/>
    </row>
    <row r="72" spans="1:36" ht="11.45" customHeight="1" x14ac:dyDescent="0.2">
      <c r="A72" s="40"/>
      <c r="B72" s="259"/>
      <c r="C72" s="260"/>
      <c r="D72" s="259"/>
      <c r="E72" s="263"/>
      <c r="F72" s="263"/>
      <c r="G72" s="263"/>
      <c r="H72" s="260"/>
      <c r="I72" s="259"/>
      <c r="J72" s="263"/>
      <c r="K72" s="260"/>
      <c r="L72" s="259"/>
      <c r="M72" s="263"/>
      <c r="N72" s="260"/>
      <c r="O72" s="259"/>
      <c r="P72" s="263"/>
      <c r="Q72" s="260"/>
      <c r="R72" s="271"/>
      <c r="S72" s="272"/>
      <c r="T72" s="273"/>
      <c r="U72" s="277"/>
      <c r="V72" s="278"/>
      <c r="X72" s="204"/>
      <c r="Y72" s="204"/>
      <c r="Z72" s="204"/>
      <c r="AA72" s="204"/>
      <c r="AB72" s="204"/>
      <c r="AC72" s="204"/>
      <c r="AD72" s="205"/>
      <c r="AE72" s="204"/>
      <c r="AF72" s="204"/>
      <c r="AG72" s="194"/>
      <c r="AH72" s="196"/>
      <c r="AI72" s="200"/>
      <c r="AJ72" s="40"/>
    </row>
    <row r="73" spans="1:36" ht="11.45" customHeight="1" x14ac:dyDescent="0.2">
      <c r="A73" s="40"/>
      <c r="B73" s="206">
        <v>11</v>
      </c>
      <c r="C73" s="207"/>
      <c r="D73" s="212"/>
      <c r="E73" s="213"/>
      <c r="F73" s="213"/>
      <c r="G73" s="213"/>
      <c r="H73" s="214"/>
      <c r="I73" s="221"/>
      <c r="J73" s="222"/>
      <c r="K73" s="223"/>
      <c r="L73" s="230"/>
      <c r="M73" s="231"/>
      <c r="N73" s="232"/>
      <c r="O73" s="239"/>
      <c r="P73" s="213"/>
      <c r="Q73" s="214"/>
      <c r="R73" s="240">
        <f>L73*O73</f>
        <v>0</v>
      </c>
      <c r="S73" s="241"/>
      <c r="T73" s="242"/>
      <c r="U73" s="239"/>
      <c r="V73" s="249"/>
      <c r="X73" s="204"/>
      <c r="Y73" s="204"/>
      <c r="Z73" s="204"/>
      <c r="AA73" s="204"/>
      <c r="AB73" s="204"/>
      <c r="AC73" s="204"/>
      <c r="AD73" s="205"/>
      <c r="AE73" s="204"/>
      <c r="AF73" s="204"/>
      <c r="AG73" s="194"/>
      <c r="AH73" s="196"/>
      <c r="AI73" s="200"/>
      <c r="AJ73" s="204"/>
    </row>
    <row r="74" spans="1:36" ht="11.45" customHeight="1" x14ac:dyDescent="0.2">
      <c r="A74" s="40"/>
      <c r="B74" s="208"/>
      <c r="C74" s="209"/>
      <c r="D74" s="215"/>
      <c r="E74" s="216"/>
      <c r="F74" s="216"/>
      <c r="G74" s="216"/>
      <c r="H74" s="217"/>
      <c r="I74" s="224"/>
      <c r="J74" s="225"/>
      <c r="K74" s="226"/>
      <c r="L74" s="233"/>
      <c r="M74" s="234"/>
      <c r="N74" s="235"/>
      <c r="O74" s="215"/>
      <c r="P74" s="216"/>
      <c r="Q74" s="217"/>
      <c r="R74" s="243"/>
      <c r="S74" s="244"/>
      <c r="T74" s="245"/>
      <c r="U74" s="250"/>
      <c r="V74" s="251"/>
      <c r="X74" s="204"/>
      <c r="Y74" s="204"/>
      <c r="Z74" s="204"/>
      <c r="AA74" s="204"/>
      <c r="AB74" s="204"/>
      <c r="AC74" s="204"/>
      <c r="AD74" s="205"/>
      <c r="AE74" s="204"/>
      <c r="AF74" s="204"/>
      <c r="AG74" s="194"/>
      <c r="AH74" s="196"/>
      <c r="AI74" s="200"/>
      <c r="AJ74" s="204"/>
    </row>
    <row r="75" spans="1:36" ht="11.45" customHeight="1" x14ac:dyDescent="0.2">
      <c r="A75" s="40"/>
      <c r="B75" s="208"/>
      <c r="C75" s="209"/>
      <c r="D75" s="215"/>
      <c r="E75" s="216"/>
      <c r="F75" s="216"/>
      <c r="G75" s="216"/>
      <c r="H75" s="217"/>
      <c r="I75" s="224"/>
      <c r="J75" s="225"/>
      <c r="K75" s="226"/>
      <c r="L75" s="233"/>
      <c r="M75" s="234"/>
      <c r="N75" s="235"/>
      <c r="O75" s="215"/>
      <c r="P75" s="216"/>
      <c r="Q75" s="217"/>
      <c r="R75" s="243"/>
      <c r="S75" s="244"/>
      <c r="T75" s="245"/>
      <c r="U75" s="250"/>
      <c r="V75" s="251"/>
      <c r="X75" s="204" t="str">
        <f>L85&amp;"★"&amp;R85&amp;"☆"&amp;O85</f>
        <v>★0☆</v>
      </c>
      <c r="Y75" s="204">
        <f>COUNTIF($X$23:$X$122,X75)</f>
        <v>25</v>
      </c>
      <c r="Z75" s="204">
        <f>COUNTIF($X$20:X78,X75)</f>
        <v>14</v>
      </c>
      <c r="AA75" s="204" t="str">
        <f>IF(Z75=1,ROW(),"")</f>
        <v/>
      </c>
      <c r="AB75" s="204" t="e">
        <f>SMALL($AA$23:$AA$121,ROW(AC14))</f>
        <v>#NUM!</v>
      </c>
      <c r="AC75" s="204" t="str">
        <f>IFERROR(INDEX(X:X,$AB75),"")</f>
        <v/>
      </c>
      <c r="AD75" s="205" t="str">
        <f>IF(AC75="","",LEFT(AC75,FIND("★",AC75)-1))</f>
        <v/>
      </c>
      <c r="AE75" s="204" t="str">
        <f>IF(AD75="","",IFERROR(INDEX(Y:Y,$AB75),""))</f>
        <v/>
      </c>
      <c r="AF75" s="204" t="str">
        <f>IF(AE75="","",RIGHT(AC75,1))</f>
        <v/>
      </c>
      <c r="AG75" s="194"/>
      <c r="AH75" s="196"/>
      <c r="AI75" s="200"/>
      <c r="AJ75" s="204"/>
    </row>
    <row r="76" spans="1:36" ht="11.45" customHeight="1" x14ac:dyDescent="0.2">
      <c r="A76" s="40"/>
      <c r="B76" s="210"/>
      <c r="C76" s="211"/>
      <c r="D76" s="218"/>
      <c r="E76" s="219"/>
      <c r="F76" s="219"/>
      <c r="G76" s="219"/>
      <c r="H76" s="220"/>
      <c r="I76" s="227"/>
      <c r="J76" s="228"/>
      <c r="K76" s="229"/>
      <c r="L76" s="236"/>
      <c r="M76" s="237"/>
      <c r="N76" s="238"/>
      <c r="O76" s="218"/>
      <c r="P76" s="219"/>
      <c r="Q76" s="220"/>
      <c r="R76" s="246"/>
      <c r="S76" s="247"/>
      <c r="T76" s="248"/>
      <c r="U76" s="252"/>
      <c r="V76" s="253"/>
      <c r="X76" s="204"/>
      <c r="Y76" s="204"/>
      <c r="Z76" s="204"/>
      <c r="AA76" s="204"/>
      <c r="AB76" s="204"/>
      <c r="AC76" s="204"/>
      <c r="AD76" s="205"/>
      <c r="AE76" s="204"/>
      <c r="AF76" s="204"/>
      <c r="AG76" s="194"/>
      <c r="AH76" s="196"/>
      <c r="AI76" s="200"/>
      <c r="AJ76" s="204"/>
    </row>
    <row r="77" spans="1:36" ht="11.45" customHeight="1" x14ac:dyDescent="0.2">
      <c r="A77" s="40"/>
      <c r="B77" s="206">
        <v>12</v>
      </c>
      <c r="C77" s="207"/>
      <c r="D77" s="212"/>
      <c r="E77" s="213"/>
      <c r="F77" s="213"/>
      <c r="G77" s="213"/>
      <c r="H77" s="214"/>
      <c r="I77" s="221"/>
      <c r="J77" s="222"/>
      <c r="K77" s="223"/>
      <c r="L77" s="230"/>
      <c r="M77" s="231"/>
      <c r="N77" s="232"/>
      <c r="O77" s="239"/>
      <c r="P77" s="213"/>
      <c r="Q77" s="214"/>
      <c r="R77" s="240">
        <f>L77*O77</f>
        <v>0</v>
      </c>
      <c r="S77" s="241"/>
      <c r="T77" s="242"/>
      <c r="U77" s="239"/>
      <c r="V77" s="249"/>
      <c r="X77" s="204"/>
      <c r="Y77" s="204"/>
      <c r="Z77" s="204"/>
      <c r="AA77" s="204"/>
      <c r="AB77" s="204"/>
      <c r="AC77" s="204"/>
      <c r="AD77" s="205"/>
      <c r="AE77" s="204"/>
      <c r="AF77" s="204"/>
      <c r="AG77" s="194"/>
      <c r="AH77" s="196"/>
      <c r="AJ77" s="204"/>
    </row>
    <row r="78" spans="1:36" ht="11.45" customHeight="1" x14ac:dyDescent="0.2">
      <c r="A78" s="40"/>
      <c r="B78" s="208"/>
      <c r="C78" s="209"/>
      <c r="D78" s="215"/>
      <c r="E78" s="216"/>
      <c r="F78" s="216"/>
      <c r="G78" s="216"/>
      <c r="H78" s="217"/>
      <c r="I78" s="224"/>
      <c r="J78" s="225"/>
      <c r="K78" s="226"/>
      <c r="L78" s="233"/>
      <c r="M78" s="234"/>
      <c r="N78" s="235"/>
      <c r="O78" s="215"/>
      <c r="P78" s="216"/>
      <c r="Q78" s="217"/>
      <c r="R78" s="243"/>
      <c r="S78" s="244"/>
      <c r="T78" s="245"/>
      <c r="U78" s="250"/>
      <c r="V78" s="251"/>
      <c r="X78" s="204"/>
      <c r="Y78" s="204"/>
      <c r="Z78" s="204"/>
      <c r="AA78" s="204"/>
      <c r="AB78" s="204"/>
      <c r="AC78" s="204"/>
      <c r="AD78" s="205"/>
      <c r="AE78" s="204"/>
      <c r="AF78" s="204"/>
      <c r="AG78" s="194"/>
      <c r="AH78" s="196"/>
      <c r="AJ78" s="204"/>
    </row>
    <row r="79" spans="1:36" ht="11.45" customHeight="1" x14ac:dyDescent="0.2">
      <c r="A79" s="40"/>
      <c r="B79" s="208"/>
      <c r="C79" s="209"/>
      <c r="D79" s="215"/>
      <c r="E79" s="216"/>
      <c r="F79" s="216"/>
      <c r="G79" s="216"/>
      <c r="H79" s="217"/>
      <c r="I79" s="224"/>
      <c r="J79" s="225"/>
      <c r="K79" s="226"/>
      <c r="L79" s="233"/>
      <c r="M79" s="234"/>
      <c r="N79" s="235"/>
      <c r="O79" s="215"/>
      <c r="P79" s="216"/>
      <c r="Q79" s="217"/>
      <c r="R79" s="243"/>
      <c r="S79" s="244"/>
      <c r="T79" s="245"/>
      <c r="U79" s="250"/>
      <c r="V79" s="251"/>
      <c r="X79" s="204" t="str">
        <f>L89&amp;"★"&amp;R89&amp;"☆"&amp;O89</f>
        <v>★0☆</v>
      </c>
      <c r="Y79" s="204">
        <f>COUNTIF($X$23:$X$122,X79)</f>
        <v>25</v>
      </c>
      <c r="Z79" s="204">
        <f>COUNTIF($X$20:X82,X79)</f>
        <v>15</v>
      </c>
      <c r="AA79" s="204" t="str">
        <f>IF(Z79=1,ROW(),"")</f>
        <v/>
      </c>
      <c r="AB79" s="204" t="e">
        <f>SMALL($AA$23:$AA$121,ROW(AC15))</f>
        <v>#NUM!</v>
      </c>
      <c r="AC79" s="204" t="str">
        <f>IFERROR(INDEX(X:X,$AB79),"")</f>
        <v/>
      </c>
      <c r="AD79" s="205" t="str">
        <f>IF(AC79="","",LEFT(AC79,FIND("★",AC79)-1))</f>
        <v/>
      </c>
      <c r="AE79" s="204" t="str">
        <f>IF(AD79="","",IFERROR(INDEX(Y:Y,$AB79),""))</f>
        <v/>
      </c>
      <c r="AF79" s="204" t="str">
        <f>IF(AE79="","",RIGHT(AC79,1))</f>
        <v/>
      </c>
      <c r="AG79" s="194"/>
      <c r="AH79" s="196"/>
      <c r="AJ79" s="204"/>
    </row>
    <row r="80" spans="1:36" ht="11.45" customHeight="1" x14ac:dyDescent="0.2">
      <c r="A80" s="40"/>
      <c r="B80" s="210"/>
      <c r="C80" s="211"/>
      <c r="D80" s="218"/>
      <c r="E80" s="219"/>
      <c r="F80" s="219"/>
      <c r="G80" s="219"/>
      <c r="H80" s="220"/>
      <c r="I80" s="227"/>
      <c r="J80" s="228"/>
      <c r="K80" s="229"/>
      <c r="L80" s="236"/>
      <c r="M80" s="237"/>
      <c r="N80" s="238"/>
      <c r="O80" s="218"/>
      <c r="P80" s="219"/>
      <c r="Q80" s="220"/>
      <c r="R80" s="246"/>
      <c r="S80" s="247"/>
      <c r="T80" s="248"/>
      <c r="U80" s="252"/>
      <c r="V80" s="253"/>
      <c r="X80" s="204"/>
      <c r="Y80" s="204"/>
      <c r="Z80" s="204"/>
      <c r="AA80" s="204"/>
      <c r="AB80" s="204"/>
      <c r="AC80" s="204"/>
      <c r="AD80" s="205"/>
      <c r="AE80" s="204"/>
      <c r="AF80" s="204"/>
      <c r="AG80" s="194"/>
      <c r="AH80" s="196"/>
      <c r="AJ80" s="204"/>
    </row>
    <row r="81" spans="1:36" ht="11.45" customHeight="1" x14ac:dyDescent="0.2">
      <c r="A81" s="40"/>
      <c r="B81" s="206">
        <v>13</v>
      </c>
      <c r="C81" s="207"/>
      <c r="D81" s="212"/>
      <c r="E81" s="213"/>
      <c r="F81" s="213"/>
      <c r="G81" s="213"/>
      <c r="H81" s="214"/>
      <c r="I81" s="221"/>
      <c r="J81" s="222"/>
      <c r="K81" s="223"/>
      <c r="L81" s="230"/>
      <c r="M81" s="231"/>
      <c r="N81" s="232"/>
      <c r="O81" s="239"/>
      <c r="P81" s="213"/>
      <c r="Q81" s="214"/>
      <c r="R81" s="240">
        <f>L81*O81</f>
        <v>0</v>
      </c>
      <c r="S81" s="241"/>
      <c r="T81" s="242"/>
      <c r="U81" s="239"/>
      <c r="V81" s="249"/>
      <c r="X81" s="204"/>
      <c r="Y81" s="204"/>
      <c r="Z81" s="204"/>
      <c r="AA81" s="204"/>
      <c r="AB81" s="204"/>
      <c r="AC81" s="204"/>
      <c r="AD81" s="205"/>
      <c r="AE81" s="204"/>
      <c r="AF81" s="204"/>
      <c r="AG81" s="194"/>
      <c r="AH81" s="196"/>
      <c r="AJ81" s="204"/>
    </row>
    <row r="82" spans="1:36" ht="11.45" customHeight="1" x14ac:dyDescent="0.2">
      <c r="A82" s="40"/>
      <c r="B82" s="208"/>
      <c r="C82" s="209"/>
      <c r="D82" s="215"/>
      <c r="E82" s="216"/>
      <c r="F82" s="216"/>
      <c r="G82" s="216"/>
      <c r="H82" s="217"/>
      <c r="I82" s="224"/>
      <c r="J82" s="225"/>
      <c r="K82" s="226"/>
      <c r="L82" s="233"/>
      <c r="M82" s="234"/>
      <c r="N82" s="235"/>
      <c r="O82" s="215"/>
      <c r="P82" s="216"/>
      <c r="Q82" s="217"/>
      <c r="R82" s="243"/>
      <c r="S82" s="244"/>
      <c r="T82" s="245"/>
      <c r="U82" s="250"/>
      <c r="V82" s="251"/>
      <c r="X82" s="204"/>
      <c r="Y82" s="204"/>
      <c r="Z82" s="204"/>
      <c r="AA82" s="204"/>
      <c r="AB82" s="204"/>
      <c r="AC82" s="204"/>
      <c r="AD82" s="205"/>
      <c r="AE82" s="204"/>
      <c r="AF82" s="204"/>
      <c r="AG82" s="194"/>
      <c r="AH82" s="196"/>
      <c r="AJ82" s="204"/>
    </row>
    <row r="83" spans="1:36" ht="11.45" customHeight="1" x14ac:dyDescent="0.2">
      <c r="A83" s="40"/>
      <c r="B83" s="208"/>
      <c r="C83" s="209"/>
      <c r="D83" s="215"/>
      <c r="E83" s="216"/>
      <c r="F83" s="216"/>
      <c r="G83" s="216"/>
      <c r="H83" s="217"/>
      <c r="I83" s="224"/>
      <c r="J83" s="225"/>
      <c r="K83" s="226"/>
      <c r="L83" s="233"/>
      <c r="M83" s="234"/>
      <c r="N83" s="235"/>
      <c r="O83" s="215"/>
      <c r="P83" s="216"/>
      <c r="Q83" s="217"/>
      <c r="R83" s="243"/>
      <c r="S83" s="244"/>
      <c r="T83" s="245"/>
      <c r="U83" s="250"/>
      <c r="V83" s="251"/>
      <c r="X83" s="204" t="str">
        <f>L93&amp;"★"&amp;R93&amp;"☆"&amp;O93</f>
        <v>★0☆</v>
      </c>
      <c r="Y83" s="204">
        <f>COUNTIF($X$23:$X$122,X83)</f>
        <v>25</v>
      </c>
      <c r="Z83" s="204">
        <f>COUNTIF($X$20:X86,X83)</f>
        <v>16</v>
      </c>
      <c r="AA83" s="204" t="str">
        <f>IF(Z83=1,ROW(),"")</f>
        <v/>
      </c>
      <c r="AB83" s="204" t="e">
        <f>SMALL($AA$23:$AA$121,ROW(AC16))</f>
        <v>#NUM!</v>
      </c>
      <c r="AC83" s="204" t="str">
        <f>IFERROR(INDEX(X:X,$AB83),"")</f>
        <v/>
      </c>
      <c r="AD83" s="205" t="str">
        <f>IF(AC83="","",LEFT(AC83,FIND("★",AC83)-1))</f>
        <v/>
      </c>
      <c r="AE83" s="204" t="str">
        <f>IF(AD83="","",IFERROR(INDEX(Y:Y,$AB83),""))</f>
        <v/>
      </c>
      <c r="AF83" s="204" t="str">
        <f>IF(AE83="","",RIGHT(AC83,1))</f>
        <v/>
      </c>
      <c r="AG83" s="194"/>
      <c r="AH83" s="196"/>
      <c r="AJ83" s="204"/>
    </row>
    <row r="84" spans="1:36" ht="11.45" customHeight="1" x14ac:dyDescent="0.2">
      <c r="A84" s="40"/>
      <c r="B84" s="210"/>
      <c r="C84" s="211"/>
      <c r="D84" s="218"/>
      <c r="E84" s="219"/>
      <c r="F84" s="219"/>
      <c r="G84" s="219"/>
      <c r="H84" s="220"/>
      <c r="I84" s="227"/>
      <c r="J84" s="228"/>
      <c r="K84" s="229"/>
      <c r="L84" s="236"/>
      <c r="M84" s="237"/>
      <c r="N84" s="238"/>
      <c r="O84" s="218"/>
      <c r="P84" s="219"/>
      <c r="Q84" s="220"/>
      <c r="R84" s="246"/>
      <c r="S84" s="247"/>
      <c r="T84" s="248"/>
      <c r="U84" s="252"/>
      <c r="V84" s="253"/>
      <c r="X84" s="204"/>
      <c r="Y84" s="204"/>
      <c r="Z84" s="204"/>
      <c r="AA84" s="204"/>
      <c r="AB84" s="204"/>
      <c r="AC84" s="204"/>
      <c r="AD84" s="205"/>
      <c r="AE84" s="204"/>
      <c r="AF84" s="204"/>
      <c r="AG84" s="194"/>
      <c r="AH84" s="196"/>
      <c r="AJ84" s="204"/>
    </row>
    <row r="85" spans="1:36" ht="11.45" customHeight="1" x14ac:dyDescent="0.2">
      <c r="A85" s="40"/>
      <c r="B85" s="206">
        <v>14</v>
      </c>
      <c r="C85" s="207"/>
      <c r="D85" s="212"/>
      <c r="E85" s="213"/>
      <c r="F85" s="213"/>
      <c r="G85" s="213"/>
      <c r="H85" s="214"/>
      <c r="I85" s="221"/>
      <c r="J85" s="222"/>
      <c r="K85" s="223"/>
      <c r="L85" s="230"/>
      <c r="M85" s="231"/>
      <c r="N85" s="232"/>
      <c r="O85" s="239"/>
      <c r="P85" s="213"/>
      <c r="Q85" s="214"/>
      <c r="R85" s="240">
        <f>L85*O85</f>
        <v>0</v>
      </c>
      <c r="S85" s="241"/>
      <c r="T85" s="242"/>
      <c r="U85" s="239"/>
      <c r="V85" s="249"/>
      <c r="X85" s="204"/>
      <c r="Y85" s="204"/>
      <c r="Z85" s="204"/>
      <c r="AA85" s="204"/>
      <c r="AB85" s="204"/>
      <c r="AC85" s="204"/>
      <c r="AD85" s="205"/>
      <c r="AE85" s="204"/>
      <c r="AF85" s="204"/>
      <c r="AG85" s="194"/>
      <c r="AH85" s="196"/>
      <c r="AJ85" s="204"/>
    </row>
    <row r="86" spans="1:36" ht="11.45" customHeight="1" x14ac:dyDescent="0.2">
      <c r="A86" s="40"/>
      <c r="B86" s="208"/>
      <c r="C86" s="209"/>
      <c r="D86" s="215"/>
      <c r="E86" s="216"/>
      <c r="F86" s="216"/>
      <c r="G86" s="216"/>
      <c r="H86" s="217"/>
      <c r="I86" s="224"/>
      <c r="J86" s="225"/>
      <c r="K86" s="226"/>
      <c r="L86" s="233"/>
      <c r="M86" s="234"/>
      <c r="N86" s="235"/>
      <c r="O86" s="215"/>
      <c r="P86" s="216"/>
      <c r="Q86" s="217"/>
      <c r="R86" s="243"/>
      <c r="S86" s="244"/>
      <c r="T86" s="245"/>
      <c r="U86" s="250"/>
      <c r="V86" s="251"/>
      <c r="X86" s="204"/>
      <c r="Y86" s="204"/>
      <c r="Z86" s="204"/>
      <c r="AA86" s="204"/>
      <c r="AB86" s="204"/>
      <c r="AC86" s="204"/>
      <c r="AD86" s="205"/>
      <c r="AE86" s="204"/>
      <c r="AF86" s="204"/>
      <c r="AG86" s="194"/>
      <c r="AH86" s="196"/>
      <c r="AJ86" s="204"/>
    </row>
    <row r="87" spans="1:36" ht="11.45" customHeight="1" x14ac:dyDescent="0.2">
      <c r="A87" s="40"/>
      <c r="B87" s="208"/>
      <c r="C87" s="209"/>
      <c r="D87" s="215"/>
      <c r="E87" s="216"/>
      <c r="F87" s="216"/>
      <c r="G87" s="216"/>
      <c r="H87" s="217"/>
      <c r="I87" s="224"/>
      <c r="J87" s="225"/>
      <c r="K87" s="226"/>
      <c r="L87" s="233"/>
      <c r="M87" s="234"/>
      <c r="N87" s="235"/>
      <c r="O87" s="215"/>
      <c r="P87" s="216"/>
      <c r="Q87" s="217"/>
      <c r="R87" s="243"/>
      <c r="S87" s="244"/>
      <c r="T87" s="245"/>
      <c r="U87" s="250"/>
      <c r="V87" s="251"/>
      <c r="X87" s="204" t="str">
        <f>L97&amp;"★"&amp;R97&amp;"☆"&amp;O97</f>
        <v>★0☆</v>
      </c>
      <c r="Y87" s="204">
        <f>COUNTIF($X$23:$X$122,X87)</f>
        <v>25</v>
      </c>
      <c r="Z87" s="204">
        <f>COUNTIF($X$20:X90,X87)</f>
        <v>17</v>
      </c>
      <c r="AA87" s="204" t="str">
        <f>IF(Z87=1,ROW(),"")</f>
        <v/>
      </c>
      <c r="AB87" s="204" t="e">
        <f>SMALL($AA$23:$AA$121,ROW(AC17))</f>
        <v>#NUM!</v>
      </c>
      <c r="AC87" s="204" t="str">
        <f>IFERROR(INDEX(X:X,$AB87),"")</f>
        <v/>
      </c>
      <c r="AD87" s="205" t="str">
        <f>IF(AC87="","",LEFT(AC87,FIND("★",AC87)-1))</f>
        <v/>
      </c>
      <c r="AE87" s="204" t="str">
        <f>IF(AD87="","",IFERROR(INDEX(Y:Y,$AB87),""))</f>
        <v/>
      </c>
      <c r="AF87" s="204" t="str">
        <f>IF(AE87="","",RIGHT(AC87,1))</f>
        <v/>
      </c>
      <c r="AG87" s="194"/>
      <c r="AH87" s="196"/>
      <c r="AJ87" s="204"/>
    </row>
    <row r="88" spans="1:36" ht="11.45" customHeight="1" x14ac:dyDescent="0.2">
      <c r="A88" s="40"/>
      <c r="B88" s="210"/>
      <c r="C88" s="211"/>
      <c r="D88" s="218"/>
      <c r="E88" s="219"/>
      <c r="F88" s="219"/>
      <c r="G88" s="219"/>
      <c r="H88" s="220"/>
      <c r="I88" s="227"/>
      <c r="J88" s="228"/>
      <c r="K88" s="229"/>
      <c r="L88" s="236"/>
      <c r="M88" s="237"/>
      <c r="N88" s="238"/>
      <c r="O88" s="218"/>
      <c r="P88" s="219"/>
      <c r="Q88" s="220"/>
      <c r="R88" s="246"/>
      <c r="S88" s="247"/>
      <c r="T88" s="248"/>
      <c r="U88" s="252"/>
      <c r="V88" s="253"/>
      <c r="X88" s="204"/>
      <c r="Y88" s="204"/>
      <c r="Z88" s="204"/>
      <c r="AA88" s="204"/>
      <c r="AB88" s="204"/>
      <c r="AC88" s="204"/>
      <c r="AD88" s="205"/>
      <c r="AE88" s="204"/>
      <c r="AF88" s="204"/>
      <c r="AG88" s="194"/>
      <c r="AH88" s="196"/>
      <c r="AJ88" s="204"/>
    </row>
    <row r="89" spans="1:36" ht="11.45" customHeight="1" x14ac:dyDescent="0.2">
      <c r="A89" s="40"/>
      <c r="B89" s="206">
        <v>15</v>
      </c>
      <c r="C89" s="207"/>
      <c r="D89" s="212"/>
      <c r="E89" s="213"/>
      <c r="F89" s="213"/>
      <c r="G89" s="213"/>
      <c r="H89" s="214"/>
      <c r="I89" s="221"/>
      <c r="J89" s="222"/>
      <c r="K89" s="223"/>
      <c r="L89" s="230"/>
      <c r="M89" s="231"/>
      <c r="N89" s="232"/>
      <c r="O89" s="239"/>
      <c r="P89" s="213"/>
      <c r="Q89" s="214"/>
      <c r="R89" s="240">
        <f>L89*O89</f>
        <v>0</v>
      </c>
      <c r="S89" s="241"/>
      <c r="T89" s="242"/>
      <c r="U89" s="239"/>
      <c r="V89" s="249"/>
      <c r="X89" s="204"/>
      <c r="Y89" s="204"/>
      <c r="Z89" s="204"/>
      <c r="AA89" s="204"/>
      <c r="AB89" s="204"/>
      <c r="AC89" s="204"/>
      <c r="AD89" s="205"/>
      <c r="AE89" s="204"/>
      <c r="AF89" s="204"/>
      <c r="AG89" s="194"/>
      <c r="AH89" s="196"/>
      <c r="AJ89" s="204"/>
    </row>
    <row r="90" spans="1:36" ht="11.45" customHeight="1" x14ac:dyDescent="0.2">
      <c r="A90" s="40"/>
      <c r="B90" s="208"/>
      <c r="C90" s="209"/>
      <c r="D90" s="215"/>
      <c r="E90" s="216"/>
      <c r="F90" s="216"/>
      <c r="G90" s="216"/>
      <c r="H90" s="217"/>
      <c r="I90" s="224"/>
      <c r="J90" s="225"/>
      <c r="K90" s="226"/>
      <c r="L90" s="233"/>
      <c r="M90" s="234"/>
      <c r="N90" s="235"/>
      <c r="O90" s="215"/>
      <c r="P90" s="216"/>
      <c r="Q90" s="217"/>
      <c r="R90" s="243"/>
      <c r="S90" s="244"/>
      <c r="T90" s="245"/>
      <c r="U90" s="250"/>
      <c r="V90" s="251"/>
      <c r="X90" s="204"/>
      <c r="Y90" s="204"/>
      <c r="Z90" s="204"/>
      <c r="AA90" s="204"/>
      <c r="AB90" s="204"/>
      <c r="AC90" s="204"/>
      <c r="AD90" s="205"/>
      <c r="AE90" s="204"/>
      <c r="AF90" s="204"/>
      <c r="AG90" s="194"/>
      <c r="AH90" s="196"/>
      <c r="AJ90" s="204"/>
    </row>
    <row r="91" spans="1:36" ht="11.45" customHeight="1" x14ac:dyDescent="0.2">
      <c r="A91" s="40"/>
      <c r="B91" s="208"/>
      <c r="C91" s="209"/>
      <c r="D91" s="215"/>
      <c r="E91" s="216"/>
      <c r="F91" s="216"/>
      <c r="G91" s="216"/>
      <c r="H91" s="217"/>
      <c r="I91" s="224"/>
      <c r="J91" s="225"/>
      <c r="K91" s="226"/>
      <c r="L91" s="233"/>
      <c r="M91" s="234"/>
      <c r="N91" s="235"/>
      <c r="O91" s="215"/>
      <c r="P91" s="216"/>
      <c r="Q91" s="217"/>
      <c r="R91" s="243"/>
      <c r="S91" s="244"/>
      <c r="T91" s="245"/>
      <c r="U91" s="250"/>
      <c r="V91" s="251"/>
      <c r="X91" s="204" t="str">
        <f>L101&amp;"★"&amp;R101&amp;"☆"&amp;O101</f>
        <v>★0☆</v>
      </c>
      <c r="Y91" s="204">
        <f>COUNTIF($X$23:$X$122,X91)</f>
        <v>25</v>
      </c>
      <c r="Z91" s="204">
        <f>COUNTIF($X$20:X94,X91)</f>
        <v>18</v>
      </c>
      <c r="AA91" s="204" t="str">
        <f>IF(Z91=1,ROW(),"")</f>
        <v/>
      </c>
      <c r="AB91" s="204" t="e">
        <f>SMALL($AA$23:$AA$121,ROW(AC18))</f>
        <v>#NUM!</v>
      </c>
      <c r="AC91" s="204" t="str">
        <f>IFERROR(INDEX(X:X,$AB91),"")</f>
        <v/>
      </c>
      <c r="AD91" s="205" t="str">
        <f>IF(AC91="","",LEFT(AC91,FIND("★",AC91)-1))</f>
        <v/>
      </c>
      <c r="AE91" s="204" t="str">
        <f>IF(AD91="","",IFERROR(INDEX(Y:Y,$AB91),""))</f>
        <v/>
      </c>
      <c r="AF91" s="204" t="str">
        <f>IF(AE91="","",RIGHT(AC91,1))</f>
        <v/>
      </c>
      <c r="AG91" s="194"/>
      <c r="AH91" s="196"/>
      <c r="AJ91" s="204"/>
    </row>
    <row r="92" spans="1:36" ht="11.45" customHeight="1" x14ac:dyDescent="0.2">
      <c r="A92" s="40"/>
      <c r="B92" s="210"/>
      <c r="C92" s="211"/>
      <c r="D92" s="218"/>
      <c r="E92" s="219"/>
      <c r="F92" s="219"/>
      <c r="G92" s="219"/>
      <c r="H92" s="220"/>
      <c r="I92" s="227"/>
      <c r="J92" s="228"/>
      <c r="K92" s="229"/>
      <c r="L92" s="236"/>
      <c r="M92" s="237"/>
      <c r="N92" s="238"/>
      <c r="O92" s="218"/>
      <c r="P92" s="219"/>
      <c r="Q92" s="220"/>
      <c r="R92" s="246"/>
      <c r="S92" s="247"/>
      <c r="T92" s="248"/>
      <c r="U92" s="252"/>
      <c r="V92" s="253"/>
      <c r="X92" s="204"/>
      <c r="Y92" s="204"/>
      <c r="Z92" s="204"/>
      <c r="AA92" s="204"/>
      <c r="AB92" s="204"/>
      <c r="AC92" s="204"/>
      <c r="AD92" s="205"/>
      <c r="AE92" s="204"/>
      <c r="AF92" s="204"/>
      <c r="AG92" s="194"/>
      <c r="AH92" s="196"/>
      <c r="AJ92" s="204"/>
    </row>
    <row r="93" spans="1:36" ht="11.45" customHeight="1" x14ac:dyDescent="0.2">
      <c r="A93" s="40"/>
      <c r="B93" s="206">
        <v>16</v>
      </c>
      <c r="C93" s="207"/>
      <c r="D93" s="212"/>
      <c r="E93" s="213"/>
      <c r="F93" s="213"/>
      <c r="G93" s="213"/>
      <c r="H93" s="214"/>
      <c r="I93" s="221"/>
      <c r="J93" s="222"/>
      <c r="K93" s="223"/>
      <c r="L93" s="230"/>
      <c r="M93" s="231"/>
      <c r="N93" s="232"/>
      <c r="O93" s="239"/>
      <c r="P93" s="213"/>
      <c r="Q93" s="214"/>
      <c r="R93" s="240">
        <f>L93*O93</f>
        <v>0</v>
      </c>
      <c r="S93" s="241"/>
      <c r="T93" s="242"/>
      <c r="U93" s="239"/>
      <c r="V93" s="249"/>
      <c r="X93" s="204"/>
      <c r="Y93" s="204"/>
      <c r="Z93" s="204"/>
      <c r="AA93" s="204"/>
      <c r="AB93" s="204"/>
      <c r="AC93" s="204"/>
      <c r="AD93" s="205"/>
      <c r="AE93" s="204"/>
      <c r="AF93" s="204"/>
      <c r="AG93" s="194"/>
      <c r="AH93" s="196"/>
      <c r="AJ93" s="204"/>
    </row>
    <row r="94" spans="1:36" ht="11.45" customHeight="1" x14ac:dyDescent="0.2">
      <c r="A94" s="40"/>
      <c r="B94" s="208"/>
      <c r="C94" s="209"/>
      <c r="D94" s="215"/>
      <c r="E94" s="216"/>
      <c r="F94" s="216"/>
      <c r="G94" s="216"/>
      <c r="H94" s="217"/>
      <c r="I94" s="224"/>
      <c r="J94" s="225"/>
      <c r="K94" s="226"/>
      <c r="L94" s="233"/>
      <c r="M94" s="234"/>
      <c r="N94" s="235"/>
      <c r="O94" s="215"/>
      <c r="P94" s="216"/>
      <c r="Q94" s="217"/>
      <c r="R94" s="243"/>
      <c r="S94" s="244"/>
      <c r="T94" s="245"/>
      <c r="U94" s="250"/>
      <c r="V94" s="251"/>
      <c r="X94" s="204"/>
      <c r="Y94" s="204"/>
      <c r="Z94" s="204"/>
      <c r="AA94" s="204"/>
      <c r="AB94" s="204"/>
      <c r="AC94" s="204"/>
      <c r="AD94" s="205"/>
      <c r="AE94" s="204"/>
      <c r="AF94" s="204"/>
      <c r="AG94" s="194"/>
      <c r="AH94" s="196"/>
      <c r="AJ94" s="204"/>
    </row>
    <row r="95" spans="1:36" ht="11.45" customHeight="1" x14ac:dyDescent="0.2">
      <c r="A95" s="40"/>
      <c r="B95" s="208"/>
      <c r="C95" s="209"/>
      <c r="D95" s="215"/>
      <c r="E95" s="216"/>
      <c r="F95" s="216"/>
      <c r="G95" s="216"/>
      <c r="H95" s="217"/>
      <c r="I95" s="224"/>
      <c r="J95" s="225"/>
      <c r="K95" s="226"/>
      <c r="L95" s="233"/>
      <c r="M95" s="234"/>
      <c r="N95" s="235"/>
      <c r="O95" s="215"/>
      <c r="P95" s="216"/>
      <c r="Q95" s="217"/>
      <c r="R95" s="243"/>
      <c r="S95" s="244"/>
      <c r="T95" s="245"/>
      <c r="U95" s="250"/>
      <c r="V95" s="251"/>
      <c r="X95" s="204" t="str">
        <f>L105&amp;"★"&amp;R105&amp;"☆"&amp;O105</f>
        <v>★0☆</v>
      </c>
      <c r="Y95" s="204">
        <f>COUNTIF($X$23:$X$122,X95)</f>
        <v>25</v>
      </c>
      <c r="Z95" s="204">
        <f>COUNTIF($X$20:X98,X95)</f>
        <v>19</v>
      </c>
      <c r="AA95" s="204" t="str">
        <f>IF(Z95=1,ROW(),"")</f>
        <v/>
      </c>
      <c r="AB95" s="204" t="e">
        <f>SMALL($AA$23:$AA$121,ROW(AC19))</f>
        <v>#NUM!</v>
      </c>
      <c r="AC95" s="204" t="str">
        <f>IFERROR(INDEX(X:X,$AB95),"")</f>
        <v/>
      </c>
      <c r="AD95" s="205" t="str">
        <f>IF(AC95="","",LEFT(AC95,FIND("★",AC95)-1))</f>
        <v/>
      </c>
      <c r="AE95" s="204" t="str">
        <f>IF(AD95="","",IFERROR(INDEX(Y:Y,$AB95),""))</f>
        <v/>
      </c>
      <c r="AF95" s="204" t="str">
        <f>IF(AE95="","",RIGHT(AC95,1))</f>
        <v/>
      </c>
      <c r="AG95" s="194"/>
      <c r="AH95" s="196"/>
      <c r="AJ95" s="204"/>
    </row>
    <row r="96" spans="1:36" ht="11.45" customHeight="1" x14ac:dyDescent="0.2">
      <c r="A96" s="40"/>
      <c r="B96" s="210"/>
      <c r="C96" s="211"/>
      <c r="D96" s="218"/>
      <c r="E96" s="219"/>
      <c r="F96" s="219"/>
      <c r="G96" s="219"/>
      <c r="H96" s="220"/>
      <c r="I96" s="227"/>
      <c r="J96" s="228"/>
      <c r="K96" s="229"/>
      <c r="L96" s="236"/>
      <c r="M96" s="237"/>
      <c r="N96" s="238"/>
      <c r="O96" s="218"/>
      <c r="P96" s="219"/>
      <c r="Q96" s="220"/>
      <c r="R96" s="246"/>
      <c r="S96" s="247"/>
      <c r="T96" s="248"/>
      <c r="U96" s="252"/>
      <c r="V96" s="253"/>
      <c r="X96" s="204"/>
      <c r="Y96" s="204"/>
      <c r="Z96" s="204"/>
      <c r="AA96" s="204"/>
      <c r="AB96" s="204"/>
      <c r="AC96" s="204"/>
      <c r="AD96" s="205"/>
      <c r="AE96" s="204"/>
      <c r="AF96" s="204"/>
      <c r="AG96" s="194"/>
      <c r="AH96" s="196"/>
      <c r="AJ96" s="204"/>
    </row>
    <row r="97" spans="1:36" ht="11.45" customHeight="1" x14ac:dyDescent="0.2">
      <c r="A97" s="40"/>
      <c r="B97" s="206">
        <v>17</v>
      </c>
      <c r="C97" s="207"/>
      <c r="D97" s="212"/>
      <c r="E97" s="213"/>
      <c r="F97" s="213"/>
      <c r="G97" s="213"/>
      <c r="H97" s="214"/>
      <c r="I97" s="221"/>
      <c r="J97" s="222"/>
      <c r="K97" s="223"/>
      <c r="L97" s="230"/>
      <c r="M97" s="231"/>
      <c r="N97" s="232"/>
      <c r="O97" s="239"/>
      <c r="P97" s="213"/>
      <c r="Q97" s="214"/>
      <c r="R97" s="240">
        <f>L97*O97</f>
        <v>0</v>
      </c>
      <c r="S97" s="241"/>
      <c r="T97" s="242"/>
      <c r="U97" s="239"/>
      <c r="V97" s="249"/>
      <c r="X97" s="204"/>
      <c r="Y97" s="204"/>
      <c r="Z97" s="204"/>
      <c r="AA97" s="204"/>
      <c r="AB97" s="204"/>
      <c r="AC97" s="204"/>
      <c r="AD97" s="205"/>
      <c r="AE97" s="204"/>
      <c r="AF97" s="204"/>
      <c r="AG97" s="194"/>
      <c r="AH97" s="196"/>
      <c r="AJ97" s="204"/>
    </row>
    <row r="98" spans="1:36" ht="11.45" customHeight="1" x14ac:dyDescent="0.2">
      <c r="A98" s="40"/>
      <c r="B98" s="208"/>
      <c r="C98" s="209"/>
      <c r="D98" s="215"/>
      <c r="E98" s="216"/>
      <c r="F98" s="216"/>
      <c r="G98" s="216"/>
      <c r="H98" s="217"/>
      <c r="I98" s="224"/>
      <c r="J98" s="225"/>
      <c r="K98" s="226"/>
      <c r="L98" s="233"/>
      <c r="M98" s="234"/>
      <c r="N98" s="235"/>
      <c r="O98" s="215"/>
      <c r="P98" s="216"/>
      <c r="Q98" s="217"/>
      <c r="R98" s="243"/>
      <c r="S98" s="244"/>
      <c r="T98" s="245"/>
      <c r="U98" s="250"/>
      <c r="V98" s="251"/>
      <c r="X98" s="204"/>
      <c r="Y98" s="204"/>
      <c r="Z98" s="204"/>
      <c r="AA98" s="204"/>
      <c r="AB98" s="204"/>
      <c r="AC98" s="204"/>
      <c r="AD98" s="205"/>
      <c r="AE98" s="204"/>
      <c r="AF98" s="204"/>
      <c r="AG98" s="194"/>
      <c r="AH98" s="196"/>
      <c r="AJ98" s="204"/>
    </row>
    <row r="99" spans="1:36" ht="11.45" customHeight="1" x14ac:dyDescent="0.2">
      <c r="A99" s="40"/>
      <c r="B99" s="208"/>
      <c r="C99" s="209"/>
      <c r="D99" s="215"/>
      <c r="E99" s="216"/>
      <c r="F99" s="216"/>
      <c r="G99" s="216"/>
      <c r="H99" s="217"/>
      <c r="I99" s="224"/>
      <c r="J99" s="225"/>
      <c r="K99" s="226"/>
      <c r="L99" s="233"/>
      <c r="M99" s="234"/>
      <c r="N99" s="235"/>
      <c r="O99" s="215"/>
      <c r="P99" s="216"/>
      <c r="Q99" s="217"/>
      <c r="R99" s="243"/>
      <c r="S99" s="244"/>
      <c r="T99" s="245"/>
      <c r="U99" s="250"/>
      <c r="V99" s="251"/>
      <c r="X99" s="204" t="str">
        <f>L109&amp;"★"&amp;R109&amp;"☆"&amp;O109</f>
        <v>★0☆</v>
      </c>
      <c r="Y99" s="204">
        <f>COUNTIF($X$23:$X$122,X99)</f>
        <v>25</v>
      </c>
      <c r="Z99" s="204">
        <f>COUNTIF($X$20:X102,X99)</f>
        <v>20</v>
      </c>
      <c r="AA99" s="204" t="str">
        <f>IF(Z99=1,ROW(),"")</f>
        <v/>
      </c>
      <c r="AB99" s="204" t="e">
        <f>SMALL($AA$23:$AA$121,ROW(AC20))</f>
        <v>#NUM!</v>
      </c>
      <c r="AC99" s="204" t="str">
        <f>IFERROR(INDEX(X:X,$AB99),"")</f>
        <v/>
      </c>
      <c r="AD99" s="205" t="str">
        <f>IF(AC99="","",LEFT(AC99,FIND("★",AC99)-1))</f>
        <v/>
      </c>
      <c r="AE99" s="204" t="str">
        <f>IF(AD99="","",IFERROR(INDEX(Y:Y,$AB99),""))</f>
        <v/>
      </c>
      <c r="AF99" s="204" t="str">
        <f>IF(AE99="","",RIGHT(AC99,1))</f>
        <v/>
      </c>
      <c r="AG99" s="194"/>
      <c r="AH99" s="196"/>
      <c r="AJ99" s="204"/>
    </row>
    <row r="100" spans="1:36" ht="11.45" customHeight="1" x14ac:dyDescent="0.2">
      <c r="A100" s="40"/>
      <c r="B100" s="210"/>
      <c r="C100" s="211"/>
      <c r="D100" s="218"/>
      <c r="E100" s="219"/>
      <c r="F100" s="219"/>
      <c r="G100" s="219"/>
      <c r="H100" s="220"/>
      <c r="I100" s="227"/>
      <c r="J100" s="228"/>
      <c r="K100" s="229"/>
      <c r="L100" s="236"/>
      <c r="M100" s="237"/>
      <c r="N100" s="238"/>
      <c r="O100" s="218"/>
      <c r="P100" s="219"/>
      <c r="Q100" s="220"/>
      <c r="R100" s="246"/>
      <c r="S100" s="247"/>
      <c r="T100" s="248"/>
      <c r="U100" s="252"/>
      <c r="V100" s="253"/>
      <c r="X100" s="204"/>
      <c r="Y100" s="204"/>
      <c r="Z100" s="204"/>
      <c r="AA100" s="204"/>
      <c r="AB100" s="204"/>
      <c r="AC100" s="204"/>
      <c r="AD100" s="205"/>
      <c r="AE100" s="204"/>
      <c r="AF100" s="204"/>
      <c r="AG100" s="194"/>
      <c r="AH100" s="196"/>
      <c r="AJ100" s="204"/>
    </row>
    <row r="101" spans="1:36" ht="11.45" customHeight="1" x14ac:dyDescent="0.2">
      <c r="A101" s="40"/>
      <c r="B101" s="206">
        <v>18</v>
      </c>
      <c r="C101" s="207"/>
      <c r="D101" s="212"/>
      <c r="E101" s="213"/>
      <c r="F101" s="213"/>
      <c r="G101" s="213"/>
      <c r="H101" s="214"/>
      <c r="I101" s="221"/>
      <c r="J101" s="222"/>
      <c r="K101" s="223"/>
      <c r="L101" s="230"/>
      <c r="M101" s="231"/>
      <c r="N101" s="232"/>
      <c r="O101" s="239"/>
      <c r="P101" s="213"/>
      <c r="Q101" s="214"/>
      <c r="R101" s="240">
        <f>L101*O101</f>
        <v>0</v>
      </c>
      <c r="S101" s="241"/>
      <c r="T101" s="242"/>
      <c r="U101" s="239"/>
      <c r="V101" s="249"/>
      <c r="X101" s="204"/>
      <c r="Y101" s="204"/>
      <c r="Z101" s="204"/>
      <c r="AA101" s="204"/>
      <c r="AB101" s="204"/>
      <c r="AC101" s="204"/>
      <c r="AD101" s="205"/>
      <c r="AE101" s="204"/>
      <c r="AF101" s="204"/>
      <c r="AG101" s="194"/>
      <c r="AH101" s="196"/>
      <c r="AI101" s="254"/>
      <c r="AJ101" s="204"/>
    </row>
    <row r="102" spans="1:36" ht="11.45" customHeight="1" x14ac:dyDescent="0.2">
      <c r="A102" s="40"/>
      <c r="B102" s="208"/>
      <c r="C102" s="209"/>
      <c r="D102" s="215"/>
      <c r="E102" s="216"/>
      <c r="F102" s="216"/>
      <c r="G102" s="216"/>
      <c r="H102" s="217"/>
      <c r="I102" s="224"/>
      <c r="J102" s="225"/>
      <c r="K102" s="226"/>
      <c r="L102" s="233"/>
      <c r="M102" s="234"/>
      <c r="N102" s="235"/>
      <c r="O102" s="215"/>
      <c r="P102" s="216"/>
      <c r="Q102" s="217"/>
      <c r="R102" s="243"/>
      <c r="S102" s="244"/>
      <c r="T102" s="245"/>
      <c r="U102" s="250"/>
      <c r="V102" s="251"/>
      <c r="X102" s="204"/>
      <c r="Y102" s="204"/>
      <c r="Z102" s="204"/>
      <c r="AA102" s="204"/>
      <c r="AB102" s="204"/>
      <c r="AC102" s="204"/>
      <c r="AD102" s="205"/>
      <c r="AE102" s="204"/>
      <c r="AF102" s="204"/>
      <c r="AG102" s="194"/>
      <c r="AH102" s="196"/>
      <c r="AI102" s="254"/>
      <c r="AJ102" s="204"/>
    </row>
    <row r="103" spans="1:36" ht="11.45" customHeight="1" x14ac:dyDescent="0.2">
      <c r="A103" s="40"/>
      <c r="B103" s="208"/>
      <c r="C103" s="209"/>
      <c r="D103" s="215"/>
      <c r="E103" s="216"/>
      <c r="F103" s="216"/>
      <c r="G103" s="216"/>
      <c r="H103" s="217"/>
      <c r="I103" s="224"/>
      <c r="J103" s="225"/>
      <c r="K103" s="226"/>
      <c r="L103" s="233"/>
      <c r="M103" s="234"/>
      <c r="N103" s="235"/>
      <c r="O103" s="215"/>
      <c r="P103" s="216"/>
      <c r="Q103" s="217"/>
      <c r="R103" s="243"/>
      <c r="S103" s="244"/>
      <c r="T103" s="245"/>
      <c r="U103" s="250"/>
      <c r="V103" s="251"/>
      <c r="X103" s="204" t="str">
        <f>L113&amp;"★"&amp;R113&amp;"☆"&amp;O113</f>
        <v>★0☆</v>
      </c>
      <c r="Y103" s="204">
        <f>COUNTIF($X$23:$X$122,X103)</f>
        <v>25</v>
      </c>
      <c r="Z103" s="204">
        <f>COUNTIF($X$20:X106,X103)</f>
        <v>21</v>
      </c>
      <c r="AA103" s="204" t="str">
        <f>IF(Z103=1,ROW(),"")</f>
        <v/>
      </c>
      <c r="AB103" s="204" t="e">
        <f>SMALL($AA$23:$AA$121,ROW(AC21))</f>
        <v>#NUM!</v>
      </c>
      <c r="AC103" s="204" t="str">
        <f>IFERROR(INDEX(X:X,$AB103),"")</f>
        <v/>
      </c>
      <c r="AD103" s="205" t="str">
        <f>IF(AC103="","",LEFT(AC103,FIND("★",AC103)-1))</f>
        <v/>
      </c>
      <c r="AE103" s="204" t="str">
        <f>IF(AD103="","",IFERROR(INDEX(Y:Y,$AB103),""))</f>
        <v/>
      </c>
      <c r="AF103" s="204" t="str">
        <f>IF(AE103="","",RIGHT(AC103,1))</f>
        <v/>
      </c>
      <c r="AG103" s="194"/>
      <c r="AH103" s="196"/>
      <c r="AI103" s="254"/>
      <c r="AJ103" s="204"/>
    </row>
    <row r="104" spans="1:36" ht="11.45" customHeight="1" x14ac:dyDescent="0.2">
      <c r="A104" s="40"/>
      <c r="B104" s="210"/>
      <c r="C104" s="211"/>
      <c r="D104" s="218"/>
      <c r="E104" s="219"/>
      <c r="F104" s="219"/>
      <c r="G104" s="219"/>
      <c r="H104" s="220"/>
      <c r="I104" s="227"/>
      <c r="J104" s="228"/>
      <c r="K104" s="229"/>
      <c r="L104" s="236"/>
      <c r="M104" s="237"/>
      <c r="N104" s="238"/>
      <c r="O104" s="218"/>
      <c r="P104" s="219"/>
      <c r="Q104" s="220"/>
      <c r="R104" s="246"/>
      <c r="S104" s="247"/>
      <c r="T104" s="248"/>
      <c r="U104" s="252"/>
      <c r="V104" s="253"/>
      <c r="X104" s="204"/>
      <c r="Y104" s="204"/>
      <c r="Z104" s="204"/>
      <c r="AA104" s="204"/>
      <c r="AB104" s="204"/>
      <c r="AC104" s="204"/>
      <c r="AD104" s="205"/>
      <c r="AE104" s="204"/>
      <c r="AF104" s="204"/>
      <c r="AG104" s="194"/>
      <c r="AH104" s="196"/>
      <c r="AI104" s="254"/>
      <c r="AJ104" s="204"/>
    </row>
    <row r="105" spans="1:36" ht="11.45" customHeight="1" x14ac:dyDescent="0.2">
      <c r="A105" s="40"/>
      <c r="B105" s="206">
        <v>19</v>
      </c>
      <c r="C105" s="207"/>
      <c r="D105" s="212"/>
      <c r="E105" s="213"/>
      <c r="F105" s="213"/>
      <c r="G105" s="213"/>
      <c r="H105" s="214"/>
      <c r="I105" s="221"/>
      <c r="J105" s="222"/>
      <c r="K105" s="223"/>
      <c r="L105" s="230"/>
      <c r="M105" s="231"/>
      <c r="N105" s="232"/>
      <c r="O105" s="239"/>
      <c r="P105" s="213"/>
      <c r="Q105" s="214"/>
      <c r="R105" s="240">
        <f>L105*O105</f>
        <v>0</v>
      </c>
      <c r="S105" s="241"/>
      <c r="T105" s="242"/>
      <c r="U105" s="239"/>
      <c r="V105" s="249"/>
      <c r="X105" s="204"/>
      <c r="Y105" s="204"/>
      <c r="Z105" s="204"/>
      <c r="AA105" s="204"/>
      <c r="AB105" s="204"/>
      <c r="AC105" s="204"/>
      <c r="AD105" s="205"/>
      <c r="AE105" s="204"/>
      <c r="AF105" s="204"/>
      <c r="AG105" s="194"/>
      <c r="AH105" s="196"/>
      <c r="AI105" s="254"/>
      <c r="AJ105" s="204"/>
    </row>
    <row r="106" spans="1:36" ht="11.45" customHeight="1" x14ac:dyDescent="0.2">
      <c r="A106" s="40"/>
      <c r="B106" s="208"/>
      <c r="C106" s="209"/>
      <c r="D106" s="215"/>
      <c r="E106" s="216"/>
      <c r="F106" s="216"/>
      <c r="G106" s="216"/>
      <c r="H106" s="217"/>
      <c r="I106" s="224"/>
      <c r="J106" s="225"/>
      <c r="K106" s="226"/>
      <c r="L106" s="233"/>
      <c r="M106" s="234"/>
      <c r="N106" s="235"/>
      <c r="O106" s="215"/>
      <c r="P106" s="216"/>
      <c r="Q106" s="217"/>
      <c r="R106" s="243"/>
      <c r="S106" s="244"/>
      <c r="T106" s="245"/>
      <c r="U106" s="250"/>
      <c r="V106" s="251"/>
      <c r="X106" s="204"/>
      <c r="Y106" s="204"/>
      <c r="Z106" s="204"/>
      <c r="AA106" s="204"/>
      <c r="AB106" s="204"/>
      <c r="AC106" s="204"/>
      <c r="AD106" s="205"/>
      <c r="AE106" s="204"/>
      <c r="AF106" s="204"/>
      <c r="AG106" s="194"/>
      <c r="AH106" s="196"/>
      <c r="AI106" s="254"/>
      <c r="AJ106" s="204"/>
    </row>
    <row r="107" spans="1:36" ht="11.45" customHeight="1" x14ac:dyDescent="0.2">
      <c r="A107" s="40"/>
      <c r="B107" s="208"/>
      <c r="C107" s="209"/>
      <c r="D107" s="215"/>
      <c r="E107" s="216"/>
      <c r="F107" s="216"/>
      <c r="G107" s="216"/>
      <c r="H107" s="217"/>
      <c r="I107" s="224"/>
      <c r="J107" s="225"/>
      <c r="K107" s="226"/>
      <c r="L107" s="233"/>
      <c r="M107" s="234"/>
      <c r="N107" s="235"/>
      <c r="O107" s="215"/>
      <c r="P107" s="216"/>
      <c r="Q107" s="217"/>
      <c r="R107" s="243"/>
      <c r="S107" s="244"/>
      <c r="T107" s="245"/>
      <c r="U107" s="250"/>
      <c r="V107" s="251"/>
      <c r="X107" s="204" t="str">
        <f>L117&amp;"★"&amp;R117&amp;"☆"&amp;O117</f>
        <v>★0☆</v>
      </c>
      <c r="Y107" s="204">
        <f>COUNTIF($X$23:$X$122,X107)</f>
        <v>25</v>
      </c>
      <c r="Z107" s="204">
        <f>COUNTIF($X$20:X110,X107)</f>
        <v>22</v>
      </c>
      <c r="AA107" s="204" t="str">
        <f>IF(Z107=1,ROW(),"")</f>
        <v/>
      </c>
      <c r="AB107" s="204" t="e">
        <f>SMALL($AA$23:$AA$121,ROW(AC23))</f>
        <v>#NUM!</v>
      </c>
      <c r="AC107" s="204" t="str">
        <f>IFERROR(INDEX(X:X,$AB107),"")</f>
        <v/>
      </c>
      <c r="AD107" s="205" t="str">
        <f>IF(AC107="","",LEFT(AC107,FIND("★",AC107)-1))</f>
        <v/>
      </c>
      <c r="AE107" s="204" t="str">
        <f>IF(AD107="","",IFERROR(INDEX(Y:Y,$AB107),""))</f>
        <v/>
      </c>
      <c r="AF107" s="204" t="str">
        <f>IF(AE107="","",RIGHT(AC107,1))</f>
        <v/>
      </c>
      <c r="AG107" s="194"/>
      <c r="AH107" s="196"/>
      <c r="AI107" s="254"/>
      <c r="AJ107" s="204"/>
    </row>
    <row r="108" spans="1:36" ht="11.45" customHeight="1" x14ac:dyDescent="0.2">
      <c r="A108" s="40"/>
      <c r="B108" s="210"/>
      <c r="C108" s="211"/>
      <c r="D108" s="218"/>
      <c r="E108" s="219"/>
      <c r="F108" s="219"/>
      <c r="G108" s="219"/>
      <c r="H108" s="220"/>
      <c r="I108" s="227"/>
      <c r="J108" s="228"/>
      <c r="K108" s="229"/>
      <c r="L108" s="236"/>
      <c r="M108" s="237"/>
      <c r="N108" s="238"/>
      <c r="O108" s="218"/>
      <c r="P108" s="219"/>
      <c r="Q108" s="220"/>
      <c r="R108" s="246"/>
      <c r="S108" s="247"/>
      <c r="T108" s="248"/>
      <c r="U108" s="252"/>
      <c r="V108" s="253"/>
      <c r="X108" s="204"/>
      <c r="Y108" s="204"/>
      <c r="Z108" s="204"/>
      <c r="AA108" s="204"/>
      <c r="AB108" s="204"/>
      <c r="AC108" s="204"/>
      <c r="AD108" s="205"/>
      <c r="AE108" s="204"/>
      <c r="AF108" s="204"/>
      <c r="AG108" s="194"/>
      <c r="AH108" s="196"/>
      <c r="AI108" s="254"/>
      <c r="AJ108" s="204"/>
    </row>
    <row r="109" spans="1:36" ht="11.45" customHeight="1" x14ac:dyDescent="0.2">
      <c r="A109" s="40"/>
      <c r="B109" s="206">
        <v>20</v>
      </c>
      <c r="C109" s="207"/>
      <c r="D109" s="212"/>
      <c r="E109" s="213"/>
      <c r="F109" s="213"/>
      <c r="G109" s="213"/>
      <c r="H109" s="214"/>
      <c r="I109" s="221"/>
      <c r="J109" s="222"/>
      <c r="K109" s="223"/>
      <c r="L109" s="230"/>
      <c r="M109" s="231"/>
      <c r="N109" s="232"/>
      <c r="O109" s="239"/>
      <c r="P109" s="213"/>
      <c r="Q109" s="214"/>
      <c r="R109" s="240">
        <f>L109*O109</f>
        <v>0</v>
      </c>
      <c r="S109" s="241"/>
      <c r="T109" s="242"/>
      <c r="U109" s="239"/>
      <c r="V109" s="249"/>
      <c r="X109" s="204"/>
      <c r="Y109" s="204"/>
      <c r="Z109" s="204"/>
      <c r="AA109" s="204"/>
      <c r="AB109" s="204"/>
      <c r="AC109" s="204"/>
      <c r="AD109" s="205"/>
      <c r="AE109" s="204"/>
      <c r="AF109" s="204"/>
      <c r="AG109" s="194"/>
      <c r="AH109" s="196"/>
      <c r="AI109" s="254"/>
      <c r="AJ109" s="204"/>
    </row>
    <row r="110" spans="1:36" ht="11.45" customHeight="1" x14ac:dyDescent="0.2">
      <c r="A110" s="40"/>
      <c r="B110" s="208"/>
      <c r="C110" s="209"/>
      <c r="D110" s="215"/>
      <c r="E110" s="216"/>
      <c r="F110" s="216"/>
      <c r="G110" s="216"/>
      <c r="H110" s="217"/>
      <c r="I110" s="224"/>
      <c r="J110" s="225"/>
      <c r="K110" s="226"/>
      <c r="L110" s="233"/>
      <c r="M110" s="234"/>
      <c r="N110" s="235"/>
      <c r="O110" s="215"/>
      <c r="P110" s="216"/>
      <c r="Q110" s="217"/>
      <c r="R110" s="243"/>
      <c r="S110" s="244"/>
      <c r="T110" s="245"/>
      <c r="U110" s="250"/>
      <c r="V110" s="251"/>
      <c r="X110" s="204"/>
      <c r="Y110" s="204"/>
      <c r="Z110" s="204"/>
      <c r="AA110" s="204"/>
      <c r="AB110" s="204"/>
      <c r="AC110" s="204"/>
      <c r="AD110" s="205"/>
      <c r="AE110" s="204"/>
      <c r="AF110" s="204"/>
      <c r="AG110" s="194"/>
      <c r="AH110" s="196"/>
      <c r="AI110" s="254"/>
      <c r="AJ110" s="204"/>
    </row>
    <row r="111" spans="1:36" ht="11.45" customHeight="1" x14ac:dyDescent="0.2">
      <c r="A111" s="40"/>
      <c r="B111" s="208"/>
      <c r="C111" s="209"/>
      <c r="D111" s="215"/>
      <c r="E111" s="216"/>
      <c r="F111" s="216"/>
      <c r="G111" s="216"/>
      <c r="H111" s="217"/>
      <c r="I111" s="224"/>
      <c r="J111" s="225"/>
      <c r="K111" s="226"/>
      <c r="L111" s="233"/>
      <c r="M111" s="234"/>
      <c r="N111" s="235"/>
      <c r="O111" s="215"/>
      <c r="P111" s="216"/>
      <c r="Q111" s="217"/>
      <c r="R111" s="243"/>
      <c r="S111" s="244"/>
      <c r="T111" s="245"/>
      <c r="U111" s="250"/>
      <c r="V111" s="251"/>
      <c r="X111" s="204" t="str">
        <f>L121&amp;"★"&amp;R121&amp;"☆"&amp;O121</f>
        <v>★0☆</v>
      </c>
      <c r="Y111" s="204">
        <f>COUNTIF($X$23:$X$122,X111)</f>
        <v>25</v>
      </c>
      <c r="Z111" s="204">
        <f>COUNTIF($X$20:X114,X111)</f>
        <v>23</v>
      </c>
      <c r="AA111" s="204" t="str">
        <f>IF(Z111=1,ROW(),"")</f>
        <v/>
      </c>
      <c r="AB111" s="204" t="e">
        <f>SMALL($AA$23:$AA$121,ROW(AC24))</f>
        <v>#NUM!</v>
      </c>
      <c r="AC111" s="204" t="str">
        <f>IFERROR(INDEX(X:X,$AB111),"")</f>
        <v/>
      </c>
      <c r="AD111" s="205" t="str">
        <f>IF(AC111="","",LEFT(AC111,FIND("★",AC111)-1))</f>
        <v/>
      </c>
      <c r="AE111" s="204" t="str">
        <f>IF(AD111="","",IFERROR(INDEX(Y:Y,$AB111),""))</f>
        <v/>
      </c>
      <c r="AF111" s="204" t="str">
        <f>IF(AE111="","",RIGHT(AC111,1))</f>
        <v/>
      </c>
      <c r="AG111" s="194"/>
      <c r="AH111" s="196"/>
      <c r="AI111" s="254"/>
      <c r="AJ111" s="204"/>
    </row>
    <row r="112" spans="1:36" ht="11.45" customHeight="1" x14ac:dyDescent="0.2">
      <c r="A112" s="40"/>
      <c r="B112" s="210"/>
      <c r="C112" s="211"/>
      <c r="D112" s="218"/>
      <c r="E112" s="219"/>
      <c r="F112" s="219"/>
      <c r="G112" s="219"/>
      <c r="H112" s="220"/>
      <c r="I112" s="227"/>
      <c r="J112" s="228"/>
      <c r="K112" s="229"/>
      <c r="L112" s="236"/>
      <c r="M112" s="237"/>
      <c r="N112" s="238"/>
      <c r="O112" s="218"/>
      <c r="P112" s="219"/>
      <c r="Q112" s="220"/>
      <c r="R112" s="246"/>
      <c r="S112" s="247"/>
      <c r="T112" s="248"/>
      <c r="U112" s="252"/>
      <c r="V112" s="253"/>
      <c r="X112" s="204"/>
      <c r="Y112" s="204"/>
      <c r="Z112" s="204"/>
      <c r="AA112" s="204"/>
      <c r="AB112" s="204"/>
      <c r="AC112" s="204"/>
      <c r="AD112" s="205"/>
      <c r="AE112" s="204"/>
      <c r="AF112" s="204"/>
      <c r="AG112" s="194"/>
      <c r="AH112" s="196"/>
      <c r="AI112" s="254"/>
      <c r="AJ112" s="204"/>
    </row>
    <row r="113" spans="2:34" ht="11.45" customHeight="1" x14ac:dyDescent="0.2">
      <c r="B113" s="206">
        <v>21</v>
      </c>
      <c r="C113" s="207"/>
      <c r="D113" s="212"/>
      <c r="E113" s="213"/>
      <c r="F113" s="213"/>
      <c r="G113" s="213"/>
      <c r="H113" s="214"/>
      <c r="I113" s="221"/>
      <c r="J113" s="222"/>
      <c r="K113" s="223"/>
      <c r="L113" s="230"/>
      <c r="M113" s="231"/>
      <c r="N113" s="232"/>
      <c r="O113" s="239"/>
      <c r="P113" s="213"/>
      <c r="Q113" s="214"/>
      <c r="R113" s="240">
        <f>L113*O113</f>
        <v>0</v>
      </c>
      <c r="S113" s="241"/>
      <c r="T113" s="242"/>
      <c r="U113" s="239"/>
      <c r="V113" s="249"/>
      <c r="X113" s="204"/>
      <c r="Y113" s="204"/>
      <c r="Z113" s="204"/>
      <c r="AA113" s="204"/>
      <c r="AB113" s="204"/>
      <c r="AC113" s="204"/>
      <c r="AD113" s="205"/>
      <c r="AE113" s="204"/>
      <c r="AF113" s="204"/>
      <c r="AG113" s="194"/>
      <c r="AH113" s="196"/>
    </row>
    <row r="114" spans="2:34" ht="11.45" customHeight="1" x14ac:dyDescent="0.2">
      <c r="B114" s="208"/>
      <c r="C114" s="209"/>
      <c r="D114" s="215"/>
      <c r="E114" s="216"/>
      <c r="F114" s="216"/>
      <c r="G114" s="216"/>
      <c r="H114" s="217"/>
      <c r="I114" s="224"/>
      <c r="J114" s="225"/>
      <c r="K114" s="226"/>
      <c r="L114" s="233"/>
      <c r="M114" s="234"/>
      <c r="N114" s="235"/>
      <c r="O114" s="215"/>
      <c r="P114" s="216"/>
      <c r="Q114" s="217"/>
      <c r="R114" s="243"/>
      <c r="S114" s="244"/>
      <c r="T114" s="245"/>
      <c r="U114" s="250"/>
      <c r="V114" s="251"/>
      <c r="X114" s="204"/>
      <c r="Y114" s="204"/>
      <c r="Z114" s="204"/>
      <c r="AA114" s="204"/>
      <c r="AB114" s="204"/>
      <c r="AC114" s="204"/>
      <c r="AD114" s="205"/>
      <c r="AE114" s="204"/>
      <c r="AF114" s="204"/>
      <c r="AG114" s="194"/>
      <c r="AH114" s="196"/>
    </row>
    <row r="115" spans="2:34" ht="11.45" customHeight="1" x14ac:dyDescent="0.2">
      <c r="B115" s="208"/>
      <c r="C115" s="209"/>
      <c r="D115" s="215"/>
      <c r="E115" s="216"/>
      <c r="F115" s="216"/>
      <c r="G115" s="216"/>
      <c r="H115" s="217"/>
      <c r="I115" s="224"/>
      <c r="J115" s="225"/>
      <c r="K115" s="226"/>
      <c r="L115" s="233"/>
      <c r="M115" s="234"/>
      <c r="N115" s="235"/>
      <c r="O115" s="215"/>
      <c r="P115" s="216"/>
      <c r="Q115" s="217"/>
      <c r="R115" s="243"/>
      <c r="S115" s="244"/>
      <c r="T115" s="245"/>
      <c r="U115" s="250"/>
      <c r="V115" s="251"/>
      <c r="X115" s="204" t="str">
        <f>L125&amp;"★"&amp;R125&amp;"☆"&amp;O125</f>
        <v>★0☆</v>
      </c>
      <c r="Y115" s="204">
        <f>COUNTIF($X$23:$X$122,X115)</f>
        <v>25</v>
      </c>
      <c r="Z115" s="204">
        <f>COUNTIF($X$20:X118,X115)</f>
        <v>24</v>
      </c>
      <c r="AA115" s="204" t="str">
        <f>IF(Z115=1,ROW(),"")</f>
        <v/>
      </c>
      <c r="AB115" s="204" t="e">
        <f>SMALL($AA$23:$AA$121,ROW(AC25))</f>
        <v>#NUM!</v>
      </c>
      <c r="AC115" s="204" t="str">
        <f>IFERROR(INDEX(X:X,$AB115),"")</f>
        <v/>
      </c>
      <c r="AD115" s="205" t="str">
        <f>IF(AC115="","",LEFT(AC115,FIND("★",AC115)-1))</f>
        <v/>
      </c>
      <c r="AE115" s="204" t="str">
        <f>IF(AD115="","",IFERROR(INDEX(Y:Y,$AB115),""))</f>
        <v/>
      </c>
      <c r="AF115" s="204" t="str">
        <f>IF(AE115="","",RIGHT(AC115,1))</f>
        <v/>
      </c>
      <c r="AG115" s="194"/>
      <c r="AH115" s="196"/>
    </row>
    <row r="116" spans="2:34" ht="11.45" customHeight="1" x14ac:dyDescent="0.2">
      <c r="B116" s="210"/>
      <c r="C116" s="211"/>
      <c r="D116" s="218"/>
      <c r="E116" s="219"/>
      <c r="F116" s="219"/>
      <c r="G116" s="219"/>
      <c r="H116" s="220"/>
      <c r="I116" s="227"/>
      <c r="J116" s="228"/>
      <c r="K116" s="229"/>
      <c r="L116" s="236"/>
      <c r="M116" s="237"/>
      <c r="N116" s="238"/>
      <c r="O116" s="218"/>
      <c r="P116" s="219"/>
      <c r="Q116" s="220"/>
      <c r="R116" s="246"/>
      <c r="S116" s="247"/>
      <c r="T116" s="248"/>
      <c r="U116" s="252"/>
      <c r="V116" s="253"/>
      <c r="X116" s="204"/>
      <c r="Y116" s="204"/>
      <c r="Z116" s="204"/>
      <c r="AA116" s="204"/>
      <c r="AB116" s="204"/>
      <c r="AC116" s="204"/>
      <c r="AD116" s="205"/>
      <c r="AE116" s="204"/>
      <c r="AF116" s="204"/>
      <c r="AG116" s="194"/>
    </row>
    <row r="117" spans="2:34" ht="11.45" customHeight="1" x14ac:dyDescent="0.2">
      <c r="B117" s="206">
        <v>22</v>
      </c>
      <c r="C117" s="207"/>
      <c r="D117" s="212"/>
      <c r="E117" s="213"/>
      <c r="F117" s="213"/>
      <c r="G117" s="213"/>
      <c r="H117" s="214"/>
      <c r="I117" s="221"/>
      <c r="J117" s="222"/>
      <c r="K117" s="223"/>
      <c r="L117" s="230"/>
      <c r="M117" s="231"/>
      <c r="N117" s="232"/>
      <c r="O117" s="239"/>
      <c r="P117" s="213"/>
      <c r="Q117" s="214"/>
      <c r="R117" s="240">
        <f>L117*O117</f>
        <v>0</v>
      </c>
      <c r="S117" s="241"/>
      <c r="T117" s="242"/>
      <c r="U117" s="239"/>
      <c r="V117" s="249"/>
      <c r="X117" s="204"/>
      <c r="Y117" s="204"/>
      <c r="Z117" s="204"/>
      <c r="AA117" s="204"/>
      <c r="AB117" s="204"/>
      <c r="AC117" s="204"/>
      <c r="AD117" s="205"/>
      <c r="AE117" s="204"/>
      <c r="AF117" s="204"/>
      <c r="AG117" s="194"/>
    </row>
    <row r="118" spans="2:34" ht="11.45" customHeight="1" x14ac:dyDescent="0.2">
      <c r="B118" s="208"/>
      <c r="C118" s="209"/>
      <c r="D118" s="215"/>
      <c r="E118" s="216"/>
      <c r="F118" s="216"/>
      <c r="G118" s="216"/>
      <c r="H118" s="217"/>
      <c r="I118" s="224"/>
      <c r="J118" s="225"/>
      <c r="K118" s="226"/>
      <c r="L118" s="233"/>
      <c r="M118" s="234"/>
      <c r="N118" s="235"/>
      <c r="O118" s="215"/>
      <c r="P118" s="216"/>
      <c r="Q118" s="217"/>
      <c r="R118" s="243"/>
      <c r="S118" s="244"/>
      <c r="T118" s="245"/>
      <c r="U118" s="250"/>
      <c r="V118" s="251"/>
      <c r="X118" s="204"/>
      <c r="Y118" s="204"/>
      <c r="Z118" s="204"/>
      <c r="AA118" s="204"/>
      <c r="AB118" s="204"/>
      <c r="AC118" s="204"/>
      <c r="AD118" s="205"/>
      <c r="AE118" s="204"/>
      <c r="AF118" s="204"/>
      <c r="AG118" s="194"/>
    </row>
    <row r="119" spans="2:34" ht="11.45" customHeight="1" x14ac:dyDescent="0.2">
      <c r="B119" s="208"/>
      <c r="C119" s="209"/>
      <c r="D119" s="215"/>
      <c r="E119" s="216"/>
      <c r="F119" s="216"/>
      <c r="G119" s="216"/>
      <c r="H119" s="217"/>
      <c r="I119" s="224"/>
      <c r="J119" s="225"/>
      <c r="K119" s="226"/>
      <c r="L119" s="233"/>
      <c r="M119" s="234"/>
      <c r="N119" s="235"/>
      <c r="O119" s="215"/>
      <c r="P119" s="216"/>
      <c r="Q119" s="217"/>
      <c r="R119" s="243"/>
      <c r="S119" s="244"/>
      <c r="T119" s="245"/>
      <c r="U119" s="250"/>
      <c r="V119" s="251"/>
      <c r="X119" s="204" t="str">
        <f>L129&amp;"★"&amp;R129&amp;"☆"&amp;O129</f>
        <v>★0☆</v>
      </c>
      <c r="Y119" s="204">
        <f>COUNTIF($X$23:$X$122,X119)</f>
        <v>25</v>
      </c>
      <c r="Z119" s="204">
        <f>COUNTIF($X$20:X122,X119)</f>
        <v>25</v>
      </c>
      <c r="AA119" s="204" t="str">
        <f>IF(Z119=1,ROW(),"")</f>
        <v/>
      </c>
      <c r="AB119" s="204" t="e">
        <f>SMALL($AA$23:$AA$121,ROW(AC26))</f>
        <v>#NUM!</v>
      </c>
      <c r="AC119" s="204" t="str">
        <f>IFERROR(INDEX(X:X,$AB119),"")</f>
        <v/>
      </c>
      <c r="AD119" s="205" t="str">
        <f>IF(AC119="","",LEFT(AC119,FIND("★",AC119)-1))</f>
        <v/>
      </c>
      <c r="AE119" s="204" t="str">
        <f>IF(AD119="","",IFERROR(INDEX(Y:Y,$AB119),""))</f>
        <v/>
      </c>
      <c r="AF119" s="204" t="str">
        <f>IF(AE119="","",RIGHT(AC119,1))</f>
        <v/>
      </c>
      <c r="AG119" s="194"/>
    </row>
    <row r="120" spans="2:34" ht="11.45" customHeight="1" x14ac:dyDescent="0.2">
      <c r="B120" s="210"/>
      <c r="C120" s="211"/>
      <c r="D120" s="218"/>
      <c r="E120" s="219"/>
      <c r="F120" s="219"/>
      <c r="G120" s="219"/>
      <c r="H120" s="220"/>
      <c r="I120" s="227"/>
      <c r="J120" s="228"/>
      <c r="K120" s="229"/>
      <c r="L120" s="236"/>
      <c r="M120" s="237"/>
      <c r="N120" s="238"/>
      <c r="O120" s="218"/>
      <c r="P120" s="219"/>
      <c r="Q120" s="220"/>
      <c r="R120" s="246"/>
      <c r="S120" s="247"/>
      <c r="T120" s="248"/>
      <c r="U120" s="252"/>
      <c r="V120" s="253"/>
      <c r="X120" s="204"/>
      <c r="Y120" s="204"/>
      <c r="Z120" s="204"/>
      <c r="AA120" s="204"/>
      <c r="AB120" s="204"/>
      <c r="AC120" s="204"/>
      <c r="AD120" s="205"/>
      <c r="AE120" s="204"/>
      <c r="AF120" s="204"/>
      <c r="AG120" s="194"/>
    </row>
    <row r="121" spans="2:34" ht="11.45" customHeight="1" x14ac:dyDescent="0.2">
      <c r="B121" s="206">
        <v>23</v>
      </c>
      <c r="C121" s="207"/>
      <c r="D121" s="212"/>
      <c r="E121" s="213"/>
      <c r="F121" s="213"/>
      <c r="G121" s="213"/>
      <c r="H121" s="214"/>
      <c r="I121" s="221"/>
      <c r="J121" s="222"/>
      <c r="K121" s="223"/>
      <c r="L121" s="230"/>
      <c r="M121" s="231"/>
      <c r="N121" s="232"/>
      <c r="O121" s="239"/>
      <c r="P121" s="213"/>
      <c r="Q121" s="214"/>
      <c r="R121" s="240">
        <f>L121*O121</f>
        <v>0</v>
      </c>
      <c r="S121" s="241"/>
      <c r="T121" s="242"/>
      <c r="U121" s="239"/>
      <c r="V121" s="249"/>
      <c r="X121" s="204"/>
      <c r="Y121" s="204"/>
      <c r="Z121" s="204"/>
      <c r="AA121" s="204"/>
      <c r="AB121" s="204"/>
      <c r="AC121" s="204"/>
      <c r="AD121" s="205"/>
      <c r="AE121" s="204"/>
      <c r="AF121" s="204"/>
      <c r="AG121" s="194"/>
    </row>
    <row r="122" spans="2:34" ht="11.45" customHeight="1" x14ac:dyDescent="0.2">
      <c r="B122" s="208"/>
      <c r="C122" s="209"/>
      <c r="D122" s="215"/>
      <c r="E122" s="216"/>
      <c r="F122" s="216"/>
      <c r="G122" s="216"/>
      <c r="H122" s="217"/>
      <c r="I122" s="224"/>
      <c r="J122" s="225"/>
      <c r="K122" s="226"/>
      <c r="L122" s="233"/>
      <c r="M122" s="234"/>
      <c r="N122" s="235"/>
      <c r="O122" s="215"/>
      <c r="P122" s="216"/>
      <c r="Q122" s="217"/>
      <c r="R122" s="243"/>
      <c r="S122" s="244"/>
      <c r="T122" s="245"/>
      <c r="U122" s="250"/>
      <c r="V122" s="251"/>
      <c r="X122" s="204"/>
      <c r="Y122" s="204"/>
      <c r="Z122" s="204"/>
      <c r="AA122" s="204"/>
      <c r="AB122" s="204"/>
      <c r="AC122" s="204"/>
      <c r="AD122" s="205"/>
      <c r="AE122" s="204"/>
      <c r="AF122" s="204"/>
      <c r="AG122" s="194"/>
    </row>
    <row r="123" spans="2:34" ht="11.45" customHeight="1" x14ac:dyDescent="0.2">
      <c r="B123" s="208"/>
      <c r="C123" s="209"/>
      <c r="D123" s="215"/>
      <c r="E123" s="216"/>
      <c r="F123" s="216"/>
      <c r="G123" s="216"/>
      <c r="H123" s="217"/>
      <c r="I123" s="224"/>
      <c r="J123" s="225"/>
      <c r="K123" s="226"/>
      <c r="L123" s="233"/>
      <c r="M123" s="234"/>
      <c r="N123" s="235"/>
      <c r="O123" s="215"/>
      <c r="P123" s="216"/>
      <c r="Q123" s="217"/>
      <c r="R123" s="243"/>
      <c r="S123" s="244"/>
      <c r="T123" s="245"/>
      <c r="U123" s="250"/>
      <c r="V123" s="251"/>
      <c r="X123" s="204"/>
      <c r="Y123" s="204"/>
      <c r="Z123" s="204"/>
      <c r="AA123" s="204"/>
      <c r="AB123" s="204"/>
      <c r="AC123" s="204"/>
      <c r="AD123" s="205"/>
      <c r="AE123" s="204"/>
      <c r="AF123" s="204"/>
      <c r="AG123" s="194"/>
    </row>
    <row r="124" spans="2:34" ht="11.45" customHeight="1" x14ac:dyDescent="0.2">
      <c r="B124" s="210"/>
      <c r="C124" s="211"/>
      <c r="D124" s="218"/>
      <c r="E124" s="219"/>
      <c r="F124" s="219"/>
      <c r="G124" s="219"/>
      <c r="H124" s="220"/>
      <c r="I124" s="227"/>
      <c r="J124" s="228"/>
      <c r="K124" s="229"/>
      <c r="L124" s="236"/>
      <c r="M124" s="237"/>
      <c r="N124" s="238"/>
      <c r="O124" s="218"/>
      <c r="P124" s="219"/>
      <c r="Q124" s="220"/>
      <c r="R124" s="246"/>
      <c r="S124" s="247"/>
      <c r="T124" s="248"/>
      <c r="U124" s="252"/>
      <c r="V124" s="253"/>
      <c r="X124" s="204"/>
      <c r="Y124" s="204"/>
      <c r="Z124" s="204"/>
      <c r="AA124" s="204"/>
      <c r="AB124" s="204"/>
      <c r="AC124" s="204"/>
      <c r="AD124" s="205"/>
      <c r="AE124" s="204"/>
      <c r="AF124" s="204"/>
      <c r="AG124" s="194"/>
    </row>
    <row r="125" spans="2:34" ht="11.45" customHeight="1" x14ac:dyDescent="0.2">
      <c r="B125" s="206">
        <v>24</v>
      </c>
      <c r="C125" s="207"/>
      <c r="D125" s="212"/>
      <c r="E125" s="213"/>
      <c r="F125" s="213"/>
      <c r="G125" s="213"/>
      <c r="H125" s="214"/>
      <c r="I125" s="221"/>
      <c r="J125" s="222"/>
      <c r="K125" s="223"/>
      <c r="L125" s="230"/>
      <c r="M125" s="231"/>
      <c r="N125" s="232"/>
      <c r="O125" s="239"/>
      <c r="P125" s="213"/>
      <c r="Q125" s="214"/>
      <c r="R125" s="240">
        <f>L125*O125</f>
        <v>0</v>
      </c>
      <c r="S125" s="241"/>
      <c r="T125" s="242"/>
      <c r="U125" s="239"/>
      <c r="V125" s="249"/>
      <c r="X125" s="204"/>
      <c r="Y125" s="204"/>
      <c r="Z125" s="204"/>
      <c r="AA125" s="204"/>
      <c r="AB125" s="204"/>
      <c r="AC125" s="204"/>
      <c r="AD125" s="205"/>
      <c r="AE125" s="204"/>
      <c r="AF125" s="204"/>
      <c r="AG125" s="194"/>
    </row>
    <row r="126" spans="2:34" ht="11.45" customHeight="1" x14ac:dyDescent="0.2">
      <c r="B126" s="208"/>
      <c r="C126" s="209"/>
      <c r="D126" s="215"/>
      <c r="E126" s="216"/>
      <c r="F126" s="216"/>
      <c r="G126" s="216"/>
      <c r="H126" s="217"/>
      <c r="I126" s="224"/>
      <c r="J126" s="225"/>
      <c r="K126" s="226"/>
      <c r="L126" s="233"/>
      <c r="M126" s="234"/>
      <c r="N126" s="235"/>
      <c r="O126" s="215"/>
      <c r="P126" s="216"/>
      <c r="Q126" s="217"/>
      <c r="R126" s="243"/>
      <c r="S126" s="244"/>
      <c r="T126" s="245"/>
      <c r="U126" s="250"/>
      <c r="V126" s="251"/>
      <c r="X126" s="204"/>
      <c r="Y126" s="204"/>
      <c r="Z126" s="204"/>
      <c r="AA126" s="204"/>
      <c r="AB126" s="204"/>
      <c r="AC126" s="204"/>
      <c r="AD126" s="205"/>
      <c r="AE126" s="204"/>
      <c r="AF126" s="204"/>
      <c r="AG126" s="194"/>
    </row>
    <row r="127" spans="2:34" ht="11.45" customHeight="1" x14ac:dyDescent="0.2">
      <c r="B127" s="208"/>
      <c r="C127" s="209"/>
      <c r="D127" s="215"/>
      <c r="E127" s="216"/>
      <c r="F127" s="216"/>
      <c r="G127" s="216"/>
      <c r="H127" s="217"/>
      <c r="I127" s="224"/>
      <c r="J127" s="225"/>
      <c r="K127" s="226"/>
      <c r="L127" s="233"/>
      <c r="M127" s="234"/>
      <c r="N127" s="235"/>
      <c r="O127" s="215"/>
      <c r="P127" s="216"/>
      <c r="Q127" s="217"/>
      <c r="R127" s="243"/>
      <c r="S127" s="244"/>
      <c r="T127" s="245"/>
      <c r="U127" s="250"/>
      <c r="V127" s="251"/>
      <c r="X127" s="204"/>
      <c r="Y127" s="204"/>
      <c r="Z127" s="204"/>
      <c r="AA127" s="204"/>
      <c r="AB127" s="204"/>
      <c r="AC127" s="204"/>
      <c r="AD127" s="205"/>
      <c r="AE127" s="204"/>
      <c r="AF127" s="204"/>
      <c r="AG127" s="194"/>
    </row>
    <row r="128" spans="2:34" ht="11.45" customHeight="1" x14ac:dyDescent="0.2">
      <c r="B128" s="210"/>
      <c r="C128" s="211"/>
      <c r="D128" s="218"/>
      <c r="E128" s="219"/>
      <c r="F128" s="219"/>
      <c r="G128" s="219"/>
      <c r="H128" s="220"/>
      <c r="I128" s="227"/>
      <c r="J128" s="228"/>
      <c r="K128" s="229"/>
      <c r="L128" s="236"/>
      <c r="M128" s="237"/>
      <c r="N128" s="238"/>
      <c r="O128" s="218"/>
      <c r="P128" s="219"/>
      <c r="Q128" s="220"/>
      <c r="R128" s="246"/>
      <c r="S128" s="247"/>
      <c r="T128" s="248"/>
      <c r="U128" s="252"/>
      <c r="V128" s="253"/>
      <c r="X128" s="204"/>
      <c r="Y128" s="204"/>
      <c r="Z128" s="204"/>
      <c r="AA128" s="204"/>
      <c r="AB128" s="204"/>
      <c r="AC128" s="204"/>
      <c r="AD128" s="205"/>
      <c r="AE128" s="204"/>
      <c r="AF128" s="204"/>
      <c r="AG128" s="194"/>
    </row>
    <row r="129" spans="2:35" ht="11.45" customHeight="1" x14ac:dyDescent="0.2">
      <c r="B129" s="206">
        <v>25</v>
      </c>
      <c r="C129" s="207"/>
      <c r="D129" s="212"/>
      <c r="E129" s="213"/>
      <c r="F129" s="213"/>
      <c r="G129" s="213"/>
      <c r="H129" s="214"/>
      <c r="I129" s="221"/>
      <c r="J129" s="222"/>
      <c r="K129" s="223"/>
      <c r="L129" s="230"/>
      <c r="M129" s="231"/>
      <c r="N129" s="232"/>
      <c r="O129" s="239"/>
      <c r="P129" s="213"/>
      <c r="Q129" s="214"/>
      <c r="R129" s="240">
        <f>L129*O129</f>
        <v>0</v>
      </c>
      <c r="S129" s="241"/>
      <c r="T129" s="242"/>
      <c r="U129" s="239"/>
      <c r="V129" s="249"/>
      <c r="X129" s="204"/>
      <c r="Y129" s="204"/>
      <c r="Z129" s="204"/>
      <c r="AA129" s="204"/>
      <c r="AB129" s="204"/>
      <c r="AC129" s="204"/>
      <c r="AD129" s="205"/>
      <c r="AE129" s="204"/>
      <c r="AF129" s="204"/>
      <c r="AG129" s="194"/>
      <c r="AI129" s="203" t="s">
        <v>186</v>
      </c>
    </row>
    <row r="130" spans="2:35" ht="11.45" customHeight="1" x14ac:dyDescent="0.2">
      <c r="B130" s="208"/>
      <c r="C130" s="209"/>
      <c r="D130" s="215"/>
      <c r="E130" s="216"/>
      <c r="F130" s="216"/>
      <c r="G130" s="216"/>
      <c r="H130" s="217"/>
      <c r="I130" s="224"/>
      <c r="J130" s="225"/>
      <c r="K130" s="226"/>
      <c r="L130" s="233"/>
      <c r="M130" s="234"/>
      <c r="N130" s="235"/>
      <c r="O130" s="215"/>
      <c r="P130" s="216"/>
      <c r="Q130" s="217"/>
      <c r="R130" s="243"/>
      <c r="S130" s="244"/>
      <c r="T130" s="245"/>
      <c r="U130" s="250"/>
      <c r="V130" s="251"/>
      <c r="X130" s="204"/>
      <c r="Y130" s="204"/>
      <c r="Z130" s="204"/>
      <c r="AA130" s="204"/>
      <c r="AB130" s="204"/>
      <c r="AC130" s="204"/>
      <c r="AD130" s="205"/>
      <c r="AE130" s="204"/>
      <c r="AF130" s="204"/>
      <c r="AG130" s="194"/>
      <c r="AI130" s="202"/>
    </row>
    <row r="131" spans="2:35" ht="11.45" customHeight="1" x14ac:dyDescent="0.2">
      <c r="B131" s="208"/>
      <c r="C131" s="209"/>
      <c r="D131" s="215"/>
      <c r="E131" s="216"/>
      <c r="F131" s="216"/>
      <c r="G131" s="216"/>
      <c r="H131" s="217"/>
      <c r="I131" s="224"/>
      <c r="J131" s="225"/>
      <c r="K131" s="226"/>
      <c r="L131" s="233"/>
      <c r="M131" s="234"/>
      <c r="N131" s="235"/>
      <c r="O131" s="215"/>
      <c r="P131" s="216"/>
      <c r="Q131" s="217"/>
      <c r="R131" s="243"/>
      <c r="S131" s="244"/>
      <c r="T131" s="245"/>
      <c r="U131" s="250"/>
      <c r="V131" s="251"/>
      <c r="AI131" s="202"/>
    </row>
    <row r="132" spans="2:35" ht="11.45" customHeight="1" x14ac:dyDescent="0.2">
      <c r="B132" s="210"/>
      <c r="C132" s="211"/>
      <c r="D132" s="218"/>
      <c r="E132" s="219"/>
      <c r="F132" s="219"/>
      <c r="G132" s="219"/>
      <c r="H132" s="220"/>
      <c r="I132" s="227"/>
      <c r="J132" s="228"/>
      <c r="K132" s="229"/>
      <c r="L132" s="236"/>
      <c r="M132" s="237"/>
      <c r="N132" s="238"/>
      <c r="O132" s="218"/>
      <c r="P132" s="219"/>
      <c r="Q132" s="220"/>
      <c r="R132" s="246"/>
      <c r="S132" s="247"/>
      <c r="T132" s="248"/>
      <c r="U132" s="252"/>
      <c r="V132" s="253"/>
      <c r="AI132" s="202"/>
    </row>
    <row r="133" spans="2:35" x14ac:dyDescent="0.2"/>
  </sheetData>
  <sheetProtection sheet="1"/>
  <mergeCells count="486">
    <mergeCell ref="L20:N22"/>
    <mergeCell ref="B3:V3"/>
    <mergeCell ref="Q10:V11"/>
    <mergeCell ref="AE11:AH11"/>
    <mergeCell ref="AE12:AH12"/>
    <mergeCell ref="Q13:V14"/>
    <mergeCell ref="AE13:AH13"/>
    <mergeCell ref="AE14:AH14"/>
    <mergeCell ref="AE15:AH15"/>
    <mergeCell ref="Q16:V17"/>
    <mergeCell ref="AE16:AH16"/>
    <mergeCell ref="AE17:AH17"/>
    <mergeCell ref="O20:Q22"/>
    <mergeCell ref="R20:T22"/>
    <mergeCell ref="U20:V22"/>
    <mergeCell ref="AE20:AH20"/>
    <mergeCell ref="B23:C26"/>
    <mergeCell ref="D23:H26"/>
    <mergeCell ref="I23:K26"/>
    <mergeCell ref="L23:N26"/>
    <mergeCell ref="O23:Q26"/>
    <mergeCell ref="R23:T26"/>
    <mergeCell ref="U23:V26"/>
    <mergeCell ref="X23:X26"/>
    <mergeCell ref="Y23:Y26"/>
    <mergeCell ref="Z23:Z26"/>
    <mergeCell ref="AA23:AA26"/>
    <mergeCell ref="AB23:AB26"/>
    <mergeCell ref="AC23:AC26"/>
    <mergeCell ref="AD23:AD26"/>
    <mergeCell ref="AE23:AE26"/>
    <mergeCell ref="AF23:AF26"/>
    <mergeCell ref="AH23:AH26"/>
    <mergeCell ref="B20:C22"/>
    <mergeCell ref="D20:H22"/>
    <mergeCell ref="I20:K22"/>
    <mergeCell ref="AJ23:AJ26"/>
    <mergeCell ref="B27:C30"/>
    <mergeCell ref="D27:H30"/>
    <mergeCell ref="I27:K30"/>
    <mergeCell ref="L27:N30"/>
    <mergeCell ref="O27:Q30"/>
    <mergeCell ref="R27:T30"/>
    <mergeCell ref="U27:V30"/>
    <mergeCell ref="X27:X30"/>
    <mergeCell ref="Y27:Y30"/>
    <mergeCell ref="Z27:Z30"/>
    <mergeCell ref="AA27:AA30"/>
    <mergeCell ref="AB27:AB30"/>
    <mergeCell ref="AC27:AC30"/>
    <mergeCell ref="AD27:AD30"/>
    <mergeCell ref="AE27:AE30"/>
    <mergeCell ref="AF27:AF30"/>
    <mergeCell ref="AJ27:AJ30"/>
    <mergeCell ref="AI23:AI26"/>
    <mergeCell ref="AH27:AH30"/>
    <mergeCell ref="B31:C34"/>
    <mergeCell ref="D31:H34"/>
    <mergeCell ref="I31:K34"/>
    <mergeCell ref="L31:N34"/>
    <mergeCell ref="O31:Q34"/>
    <mergeCell ref="R31:T34"/>
    <mergeCell ref="U31:V34"/>
    <mergeCell ref="X31:X34"/>
    <mergeCell ref="Y31:Y34"/>
    <mergeCell ref="Z31:Z34"/>
    <mergeCell ref="AA31:AA34"/>
    <mergeCell ref="AB31:AB34"/>
    <mergeCell ref="AC31:AC34"/>
    <mergeCell ref="AD31:AD34"/>
    <mergeCell ref="AE31:AE34"/>
    <mergeCell ref="AF31:AF34"/>
    <mergeCell ref="AJ31:AJ34"/>
    <mergeCell ref="B35:C38"/>
    <mergeCell ref="D35:H38"/>
    <mergeCell ref="I35:K38"/>
    <mergeCell ref="L35:N38"/>
    <mergeCell ref="O35:Q38"/>
    <mergeCell ref="R35:T38"/>
    <mergeCell ref="U35:V38"/>
    <mergeCell ref="X35:X38"/>
    <mergeCell ref="Y35:Y38"/>
    <mergeCell ref="Z35:Z38"/>
    <mergeCell ref="AA35:AA38"/>
    <mergeCell ref="AB35:AB38"/>
    <mergeCell ref="AC35:AC38"/>
    <mergeCell ref="AD35:AD38"/>
    <mergeCell ref="AE35:AE38"/>
    <mergeCell ref="AF35:AF38"/>
    <mergeCell ref="AJ35:AJ38"/>
    <mergeCell ref="B39:C42"/>
    <mergeCell ref="D39:H42"/>
    <mergeCell ref="I39:K42"/>
    <mergeCell ref="L39:N42"/>
    <mergeCell ref="O39:Q42"/>
    <mergeCell ref="R39:T42"/>
    <mergeCell ref="U39:V42"/>
    <mergeCell ref="X39:X42"/>
    <mergeCell ref="Y39:Y42"/>
    <mergeCell ref="Z39:Z42"/>
    <mergeCell ref="AA39:AA42"/>
    <mergeCell ref="AB39:AB42"/>
    <mergeCell ref="AC39:AC42"/>
    <mergeCell ref="AD39:AD42"/>
    <mergeCell ref="AE39:AE42"/>
    <mergeCell ref="AF39:AF42"/>
    <mergeCell ref="AJ39:AJ42"/>
    <mergeCell ref="AH35:AH38"/>
    <mergeCell ref="AH39:AH42"/>
    <mergeCell ref="B43:C46"/>
    <mergeCell ref="D43:H46"/>
    <mergeCell ref="I43:K46"/>
    <mergeCell ref="L43:N46"/>
    <mergeCell ref="O43:Q46"/>
    <mergeCell ref="R43:T46"/>
    <mergeCell ref="U43:V46"/>
    <mergeCell ref="X43:X46"/>
    <mergeCell ref="Y43:Y46"/>
    <mergeCell ref="Z43:Z46"/>
    <mergeCell ref="AA43:AA46"/>
    <mergeCell ref="AB43:AB46"/>
    <mergeCell ref="AC43:AC46"/>
    <mergeCell ref="AD43:AD46"/>
    <mergeCell ref="AE43:AE46"/>
    <mergeCell ref="AF43:AF46"/>
    <mergeCell ref="AJ43:AJ46"/>
    <mergeCell ref="B47:C50"/>
    <mergeCell ref="D47:H50"/>
    <mergeCell ref="I47:K50"/>
    <mergeCell ref="L47:N50"/>
    <mergeCell ref="O47:Q50"/>
    <mergeCell ref="R47:T50"/>
    <mergeCell ref="U47:V50"/>
    <mergeCell ref="X47:X50"/>
    <mergeCell ref="Y47:Y50"/>
    <mergeCell ref="Z47:Z50"/>
    <mergeCell ref="AA47:AA50"/>
    <mergeCell ref="AB47:AB50"/>
    <mergeCell ref="AC47:AC50"/>
    <mergeCell ref="AD47:AD50"/>
    <mergeCell ref="AE47:AE50"/>
    <mergeCell ref="AF47:AF50"/>
    <mergeCell ref="AJ47:AJ50"/>
    <mergeCell ref="B51:C54"/>
    <mergeCell ref="D51:H54"/>
    <mergeCell ref="I51:K54"/>
    <mergeCell ref="L51:N54"/>
    <mergeCell ref="O51:Q54"/>
    <mergeCell ref="R51:T54"/>
    <mergeCell ref="U51:V54"/>
    <mergeCell ref="X51:X54"/>
    <mergeCell ref="Y51:Y54"/>
    <mergeCell ref="Z51:Z54"/>
    <mergeCell ref="AA51:AA54"/>
    <mergeCell ref="AB51:AB54"/>
    <mergeCell ref="AC51:AC54"/>
    <mergeCell ref="AD51:AD54"/>
    <mergeCell ref="AE51:AE54"/>
    <mergeCell ref="AF51:AF54"/>
    <mergeCell ref="AH51:AH54"/>
    <mergeCell ref="AI51:AI54"/>
    <mergeCell ref="AJ51:AJ54"/>
    <mergeCell ref="AH47:AH50"/>
    <mergeCell ref="B55:C58"/>
    <mergeCell ref="D55:H58"/>
    <mergeCell ref="I55:K58"/>
    <mergeCell ref="L55:N58"/>
    <mergeCell ref="O55:Q58"/>
    <mergeCell ref="R55:T58"/>
    <mergeCell ref="U55:V58"/>
    <mergeCell ref="X55:X58"/>
    <mergeCell ref="Y55:Y58"/>
    <mergeCell ref="AJ55:AJ58"/>
    <mergeCell ref="B59:C62"/>
    <mergeCell ref="D59:H62"/>
    <mergeCell ref="I59:K62"/>
    <mergeCell ref="L59:N62"/>
    <mergeCell ref="O59:Q62"/>
    <mergeCell ref="R59:T62"/>
    <mergeCell ref="AI59:AI62"/>
    <mergeCell ref="U59:V62"/>
    <mergeCell ref="X59:X62"/>
    <mergeCell ref="Y59:Y62"/>
    <mergeCell ref="Z59:Z62"/>
    <mergeCell ref="AA59:AA62"/>
    <mergeCell ref="AB59:AB62"/>
    <mergeCell ref="AC59:AC62"/>
    <mergeCell ref="AD59:AD62"/>
    <mergeCell ref="AE59:AE62"/>
    <mergeCell ref="AF59:AF62"/>
    <mergeCell ref="Z55:Z58"/>
    <mergeCell ref="AA55:AA58"/>
    <mergeCell ref="AB55:AB58"/>
    <mergeCell ref="AC55:AC58"/>
    <mergeCell ref="AD55:AD58"/>
    <mergeCell ref="AE55:AE58"/>
    <mergeCell ref="AJ59:AJ62"/>
    <mergeCell ref="AJ73:AJ76"/>
    <mergeCell ref="AF99:AF102"/>
    <mergeCell ref="AJ81:AJ84"/>
    <mergeCell ref="AC95:AC98"/>
    <mergeCell ref="AD95:AD98"/>
    <mergeCell ref="AJ77:AJ80"/>
    <mergeCell ref="AF95:AF98"/>
    <mergeCell ref="AF79:AF82"/>
    <mergeCell ref="AC79:AC82"/>
    <mergeCell ref="AD75:AD78"/>
    <mergeCell ref="AE75:AE78"/>
    <mergeCell ref="AF75:AF78"/>
    <mergeCell ref="AE71:AE74"/>
    <mergeCell ref="AF71:AF74"/>
    <mergeCell ref="AF63:AF66"/>
    <mergeCell ref="AI101:AI104"/>
    <mergeCell ref="AJ101:AJ104"/>
    <mergeCell ref="AG59:AG62"/>
    <mergeCell ref="B70:C72"/>
    <mergeCell ref="D70:H72"/>
    <mergeCell ref="I70:K72"/>
    <mergeCell ref="L70:N72"/>
    <mergeCell ref="O70:Q72"/>
    <mergeCell ref="R70:T72"/>
    <mergeCell ref="AF107:AF110"/>
    <mergeCell ref="X111:X114"/>
    <mergeCell ref="Y111:Y114"/>
    <mergeCell ref="Z111:Z114"/>
    <mergeCell ref="AA111:AA114"/>
    <mergeCell ref="AB111:AB114"/>
    <mergeCell ref="U70:V72"/>
    <mergeCell ref="AC107:AC110"/>
    <mergeCell ref="AD107:AD110"/>
    <mergeCell ref="AE107:AE110"/>
    <mergeCell ref="AD99:AD102"/>
    <mergeCell ref="AE99:AE102"/>
    <mergeCell ref="AC103:AC106"/>
    <mergeCell ref="AA99:AA102"/>
    <mergeCell ref="AB99:AB102"/>
    <mergeCell ref="X95:X98"/>
    <mergeCell ref="X103:X106"/>
    <mergeCell ref="Y103:Y106"/>
    <mergeCell ref="B77:C80"/>
    <mergeCell ref="D77:H80"/>
    <mergeCell ref="I77:K80"/>
    <mergeCell ref="L77:N80"/>
    <mergeCell ref="O77:Q80"/>
    <mergeCell ref="R77:T80"/>
    <mergeCell ref="U81:V84"/>
    <mergeCell ref="X83:X86"/>
    <mergeCell ref="U77:V80"/>
    <mergeCell ref="X79:X82"/>
    <mergeCell ref="X75:X78"/>
    <mergeCell ref="B73:C76"/>
    <mergeCell ref="D73:H76"/>
    <mergeCell ref="I73:K76"/>
    <mergeCell ref="L73:N76"/>
    <mergeCell ref="O73:Q76"/>
    <mergeCell ref="R73:T76"/>
    <mergeCell ref="U73:V76"/>
    <mergeCell ref="B81:C84"/>
    <mergeCell ref="D81:H84"/>
    <mergeCell ref="I81:K84"/>
    <mergeCell ref="L81:N84"/>
    <mergeCell ref="O81:Q84"/>
    <mergeCell ref="R81:T84"/>
    <mergeCell ref="Y83:Y86"/>
    <mergeCell ref="R89:T92"/>
    <mergeCell ref="B85:C88"/>
    <mergeCell ref="D85:H88"/>
    <mergeCell ref="I85:K88"/>
    <mergeCell ref="L85:N88"/>
    <mergeCell ref="O85:Q88"/>
    <mergeCell ref="B89:C92"/>
    <mergeCell ref="D89:H92"/>
    <mergeCell ref="I89:K92"/>
    <mergeCell ref="L89:N92"/>
    <mergeCell ref="O89:Q92"/>
    <mergeCell ref="X87:X90"/>
    <mergeCell ref="R85:T88"/>
    <mergeCell ref="AJ85:AJ88"/>
    <mergeCell ref="AJ93:AJ96"/>
    <mergeCell ref="AD83:AD86"/>
    <mergeCell ref="AE83:AE86"/>
    <mergeCell ref="AF83:AF86"/>
    <mergeCell ref="U85:V88"/>
    <mergeCell ref="Y95:Y98"/>
    <mergeCell ref="Y87:Y90"/>
    <mergeCell ref="Z83:Z86"/>
    <mergeCell ref="AA83:AA86"/>
    <mergeCell ref="AB83:AB86"/>
    <mergeCell ref="AC83:AC86"/>
    <mergeCell ref="Z95:Z98"/>
    <mergeCell ref="AA95:AA98"/>
    <mergeCell ref="AB95:AB98"/>
    <mergeCell ref="AE95:AE98"/>
    <mergeCell ref="B97:C100"/>
    <mergeCell ref="D97:H100"/>
    <mergeCell ref="I97:K100"/>
    <mergeCell ref="L97:N100"/>
    <mergeCell ref="O97:Q100"/>
    <mergeCell ref="X91:X94"/>
    <mergeCell ref="U93:V96"/>
    <mergeCell ref="B93:C96"/>
    <mergeCell ref="D93:H96"/>
    <mergeCell ref="I93:K96"/>
    <mergeCell ref="R97:T100"/>
    <mergeCell ref="U97:V100"/>
    <mergeCell ref="L93:N96"/>
    <mergeCell ref="O93:Q96"/>
    <mergeCell ref="U89:V92"/>
    <mergeCell ref="R93:T96"/>
    <mergeCell ref="AJ97:AJ100"/>
    <mergeCell ref="AE67:AE70"/>
    <mergeCell ref="AF67:AF70"/>
    <mergeCell ref="X71:X74"/>
    <mergeCell ref="Y71:Y74"/>
    <mergeCell ref="Z71:Z74"/>
    <mergeCell ref="AA71:AA74"/>
    <mergeCell ref="AB71:AB74"/>
    <mergeCell ref="AC71:AC74"/>
    <mergeCell ref="AD71:AD74"/>
    <mergeCell ref="Y79:Y82"/>
    <mergeCell ref="Z79:Z82"/>
    <mergeCell ref="AA79:AA82"/>
    <mergeCell ref="AB79:AB82"/>
    <mergeCell ref="AD79:AD82"/>
    <mergeCell ref="AE79:AE82"/>
    <mergeCell ref="AJ89:AJ92"/>
    <mergeCell ref="AF91:AF94"/>
    <mergeCell ref="Y91:Y94"/>
    <mergeCell ref="Z91:Z94"/>
    <mergeCell ref="AA91:AA94"/>
    <mergeCell ref="AC87:AC90"/>
    <mergeCell ref="AB91:AB94"/>
    <mergeCell ref="AC91:AC94"/>
    <mergeCell ref="B101:C104"/>
    <mergeCell ref="D101:H104"/>
    <mergeCell ref="I101:K104"/>
    <mergeCell ref="L101:N104"/>
    <mergeCell ref="O101:Q104"/>
    <mergeCell ref="R101:T104"/>
    <mergeCell ref="U101:V104"/>
    <mergeCell ref="AD103:AD106"/>
    <mergeCell ref="AE63:AE66"/>
    <mergeCell ref="X67:X70"/>
    <mergeCell ref="Y67:Y70"/>
    <mergeCell ref="Z67:Z70"/>
    <mergeCell ref="AA67:AA70"/>
    <mergeCell ref="AB67:AB70"/>
    <mergeCell ref="AC67:AC70"/>
    <mergeCell ref="AD67:AD70"/>
    <mergeCell ref="B105:C108"/>
    <mergeCell ref="D105:H108"/>
    <mergeCell ref="I105:K108"/>
    <mergeCell ref="L105:N108"/>
    <mergeCell ref="O105:Q108"/>
    <mergeCell ref="Y75:Y78"/>
    <mergeCell ref="Z75:Z78"/>
    <mergeCell ref="AA75:AA78"/>
    <mergeCell ref="X63:X66"/>
    <mergeCell ref="Y63:Y66"/>
    <mergeCell ref="Z63:Z66"/>
    <mergeCell ref="AA63:AA66"/>
    <mergeCell ref="AB63:AB66"/>
    <mergeCell ref="AC63:AC66"/>
    <mergeCell ref="AD63:AD66"/>
    <mergeCell ref="R105:T108"/>
    <mergeCell ref="U105:V108"/>
    <mergeCell ref="X99:X102"/>
    <mergeCell ref="Y99:Y102"/>
    <mergeCell ref="AB75:AB78"/>
    <mergeCell ref="AC75:AC78"/>
    <mergeCell ref="AD87:AD90"/>
    <mergeCell ref="AD91:AD94"/>
    <mergeCell ref="AA87:AA90"/>
    <mergeCell ref="AB87:AB90"/>
    <mergeCell ref="Z87:Z90"/>
    <mergeCell ref="Z99:Z102"/>
    <mergeCell ref="Z103:Z106"/>
    <mergeCell ref="AA103:AA106"/>
    <mergeCell ref="Z107:Z110"/>
    <mergeCell ref="AB103:AB106"/>
    <mergeCell ref="AC99:AC102"/>
    <mergeCell ref="I121:K124"/>
    <mergeCell ref="L121:N124"/>
    <mergeCell ref="O121:Q124"/>
    <mergeCell ref="R121:T124"/>
    <mergeCell ref="U121:V124"/>
    <mergeCell ref="AD123:AD126"/>
    <mergeCell ref="AC123:AC126"/>
    <mergeCell ref="B129:C132"/>
    <mergeCell ref="D129:H132"/>
    <mergeCell ref="I129:K132"/>
    <mergeCell ref="L129:N132"/>
    <mergeCell ref="O129:Q132"/>
    <mergeCell ref="B125:C128"/>
    <mergeCell ref="D125:H128"/>
    <mergeCell ref="I125:K128"/>
    <mergeCell ref="L125:N128"/>
    <mergeCell ref="O125:Q128"/>
    <mergeCell ref="R129:T132"/>
    <mergeCell ref="U129:V132"/>
    <mergeCell ref="U125:V128"/>
    <mergeCell ref="R125:T128"/>
    <mergeCell ref="AD127:AD130"/>
    <mergeCell ref="B117:C120"/>
    <mergeCell ref="D117:H120"/>
    <mergeCell ref="I117:K120"/>
    <mergeCell ref="L117:N120"/>
    <mergeCell ref="O117:Q120"/>
    <mergeCell ref="R117:T120"/>
    <mergeCell ref="U117:V120"/>
    <mergeCell ref="AC111:AC114"/>
    <mergeCell ref="AD111:AD114"/>
    <mergeCell ref="X119:X122"/>
    <mergeCell ref="Y119:Y122"/>
    <mergeCell ref="Z119:Z122"/>
    <mergeCell ref="AA119:AA122"/>
    <mergeCell ref="AB119:AB122"/>
    <mergeCell ref="AC119:AC122"/>
    <mergeCell ref="B109:C112"/>
    <mergeCell ref="D109:H112"/>
    <mergeCell ref="I109:K112"/>
    <mergeCell ref="L109:N112"/>
    <mergeCell ref="O109:Q112"/>
    <mergeCell ref="R109:T112"/>
    <mergeCell ref="B121:C124"/>
    <mergeCell ref="D121:H124"/>
    <mergeCell ref="U109:V112"/>
    <mergeCell ref="AJ109:AJ112"/>
    <mergeCell ref="B113:C116"/>
    <mergeCell ref="D113:H116"/>
    <mergeCell ref="I113:K116"/>
    <mergeCell ref="L113:N116"/>
    <mergeCell ref="O113:Q116"/>
    <mergeCell ref="R113:T116"/>
    <mergeCell ref="U113:V116"/>
    <mergeCell ref="X107:X110"/>
    <mergeCell ref="Y107:Y110"/>
    <mergeCell ref="AA107:AA110"/>
    <mergeCell ref="AB107:AB110"/>
    <mergeCell ref="AI109:AI112"/>
    <mergeCell ref="X115:X118"/>
    <mergeCell ref="Y115:Y118"/>
    <mergeCell ref="Z115:Z118"/>
    <mergeCell ref="AA115:AA118"/>
    <mergeCell ref="AB115:AB118"/>
    <mergeCell ref="AC115:AC118"/>
    <mergeCell ref="AD115:AD118"/>
    <mergeCell ref="AE111:AE114"/>
    <mergeCell ref="AF111:AF114"/>
    <mergeCell ref="AI105:AI108"/>
    <mergeCell ref="AJ105:AJ108"/>
    <mergeCell ref="AD119:AD122"/>
    <mergeCell ref="AE119:AE122"/>
    <mergeCell ref="AF119:AF122"/>
    <mergeCell ref="X123:X126"/>
    <mergeCell ref="Y123:Y126"/>
    <mergeCell ref="Z123:Z126"/>
    <mergeCell ref="AA123:AA126"/>
    <mergeCell ref="AB123:AB126"/>
    <mergeCell ref="X127:X130"/>
    <mergeCell ref="Y127:Y130"/>
    <mergeCell ref="Z127:Z130"/>
    <mergeCell ref="AA127:AA130"/>
    <mergeCell ref="AB127:AB130"/>
    <mergeCell ref="AC127:AC130"/>
    <mergeCell ref="AI16:AI17"/>
    <mergeCell ref="AI129:AI132"/>
    <mergeCell ref="AF127:AF130"/>
    <mergeCell ref="AE123:AE126"/>
    <mergeCell ref="AF123:AF126"/>
    <mergeCell ref="AF87:AF90"/>
    <mergeCell ref="AE115:AE118"/>
    <mergeCell ref="AF115:AF118"/>
    <mergeCell ref="AH59:AH62"/>
    <mergeCell ref="AE127:AE130"/>
    <mergeCell ref="AE103:AE106"/>
    <mergeCell ref="AE87:AE90"/>
    <mergeCell ref="AE91:AE94"/>
    <mergeCell ref="AF103:AF106"/>
    <mergeCell ref="AF55:AF58"/>
    <mergeCell ref="AH55:AH58"/>
    <mergeCell ref="AI55:AI58"/>
    <mergeCell ref="AH31:AH34"/>
    <mergeCell ref="AH43:AH46"/>
    <mergeCell ref="AE18:AH18"/>
    <mergeCell ref="AE19:AH19"/>
  </mergeCells>
  <phoneticPr fontId="2"/>
  <conditionalFormatting sqref="G4">
    <cfRule type="expression" dxfId="45" priority="75" stopIfTrue="1">
      <formula>$G$4=""</formula>
    </cfRule>
  </conditionalFormatting>
  <conditionalFormatting sqref="I4">
    <cfRule type="expression" dxfId="44" priority="74" stopIfTrue="1">
      <formula>$I$4=""</formula>
    </cfRule>
  </conditionalFormatting>
  <conditionalFormatting sqref="M4">
    <cfRule type="expression" dxfId="43" priority="73" stopIfTrue="1">
      <formula>$M$4=""</formula>
    </cfRule>
  </conditionalFormatting>
  <conditionalFormatting sqref="O4">
    <cfRule type="expression" dxfId="42" priority="72" stopIfTrue="1">
      <formula>$O$4=""</formula>
    </cfRule>
  </conditionalFormatting>
  <conditionalFormatting sqref="Q10:V11">
    <cfRule type="expression" dxfId="41" priority="71" stopIfTrue="1">
      <formula>$Q$10=""</formula>
    </cfRule>
  </conditionalFormatting>
  <conditionalFormatting sqref="Q13:V14">
    <cfRule type="expression" dxfId="40" priority="70" stopIfTrue="1">
      <formula>$Q$13=""</formula>
    </cfRule>
  </conditionalFormatting>
  <conditionalFormatting sqref="Q16:V17">
    <cfRule type="expression" dxfId="39" priority="69" stopIfTrue="1">
      <formula>$Q$16=""</formula>
    </cfRule>
  </conditionalFormatting>
  <conditionalFormatting sqref="X23 X27 X31 X35 X39 X43 X47 X51 X55 X59 X63 X67 X123 X127 X71 X79 X87 X95 X103 X111 X119 X75 X83 X91 X99 X107 X115">
    <cfRule type="expression" dxfId="38" priority="64" stopIfTrue="1">
      <formula>X23=""</formula>
    </cfRule>
  </conditionalFormatting>
  <conditionalFormatting sqref="Y23 Y27 Y123 Y127 Y31 Y39 Y47 Y55 Y63 Y71 Y79 Y87 Y95 Y103 Y111 Y119 Y35 Y43 Y51 Y59 Y67 Y75 Y83 Y91 Y99 Y107 Y115">
    <cfRule type="expression" dxfId="37" priority="63" stopIfTrue="1">
      <formula>Y23=""</formula>
    </cfRule>
  </conditionalFormatting>
  <conditionalFormatting sqref="AF23:AG23 AF27:AG27 AF123:AG123 AF127:AG127 AF31:AG31 AF39:AG39 AF47:AG47 AF55:AG55 AF63:AG63 AF71:AG71 AF79:AG79 AF87:AG87 AF95:AG95 AF103:AG103 AF111:AG111 AF119:AG119 AF35:AG35 AF43:AG43 AF51:AG51 AF59 AF67:AG67 AF75:AG75 AF83:AG83 AF91:AG91 AF99:AG99 AF107:AG107 AF115:AG115">
    <cfRule type="expression" dxfId="36" priority="60" stopIfTrue="1">
      <formula>AF23=""</formula>
    </cfRule>
  </conditionalFormatting>
  <conditionalFormatting sqref="AE23 AE27 AE123 AE127 AE31 AE39 AE47 AE55 AE63 AE71 AE79 AE87 AE95 AE103 AE111 AE119 AE35 AE43 AE51 AE59 AE67 AE75 AE83 AE91 AE99 AE107 AE115">
    <cfRule type="expression" dxfId="35" priority="61" stopIfTrue="1">
      <formula>AE23=""</formula>
    </cfRule>
  </conditionalFormatting>
  <conditionalFormatting sqref="D59:H62">
    <cfRule type="expression" dxfId="34" priority="28" stopIfTrue="1">
      <formula>D59=""</formula>
    </cfRule>
  </conditionalFormatting>
  <conditionalFormatting sqref="D73:H132">
    <cfRule type="expression" dxfId="33" priority="27" stopIfTrue="1">
      <formula>D73=""</formula>
    </cfRule>
  </conditionalFormatting>
  <conditionalFormatting sqref="I43:K62">
    <cfRule type="expression" dxfId="32" priority="26" stopIfTrue="1">
      <formula>I43=""</formula>
    </cfRule>
  </conditionalFormatting>
  <conditionalFormatting sqref="I73:K132">
    <cfRule type="expression" dxfId="31" priority="23" stopIfTrue="1">
      <formula>I73=""</formula>
    </cfRule>
  </conditionalFormatting>
  <conditionalFormatting sqref="L73:N132">
    <cfRule type="expression" dxfId="30" priority="22" stopIfTrue="1">
      <formula>L73=""</formula>
    </cfRule>
  </conditionalFormatting>
  <conditionalFormatting sqref="O73:Q132">
    <cfRule type="expression" dxfId="29" priority="21" stopIfTrue="1">
      <formula>O73=""</formula>
    </cfRule>
  </conditionalFormatting>
  <conditionalFormatting sqref="D23:H58">
    <cfRule type="expression" dxfId="28" priority="20" stopIfTrue="1">
      <formula>D23=""</formula>
    </cfRule>
  </conditionalFormatting>
  <conditionalFormatting sqref="I23:K30">
    <cfRule type="expression" dxfId="27" priority="19" stopIfTrue="1">
      <formula>I23=""</formula>
    </cfRule>
  </conditionalFormatting>
  <conditionalFormatting sqref="L23:N62">
    <cfRule type="expression" dxfId="26" priority="18" stopIfTrue="1">
      <formula>L23=""</formula>
    </cfRule>
  </conditionalFormatting>
  <conditionalFormatting sqref="O23:Q62">
    <cfRule type="expression" dxfId="25" priority="17" stopIfTrue="1">
      <formula>O23=""</formula>
    </cfRule>
  </conditionalFormatting>
  <conditionalFormatting sqref="I31:K34">
    <cfRule type="expression" dxfId="24" priority="11" stopIfTrue="1">
      <formula>I31=""</formula>
    </cfRule>
  </conditionalFormatting>
  <conditionalFormatting sqref="I35:K38">
    <cfRule type="expression" dxfId="23" priority="7" stopIfTrue="1">
      <formula>I35=""</formula>
    </cfRule>
  </conditionalFormatting>
  <conditionalFormatting sqref="I39:K42">
    <cfRule type="expression" dxfId="22" priority="3" stopIfTrue="1">
      <formula>I39=""</formula>
    </cfRule>
  </conditionalFormatting>
  <dataValidations count="3">
    <dataValidation type="list" allowBlank="1" showInputMessage="1" showErrorMessage="1" sqref="G4 M4">
      <formula1>"６,７,８,９,１０"</formula1>
    </dataValidation>
    <dataValidation type="list" allowBlank="1" showInputMessage="1" showErrorMessage="1" sqref="O23:Q62 O73:Q132">
      <formula1>"１,２,３,４"</formula1>
    </dataValidation>
    <dataValidation type="list" allowBlank="1" showInputMessage="1" showErrorMessage="1" sqref="I4 O4">
      <formula1>"1,2,3,4,5,6,7,8,9,10,11,12"</formula1>
    </dataValidation>
  </dataValidations>
  <pageMargins left="0.25" right="0.25" top="0.75" bottom="0.75" header="0.3" footer="0.3"/>
  <pageSetup paperSize="9" scale="97" orientation="portrait" verticalDpi="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1"/>
  <sheetViews>
    <sheetView showZeros="0" view="pageBreakPreview" zoomScale="70" zoomScaleNormal="100" zoomScaleSheetLayoutView="70" zoomScalePageLayoutView="50" workbookViewId="0">
      <selection activeCell="J8" sqref="J8:K8"/>
    </sheetView>
  </sheetViews>
  <sheetFormatPr defaultColWidth="0" defaultRowHeight="22" customHeight="1" zeroHeight="1" x14ac:dyDescent="0.2"/>
  <cols>
    <col min="1" max="1" width="3.08203125" style="48" customWidth="1"/>
    <col min="2" max="2" width="5.58203125" style="48" customWidth="1"/>
    <col min="3" max="3" width="6" style="48" customWidth="1"/>
    <col min="4" max="4" width="4.25" style="48" customWidth="1"/>
    <col min="5" max="8" width="4.6640625" style="48" customWidth="1"/>
    <col min="9" max="9" width="6.5" style="48" customWidth="1"/>
    <col min="10" max="10" width="3.6640625" style="48" customWidth="1"/>
    <col min="11" max="11" width="5.75" style="48" customWidth="1"/>
    <col min="12" max="12" width="3.25" style="48" customWidth="1"/>
    <col min="13" max="13" width="4.5" style="48" customWidth="1"/>
    <col min="14" max="14" width="2.25" style="48" customWidth="1"/>
    <col min="15" max="15" width="2.33203125" style="48" customWidth="1"/>
    <col min="16" max="22" width="4.6640625" style="48" customWidth="1"/>
    <col min="23" max="23" width="2.25" style="48" customWidth="1"/>
    <col min="24" max="24" width="2.33203125" style="48" customWidth="1"/>
    <col min="25" max="25" width="4.6640625" style="48" customWidth="1"/>
    <col min="26" max="26" width="83.08203125" style="49" customWidth="1"/>
    <col min="27" max="16384" width="0" style="48" hidden="1"/>
  </cols>
  <sheetData>
    <row r="1" spans="1:39" ht="31.35" customHeight="1" thickBot="1" x14ac:dyDescent="0.25">
      <c r="A1" s="387" t="s">
        <v>20</v>
      </c>
      <c r="B1" s="387"/>
      <c r="C1" s="387"/>
      <c r="D1" s="387"/>
      <c r="E1" s="387"/>
      <c r="F1" s="387"/>
      <c r="G1" s="387"/>
      <c r="H1" s="387"/>
      <c r="I1" s="387"/>
      <c r="J1" s="387"/>
      <c r="K1" s="387"/>
      <c r="L1" s="387"/>
      <c r="M1" s="387"/>
      <c r="N1" s="387"/>
      <c r="O1" s="387"/>
      <c r="P1" s="387"/>
      <c r="Q1" s="387"/>
      <c r="R1" s="387"/>
      <c r="S1" s="387"/>
      <c r="T1" s="387"/>
      <c r="U1" s="387"/>
      <c r="V1" s="387"/>
      <c r="W1" s="387"/>
      <c r="X1" s="387"/>
      <c r="Y1" s="17"/>
      <c r="Z1" s="133" t="s">
        <v>187</v>
      </c>
      <c r="AA1" s="17"/>
    </row>
    <row r="2" spans="1:39" ht="15" customHeight="1" thickBot="1" x14ac:dyDescent="0.25">
      <c r="A2" s="21"/>
      <c r="B2" s="22"/>
      <c r="C2" s="22"/>
      <c r="D2" s="22"/>
      <c r="E2" s="22"/>
      <c r="F2" s="22"/>
      <c r="G2" s="22"/>
      <c r="H2" s="22"/>
      <c r="I2" s="22"/>
      <c r="J2" s="22"/>
      <c r="K2" s="22"/>
      <c r="L2" s="22"/>
      <c r="M2" s="22"/>
      <c r="N2" s="22"/>
      <c r="O2" s="22"/>
      <c r="P2" s="22"/>
      <c r="Q2" s="22"/>
      <c r="R2" s="22"/>
      <c r="S2" s="22"/>
      <c r="T2" s="22"/>
      <c r="U2" s="22"/>
      <c r="V2" s="22"/>
      <c r="W2" s="22"/>
      <c r="X2" s="23"/>
      <c r="Y2" s="17"/>
      <c r="Z2" s="20" t="s">
        <v>188</v>
      </c>
      <c r="AA2" s="17"/>
      <c r="AB2" s="17"/>
    </row>
    <row r="3" spans="1:39" ht="11.25" customHeight="1" x14ac:dyDescent="0.2">
      <c r="A3" s="24"/>
      <c r="B3" s="25"/>
      <c r="C3" s="17"/>
      <c r="D3" s="17"/>
      <c r="E3" s="17"/>
      <c r="F3" s="17"/>
      <c r="G3" s="17"/>
      <c r="H3" s="346" t="s">
        <v>16</v>
      </c>
      <c r="I3" s="347"/>
      <c r="J3" s="348"/>
      <c r="K3" s="391"/>
      <c r="L3" s="392"/>
      <c r="M3" s="392"/>
      <c r="N3" s="392"/>
      <c r="O3" s="392"/>
      <c r="P3" s="392"/>
      <c r="Q3" s="389">
        <f>T43</f>
        <v>0</v>
      </c>
      <c r="R3" s="389"/>
      <c r="S3" s="389"/>
      <c r="T3" s="389"/>
      <c r="U3" s="389"/>
      <c r="V3" s="26"/>
      <c r="W3" s="27"/>
      <c r="X3" s="28"/>
      <c r="Y3" s="17"/>
      <c r="Z3" s="345" t="s">
        <v>69</v>
      </c>
      <c r="AA3" s="345"/>
      <c r="AB3" s="345"/>
      <c r="AC3" s="345"/>
      <c r="AD3" s="345"/>
      <c r="AE3" s="345"/>
      <c r="AF3" s="345"/>
      <c r="AG3" s="345"/>
      <c r="AH3" s="345"/>
      <c r="AI3" s="345"/>
      <c r="AJ3" s="345"/>
      <c r="AK3" s="345"/>
      <c r="AL3" s="345"/>
      <c r="AM3" s="345"/>
    </row>
    <row r="4" spans="1:39" ht="32.299999999999997" customHeight="1" thickBot="1" x14ac:dyDescent="0.25">
      <c r="A4" s="24"/>
      <c r="B4" s="69" t="s">
        <v>40</v>
      </c>
      <c r="C4" s="17"/>
      <c r="D4" s="17"/>
      <c r="E4" s="37"/>
      <c r="F4" s="17"/>
      <c r="G4" s="17"/>
      <c r="H4" s="349"/>
      <c r="I4" s="350"/>
      <c r="J4" s="351"/>
      <c r="K4" s="393"/>
      <c r="L4" s="394"/>
      <c r="M4" s="394"/>
      <c r="N4" s="394"/>
      <c r="O4" s="394"/>
      <c r="P4" s="394"/>
      <c r="Q4" s="390"/>
      <c r="R4" s="390"/>
      <c r="S4" s="390"/>
      <c r="T4" s="390"/>
      <c r="U4" s="390"/>
      <c r="V4" s="29" t="s">
        <v>15</v>
      </c>
      <c r="W4" s="30"/>
      <c r="X4" s="28"/>
      <c r="Y4" s="17"/>
      <c r="Z4" s="345"/>
      <c r="AA4" s="345"/>
      <c r="AB4" s="345"/>
      <c r="AC4" s="345"/>
      <c r="AD4" s="345"/>
      <c r="AE4" s="345"/>
      <c r="AF4" s="345"/>
      <c r="AG4" s="345"/>
      <c r="AH4" s="345"/>
      <c r="AI4" s="345"/>
      <c r="AJ4" s="345"/>
      <c r="AK4" s="345"/>
      <c r="AL4" s="345"/>
      <c r="AM4" s="345"/>
    </row>
    <row r="5" spans="1:39" ht="22.6" customHeight="1" x14ac:dyDescent="0.2">
      <c r="A5" s="24"/>
      <c r="B5" s="17" t="s">
        <v>17</v>
      </c>
      <c r="C5" s="17"/>
      <c r="D5" s="17"/>
      <c r="E5" s="17"/>
      <c r="F5" s="17"/>
      <c r="G5" s="356" t="s">
        <v>41</v>
      </c>
      <c r="H5" s="356"/>
      <c r="I5" s="356"/>
      <c r="J5" s="356"/>
      <c r="K5" s="356"/>
      <c r="L5" s="356"/>
      <c r="M5" s="356"/>
      <c r="N5" s="356"/>
      <c r="O5" s="356"/>
      <c r="P5" s="356"/>
      <c r="Q5" s="356"/>
      <c r="R5" s="356"/>
      <c r="S5" s="356"/>
      <c r="T5" s="356"/>
      <c r="U5" s="356"/>
      <c r="V5" s="17"/>
      <c r="W5" s="17"/>
      <c r="X5" s="28"/>
      <c r="Y5" s="17"/>
      <c r="Z5" s="20" t="s">
        <v>68</v>
      </c>
      <c r="AA5" s="17"/>
      <c r="AB5" s="17"/>
    </row>
    <row r="6" spans="1:39" ht="22.6" customHeight="1" x14ac:dyDescent="0.2">
      <c r="A6" s="24"/>
      <c r="B6" s="31" t="s">
        <v>21</v>
      </c>
      <c r="C6" s="25"/>
      <c r="D6" s="25"/>
      <c r="E6" s="25"/>
      <c r="F6" s="25"/>
      <c r="G6" s="362" t="s">
        <v>59</v>
      </c>
      <c r="H6" s="362"/>
      <c r="I6" s="362"/>
      <c r="J6" s="262" t="str">
        <f>'実績報告書 '!F4&amp;'実績報告書 '!G4&amp;'実績報告書 '!H4&amp;'実績報告書 '!I4&amp;'実績報告書 '!J4&amp;'実績報告書 '!K4&amp;'実績報告書 '!L4&amp;'実績報告書 '!M4&amp;'実績報告書 '!N4&amp;'実績報告書 '!O4&amp;'実績報告書 '!P4&amp;'実績報告書 '!Q4</f>
        <v>（令和年月～令和年月分）</v>
      </c>
      <c r="K6" s="262"/>
      <c r="L6" s="262"/>
      <c r="M6" s="262"/>
      <c r="N6" s="262"/>
      <c r="O6" s="262"/>
      <c r="P6" s="262"/>
      <c r="Q6" s="262"/>
      <c r="R6" s="159" t="s">
        <v>60</v>
      </c>
      <c r="S6" s="160"/>
      <c r="T6" s="159"/>
      <c r="U6" s="159"/>
      <c r="V6" s="17"/>
      <c r="W6" s="17"/>
      <c r="X6" s="28"/>
      <c r="Y6" s="17"/>
      <c r="Z6" s="20"/>
      <c r="AA6" s="17"/>
      <c r="AB6" s="17"/>
    </row>
    <row r="7" spans="1:39" ht="9.25" customHeight="1" x14ac:dyDescent="0.2">
      <c r="A7" s="24"/>
      <c r="B7" s="25"/>
      <c r="C7" s="25"/>
      <c r="D7" s="25"/>
      <c r="E7" s="25"/>
      <c r="F7" s="25"/>
      <c r="G7" s="25"/>
      <c r="H7" s="17"/>
      <c r="I7" s="17"/>
      <c r="J7" s="17"/>
      <c r="K7" s="17"/>
      <c r="L7" s="17"/>
      <c r="M7" s="17"/>
      <c r="N7" s="17"/>
      <c r="O7" s="17"/>
      <c r="P7" s="17"/>
      <c r="Q7" s="17"/>
      <c r="R7" s="17"/>
      <c r="S7" s="17"/>
      <c r="T7" s="17"/>
      <c r="U7" s="17"/>
      <c r="V7" s="17"/>
      <c r="W7" s="17"/>
      <c r="X7" s="28"/>
      <c r="Y7" s="17"/>
      <c r="Z7" s="20"/>
      <c r="AA7" s="17"/>
      <c r="AB7" s="17"/>
    </row>
    <row r="8" spans="1:39" ht="12.05" customHeight="1" x14ac:dyDescent="0.2">
      <c r="A8" s="24"/>
      <c r="B8" s="17"/>
      <c r="C8" s="17"/>
      <c r="D8" s="17"/>
      <c r="E8" s="17"/>
      <c r="F8" s="17"/>
      <c r="G8" s="17"/>
      <c r="H8" s="177" t="s">
        <v>18</v>
      </c>
      <c r="I8" s="175" t="s">
        <v>77</v>
      </c>
      <c r="J8" s="386"/>
      <c r="K8" s="386"/>
      <c r="L8" s="176"/>
      <c r="M8" s="176"/>
      <c r="N8" s="176"/>
      <c r="O8" s="176"/>
      <c r="P8" s="176"/>
      <c r="Q8" s="176"/>
      <c r="R8" s="176"/>
      <c r="S8" s="176"/>
      <c r="T8" s="184"/>
      <c r="U8" s="17"/>
      <c r="V8" s="17"/>
      <c r="W8" s="17"/>
      <c r="X8" s="28"/>
      <c r="Y8" s="17"/>
      <c r="Z8" s="20" t="s">
        <v>78</v>
      </c>
      <c r="AA8" s="17"/>
      <c r="AB8" s="17"/>
    </row>
    <row r="9" spans="1:39" ht="21.05" customHeight="1" x14ac:dyDescent="0.2">
      <c r="A9" s="24"/>
      <c r="B9" s="17"/>
      <c r="C9" s="17"/>
      <c r="D9" s="17"/>
      <c r="E9" s="17"/>
      <c r="F9" s="17"/>
      <c r="G9" s="17"/>
      <c r="H9" s="178"/>
      <c r="I9" s="324"/>
      <c r="J9" s="324"/>
      <c r="K9" s="324"/>
      <c r="L9" s="324"/>
      <c r="M9" s="324"/>
      <c r="N9" s="324"/>
      <c r="O9" s="324"/>
      <c r="P9" s="324"/>
      <c r="Q9" s="324"/>
      <c r="R9" s="324"/>
      <c r="S9" s="324"/>
      <c r="T9" s="185"/>
      <c r="U9" s="17"/>
      <c r="V9" s="17"/>
      <c r="W9" s="17"/>
      <c r="X9" s="28"/>
      <c r="Y9" s="17"/>
      <c r="Z9" s="20" t="s">
        <v>76</v>
      </c>
      <c r="AA9" s="17"/>
      <c r="AB9" s="17"/>
    </row>
    <row r="10" spans="1:39" ht="12.05" customHeight="1" x14ac:dyDescent="0.2">
      <c r="A10" s="24"/>
      <c r="B10" s="37"/>
      <c r="C10" s="17"/>
      <c r="D10" s="17"/>
      <c r="E10" s="17"/>
      <c r="F10" s="17"/>
      <c r="G10" s="17"/>
      <c r="H10" s="179"/>
      <c r="I10" s="325"/>
      <c r="J10" s="325"/>
      <c r="K10" s="325"/>
      <c r="L10" s="325"/>
      <c r="M10" s="325"/>
      <c r="N10" s="325"/>
      <c r="O10" s="325"/>
      <c r="P10" s="325"/>
      <c r="Q10" s="325"/>
      <c r="R10" s="325"/>
      <c r="S10" s="325"/>
      <c r="T10" s="186"/>
      <c r="U10" s="17"/>
      <c r="V10" s="17"/>
      <c r="W10" s="17"/>
      <c r="X10" s="28"/>
      <c r="Y10" s="17"/>
      <c r="Z10" s="20"/>
      <c r="AA10" s="17"/>
      <c r="AB10" s="17"/>
    </row>
    <row r="11" spans="1:39" ht="12.05" customHeight="1" x14ac:dyDescent="0.2">
      <c r="A11" s="24"/>
      <c r="B11" s="17"/>
      <c r="C11" s="17"/>
      <c r="D11" s="17"/>
      <c r="E11" s="17"/>
      <c r="F11" s="17"/>
      <c r="G11" s="17"/>
      <c r="H11" s="180" t="s">
        <v>2</v>
      </c>
      <c r="I11" s="40"/>
      <c r="J11" s="40"/>
      <c r="K11" s="40"/>
      <c r="L11" s="40"/>
      <c r="M11" s="40"/>
      <c r="N11" s="40"/>
      <c r="O11" s="40"/>
      <c r="P11" s="40"/>
      <c r="Q11" s="40"/>
      <c r="R11" s="40"/>
      <c r="S11" s="40"/>
      <c r="T11" s="185"/>
      <c r="U11" s="17"/>
      <c r="V11" s="17"/>
      <c r="W11" s="17"/>
      <c r="X11" s="28"/>
      <c r="Y11" s="17"/>
      <c r="Z11" s="20"/>
      <c r="AA11" s="17"/>
      <c r="AB11" s="17"/>
    </row>
    <row r="12" spans="1:39" ht="22.6" customHeight="1" x14ac:dyDescent="0.2">
      <c r="A12" s="24"/>
      <c r="B12" s="17"/>
      <c r="C12" s="17"/>
      <c r="D12" s="17"/>
      <c r="E12" s="17"/>
      <c r="F12" s="17"/>
      <c r="G12" s="17"/>
      <c r="H12" s="181"/>
      <c r="I12" s="364">
        <f>'実績報告書 '!Q10</f>
        <v>0</v>
      </c>
      <c r="J12" s="364"/>
      <c r="K12" s="364"/>
      <c r="L12" s="364"/>
      <c r="M12" s="364"/>
      <c r="N12" s="364"/>
      <c r="O12" s="364"/>
      <c r="P12" s="364"/>
      <c r="Q12" s="364"/>
      <c r="R12" s="364"/>
      <c r="S12" s="364"/>
      <c r="T12" s="185"/>
      <c r="U12" s="17"/>
      <c r="V12" s="17"/>
      <c r="W12" s="17"/>
      <c r="X12" s="28"/>
      <c r="Y12" s="17"/>
      <c r="Z12" s="20"/>
      <c r="AA12" s="17"/>
      <c r="AB12" s="17"/>
    </row>
    <row r="13" spans="1:39" ht="12.05" customHeight="1" x14ac:dyDescent="0.2">
      <c r="A13" s="24"/>
      <c r="B13" s="41"/>
      <c r="C13" s="41"/>
      <c r="D13" s="17"/>
      <c r="E13" s="17"/>
      <c r="F13" s="17"/>
      <c r="G13" s="17"/>
      <c r="H13" s="182"/>
      <c r="I13" s="364"/>
      <c r="J13" s="364"/>
      <c r="K13" s="364"/>
      <c r="L13" s="364"/>
      <c r="M13" s="364"/>
      <c r="N13" s="364"/>
      <c r="O13" s="364"/>
      <c r="P13" s="364"/>
      <c r="Q13" s="364"/>
      <c r="R13" s="364"/>
      <c r="S13" s="364"/>
      <c r="T13" s="185"/>
      <c r="U13" s="17"/>
      <c r="V13" s="17"/>
      <c r="W13" s="17"/>
      <c r="X13" s="28"/>
      <c r="Y13" s="17"/>
      <c r="Z13" s="20"/>
      <c r="AA13" s="17"/>
      <c r="AB13" s="17"/>
    </row>
    <row r="14" spans="1:39" ht="12.05" customHeight="1" x14ac:dyDescent="0.2">
      <c r="A14" s="24"/>
      <c r="B14" s="41"/>
      <c r="C14" s="41"/>
      <c r="D14" s="17"/>
      <c r="E14" s="17"/>
      <c r="F14" s="17"/>
      <c r="G14" s="17"/>
      <c r="H14" s="177" t="s">
        <v>19</v>
      </c>
      <c r="I14" s="43"/>
      <c r="J14" s="43"/>
      <c r="K14" s="43"/>
      <c r="L14" s="43"/>
      <c r="M14" s="43"/>
      <c r="N14" s="43"/>
      <c r="O14" s="43"/>
      <c r="P14" s="43"/>
      <c r="Q14" s="43"/>
      <c r="R14" s="43"/>
      <c r="S14" s="43"/>
      <c r="T14" s="187"/>
      <c r="U14" s="17"/>
      <c r="V14" s="17"/>
      <c r="W14" s="17"/>
      <c r="X14" s="28"/>
      <c r="Y14" s="17"/>
      <c r="Z14" s="20"/>
      <c r="AA14" s="17"/>
      <c r="AB14" s="17"/>
    </row>
    <row r="15" spans="1:39" ht="30.05" customHeight="1" x14ac:dyDescent="0.2">
      <c r="A15" s="24"/>
      <c r="B15" s="17"/>
      <c r="C15" s="17"/>
      <c r="D15" s="17"/>
      <c r="E15" s="17"/>
      <c r="F15" s="17"/>
      <c r="G15" s="17"/>
      <c r="H15" s="183"/>
      <c r="I15" s="357">
        <f>'実績報告書 '!Q16</f>
        <v>0</v>
      </c>
      <c r="J15" s="357"/>
      <c r="K15" s="357"/>
      <c r="L15" s="357"/>
      <c r="M15" s="357"/>
      <c r="N15" s="357"/>
      <c r="O15" s="357"/>
      <c r="P15" s="357"/>
      <c r="Q15" s="357"/>
      <c r="R15" s="357"/>
      <c r="S15" s="357"/>
      <c r="T15" s="188"/>
      <c r="U15" s="17"/>
      <c r="V15" s="17"/>
      <c r="W15" s="17"/>
      <c r="X15" s="28"/>
      <c r="Y15" s="17"/>
      <c r="Z15" s="20"/>
      <c r="AA15" s="17"/>
      <c r="AB15" s="17"/>
    </row>
    <row r="16" spans="1:39" ht="22" customHeight="1" x14ac:dyDescent="0.2">
      <c r="A16" s="24"/>
      <c r="B16" s="17"/>
      <c r="C16" s="17"/>
      <c r="D16" s="17"/>
      <c r="E16" s="17"/>
      <c r="F16" s="17"/>
      <c r="G16" s="17"/>
      <c r="H16" s="174"/>
      <c r="I16" s="157"/>
      <c r="J16" s="157"/>
      <c r="K16" s="157"/>
      <c r="L16" s="157"/>
      <c r="M16" s="157"/>
      <c r="N16" s="157"/>
      <c r="O16" s="157"/>
      <c r="P16" s="157"/>
      <c r="Q16" s="157"/>
      <c r="R16" s="157"/>
      <c r="S16" s="157"/>
      <c r="T16" s="17"/>
      <c r="U16" s="17"/>
      <c r="V16" s="17"/>
      <c r="W16" s="17"/>
      <c r="X16" s="28"/>
      <c r="Y16" s="17"/>
      <c r="Z16" s="20"/>
      <c r="AA16" s="17"/>
      <c r="AB16" s="17"/>
    </row>
    <row r="17" spans="1:28" ht="17.3" customHeight="1" x14ac:dyDescent="0.2">
      <c r="A17" s="24"/>
      <c r="B17" s="17"/>
      <c r="C17" s="17"/>
      <c r="D17" s="17"/>
      <c r="E17" s="17"/>
      <c r="F17" s="17"/>
      <c r="G17" s="17"/>
      <c r="H17" s="174"/>
      <c r="I17" s="157"/>
      <c r="J17" s="157"/>
      <c r="K17" s="157"/>
      <c r="L17" s="157"/>
      <c r="M17" s="157"/>
      <c r="N17" s="157"/>
      <c r="O17" s="157"/>
      <c r="P17" s="157"/>
      <c r="Q17" s="157"/>
      <c r="R17" s="157"/>
      <c r="S17" s="157"/>
      <c r="T17" s="17"/>
      <c r="U17" s="17"/>
      <c r="V17" s="17"/>
      <c r="W17" s="17"/>
      <c r="X17" s="28"/>
      <c r="Y17" s="17"/>
      <c r="Z17" s="20"/>
      <c r="AA17" s="17"/>
      <c r="AB17" s="17"/>
    </row>
    <row r="18" spans="1:28" ht="18" customHeight="1" x14ac:dyDescent="0.2">
      <c r="A18" s="24"/>
      <c r="B18" s="160" t="s">
        <v>191</v>
      </c>
      <c r="C18" s="159"/>
      <c r="D18" s="159"/>
      <c r="E18" s="17"/>
      <c r="F18" s="17"/>
      <c r="G18" s="17"/>
      <c r="H18" s="17"/>
      <c r="I18" s="17"/>
      <c r="J18" s="17"/>
      <c r="K18" s="17"/>
      <c r="L18" s="17"/>
      <c r="M18" s="17"/>
      <c r="N18" s="17"/>
      <c r="O18" s="17"/>
      <c r="P18" s="17"/>
      <c r="Q18" s="17"/>
      <c r="R18" s="17"/>
      <c r="S18" s="17"/>
      <c r="T18" s="17"/>
      <c r="U18" s="17"/>
      <c r="V18" s="17"/>
      <c r="W18" s="17"/>
      <c r="X18" s="28"/>
      <c r="Y18" s="17"/>
      <c r="Z18" s="20"/>
      <c r="AA18" s="17"/>
      <c r="AB18" s="17"/>
    </row>
    <row r="19" spans="1:28" ht="27.25" customHeight="1" x14ac:dyDescent="0.2">
      <c r="A19" s="395" t="s">
        <v>22</v>
      </c>
      <c r="B19" s="396"/>
      <c r="C19" s="396"/>
      <c r="D19" s="396"/>
      <c r="E19" s="337"/>
      <c r="F19" s="338"/>
      <c r="G19" s="338"/>
      <c r="H19" s="338"/>
      <c r="I19" s="338"/>
      <c r="J19" s="339"/>
      <c r="K19" s="162" t="s">
        <v>38</v>
      </c>
      <c r="L19" s="337"/>
      <c r="M19" s="339"/>
      <c r="N19" s="335"/>
      <c r="O19" s="335"/>
      <c r="P19" s="335"/>
      <c r="Q19" s="335"/>
      <c r="R19" s="335"/>
      <c r="S19" s="335"/>
      <c r="T19" s="335"/>
      <c r="U19" s="335"/>
      <c r="V19" s="335"/>
      <c r="W19" s="335"/>
      <c r="X19" s="336"/>
      <c r="Y19" s="17"/>
      <c r="Z19" s="20" t="s">
        <v>93</v>
      </c>
      <c r="AA19" s="20"/>
      <c r="AB19" s="17"/>
    </row>
    <row r="20" spans="1:28" ht="14.3" customHeight="1" x14ac:dyDescent="0.2">
      <c r="A20" s="381" t="s">
        <v>24</v>
      </c>
      <c r="B20" s="365" t="s">
        <v>6</v>
      </c>
      <c r="C20" s="366"/>
      <c r="D20" s="367"/>
      <c r="E20" s="358"/>
      <c r="F20" s="359"/>
      <c r="G20" s="359"/>
      <c r="H20" s="359"/>
      <c r="I20" s="359"/>
      <c r="J20" s="359"/>
      <c r="K20" s="359"/>
      <c r="L20" s="359"/>
      <c r="M20" s="359"/>
      <c r="N20" s="359"/>
      <c r="O20" s="359"/>
      <c r="P20" s="359"/>
      <c r="Q20" s="359"/>
      <c r="R20" s="359"/>
      <c r="S20" s="359"/>
      <c r="T20" s="359"/>
      <c r="U20" s="359"/>
      <c r="V20" s="359"/>
      <c r="W20" s="359"/>
      <c r="X20" s="360"/>
      <c r="Y20" s="17"/>
      <c r="Z20" s="20" t="s">
        <v>94</v>
      </c>
      <c r="AA20" s="20"/>
      <c r="AB20" s="17"/>
    </row>
    <row r="21" spans="1:28" ht="14.3" customHeight="1" x14ac:dyDescent="0.2">
      <c r="A21" s="382"/>
      <c r="B21" s="397" t="s">
        <v>71</v>
      </c>
      <c r="C21" s="398"/>
      <c r="D21" s="399"/>
      <c r="E21" s="358"/>
      <c r="F21" s="359"/>
      <c r="G21" s="361"/>
      <c r="H21" s="361"/>
      <c r="I21" s="361"/>
      <c r="J21" s="361"/>
      <c r="K21" s="361"/>
      <c r="L21" s="361"/>
      <c r="M21" s="361"/>
      <c r="N21" s="361"/>
      <c r="O21" s="361"/>
      <c r="P21" s="361"/>
      <c r="Q21" s="359"/>
      <c r="R21" s="359"/>
      <c r="S21" s="359"/>
      <c r="T21" s="359"/>
      <c r="U21" s="359"/>
      <c r="V21" s="359"/>
      <c r="W21" s="359"/>
      <c r="X21" s="360"/>
      <c r="Y21" s="17"/>
      <c r="Z21" s="20"/>
      <c r="AA21" s="17"/>
      <c r="AB21" s="17"/>
    </row>
    <row r="22" spans="1:28" ht="14.3" customHeight="1" x14ac:dyDescent="0.2">
      <c r="A22" s="383"/>
      <c r="B22" s="316" t="s">
        <v>72</v>
      </c>
      <c r="C22" s="316"/>
      <c r="D22" s="316"/>
      <c r="E22" s="322" t="s">
        <v>42</v>
      </c>
      <c r="F22" s="322"/>
      <c r="G22" s="352"/>
      <c r="H22" s="352"/>
      <c r="I22" s="352"/>
      <c r="J22" s="352"/>
      <c r="K22" s="352"/>
      <c r="L22" s="353"/>
      <c r="M22" s="256" t="s">
        <v>43</v>
      </c>
      <c r="N22" s="354" t="s">
        <v>23</v>
      </c>
      <c r="O22" s="355"/>
      <c r="P22" s="340"/>
      <c r="Q22" s="340" t="s">
        <v>27</v>
      </c>
      <c r="R22" s="341"/>
      <c r="S22" s="341"/>
      <c r="T22" s="341"/>
      <c r="U22" s="341"/>
      <c r="V22" s="341"/>
      <c r="W22" s="341"/>
      <c r="X22" s="342"/>
      <c r="Y22" s="17"/>
      <c r="Z22" s="20"/>
      <c r="AA22" s="17"/>
      <c r="AB22" s="17"/>
    </row>
    <row r="23" spans="1:28" ht="14.3" customHeight="1" x14ac:dyDescent="0.2">
      <c r="A23" s="383"/>
      <c r="B23" s="317"/>
      <c r="C23" s="317"/>
      <c r="D23" s="317"/>
      <c r="E23" s="322"/>
      <c r="F23" s="322"/>
      <c r="G23" s="352"/>
      <c r="H23" s="352"/>
      <c r="I23" s="352"/>
      <c r="J23" s="352"/>
      <c r="K23" s="352"/>
      <c r="L23" s="353"/>
      <c r="M23" s="260"/>
      <c r="N23" s="365" t="s">
        <v>1</v>
      </c>
      <c r="O23" s="366"/>
      <c r="P23" s="367"/>
      <c r="Q23" s="307"/>
      <c r="R23" s="308"/>
      <c r="S23" s="308"/>
      <c r="T23" s="308"/>
      <c r="U23" s="308"/>
      <c r="V23" s="308"/>
      <c r="W23" s="308"/>
      <c r="X23" s="309"/>
      <c r="Y23" s="17"/>
      <c r="Z23" s="20"/>
      <c r="AA23" s="17"/>
      <c r="AB23" s="17"/>
    </row>
    <row r="24" spans="1:28" ht="14.3" customHeight="1" x14ac:dyDescent="0.2">
      <c r="A24" s="383"/>
      <c r="B24" s="317"/>
      <c r="C24" s="317"/>
      <c r="D24" s="317"/>
      <c r="E24" s="322"/>
      <c r="F24" s="322"/>
      <c r="G24" s="352"/>
      <c r="H24" s="352"/>
      <c r="I24" s="352"/>
      <c r="J24" s="352"/>
      <c r="K24" s="352"/>
      <c r="L24" s="353"/>
      <c r="M24" s="256" t="s">
        <v>44</v>
      </c>
      <c r="N24" s="368"/>
      <c r="O24" s="369"/>
      <c r="P24" s="370"/>
      <c r="Q24" s="310"/>
      <c r="R24" s="311"/>
      <c r="S24" s="311"/>
      <c r="T24" s="311"/>
      <c r="U24" s="311"/>
      <c r="V24" s="311"/>
      <c r="W24" s="311"/>
      <c r="X24" s="312"/>
      <c r="Y24" s="17"/>
      <c r="Z24" s="20"/>
      <c r="AA24" s="17"/>
      <c r="AB24" s="17"/>
    </row>
    <row r="25" spans="1:28" ht="14.3" customHeight="1" thickBot="1" x14ac:dyDescent="0.25">
      <c r="A25" s="384"/>
      <c r="B25" s="318"/>
      <c r="C25" s="318"/>
      <c r="D25" s="318"/>
      <c r="E25" s="323"/>
      <c r="F25" s="323"/>
      <c r="G25" s="376"/>
      <c r="H25" s="376"/>
      <c r="I25" s="376"/>
      <c r="J25" s="376"/>
      <c r="K25" s="376"/>
      <c r="L25" s="377"/>
      <c r="M25" s="374"/>
      <c r="N25" s="371"/>
      <c r="O25" s="372"/>
      <c r="P25" s="373"/>
      <c r="Q25" s="313"/>
      <c r="R25" s="314"/>
      <c r="S25" s="314"/>
      <c r="T25" s="314"/>
      <c r="U25" s="314"/>
      <c r="V25" s="314"/>
      <c r="W25" s="314"/>
      <c r="X25" s="315"/>
      <c r="Y25" s="17"/>
      <c r="Z25" s="20"/>
      <c r="AA25" s="17"/>
      <c r="AB25" s="17"/>
    </row>
    <row r="26" spans="1:28" ht="15" customHeight="1" x14ac:dyDescent="0.2">
      <c r="A26" s="30" t="s">
        <v>11</v>
      </c>
      <c r="B26" s="47" t="s">
        <v>28</v>
      </c>
      <c r="C26" s="17"/>
      <c r="D26" s="17"/>
      <c r="E26" s="17"/>
      <c r="F26" s="17"/>
      <c r="G26" s="17"/>
      <c r="H26" s="17"/>
      <c r="I26" s="17"/>
      <c r="J26" s="17"/>
      <c r="K26" s="17"/>
      <c r="L26" s="17"/>
      <c r="M26" s="17"/>
      <c r="N26" s="17"/>
      <c r="O26" s="17"/>
      <c r="P26" s="17"/>
      <c r="Q26" s="17"/>
      <c r="R26" s="17"/>
      <c r="S26" s="17"/>
      <c r="T26" s="17"/>
      <c r="U26" s="17"/>
      <c r="V26" s="17"/>
      <c r="W26" s="17"/>
      <c r="X26" s="17"/>
    </row>
    <row r="27" spans="1:28" ht="15" customHeight="1" x14ac:dyDescent="0.2">
      <c r="A27" s="17"/>
      <c r="B27" s="47" t="s">
        <v>29</v>
      </c>
      <c r="C27" s="17"/>
      <c r="D27" s="17"/>
      <c r="E27" s="17"/>
      <c r="F27" s="17"/>
      <c r="G27" s="17"/>
      <c r="H27" s="17"/>
      <c r="I27" s="17"/>
      <c r="J27" s="17"/>
      <c r="K27" s="17"/>
      <c r="L27" s="17"/>
      <c r="M27" s="17"/>
      <c r="N27" s="17"/>
      <c r="O27" s="17"/>
      <c r="P27" s="17"/>
      <c r="Q27" s="17"/>
      <c r="R27" s="17"/>
      <c r="S27" s="17"/>
      <c r="T27" s="17"/>
      <c r="U27" s="17"/>
      <c r="V27" s="17"/>
      <c r="W27" s="17"/>
      <c r="X27" s="17"/>
    </row>
    <row r="28" spans="1:28" ht="15" customHeight="1" x14ac:dyDescent="0.2">
      <c r="A28" s="17"/>
      <c r="B28" s="50" t="s">
        <v>37</v>
      </c>
      <c r="C28" s="17"/>
      <c r="D28" s="17"/>
      <c r="E28" s="17"/>
      <c r="F28" s="17"/>
      <c r="G28" s="17"/>
      <c r="H28" s="17"/>
      <c r="I28" s="17"/>
      <c r="J28" s="17"/>
      <c r="K28" s="17"/>
      <c r="L28" s="17"/>
      <c r="M28" s="17"/>
      <c r="N28" s="17"/>
      <c r="O28" s="17"/>
      <c r="P28" s="17"/>
      <c r="Q28" s="17"/>
      <c r="R28" s="17"/>
      <c r="S28" s="17"/>
      <c r="T28" s="17"/>
      <c r="U28" s="17"/>
      <c r="V28" s="17"/>
      <c r="W28" s="17"/>
      <c r="X28" s="17"/>
    </row>
    <row r="29" spans="1:28" ht="9.25" customHeight="1" thickBot="1" x14ac:dyDescent="0.25">
      <c r="A29" s="17"/>
      <c r="B29" s="51"/>
      <c r="C29" s="17"/>
      <c r="D29" s="17"/>
      <c r="E29" s="17"/>
      <c r="F29" s="17"/>
      <c r="G29" s="17"/>
      <c r="H29" s="17"/>
      <c r="I29" s="17"/>
      <c r="J29" s="17"/>
      <c r="K29" s="17"/>
      <c r="L29" s="17"/>
      <c r="M29" s="17"/>
      <c r="N29" s="17"/>
      <c r="O29" s="17"/>
      <c r="P29" s="17"/>
      <c r="Q29" s="17"/>
      <c r="R29" s="17"/>
      <c r="S29" s="17"/>
      <c r="T29" s="17"/>
      <c r="U29" s="17"/>
      <c r="V29" s="17"/>
      <c r="W29" s="17"/>
      <c r="X29" s="17"/>
    </row>
    <row r="30" spans="1:28" ht="20.45" customHeight="1" x14ac:dyDescent="0.2">
      <c r="A30" s="378" t="s">
        <v>34</v>
      </c>
      <c r="B30" s="379"/>
      <c r="C30" s="379"/>
      <c r="D30" s="379"/>
      <c r="E30" s="379"/>
      <c r="F30" s="379"/>
      <c r="G30" s="379"/>
      <c r="H30" s="379"/>
      <c r="I30" s="379"/>
      <c r="J30" s="379"/>
      <c r="K30" s="379"/>
      <c r="L30" s="379"/>
      <c r="M30" s="379"/>
      <c r="N30" s="379"/>
      <c r="O30" s="379"/>
      <c r="P30" s="379"/>
      <c r="Q30" s="379"/>
      <c r="R30" s="379"/>
      <c r="S30" s="379"/>
      <c r="T30" s="379"/>
      <c r="U30" s="379"/>
      <c r="V30" s="379"/>
      <c r="W30" s="379"/>
      <c r="X30" s="380"/>
    </row>
    <row r="31" spans="1:28" ht="19.55" customHeight="1" x14ac:dyDescent="0.2">
      <c r="A31" s="52" t="s">
        <v>30</v>
      </c>
      <c r="B31" s="385" t="s">
        <v>3</v>
      </c>
      <c r="C31" s="385"/>
      <c r="D31" s="319" t="s">
        <v>31</v>
      </c>
      <c r="E31" s="320"/>
      <c r="F31" s="320"/>
      <c r="G31" s="320"/>
      <c r="H31" s="320"/>
      <c r="I31" s="320"/>
      <c r="J31" s="320"/>
      <c r="K31" s="320"/>
      <c r="L31" s="319" t="s">
        <v>0</v>
      </c>
      <c r="M31" s="320"/>
      <c r="N31" s="320"/>
      <c r="O31" s="375"/>
      <c r="P31" s="320" t="s">
        <v>32</v>
      </c>
      <c r="Q31" s="320"/>
      <c r="R31" s="320"/>
      <c r="S31" s="320"/>
      <c r="T31" s="319" t="s">
        <v>33</v>
      </c>
      <c r="U31" s="320"/>
      <c r="V31" s="320"/>
      <c r="W31" s="320"/>
      <c r="X31" s="388"/>
    </row>
    <row r="32" spans="1:28" ht="27.7" customHeight="1" x14ac:dyDescent="0.2">
      <c r="A32" s="161">
        <v>1</v>
      </c>
      <c r="B32" s="163"/>
      <c r="C32" s="163"/>
      <c r="D32" s="303" t="str">
        <f>IF(L32&lt;&gt;"","グループホーム家賃助成金　（","")</f>
        <v/>
      </c>
      <c r="E32" s="304"/>
      <c r="F32" s="304"/>
      <c r="G32" s="304"/>
      <c r="H32" s="304"/>
      <c r="I32" s="304"/>
      <c r="J32" s="164" t="str">
        <f>'実績報告書 '!AE23</f>
        <v/>
      </c>
      <c r="K32" s="156" t="str">
        <f>IF(L32&lt;&gt;"","人分）","")</f>
        <v/>
      </c>
      <c r="L32" s="333" t="str">
        <f>'実績報告書 '!AF23</f>
        <v/>
      </c>
      <c r="M32" s="334"/>
      <c r="N32" s="334"/>
      <c r="O32" s="165"/>
      <c r="P32" s="306">
        <f>'実績報告書 '!AH23</f>
        <v>0</v>
      </c>
      <c r="Q32" s="306"/>
      <c r="R32" s="306"/>
      <c r="S32" s="166"/>
      <c r="T32" s="305" t="str">
        <f t="shared" ref="T32:T41" si="0">IF(L32&lt;&gt;"",J32*L32*P32,"")</f>
        <v/>
      </c>
      <c r="U32" s="306"/>
      <c r="V32" s="306"/>
      <c r="W32" s="167"/>
      <c r="X32" s="53" t="s">
        <v>15</v>
      </c>
      <c r="Z32" s="20" t="s">
        <v>70</v>
      </c>
    </row>
    <row r="33" spans="1:26" ht="27.7" customHeight="1" x14ac:dyDescent="0.2">
      <c r="A33" s="161">
        <v>2</v>
      </c>
      <c r="B33" s="163"/>
      <c r="C33" s="163"/>
      <c r="D33" s="303" t="str">
        <f t="shared" ref="D33:D41" si="1">IF(L33&lt;&gt;"","グループホーム家賃助成金　（","")</f>
        <v/>
      </c>
      <c r="E33" s="304"/>
      <c r="F33" s="304"/>
      <c r="G33" s="304"/>
      <c r="H33" s="304"/>
      <c r="I33" s="304"/>
      <c r="J33" s="164" t="str">
        <f>'実績報告書 '!AE27</f>
        <v/>
      </c>
      <c r="K33" s="100" t="str">
        <f t="shared" ref="K33:K41" si="2">IF(L33&lt;&gt;"","人分）","")</f>
        <v/>
      </c>
      <c r="L33" s="333" t="str">
        <f>'実績報告書 '!AF27</f>
        <v/>
      </c>
      <c r="M33" s="334"/>
      <c r="N33" s="334"/>
      <c r="O33" s="165"/>
      <c r="P33" s="305">
        <f>'実績報告書 '!AH27</f>
        <v>0</v>
      </c>
      <c r="Q33" s="306"/>
      <c r="R33" s="306"/>
      <c r="S33" s="166"/>
      <c r="T33" s="305" t="str">
        <f t="shared" si="0"/>
        <v/>
      </c>
      <c r="U33" s="306"/>
      <c r="V33" s="306"/>
      <c r="W33" s="167"/>
      <c r="X33" s="54"/>
    </row>
    <row r="34" spans="1:26" ht="27.7" customHeight="1" x14ac:dyDescent="0.2">
      <c r="A34" s="161">
        <v>3</v>
      </c>
      <c r="B34" s="163"/>
      <c r="C34" s="163"/>
      <c r="D34" s="303" t="str">
        <f t="shared" si="1"/>
        <v/>
      </c>
      <c r="E34" s="304"/>
      <c r="F34" s="304"/>
      <c r="G34" s="304"/>
      <c r="H34" s="304"/>
      <c r="I34" s="304"/>
      <c r="J34" s="164" t="str">
        <f>'実績報告書 '!AE31</f>
        <v/>
      </c>
      <c r="K34" s="100" t="str">
        <f t="shared" si="2"/>
        <v/>
      </c>
      <c r="L34" s="333" t="str">
        <f>'実績報告書 '!AF31</f>
        <v/>
      </c>
      <c r="M34" s="334"/>
      <c r="N34" s="334"/>
      <c r="O34" s="165"/>
      <c r="P34" s="305">
        <f>'実績報告書 '!AH31</f>
        <v>0</v>
      </c>
      <c r="Q34" s="306"/>
      <c r="R34" s="306"/>
      <c r="S34" s="166"/>
      <c r="T34" s="305" t="str">
        <f t="shared" si="0"/>
        <v/>
      </c>
      <c r="U34" s="306"/>
      <c r="V34" s="306"/>
      <c r="W34" s="167"/>
      <c r="X34" s="54"/>
    </row>
    <row r="35" spans="1:26" ht="27.7" customHeight="1" x14ac:dyDescent="0.2">
      <c r="A35" s="161">
        <v>4</v>
      </c>
      <c r="B35" s="163"/>
      <c r="C35" s="163"/>
      <c r="D35" s="303" t="str">
        <f t="shared" si="1"/>
        <v/>
      </c>
      <c r="E35" s="304"/>
      <c r="F35" s="304"/>
      <c r="G35" s="304"/>
      <c r="H35" s="304"/>
      <c r="I35" s="304"/>
      <c r="J35" s="164" t="str">
        <f>'実績報告書 '!AE35</f>
        <v/>
      </c>
      <c r="K35" s="100" t="str">
        <f t="shared" si="2"/>
        <v/>
      </c>
      <c r="L35" s="333" t="str">
        <f>'実績報告書 '!AF35</f>
        <v/>
      </c>
      <c r="M35" s="334"/>
      <c r="N35" s="334"/>
      <c r="O35" s="165"/>
      <c r="P35" s="305">
        <f>'実績報告書 '!AH35</f>
        <v>0</v>
      </c>
      <c r="Q35" s="306"/>
      <c r="R35" s="306"/>
      <c r="S35" s="166"/>
      <c r="T35" s="305" t="str">
        <f t="shared" si="0"/>
        <v/>
      </c>
      <c r="U35" s="306"/>
      <c r="V35" s="306"/>
      <c r="W35" s="167"/>
      <c r="X35" s="54"/>
    </row>
    <row r="36" spans="1:26" ht="27.7" customHeight="1" x14ac:dyDescent="0.2">
      <c r="A36" s="161">
        <v>5</v>
      </c>
      <c r="B36" s="163"/>
      <c r="C36" s="163"/>
      <c r="D36" s="303" t="str">
        <f t="shared" si="1"/>
        <v/>
      </c>
      <c r="E36" s="304"/>
      <c r="F36" s="304"/>
      <c r="G36" s="304"/>
      <c r="H36" s="304"/>
      <c r="I36" s="304"/>
      <c r="J36" s="164" t="str">
        <f>'実績報告書 '!AE39</f>
        <v/>
      </c>
      <c r="K36" s="100" t="str">
        <f t="shared" si="2"/>
        <v/>
      </c>
      <c r="L36" s="333" t="str">
        <f>'実績報告書 '!AF39</f>
        <v/>
      </c>
      <c r="M36" s="334"/>
      <c r="N36" s="334"/>
      <c r="O36" s="165"/>
      <c r="P36" s="305">
        <f>'実績報告書 '!AH39</f>
        <v>0</v>
      </c>
      <c r="Q36" s="306"/>
      <c r="R36" s="306"/>
      <c r="S36" s="166"/>
      <c r="T36" s="305" t="str">
        <f t="shared" si="0"/>
        <v/>
      </c>
      <c r="U36" s="306"/>
      <c r="V36" s="306"/>
      <c r="W36" s="167"/>
      <c r="X36" s="54"/>
    </row>
    <row r="37" spans="1:26" ht="27.7" customHeight="1" x14ac:dyDescent="0.2">
      <c r="A37" s="161">
        <v>6</v>
      </c>
      <c r="B37" s="163"/>
      <c r="C37" s="163"/>
      <c r="D37" s="303" t="str">
        <f t="shared" si="1"/>
        <v/>
      </c>
      <c r="E37" s="304"/>
      <c r="F37" s="304"/>
      <c r="G37" s="304"/>
      <c r="H37" s="304"/>
      <c r="I37" s="304"/>
      <c r="J37" s="164" t="str">
        <f>'実績報告書 '!AE43</f>
        <v/>
      </c>
      <c r="K37" s="100" t="str">
        <f t="shared" si="2"/>
        <v/>
      </c>
      <c r="L37" s="333" t="str">
        <f>'実績報告書 '!AF43</f>
        <v/>
      </c>
      <c r="M37" s="334"/>
      <c r="N37" s="334"/>
      <c r="O37" s="165"/>
      <c r="P37" s="305">
        <f>'実績報告書 '!AH43</f>
        <v>0</v>
      </c>
      <c r="Q37" s="306"/>
      <c r="R37" s="306"/>
      <c r="S37" s="166"/>
      <c r="T37" s="305" t="str">
        <f t="shared" si="0"/>
        <v/>
      </c>
      <c r="U37" s="306"/>
      <c r="V37" s="306"/>
      <c r="W37" s="167"/>
      <c r="X37" s="54"/>
    </row>
    <row r="38" spans="1:26" ht="27.7" customHeight="1" x14ac:dyDescent="0.2">
      <c r="A38" s="161">
        <v>7</v>
      </c>
      <c r="B38" s="163"/>
      <c r="C38" s="163"/>
      <c r="D38" s="303" t="str">
        <f t="shared" si="1"/>
        <v/>
      </c>
      <c r="E38" s="304"/>
      <c r="F38" s="304"/>
      <c r="G38" s="304"/>
      <c r="H38" s="304"/>
      <c r="I38" s="304"/>
      <c r="J38" s="164" t="str">
        <f>'実績報告書 '!AE47</f>
        <v/>
      </c>
      <c r="K38" s="100" t="str">
        <f t="shared" si="2"/>
        <v/>
      </c>
      <c r="L38" s="333" t="str">
        <f>'実績報告書 '!AF47</f>
        <v/>
      </c>
      <c r="M38" s="334"/>
      <c r="N38" s="334"/>
      <c r="O38" s="165"/>
      <c r="P38" s="305">
        <f>'実績報告書 '!AH47</f>
        <v>0</v>
      </c>
      <c r="Q38" s="306"/>
      <c r="R38" s="306"/>
      <c r="S38" s="166"/>
      <c r="T38" s="305" t="str">
        <f t="shared" si="0"/>
        <v/>
      </c>
      <c r="U38" s="306"/>
      <c r="V38" s="306"/>
      <c r="W38" s="167"/>
      <c r="X38" s="54"/>
    </row>
    <row r="39" spans="1:26" ht="27.7" customHeight="1" x14ac:dyDescent="0.2">
      <c r="A39" s="161">
        <v>8</v>
      </c>
      <c r="B39" s="163"/>
      <c r="C39" s="163"/>
      <c r="D39" s="303" t="str">
        <f t="shared" si="1"/>
        <v/>
      </c>
      <c r="E39" s="304"/>
      <c r="F39" s="304"/>
      <c r="G39" s="304"/>
      <c r="H39" s="304"/>
      <c r="I39" s="304"/>
      <c r="J39" s="164" t="str">
        <f>'実績報告書 '!AE51</f>
        <v/>
      </c>
      <c r="K39" s="100" t="str">
        <f t="shared" si="2"/>
        <v/>
      </c>
      <c r="L39" s="333" t="str">
        <f>'実績報告書 '!AF51</f>
        <v/>
      </c>
      <c r="M39" s="334"/>
      <c r="N39" s="334"/>
      <c r="O39" s="165"/>
      <c r="P39" s="305">
        <f>'実績報告書 '!AH51</f>
        <v>0</v>
      </c>
      <c r="Q39" s="306"/>
      <c r="R39" s="306"/>
      <c r="S39" s="166"/>
      <c r="T39" s="305" t="str">
        <f t="shared" si="0"/>
        <v/>
      </c>
      <c r="U39" s="306"/>
      <c r="V39" s="306"/>
      <c r="W39" s="167"/>
      <c r="X39" s="54"/>
    </row>
    <row r="40" spans="1:26" ht="27.7" customHeight="1" x14ac:dyDescent="0.2">
      <c r="A40" s="161">
        <v>9</v>
      </c>
      <c r="B40" s="163"/>
      <c r="C40" s="163"/>
      <c r="D40" s="303" t="str">
        <f t="shared" si="1"/>
        <v/>
      </c>
      <c r="E40" s="304"/>
      <c r="F40" s="304"/>
      <c r="G40" s="304"/>
      <c r="H40" s="304"/>
      <c r="I40" s="304"/>
      <c r="J40" s="164" t="str">
        <f>'実績報告書 '!AE55</f>
        <v/>
      </c>
      <c r="K40" s="100" t="str">
        <f t="shared" si="2"/>
        <v/>
      </c>
      <c r="L40" s="333" t="str">
        <f>'実績報告書 '!AF55</f>
        <v/>
      </c>
      <c r="M40" s="334"/>
      <c r="N40" s="334"/>
      <c r="O40" s="168"/>
      <c r="P40" s="305">
        <f>'実績報告書 '!AH55</f>
        <v>0</v>
      </c>
      <c r="Q40" s="306"/>
      <c r="R40" s="306"/>
      <c r="S40" s="166"/>
      <c r="T40" s="305" t="str">
        <f t="shared" si="0"/>
        <v/>
      </c>
      <c r="U40" s="306"/>
      <c r="V40" s="306"/>
      <c r="W40" s="167"/>
      <c r="X40" s="54"/>
    </row>
    <row r="41" spans="1:26" ht="27.7" customHeight="1" x14ac:dyDescent="0.2">
      <c r="A41" s="169">
        <v>10</v>
      </c>
      <c r="B41" s="170"/>
      <c r="C41" s="170"/>
      <c r="D41" s="303" t="str">
        <f t="shared" si="1"/>
        <v/>
      </c>
      <c r="E41" s="304"/>
      <c r="F41" s="304"/>
      <c r="G41" s="304"/>
      <c r="H41" s="304"/>
      <c r="I41" s="304"/>
      <c r="J41" s="164" t="str">
        <f>'実績報告書 '!AE59</f>
        <v/>
      </c>
      <c r="K41" s="103" t="str">
        <f t="shared" si="2"/>
        <v/>
      </c>
      <c r="L41" s="333" t="str">
        <f>'実績報告書 '!AF59</f>
        <v/>
      </c>
      <c r="M41" s="334"/>
      <c r="N41" s="334"/>
      <c r="O41" s="165"/>
      <c r="P41" s="305">
        <f>'実績報告書 '!AH59</f>
        <v>0</v>
      </c>
      <c r="Q41" s="306"/>
      <c r="R41" s="306"/>
      <c r="S41" s="171"/>
      <c r="T41" s="343" t="str">
        <f t="shared" si="0"/>
        <v/>
      </c>
      <c r="U41" s="344"/>
      <c r="V41" s="344"/>
      <c r="W41" s="172"/>
      <c r="X41" s="56"/>
    </row>
    <row r="42" spans="1:26" ht="27.7" customHeight="1" thickBot="1" x14ac:dyDescent="0.25">
      <c r="A42" s="330" t="s">
        <v>35</v>
      </c>
      <c r="B42" s="331"/>
      <c r="C42" s="331"/>
      <c r="D42" s="332"/>
      <c r="E42" s="332"/>
      <c r="F42" s="332"/>
      <c r="G42" s="332"/>
      <c r="H42" s="332"/>
      <c r="I42" s="332"/>
      <c r="J42" s="332"/>
      <c r="K42" s="332"/>
      <c r="L42" s="332"/>
      <c r="M42" s="332"/>
      <c r="N42" s="332"/>
      <c r="O42" s="332"/>
      <c r="P42" s="332"/>
      <c r="Q42" s="332"/>
      <c r="R42" s="332"/>
      <c r="S42" s="332"/>
      <c r="T42" s="329"/>
      <c r="U42" s="329"/>
      <c r="V42" s="329"/>
      <c r="W42" s="329"/>
      <c r="X42" s="57"/>
      <c r="Y42" s="58"/>
    </row>
    <row r="43" spans="1:26" ht="30.05" customHeight="1" thickBot="1" x14ac:dyDescent="0.25">
      <c r="A43" s="326" t="s">
        <v>36</v>
      </c>
      <c r="B43" s="327"/>
      <c r="C43" s="327"/>
      <c r="D43" s="327"/>
      <c r="E43" s="327"/>
      <c r="F43" s="327"/>
      <c r="G43" s="327"/>
      <c r="H43" s="327"/>
      <c r="I43" s="327"/>
      <c r="J43" s="327"/>
      <c r="K43" s="327"/>
      <c r="L43" s="327"/>
      <c r="M43" s="327"/>
      <c r="N43" s="327"/>
      <c r="O43" s="327"/>
      <c r="P43" s="327"/>
      <c r="Q43" s="327"/>
      <c r="R43" s="327"/>
      <c r="S43" s="327"/>
      <c r="T43" s="328">
        <f>SUM(T32:V41)</f>
        <v>0</v>
      </c>
      <c r="U43" s="328"/>
      <c r="V43" s="328"/>
      <c r="W43" s="328"/>
      <c r="X43" s="59" t="s">
        <v>15</v>
      </c>
      <c r="Z43" s="20" t="s">
        <v>69</v>
      </c>
    </row>
    <row r="44" spans="1:26" ht="30.05" customHeight="1" x14ac:dyDescent="0.2">
      <c r="A44" s="60"/>
      <c r="B44" s="60"/>
      <c r="C44" s="60"/>
      <c r="D44" s="60"/>
      <c r="E44" s="60"/>
      <c r="F44" s="60"/>
      <c r="G44" s="60"/>
      <c r="H44" s="60"/>
      <c r="I44" s="60"/>
      <c r="J44" s="60"/>
      <c r="K44" s="60"/>
      <c r="L44" s="60"/>
      <c r="M44" s="60"/>
      <c r="N44" s="60"/>
      <c r="O44" s="60"/>
      <c r="P44" s="60"/>
      <c r="Q44" s="60"/>
      <c r="R44" s="60"/>
      <c r="S44" s="60"/>
      <c r="T44" s="61"/>
      <c r="U44" s="62"/>
      <c r="V44" s="62"/>
      <c r="W44" s="62"/>
      <c r="X44" s="63"/>
      <c r="Z44" s="20"/>
    </row>
    <row r="45" spans="1:26" s="79" customFormat="1" ht="32.299999999999997" customHeight="1" x14ac:dyDescent="0.25">
      <c r="A45" s="64"/>
      <c r="B45" s="363" t="s">
        <v>12</v>
      </c>
      <c r="C45" s="363"/>
      <c r="D45" s="363"/>
      <c r="E45" s="363"/>
      <c r="F45" s="363"/>
      <c r="G45" s="363"/>
      <c r="H45" s="363"/>
      <c r="I45" s="363"/>
      <c r="J45" s="363"/>
      <c r="K45" s="363"/>
      <c r="L45" s="363"/>
      <c r="M45" s="363"/>
      <c r="N45" s="363"/>
      <c r="O45" s="363"/>
      <c r="P45" s="363"/>
      <c r="Q45" s="363"/>
      <c r="R45" s="363"/>
      <c r="S45" s="363"/>
      <c r="T45" s="363"/>
      <c r="U45" s="363"/>
      <c r="V45" s="66"/>
      <c r="W45" s="32"/>
      <c r="X45" s="32"/>
      <c r="Y45" s="32"/>
      <c r="Z45" s="133" t="s">
        <v>115</v>
      </c>
    </row>
    <row r="46" spans="1:26" s="79" customFormat="1" ht="22.6" customHeight="1" x14ac:dyDescent="0.2">
      <c r="A46" s="67"/>
      <c r="B46" s="32"/>
      <c r="C46" s="32"/>
      <c r="D46" s="32"/>
      <c r="E46" s="32"/>
      <c r="F46" s="32"/>
      <c r="G46" s="32"/>
      <c r="H46" s="32"/>
      <c r="I46" s="32"/>
      <c r="J46" s="32"/>
      <c r="K46" s="32"/>
      <c r="L46" s="32"/>
      <c r="M46" s="32"/>
      <c r="N46" s="32"/>
      <c r="O46" s="32"/>
      <c r="P46" s="32"/>
      <c r="Q46" s="32"/>
      <c r="R46" s="32"/>
      <c r="S46" s="32"/>
      <c r="T46" s="32"/>
      <c r="U46" s="32"/>
      <c r="V46" s="68"/>
      <c r="W46" s="32"/>
      <c r="X46" s="32"/>
      <c r="Y46" s="32"/>
      <c r="Z46" s="134" t="s">
        <v>116</v>
      </c>
    </row>
    <row r="47" spans="1:26" s="79" customFormat="1" ht="22.6" customHeight="1" x14ac:dyDescent="0.2">
      <c r="A47" s="67"/>
      <c r="B47" s="32"/>
      <c r="C47" s="32" t="s">
        <v>4</v>
      </c>
      <c r="D47" s="32"/>
      <c r="E47" s="299" t="s">
        <v>25</v>
      </c>
      <c r="F47" s="299"/>
      <c r="G47" s="300"/>
      <c r="H47" s="300"/>
      <c r="I47" s="300"/>
      <c r="J47" s="300"/>
      <c r="K47" s="300"/>
      <c r="L47" s="301" t="s">
        <v>26</v>
      </c>
      <c r="M47" s="301"/>
      <c r="N47" s="300"/>
      <c r="O47" s="300"/>
      <c r="P47" s="300"/>
      <c r="Q47" s="300"/>
      <c r="R47" s="300"/>
      <c r="S47" s="300"/>
      <c r="T47" s="32"/>
      <c r="U47" s="32"/>
      <c r="V47" s="68"/>
      <c r="W47" s="32"/>
      <c r="X47" s="32"/>
      <c r="Y47" s="32"/>
      <c r="Z47" s="32"/>
    </row>
    <row r="48" spans="1:26" s="79" customFormat="1" ht="9.25" customHeight="1" x14ac:dyDescent="0.2">
      <c r="A48" s="67"/>
      <c r="B48" s="32"/>
      <c r="C48" s="32"/>
      <c r="D48" s="32"/>
      <c r="E48" s="32"/>
      <c r="F48" s="32"/>
      <c r="G48" s="32"/>
      <c r="H48" s="32"/>
      <c r="I48" s="32"/>
      <c r="J48" s="32"/>
      <c r="K48" s="32"/>
      <c r="L48" s="32"/>
      <c r="M48" s="32"/>
      <c r="N48" s="32"/>
      <c r="O48" s="32"/>
      <c r="P48" s="32"/>
      <c r="Q48" s="32"/>
      <c r="R48" s="32"/>
      <c r="S48" s="32"/>
      <c r="T48" s="32"/>
      <c r="U48" s="32"/>
      <c r="V48" s="68"/>
      <c r="W48" s="32"/>
      <c r="X48" s="32"/>
      <c r="Y48" s="32"/>
      <c r="Z48" s="32"/>
    </row>
    <row r="49" spans="1:26" s="79" customFormat="1" ht="12.05" customHeight="1" x14ac:dyDescent="0.2">
      <c r="A49" s="67"/>
      <c r="B49" s="32"/>
      <c r="C49" s="32"/>
      <c r="D49" s="32"/>
      <c r="E49" s="32"/>
      <c r="F49" s="32"/>
      <c r="G49" s="32"/>
      <c r="H49" s="32"/>
      <c r="I49" s="32"/>
      <c r="J49" s="32"/>
      <c r="K49" s="32"/>
      <c r="L49" s="32"/>
      <c r="M49" s="32"/>
      <c r="N49" s="32"/>
      <c r="O49" s="32"/>
      <c r="P49" s="32"/>
      <c r="Q49" s="32"/>
      <c r="R49" s="32"/>
      <c r="S49" s="32"/>
      <c r="T49" s="32"/>
      <c r="U49" s="32"/>
      <c r="V49" s="68"/>
      <c r="W49" s="32"/>
      <c r="X49" s="32"/>
      <c r="Y49" s="32"/>
      <c r="Z49" s="32"/>
    </row>
    <row r="50" spans="1:26" s="79" customFormat="1" ht="25.5" customHeight="1" x14ac:dyDescent="0.2">
      <c r="A50" s="67"/>
      <c r="B50" s="32"/>
      <c r="C50" s="32"/>
      <c r="D50" s="32"/>
      <c r="E50" s="69" t="s">
        <v>23</v>
      </c>
      <c r="F50" s="32"/>
      <c r="G50" s="302" t="s">
        <v>14</v>
      </c>
      <c r="H50" s="302"/>
      <c r="I50" s="302" t="s">
        <v>13</v>
      </c>
      <c r="J50" s="302"/>
      <c r="K50" s="32"/>
      <c r="L50" s="301" t="s">
        <v>5</v>
      </c>
      <c r="M50" s="301"/>
      <c r="N50" s="321"/>
      <c r="O50" s="321"/>
      <c r="P50" s="321"/>
      <c r="Q50" s="321"/>
      <c r="R50" s="321"/>
      <c r="S50" s="321"/>
      <c r="T50" s="32"/>
      <c r="U50" s="32"/>
      <c r="V50" s="68"/>
      <c r="W50" s="32"/>
      <c r="X50" s="32"/>
      <c r="Y50" s="32"/>
      <c r="Z50" s="32"/>
    </row>
    <row r="51" spans="1:26" s="79" customFormat="1" ht="33" customHeight="1" x14ac:dyDescent="0.2">
      <c r="A51" s="67"/>
      <c r="B51" s="32"/>
      <c r="C51" s="32"/>
      <c r="D51" s="32"/>
      <c r="E51" s="70" t="s">
        <v>7</v>
      </c>
      <c r="F51" s="32"/>
      <c r="G51" s="298"/>
      <c r="H51" s="298"/>
      <c r="I51" s="298"/>
      <c r="J51" s="298"/>
      <c r="K51" s="298"/>
      <c r="L51" s="298"/>
      <c r="M51" s="298"/>
      <c r="N51" s="298"/>
      <c r="O51" s="298"/>
      <c r="P51" s="298"/>
      <c r="Q51" s="298"/>
      <c r="R51" s="298"/>
      <c r="S51" s="298"/>
      <c r="T51" s="32"/>
      <c r="U51" s="32"/>
      <c r="V51" s="68"/>
      <c r="W51" s="32"/>
      <c r="X51" s="32"/>
      <c r="Y51" s="32"/>
      <c r="Z51" s="32"/>
    </row>
    <row r="52" spans="1:26" s="79" customFormat="1" ht="7.5" customHeight="1" x14ac:dyDescent="0.2">
      <c r="A52" s="67"/>
      <c r="B52" s="32"/>
      <c r="C52" s="32"/>
      <c r="D52" s="32"/>
      <c r="E52" s="70"/>
      <c r="F52" s="32"/>
      <c r="G52" s="32"/>
      <c r="H52" s="32"/>
      <c r="I52" s="32"/>
      <c r="J52" s="32"/>
      <c r="K52" s="32"/>
      <c r="L52" s="32"/>
      <c r="M52" s="32"/>
      <c r="N52" s="32"/>
      <c r="O52" s="32"/>
      <c r="P52" s="32"/>
      <c r="Q52" s="32"/>
      <c r="R52" s="32"/>
      <c r="S52" s="32"/>
      <c r="T52" s="32"/>
      <c r="U52" s="32"/>
      <c r="V52" s="68"/>
      <c r="W52" s="32"/>
      <c r="X52" s="32"/>
      <c r="Y52" s="32"/>
      <c r="Z52" s="32"/>
    </row>
    <row r="53" spans="1:26" s="79" customFormat="1" ht="25.5" customHeight="1" x14ac:dyDescent="0.2">
      <c r="A53" s="67"/>
      <c r="B53" s="32"/>
      <c r="C53" s="32"/>
      <c r="D53" s="32"/>
      <c r="E53" s="69" t="s">
        <v>6</v>
      </c>
      <c r="F53" s="32"/>
      <c r="G53" s="298"/>
      <c r="H53" s="298"/>
      <c r="I53" s="298"/>
      <c r="J53" s="298"/>
      <c r="K53" s="298"/>
      <c r="L53" s="298"/>
      <c r="M53" s="298"/>
      <c r="N53" s="298"/>
      <c r="O53" s="298"/>
      <c r="P53" s="298"/>
      <c r="Q53" s="298"/>
      <c r="R53" s="298"/>
      <c r="S53" s="298"/>
      <c r="T53" s="32"/>
      <c r="U53" s="32"/>
      <c r="V53" s="68"/>
      <c r="W53" s="32"/>
      <c r="X53" s="32"/>
      <c r="Y53" s="32"/>
      <c r="Z53" s="32"/>
    </row>
    <row r="54" spans="1:26" s="79" customFormat="1" ht="12.05" customHeight="1" x14ac:dyDescent="0.2">
      <c r="A54" s="67"/>
      <c r="B54" s="32"/>
      <c r="C54" s="32"/>
      <c r="D54" s="32"/>
      <c r="E54" s="32"/>
      <c r="F54" s="32"/>
      <c r="G54" s="32"/>
      <c r="H54" s="32"/>
      <c r="I54" s="32"/>
      <c r="J54" s="32"/>
      <c r="K54" s="32"/>
      <c r="L54" s="32"/>
      <c r="M54" s="32"/>
      <c r="N54" s="32"/>
      <c r="O54" s="32"/>
      <c r="P54" s="32"/>
      <c r="Q54" s="32"/>
      <c r="R54" s="32"/>
      <c r="S54" s="32"/>
      <c r="T54" s="32"/>
      <c r="U54" s="32"/>
      <c r="V54" s="68"/>
      <c r="W54" s="32"/>
      <c r="X54" s="32"/>
      <c r="Y54" s="32"/>
      <c r="Z54" s="32"/>
    </row>
    <row r="55" spans="1:26" s="79" customFormat="1" ht="18" customHeight="1" x14ac:dyDescent="0.2">
      <c r="A55" s="67"/>
      <c r="B55" s="32"/>
      <c r="C55" s="32"/>
      <c r="D55" s="32"/>
      <c r="E55" s="32"/>
      <c r="F55" s="32"/>
      <c r="G55" s="32"/>
      <c r="H55" s="32"/>
      <c r="I55" s="32"/>
      <c r="J55" s="32"/>
      <c r="K55" s="32"/>
      <c r="L55" s="32"/>
      <c r="M55" s="32"/>
      <c r="N55" s="32"/>
      <c r="O55" s="32"/>
      <c r="P55" s="32"/>
      <c r="Q55" s="32"/>
      <c r="R55" s="32"/>
      <c r="S55" s="32"/>
      <c r="T55" s="32"/>
      <c r="U55" s="32"/>
      <c r="V55" s="68"/>
      <c r="W55" s="32"/>
      <c r="X55" s="32"/>
      <c r="Y55" s="32"/>
      <c r="Z55" s="32"/>
    </row>
    <row r="56" spans="1:26" s="79" customFormat="1" ht="27.25" customHeight="1" x14ac:dyDescent="0.2">
      <c r="A56" s="67"/>
      <c r="B56" s="32"/>
      <c r="C56" s="32" t="s">
        <v>8</v>
      </c>
      <c r="D56" s="71"/>
      <c r="E56" s="72" t="s">
        <v>10</v>
      </c>
      <c r="F56" s="71"/>
      <c r="G56" s="71"/>
      <c r="H56" s="71"/>
      <c r="I56" s="71"/>
      <c r="J56" s="71"/>
      <c r="K56" s="71"/>
      <c r="L56" s="71"/>
      <c r="M56" s="71"/>
      <c r="N56" s="71"/>
      <c r="O56" s="71"/>
      <c r="P56" s="71"/>
      <c r="Q56" s="71"/>
      <c r="R56" s="32"/>
      <c r="S56" s="32"/>
      <c r="T56" s="32"/>
      <c r="U56" s="32"/>
      <c r="V56" s="68"/>
      <c r="W56" s="32"/>
      <c r="X56" s="32"/>
      <c r="Y56" s="32"/>
      <c r="Z56" s="32"/>
    </row>
    <row r="57" spans="1:26" s="79" customFormat="1" ht="27.25" customHeight="1" x14ac:dyDescent="0.2">
      <c r="A57" s="67"/>
      <c r="B57" s="32"/>
      <c r="C57" s="32"/>
      <c r="D57" s="71"/>
      <c r="E57" s="72" t="s">
        <v>2</v>
      </c>
      <c r="F57" s="71"/>
      <c r="G57" s="71"/>
      <c r="H57" s="71"/>
      <c r="I57" s="71"/>
      <c r="J57" s="71"/>
      <c r="K57" s="71"/>
      <c r="L57" s="71"/>
      <c r="M57" s="71"/>
      <c r="N57" s="71"/>
      <c r="O57" s="71"/>
      <c r="P57" s="71"/>
      <c r="Q57" s="71"/>
      <c r="R57" s="32"/>
      <c r="S57" s="32"/>
      <c r="T57" s="32"/>
      <c r="U57" s="32"/>
      <c r="V57" s="68"/>
      <c r="W57" s="32"/>
      <c r="X57" s="32"/>
      <c r="Y57" s="32"/>
      <c r="Z57" s="32"/>
    </row>
    <row r="58" spans="1:26" s="79" customFormat="1" ht="27.25" customHeight="1" x14ac:dyDescent="0.2">
      <c r="A58" s="73"/>
      <c r="B58" s="32"/>
      <c r="C58" s="32"/>
      <c r="D58" s="32"/>
      <c r="E58" s="69" t="s">
        <v>39</v>
      </c>
      <c r="F58" s="32"/>
      <c r="G58" s="32"/>
      <c r="H58" s="106"/>
      <c r="I58" s="106"/>
      <c r="J58" s="106"/>
      <c r="K58" s="106"/>
      <c r="L58" s="106"/>
      <c r="M58" s="106"/>
      <c r="N58" s="106"/>
      <c r="O58" s="106"/>
      <c r="P58" s="106"/>
      <c r="Q58" s="106"/>
      <c r="R58" s="106"/>
      <c r="S58" s="107"/>
      <c r="T58" s="32"/>
      <c r="U58" s="32"/>
      <c r="V58" s="68"/>
      <c r="W58" s="32"/>
      <c r="X58" s="32"/>
      <c r="Y58" s="32"/>
      <c r="Z58" s="32"/>
    </row>
    <row r="59" spans="1:26" s="79" customFormat="1" ht="27.25" customHeight="1" x14ac:dyDescent="0.2">
      <c r="A59" s="73"/>
      <c r="B59" s="32"/>
      <c r="C59" s="32"/>
      <c r="D59" s="32"/>
      <c r="E59" s="69"/>
      <c r="F59" s="32"/>
      <c r="G59" s="32"/>
      <c r="H59" s="32"/>
      <c r="I59" s="32"/>
      <c r="J59" s="32"/>
      <c r="K59" s="32"/>
      <c r="L59" s="32"/>
      <c r="M59" s="32"/>
      <c r="N59" s="32"/>
      <c r="O59" s="32"/>
      <c r="P59" s="32"/>
      <c r="Q59" s="32"/>
      <c r="R59" s="32"/>
      <c r="S59" s="74"/>
      <c r="T59" s="32"/>
      <c r="U59" s="32"/>
      <c r="V59" s="68"/>
      <c r="W59" s="32"/>
      <c r="X59" s="32"/>
      <c r="Y59" s="32"/>
      <c r="Z59" s="32"/>
    </row>
    <row r="60" spans="1:26" s="79" customFormat="1" ht="14.3" customHeight="1" x14ac:dyDescent="0.2">
      <c r="A60" s="75"/>
      <c r="B60" s="76"/>
      <c r="C60" s="76"/>
      <c r="D60" s="76"/>
      <c r="E60" s="76"/>
      <c r="F60" s="77"/>
      <c r="G60" s="77"/>
      <c r="H60" s="77"/>
      <c r="I60" s="77"/>
      <c r="J60" s="77"/>
      <c r="K60" s="77"/>
      <c r="L60" s="77"/>
      <c r="M60" s="77"/>
      <c r="N60" s="77"/>
      <c r="O60" s="77"/>
      <c r="P60" s="77"/>
      <c r="Q60" s="77"/>
      <c r="R60" s="77"/>
      <c r="S60" s="77"/>
      <c r="T60" s="77"/>
      <c r="U60" s="77"/>
      <c r="V60" s="78"/>
      <c r="W60" s="32"/>
      <c r="X60" s="32"/>
      <c r="Y60" s="32"/>
      <c r="Z60" s="32"/>
    </row>
    <row r="61" spans="1:26" s="79" customFormat="1" ht="15" customHeight="1" x14ac:dyDescent="0.2"/>
    <row r="62" spans="1:26" s="79" customFormat="1" ht="15" customHeight="1" x14ac:dyDescent="0.2"/>
    <row r="63" spans="1:26" s="79" customFormat="1" ht="9.25" customHeight="1" x14ac:dyDescent="0.2"/>
    <row r="64" spans="1:26" s="79" customFormat="1" ht="26.3" customHeight="1" x14ac:dyDescent="0.2">
      <c r="A64" s="80" t="s">
        <v>9</v>
      </c>
      <c r="B64" s="65"/>
      <c r="C64" s="65"/>
      <c r="D64" s="65"/>
      <c r="E64" s="65"/>
      <c r="F64" s="65"/>
      <c r="G64" s="65"/>
      <c r="H64" s="65"/>
      <c r="I64" s="65"/>
      <c r="J64" s="65"/>
      <c r="K64" s="65"/>
      <c r="L64" s="65"/>
      <c r="M64" s="65"/>
      <c r="N64" s="65"/>
      <c r="O64" s="65"/>
      <c r="P64" s="65"/>
      <c r="Q64" s="65"/>
      <c r="R64" s="65"/>
      <c r="S64" s="65"/>
      <c r="T64" s="65"/>
      <c r="U64" s="65"/>
      <c r="V64" s="66"/>
    </row>
    <row r="65" spans="1:23" s="79" customFormat="1" ht="26.3" customHeight="1" x14ac:dyDescent="0.2">
      <c r="A65" s="67"/>
      <c r="B65" s="106"/>
      <c r="C65" s="106"/>
      <c r="D65" s="106"/>
      <c r="E65" s="106"/>
      <c r="F65" s="106"/>
      <c r="G65" s="106"/>
      <c r="H65" s="106"/>
      <c r="I65" s="106"/>
      <c r="J65" s="106"/>
      <c r="K65" s="106"/>
      <c r="L65" s="106"/>
      <c r="M65" s="106"/>
      <c r="N65" s="106"/>
      <c r="O65" s="106"/>
      <c r="P65" s="106"/>
      <c r="Q65" s="106"/>
      <c r="R65" s="106"/>
      <c r="S65" s="106"/>
      <c r="T65" s="106"/>
      <c r="U65" s="32"/>
      <c r="V65" s="68"/>
    </row>
    <row r="66" spans="1:23" s="79" customFormat="1" ht="26.3" customHeight="1" x14ac:dyDescent="0.2">
      <c r="A66" s="67"/>
      <c r="B66" s="106"/>
      <c r="C66" s="106"/>
      <c r="D66" s="106"/>
      <c r="E66" s="106"/>
      <c r="F66" s="106"/>
      <c r="G66" s="106"/>
      <c r="H66" s="106"/>
      <c r="I66" s="106"/>
      <c r="J66" s="106"/>
      <c r="K66" s="106"/>
      <c r="L66" s="106"/>
      <c r="M66" s="106"/>
      <c r="N66" s="106"/>
      <c r="O66" s="106"/>
      <c r="P66" s="106"/>
      <c r="Q66" s="106"/>
      <c r="R66" s="106"/>
      <c r="S66" s="106"/>
      <c r="T66" s="106"/>
      <c r="U66" s="81"/>
      <c r="V66" s="68"/>
    </row>
    <row r="67" spans="1:23" s="79" customFormat="1" ht="26.3" customHeight="1" x14ac:dyDescent="0.2">
      <c r="A67" s="67"/>
      <c r="B67" s="106"/>
      <c r="C67" s="106"/>
      <c r="D67" s="106"/>
      <c r="E67" s="106"/>
      <c r="F67" s="106"/>
      <c r="G67" s="106"/>
      <c r="H67" s="106"/>
      <c r="I67" s="106"/>
      <c r="J67" s="106"/>
      <c r="K67" s="106"/>
      <c r="L67" s="106"/>
      <c r="M67" s="106"/>
      <c r="N67" s="106"/>
      <c r="O67" s="106"/>
      <c r="P67" s="106"/>
      <c r="Q67" s="106"/>
      <c r="R67" s="106"/>
      <c r="S67" s="106"/>
      <c r="T67" s="106"/>
      <c r="U67" s="81"/>
      <c r="V67" s="68"/>
    </row>
    <row r="68" spans="1:23" s="79" customFormat="1" ht="26.3" customHeight="1" x14ac:dyDescent="0.2">
      <c r="A68" s="67"/>
      <c r="B68" s="106"/>
      <c r="C68" s="106"/>
      <c r="D68" s="106"/>
      <c r="E68" s="106"/>
      <c r="F68" s="106"/>
      <c r="G68" s="106"/>
      <c r="H68" s="106"/>
      <c r="I68" s="106"/>
      <c r="J68" s="106"/>
      <c r="K68" s="106"/>
      <c r="L68" s="106"/>
      <c r="M68" s="106"/>
      <c r="N68" s="106"/>
      <c r="O68" s="106"/>
      <c r="P68" s="106"/>
      <c r="Q68" s="106"/>
      <c r="R68" s="106"/>
      <c r="S68" s="106"/>
      <c r="T68" s="106"/>
      <c r="U68" s="81"/>
      <c r="V68" s="68"/>
    </row>
    <row r="69" spans="1:23" s="79" customFormat="1" ht="26.3" customHeight="1" x14ac:dyDescent="0.2">
      <c r="A69" s="67"/>
      <c r="B69" s="106"/>
      <c r="C69" s="106"/>
      <c r="D69" s="106"/>
      <c r="E69" s="106"/>
      <c r="F69" s="106"/>
      <c r="G69" s="106"/>
      <c r="H69" s="106"/>
      <c r="I69" s="106"/>
      <c r="J69" s="106"/>
      <c r="K69" s="106"/>
      <c r="L69" s="106"/>
      <c r="M69" s="106"/>
      <c r="N69" s="106"/>
      <c r="O69" s="106"/>
      <c r="P69" s="106"/>
      <c r="Q69" s="106"/>
      <c r="R69" s="106"/>
      <c r="S69" s="106"/>
      <c r="T69" s="106"/>
      <c r="U69" s="81"/>
      <c r="V69" s="68"/>
    </row>
    <row r="70" spans="1:23" s="79" customFormat="1" ht="26.3" customHeight="1" x14ac:dyDescent="0.2">
      <c r="A70" s="67"/>
      <c r="B70" s="106"/>
      <c r="C70" s="106"/>
      <c r="D70" s="106"/>
      <c r="E70" s="106"/>
      <c r="F70" s="106"/>
      <c r="G70" s="106"/>
      <c r="H70" s="106"/>
      <c r="I70" s="106"/>
      <c r="J70" s="106"/>
      <c r="K70" s="106"/>
      <c r="L70" s="106"/>
      <c r="M70" s="106"/>
      <c r="N70" s="106"/>
      <c r="O70" s="106"/>
      <c r="P70" s="106"/>
      <c r="Q70" s="106"/>
      <c r="R70" s="106"/>
      <c r="S70" s="106"/>
      <c r="T70" s="106"/>
      <c r="U70" s="81"/>
      <c r="V70" s="68"/>
    </row>
    <row r="71" spans="1:23" s="79" customFormat="1" ht="26.3" customHeight="1" x14ac:dyDescent="0.2">
      <c r="A71" s="67"/>
      <c r="B71" s="106"/>
      <c r="C71" s="106"/>
      <c r="D71" s="106"/>
      <c r="E71" s="106"/>
      <c r="F71" s="106"/>
      <c r="G71" s="106"/>
      <c r="H71" s="106"/>
      <c r="I71" s="106"/>
      <c r="J71" s="106"/>
      <c r="K71" s="106"/>
      <c r="L71" s="106"/>
      <c r="M71" s="106"/>
      <c r="N71" s="106"/>
      <c r="O71" s="106"/>
      <c r="P71" s="106"/>
      <c r="Q71" s="106"/>
      <c r="R71" s="106"/>
      <c r="S71" s="106"/>
      <c r="T71" s="106"/>
      <c r="U71" s="81"/>
      <c r="V71" s="68"/>
    </row>
    <row r="72" spans="1:23" s="79" customFormat="1" ht="26.3" customHeight="1" x14ac:dyDescent="0.2">
      <c r="A72" s="67"/>
      <c r="B72" s="106"/>
      <c r="C72" s="106"/>
      <c r="D72" s="106"/>
      <c r="E72" s="106"/>
      <c r="F72" s="106"/>
      <c r="G72" s="106"/>
      <c r="H72" s="106"/>
      <c r="I72" s="106"/>
      <c r="J72" s="106"/>
      <c r="K72" s="106"/>
      <c r="L72" s="106"/>
      <c r="M72" s="106"/>
      <c r="N72" s="106"/>
      <c r="O72" s="106"/>
      <c r="P72" s="106"/>
      <c r="Q72" s="106"/>
      <c r="R72" s="106"/>
      <c r="S72" s="106"/>
      <c r="T72" s="106"/>
      <c r="U72" s="81"/>
      <c r="V72" s="68"/>
    </row>
    <row r="73" spans="1:23" s="79" customFormat="1" ht="26.3" customHeight="1" x14ac:dyDescent="0.2">
      <c r="A73" s="67"/>
      <c r="B73" s="106"/>
      <c r="C73" s="106"/>
      <c r="D73" s="106"/>
      <c r="E73" s="106"/>
      <c r="F73" s="106"/>
      <c r="G73" s="106"/>
      <c r="H73" s="106"/>
      <c r="I73" s="106"/>
      <c r="J73" s="106"/>
      <c r="K73" s="106"/>
      <c r="L73" s="106"/>
      <c r="M73" s="106"/>
      <c r="N73" s="106"/>
      <c r="O73" s="106"/>
      <c r="P73" s="106"/>
      <c r="Q73" s="106"/>
      <c r="R73" s="106"/>
      <c r="S73" s="106"/>
      <c r="T73" s="106"/>
      <c r="U73" s="81"/>
      <c r="V73" s="68"/>
    </row>
    <row r="74" spans="1:23" s="79" customFormat="1" ht="26.3" customHeight="1" x14ac:dyDescent="0.2">
      <c r="A74" s="67"/>
      <c r="B74" s="106"/>
      <c r="C74" s="106"/>
      <c r="D74" s="106"/>
      <c r="E74" s="106"/>
      <c r="F74" s="106"/>
      <c r="G74" s="106"/>
      <c r="H74" s="106"/>
      <c r="I74" s="106"/>
      <c r="J74" s="106"/>
      <c r="K74" s="106"/>
      <c r="L74" s="106"/>
      <c r="M74" s="106"/>
      <c r="N74" s="106"/>
      <c r="O74" s="106"/>
      <c r="P74" s="106"/>
      <c r="Q74" s="106"/>
      <c r="R74" s="106"/>
      <c r="S74" s="106"/>
      <c r="T74" s="106"/>
      <c r="U74" s="81"/>
      <c r="V74" s="68"/>
    </row>
    <row r="75" spans="1:23" s="79" customFormat="1" ht="26.3" customHeight="1" x14ac:dyDescent="0.2">
      <c r="A75" s="67"/>
      <c r="B75" s="106"/>
      <c r="C75" s="106"/>
      <c r="D75" s="106"/>
      <c r="E75" s="106"/>
      <c r="F75" s="106"/>
      <c r="G75" s="106"/>
      <c r="H75" s="106"/>
      <c r="I75" s="106"/>
      <c r="J75" s="106"/>
      <c r="K75" s="106"/>
      <c r="L75" s="106"/>
      <c r="M75" s="106"/>
      <c r="N75" s="106"/>
      <c r="O75" s="106"/>
      <c r="P75" s="106"/>
      <c r="Q75" s="106"/>
      <c r="R75" s="106"/>
      <c r="S75" s="106"/>
      <c r="T75" s="106"/>
      <c r="U75" s="81"/>
      <c r="V75" s="68"/>
    </row>
    <row r="76" spans="1:23" s="79" customFormat="1" ht="26.3" customHeight="1" x14ac:dyDescent="0.2">
      <c r="A76" s="67"/>
      <c r="B76" s="106"/>
      <c r="C76" s="106"/>
      <c r="D76" s="106"/>
      <c r="E76" s="106"/>
      <c r="F76" s="106"/>
      <c r="G76" s="106"/>
      <c r="H76" s="106"/>
      <c r="I76" s="106"/>
      <c r="J76" s="106"/>
      <c r="K76" s="106"/>
      <c r="L76" s="106"/>
      <c r="M76" s="106"/>
      <c r="N76" s="106"/>
      <c r="O76" s="106"/>
      <c r="P76" s="106"/>
      <c r="Q76" s="106"/>
      <c r="R76" s="106"/>
      <c r="S76" s="106"/>
      <c r="T76" s="106"/>
      <c r="U76" s="81"/>
      <c r="V76" s="68"/>
    </row>
    <row r="77" spans="1:23" s="79" customFormat="1" ht="26.3" customHeight="1" x14ac:dyDescent="0.2">
      <c r="A77" s="67"/>
      <c r="B77" s="106"/>
      <c r="C77" s="106"/>
      <c r="D77" s="106"/>
      <c r="E77" s="106"/>
      <c r="F77" s="106"/>
      <c r="G77" s="106"/>
      <c r="H77" s="106"/>
      <c r="I77" s="106"/>
      <c r="J77" s="106"/>
      <c r="K77" s="106"/>
      <c r="L77" s="106"/>
      <c r="M77" s="106"/>
      <c r="N77" s="106"/>
      <c r="O77" s="106"/>
      <c r="P77" s="106"/>
      <c r="Q77" s="106"/>
      <c r="R77" s="106"/>
      <c r="S77" s="106"/>
      <c r="T77" s="106"/>
      <c r="U77" s="81"/>
      <c r="V77" s="68"/>
    </row>
    <row r="78" spans="1:23" s="79" customFormat="1" ht="26.3" customHeight="1" x14ac:dyDescent="0.2">
      <c r="A78" s="67"/>
      <c r="B78" s="106"/>
      <c r="C78" s="106"/>
      <c r="D78" s="106"/>
      <c r="E78" s="106"/>
      <c r="F78" s="106"/>
      <c r="G78" s="106"/>
      <c r="H78" s="106"/>
      <c r="I78" s="106"/>
      <c r="J78" s="106"/>
      <c r="K78" s="106"/>
      <c r="L78" s="106"/>
      <c r="M78" s="106"/>
      <c r="N78" s="106"/>
      <c r="O78" s="106"/>
      <c r="P78" s="106"/>
      <c r="Q78" s="106"/>
      <c r="R78" s="106"/>
      <c r="S78" s="106"/>
      <c r="T78" s="106"/>
      <c r="U78" s="81"/>
      <c r="V78" s="68"/>
    </row>
    <row r="79" spans="1:23" s="79" customFormat="1" ht="26.3" customHeight="1" x14ac:dyDescent="0.2">
      <c r="A79" s="67"/>
      <c r="B79" s="106"/>
      <c r="C79" s="106"/>
      <c r="D79" s="106"/>
      <c r="E79" s="106"/>
      <c r="F79" s="106"/>
      <c r="G79" s="106"/>
      <c r="H79" s="106"/>
      <c r="I79" s="106"/>
      <c r="J79" s="106"/>
      <c r="K79" s="106"/>
      <c r="L79" s="106"/>
      <c r="M79" s="106"/>
      <c r="N79" s="106"/>
      <c r="O79" s="106"/>
      <c r="P79" s="106"/>
      <c r="Q79" s="106"/>
      <c r="R79" s="106"/>
      <c r="S79" s="106"/>
      <c r="T79" s="106"/>
      <c r="U79" s="81"/>
      <c r="V79" s="68"/>
      <c r="W79" s="32"/>
    </row>
    <row r="80" spans="1:23" s="79" customFormat="1" ht="26.3" customHeight="1" x14ac:dyDescent="0.2">
      <c r="A80" s="82"/>
      <c r="B80" s="77"/>
      <c r="C80" s="77"/>
      <c r="D80" s="77"/>
      <c r="E80" s="77"/>
      <c r="F80" s="77"/>
      <c r="G80" s="77"/>
      <c r="H80" s="77"/>
      <c r="I80" s="77"/>
      <c r="J80" s="77"/>
      <c r="K80" s="77"/>
      <c r="L80" s="77"/>
      <c r="M80" s="77"/>
      <c r="N80" s="77"/>
      <c r="O80" s="77"/>
      <c r="P80" s="77"/>
      <c r="Q80" s="77"/>
      <c r="R80" s="83"/>
      <c r="S80" s="83"/>
      <c r="T80" s="83"/>
      <c r="U80" s="83"/>
      <c r="V80" s="78"/>
    </row>
    <row r="81" ht="22" customHeight="1" x14ac:dyDescent="0.2"/>
  </sheetData>
  <sheetProtection sheet="1" formatCells="0"/>
  <mergeCells count="91">
    <mergeCell ref="D34:I34"/>
    <mergeCell ref="A1:X1"/>
    <mergeCell ref="T31:X31"/>
    <mergeCell ref="L32:N32"/>
    <mergeCell ref="D32:I32"/>
    <mergeCell ref="Q3:U4"/>
    <mergeCell ref="K3:P4"/>
    <mergeCell ref="A19:D19"/>
    <mergeCell ref="B20:D20"/>
    <mergeCell ref="B21:D21"/>
    <mergeCell ref="B45:U45"/>
    <mergeCell ref="I12:S13"/>
    <mergeCell ref="N23:P25"/>
    <mergeCell ref="M22:M23"/>
    <mergeCell ref="M24:M25"/>
    <mergeCell ref="P33:R33"/>
    <mergeCell ref="L31:O31"/>
    <mergeCell ref="G24:L25"/>
    <mergeCell ref="P36:R36"/>
    <mergeCell ref="A30:X30"/>
    <mergeCell ref="A20:A25"/>
    <mergeCell ref="T40:V40"/>
    <mergeCell ref="B31:C31"/>
    <mergeCell ref="P34:R34"/>
    <mergeCell ref="D33:I33"/>
    <mergeCell ref="T33:V33"/>
    <mergeCell ref="T38:V38"/>
    <mergeCell ref="D38:I38"/>
    <mergeCell ref="L37:N37"/>
    <mergeCell ref="Z3:AM4"/>
    <mergeCell ref="H3:J4"/>
    <mergeCell ref="G22:L23"/>
    <mergeCell ref="N22:P22"/>
    <mergeCell ref="T32:V32"/>
    <mergeCell ref="G5:U5"/>
    <mergeCell ref="I15:S15"/>
    <mergeCell ref="E20:X21"/>
    <mergeCell ref="P31:S31"/>
    <mergeCell ref="G6:I6"/>
    <mergeCell ref="J6:Q6"/>
    <mergeCell ref="J8:K8"/>
    <mergeCell ref="L33:N33"/>
    <mergeCell ref="L39:N39"/>
    <mergeCell ref="D39:I39"/>
    <mergeCell ref="P41:R41"/>
    <mergeCell ref="L40:N40"/>
    <mergeCell ref="T39:V39"/>
    <mergeCell ref="P39:R39"/>
    <mergeCell ref="L41:N41"/>
    <mergeCell ref="I9:S10"/>
    <mergeCell ref="A43:S43"/>
    <mergeCell ref="T43:W43"/>
    <mergeCell ref="T42:W42"/>
    <mergeCell ref="A42:S42"/>
    <mergeCell ref="L36:N36"/>
    <mergeCell ref="L38:N38"/>
    <mergeCell ref="N19:X19"/>
    <mergeCell ref="E19:J19"/>
    <mergeCell ref="L19:M19"/>
    <mergeCell ref="Q22:X22"/>
    <mergeCell ref="L35:N35"/>
    <mergeCell ref="L34:N34"/>
    <mergeCell ref="P32:R32"/>
    <mergeCell ref="T41:V41"/>
    <mergeCell ref="D41:I41"/>
    <mergeCell ref="D40:I40"/>
    <mergeCell ref="T36:V36"/>
    <mergeCell ref="T37:V37"/>
    <mergeCell ref="Q23:X25"/>
    <mergeCell ref="D37:I37"/>
    <mergeCell ref="B22:D25"/>
    <mergeCell ref="D31:K31"/>
    <mergeCell ref="T34:V34"/>
    <mergeCell ref="T35:V35"/>
    <mergeCell ref="D35:I35"/>
    <mergeCell ref="P35:R35"/>
    <mergeCell ref="E22:F25"/>
    <mergeCell ref="D36:I36"/>
    <mergeCell ref="P40:R40"/>
    <mergeCell ref="P37:R37"/>
    <mergeCell ref="P38:R38"/>
    <mergeCell ref="G51:S51"/>
    <mergeCell ref="G53:S53"/>
    <mergeCell ref="E47:F47"/>
    <mergeCell ref="G47:K47"/>
    <mergeCell ref="L47:M47"/>
    <mergeCell ref="N47:S47"/>
    <mergeCell ref="G50:H50"/>
    <mergeCell ref="I50:J50"/>
    <mergeCell ref="L50:M50"/>
    <mergeCell ref="N50:S50"/>
  </mergeCells>
  <phoneticPr fontId="2"/>
  <conditionalFormatting sqref="I9:S10">
    <cfRule type="expression" dxfId="21" priority="8" stopIfTrue="1">
      <formula>$I$9=""</formula>
    </cfRule>
  </conditionalFormatting>
  <conditionalFormatting sqref="J8:K8">
    <cfRule type="expression" dxfId="20" priority="7" stopIfTrue="1">
      <formula>$J$8=""</formula>
    </cfRule>
  </conditionalFormatting>
  <conditionalFormatting sqref="E19:J19">
    <cfRule type="expression" dxfId="19" priority="6">
      <formula>$E$19=""</formula>
    </cfRule>
  </conditionalFormatting>
  <conditionalFormatting sqref="L19:M19">
    <cfRule type="expression" dxfId="18" priority="5">
      <formula>$L$19=""</formula>
    </cfRule>
  </conditionalFormatting>
  <conditionalFormatting sqref="E20:X21">
    <cfRule type="expression" dxfId="17" priority="4">
      <formula>$E$20=""</formula>
    </cfRule>
  </conditionalFormatting>
  <conditionalFormatting sqref="G22:L23">
    <cfRule type="expression" dxfId="16" priority="3">
      <formula>$G$22=""</formula>
    </cfRule>
  </conditionalFormatting>
  <conditionalFormatting sqref="G24:L25">
    <cfRule type="expression" dxfId="15" priority="2">
      <formula>$G$24=""</formula>
    </cfRule>
  </conditionalFormatting>
  <conditionalFormatting sqref="Q23:X25">
    <cfRule type="expression" dxfId="14" priority="1">
      <formula>$Q$23=""</formula>
    </cfRule>
  </conditionalFormatting>
  <dataValidations count="2">
    <dataValidation imeMode="on" allowBlank="1" showInputMessage="1" showErrorMessage="1" sqref="W32:W41 I12 I9 O32:O41 H9:H10 H15:I17 M24 T15:T17 T12:T13 H12:H13 T9:T10 M22 D32:D41"/>
    <dataValidation imeMode="halfAlpha" allowBlank="1" showInputMessage="1" showErrorMessage="1" sqref="Q23"/>
  </dataValidations>
  <pageMargins left="0.44688311688311688" right="0.19685039370078741" top="0.51181102362204722" bottom="0.23622047244094491" header="0.23622047244094491" footer="0.19685039370078741"/>
  <pageSetup paperSize="9" scale="93" orientation="portrait" verticalDpi="0" r:id="rId1"/>
  <headerFooter alignWithMargins="0"/>
  <rowBreaks count="1" manualBreakCount="1">
    <brk id="43"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2"/>
  <sheetViews>
    <sheetView showZeros="0" view="pageBreakPreview" zoomScale="70" zoomScaleNormal="100" zoomScaleSheetLayoutView="70" workbookViewId="0">
      <selection activeCell="X13" sqref="X13"/>
    </sheetView>
  </sheetViews>
  <sheetFormatPr defaultRowHeight="15" x14ac:dyDescent="0.2"/>
  <cols>
    <col min="1" max="1" width="6" customWidth="1"/>
    <col min="2" max="5" width="4.5" customWidth="1"/>
    <col min="6" max="6" width="6.08203125" customWidth="1"/>
    <col min="7" max="7" width="3.5" customWidth="1"/>
    <col min="8" max="11" width="4.5" customWidth="1"/>
    <col min="12" max="12" width="5.5" customWidth="1"/>
    <col min="13" max="13" width="3.83203125" customWidth="1"/>
    <col min="14" max="14" width="3.5" customWidth="1"/>
    <col min="15" max="15" width="3.6640625" customWidth="1"/>
    <col min="16" max="16" width="3.5" customWidth="1"/>
    <col min="17" max="22" width="4.5" customWidth="1"/>
    <col min="23" max="23" width="4.08203125" customWidth="1"/>
    <col min="24" max="24" width="99.75" style="15" customWidth="1"/>
    <col min="25" max="29" width="8.6640625" style="14"/>
    <col min="30" max="32" width="8.6640625" style="9"/>
  </cols>
  <sheetData>
    <row r="1" spans="1:24" x14ac:dyDescent="0.2">
      <c r="A1" t="s">
        <v>52</v>
      </c>
    </row>
    <row r="3" spans="1:24" ht="26.2" customHeight="1" x14ac:dyDescent="0.2">
      <c r="B3" s="400" t="s">
        <v>47</v>
      </c>
      <c r="C3" s="400"/>
      <c r="D3" s="400"/>
      <c r="E3" s="400"/>
      <c r="F3" s="400"/>
      <c r="G3" s="400"/>
      <c r="H3" s="400"/>
      <c r="I3" s="400"/>
      <c r="J3" s="400"/>
      <c r="K3" s="400"/>
      <c r="L3" s="400"/>
      <c r="M3" s="400"/>
      <c r="N3" s="400"/>
      <c r="O3" s="400"/>
      <c r="P3" s="400"/>
      <c r="Q3" s="400"/>
      <c r="R3" s="400"/>
      <c r="S3" s="400"/>
      <c r="T3" s="400"/>
      <c r="U3" s="400"/>
      <c r="V3" s="400"/>
    </row>
    <row r="4" spans="1:24" ht="16.399999999999999" x14ac:dyDescent="0.2">
      <c r="C4" s="5"/>
      <c r="D4" s="5"/>
      <c r="E4" s="5"/>
      <c r="F4" s="6" t="s">
        <v>66</v>
      </c>
      <c r="G4" s="13">
        <v>7</v>
      </c>
      <c r="H4" s="6" t="s">
        <v>63</v>
      </c>
      <c r="I4" s="13">
        <v>4</v>
      </c>
      <c r="J4" s="6" t="s">
        <v>62</v>
      </c>
      <c r="K4" s="6" t="s">
        <v>61</v>
      </c>
      <c r="L4" s="6" t="s">
        <v>65</v>
      </c>
      <c r="M4" s="13">
        <v>7</v>
      </c>
      <c r="N4" s="6" t="s">
        <v>63</v>
      </c>
      <c r="O4" s="13">
        <v>7</v>
      </c>
      <c r="P4" s="6" t="s">
        <v>62</v>
      </c>
      <c r="Q4" s="6" t="s">
        <v>64</v>
      </c>
      <c r="R4" s="5"/>
      <c r="S4" s="5"/>
      <c r="T4" s="5"/>
      <c r="U4" s="4"/>
      <c r="V4" s="2"/>
      <c r="X4" s="15" t="s">
        <v>90</v>
      </c>
    </row>
    <row r="8" spans="1:24" x14ac:dyDescent="0.2">
      <c r="B8" t="s">
        <v>48</v>
      </c>
    </row>
    <row r="9" spans="1:24" x14ac:dyDescent="0.2">
      <c r="B9" t="s">
        <v>49</v>
      </c>
      <c r="Q9" s="12"/>
      <c r="R9" s="12"/>
      <c r="S9" s="12"/>
      <c r="T9" s="12"/>
      <c r="U9" s="12"/>
      <c r="V9" s="12"/>
    </row>
    <row r="10" spans="1:24" x14ac:dyDescent="0.2">
      <c r="H10" s="3"/>
      <c r="I10" s="3"/>
      <c r="J10" s="3"/>
      <c r="K10" s="3"/>
      <c r="L10" s="3" t="s">
        <v>58</v>
      </c>
      <c r="M10" s="3"/>
      <c r="N10" s="3"/>
      <c r="O10" s="3"/>
      <c r="P10" s="3"/>
      <c r="Q10" s="401" t="s">
        <v>74</v>
      </c>
      <c r="R10" s="401"/>
      <c r="S10" s="401"/>
      <c r="T10" s="401"/>
      <c r="U10" s="401"/>
      <c r="V10" s="401"/>
    </row>
    <row r="11" spans="1:24" x14ac:dyDescent="0.2">
      <c r="Q11" s="401"/>
      <c r="R11" s="401"/>
      <c r="S11" s="401"/>
      <c r="T11" s="401"/>
      <c r="U11" s="401"/>
      <c r="V11" s="401"/>
      <c r="X11" s="16"/>
    </row>
    <row r="12" spans="1:24" ht="7.5" customHeight="1" x14ac:dyDescent="0.2">
      <c r="Q12" s="8"/>
      <c r="R12" s="8"/>
      <c r="S12" s="8"/>
      <c r="T12" s="8"/>
      <c r="U12" s="8"/>
      <c r="V12" s="8"/>
      <c r="X12" s="16"/>
    </row>
    <row r="13" spans="1:24" x14ac:dyDescent="0.2">
      <c r="N13" s="7" t="s">
        <v>50</v>
      </c>
      <c r="Q13" s="401" t="s">
        <v>88</v>
      </c>
      <c r="R13" s="401"/>
      <c r="S13" s="401"/>
      <c r="T13" s="401"/>
      <c r="U13" s="401"/>
      <c r="V13" s="401"/>
      <c r="X13" s="16"/>
    </row>
    <row r="14" spans="1:24" x14ac:dyDescent="0.2">
      <c r="Q14" s="401"/>
      <c r="R14" s="401"/>
      <c r="S14" s="401"/>
      <c r="T14" s="401"/>
      <c r="U14" s="401"/>
      <c r="V14" s="401"/>
      <c r="X14" s="16"/>
    </row>
    <row r="15" spans="1:24" ht="6.1" customHeight="1" x14ac:dyDescent="0.2">
      <c r="Q15" s="8"/>
      <c r="R15" s="8"/>
      <c r="S15" s="8"/>
      <c r="T15" s="8"/>
      <c r="U15" s="8"/>
      <c r="V15" s="8"/>
      <c r="X15" s="16"/>
    </row>
    <row r="16" spans="1:24" ht="12.15" customHeight="1" x14ac:dyDescent="0.2">
      <c r="M16" t="s">
        <v>51</v>
      </c>
      <c r="Q16" s="401" t="s">
        <v>83</v>
      </c>
      <c r="R16" s="401"/>
      <c r="S16" s="401"/>
      <c r="T16" s="401"/>
      <c r="U16" s="401"/>
      <c r="V16" s="401"/>
      <c r="X16" s="402" t="s">
        <v>174</v>
      </c>
    </row>
    <row r="17" spans="1:24" ht="13.1" x14ac:dyDescent="0.2">
      <c r="Q17" s="401"/>
      <c r="R17" s="401"/>
      <c r="S17" s="401"/>
      <c r="T17" s="401"/>
      <c r="U17" s="401"/>
      <c r="V17" s="401"/>
      <c r="X17" s="402"/>
    </row>
    <row r="18" spans="1:24" ht="9.35" customHeight="1" x14ac:dyDescent="0.2">
      <c r="X18" s="16"/>
    </row>
    <row r="19" spans="1:24" ht="9.35" customHeight="1" x14ac:dyDescent="0.2">
      <c r="A19" s="1"/>
      <c r="B19" s="1"/>
      <c r="C19" s="1"/>
      <c r="D19" s="1"/>
      <c r="E19" s="1"/>
      <c r="F19" s="1"/>
      <c r="G19" s="1"/>
      <c r="H19" s="1"/>
      <c r="I19" s="1"/>
      <c r="J19" s="1"/>
      <c r="K19" s="1"/>
      <c r="L19" s="1"/>
      <c r="M19" s="1"/>
      <c r="N19" s="1"/>
      <c r="O19" s="1"/>
      <c r="P19" s="1"/>
      <c r="Q19" s="1"/>
      <c r="R19" s="1"/>
      <c r="S19" s="1"/>
      <c r="T19" s="1"/>
      <c r="U19" s="1"/>
      <c r="V19" s="1"/>
      <c r="X19" s="16"/>
    </row>
    <row r="20" spans="1:24" ht="13.1" customHeight="1" x14ac:dyDescent="0.2">
      <c r="A20" s="1"/>
      <c r="B20" s="403" t="s">
        <v>57</v>
      </c>
      <c r="C20" s="404"/>
      <c r="D20" s="403" t="s">
        <v>67</v>
      </c>
      <c r="E20" s="409"/>
      <c r="F20" s="409"/>
      <c r="G20" s="409"/>
      <c r="H20" s="404"/>
      <c r="I20" s="403" t="s">
        <v>53</v>
      </c>
      <c r="J20" s="409"/>
      <c r="K20" s="404"/>
      <c r="L20" s="412" t="s">
        <v>54</v>
      </c>
      <c r="M20" s="409"/>
      <c r="N20" s="404"/>
      <c r="O20" s="412" t="s">
        <v>55</v>
      </c>
      <c r="P20" s="409"/>
      <c r="Q20" s="404"/>
      <c r="R20" s="412" t="s">
        <v>56</v>
      </c>
      <c r="S20" s="413"/>
      <c r="T20" s="414"/>
      <c r="U20" s="412" t="s">
        <v>9</v>
      </c>
      <c r="V20" s="414"/>
      <c r="X20" s="16"/>
    </row>
    <row r="21" spans="1:24" x14ac:dyDescent="0.2">
      <c r="A21" s="1"/>
      <c r="B21" s="405"/>
      <c r="C21" s="406"/>
      <c r="D21" s="405"/>
      <c r="E21" s="410"/>
      <c r="F21" s="410"/>
      <c r="G21" s="410"/>
      <c r="H21" s="406"/>
      <c r="I21" s="405"/>
      <c r="J21" s="410"/>
      <c r="K21" s="406"/>
      <c r="L21" s="405"/>
      <c r="M21" s="410"/>
      <c r="N21" s="406"/>
      <c r="O21" s="405"/>
      <c r="P21" s="410"/>
      <c r="Q21" s="406"/>
      <c r="R21" s="415"/>
      <c r="S21" s="416"/>
      <c r="T21" s="417"/>
      <c r="U21" s="415"/>
      <c r="V21" s="417"/>
      <c r="X21" s="16"/>
    </row>
    <row r="22" spans="1:24" ht="11" customHeight="1" x14ac:dyDescent="0.2">
      <c r="A22" s="1"/>
      <c r="B22" s="407"/>
      <c r="C22" s="408"/>
      <c r="D22" s="407"/>
      <c r="E22" s="411"/>
      <c r="F22" s="411"/>
      <c r="G22" s="411"/>
      <c r="H22" s="408"/>
      <c r="I22" s="407"/>
      <c r="J22" s="411"/>
      <c r="K22" s="408"/>
      <c r="L22" s="407"/>
      <c r="M22" s="411"/>
      <c r="N22" s="408"/>
      <c r="O22" s="407"/>
      <c r="P22" s="411"/>
      <c r="Q22" s="408"/>
      <c r="R22" s="418"/>
      <c r="S22" s="419"/>
      <c r="T22" s="420"/>
      <c r="U22" s="418"/>
      <c r="V22" s="420"/>
      <c r="X22" s="16"/>
    </row>
    <row r="23" spans="1:24" ht="11.35" customHeight="1" x14ac:dyDescent="0.2">
      <c r="A23" s="1"/>
      <c r="B23" s="421">
        <v>1</v>
      </c>
      <c r="C23" s="422"/>
      <c r="D23" s="427" t="s">
        <v>84</v>
      </c>
      <c r="E23" s="428"/>
      <c r="F23" s="428"/>
      <c r="G23" s="428"/>
      <c r="H23" s="429"/>
      <c r="I23" s="436">
        <v>45748</v>
      </c>
      <c r="J23" s="437"/>
      <c r="K23" s="438"/>
      <c r="L23" s="445">
        <v>10000</v>
      </c>
      <c r="M23" s="446"/>
      <c r="N23" s="447"/>
      <c r="O23" s="454">
        <v>4</v>
      </c>
      <c r="P23" s="428"/>
      <c r="Q23" s="429"/>
      <c r="R23" s="455">
        <v>40000</v>
      </c>
      <c r="S23" s="456"/>
      <c r="T23" s="457"/>
      <c r="U23" s="464"/>
      <c r="V23" s="465"/>
      <c r="X23" s="470"/>
    </row>
    <row r="24" spans="1:24" ht="11.35" customHeight="1" x14ac:dyDescent="0.2">
      <c r="A24" s="1"/>
      <c r="B24" s="423"/>
      <c r="C24" s="424"/>
      <c r="D24" s="430"/>
      <c r="E24" s="431"/>
      <c r="F24" s="431"/>
      <c r="G24" s="431"/>
      <c r="H24" s="432"/>
      <c r="I24" s="439"/>
      <c r="J24" s="440"/>
      <c r="K24" s="441"/>
      <c r="L24" s="448"/>
      <c r="M24" s="449"/>
      <c r="N24" s="450"/>
      <c r="O24" s="430"/>
      <c r="P24" s="431"/>
      <c r="Q24" s="432"/>
      <c r="R24" s="458"/>
      <c r="S24" s="459"/>
      <c r="T24" s="460"/>
      <c r="U24" s="466"/>
      <c r="V24" s="467"/>
      <c r="X24" s="470"/>
    </row>
    <row r="25" spans="1:24" ht="11.35" customHeight="1" x14ac:dyDescent="0.2">
      <c r="A25" s="1"/>
      <c r="B25" s="423"/>
      <c r="C25" s="424"/>
      <c r="D25" s="430"/>
      <c r="E25" s="431"/>
      <c r="F25" s="431"/>
      <c r="G25" s="431"/>
      <c r="H25" s="432"/>
      <c r="I25" s="439"/>
      <c r="J25" s="440"/>
      <c r="K25" s="441"/>
      <c r="L25" s="448"/>
      <c r="M25" s="449"/>
      <c r="N25" s="450"/>
      <c r="O25" s="430"/>
      <c r="P25" s="431"/>
      <c r="Q25" s="432"/>
      <c r="R25" s="458"/>
      <c r="S25" s="459"/>
      <c r="T25" s="460"/>
      <c r="U25" s="466"/>
      <c r="V25" s="467"/>
      <c r="X25" s="470"/>
    </row>
    <row r="26" spans="1:24" ht="11.35" customHeight="1" x14ac:dyDescent="0.2">
      <c r="A26" s="1"/>
      <c r="B26" s="425"/>
      <c r="C26" s="426"/>
      <c r="D26" s="433"/>
      <c r="E26" s="434"/>
      <c r="F26" s="434"/>
      <c r="G26" s="434"/>
      <c r="H26" s="435"/>
      <c r="I26" s="442"/>
      <c r="J26" s="443"/>
      <c r="K26" s="444"/>
      <c r="L26" s="451"/>
      <c r="M26" s="452"/>
      <c r="N26" s="453"/>
      <c r="O26" s="433"/>
      <c r="P26" s="434"/>
      <c r="Q26" s="435"/>
      <c r="R26" s="461"/>
      <c r="S26" s="462"/>
      <c r="T26" s="463"/>
      <c r="U26" s="468"/>
      <c r="V26" s="469"/>
      <c r="X26" s="470"/>
    </row>
    <row r="27" spans="1:24" ht="11.35" customHeight="1" x14ac:dyDescent="0.2">
      <c r="A27" s="1"/>
      <c r="B27" s="421">
        <v>2</v>
      </c>
      <c r="C27" s="422"/>
      <c r="D27" s="427" t="s">
        <v>85</v>
      </c>
      <c r="E27" s="428"/>
      <c r="F27" s="428"/>
      <c r="G27" s="428"/>
      <c r="H27" s="429"/>
      <c r="I27" s="436">
        <v>45748</v>
      </c>
      <c r="J27" s="437"/>
      <c r="K27" s="438"/>
      <c r="L27" s="445">
        <v>10000</v>
      </c>
      <c r="M27" s="446"/>
      <c r="N27" s="447"/>
      <c r="O27" s="454">
        <v>4</v>
      </c>
      <c r="P27" s="428"/>
      <c r="Q27" s="429"/>
      <c r="R27" s="455">
        <v>40000</v>
      </c>
      <c r="S27" s="456"/>
      <c r="T27" s="457"/>
      <c r="U27" s="464"/>
      <c r="V27" s="465"/>
      <c r="X27" s="470"/>
    </row>
    <row r="28" spans="1:24" ht="11.35" customHeight="1" x14ac:dyDescent="0.2">
      <c r="A28" s="1"/>
      <c r="B28" s="423"/>
      <c r="C28" s="424"/>
      <c r="D28" s="430"/>
      <c r="E28" s="431"/>
      <c r="F28" s="431"/>
      <c r="G28" s="431"/>
      <c r="H28" s="432"/>
      <c r="I28" s="439"/>
      <c r="J28" s="440"/>
      <c r="K28" s="441"/>
      <c r="L28" s="448"/>
      <c r="M28" s="449"/>
      <c r="N28" s="450"/>
      <c r="O28" s="430"/>
      <c r="P28" s="431"/>
      <c r="Q28" s="432"/>
      <c r="R28" s="458"/>
      <c r="S28" s="459"/>
      <c r="T28" s="460"/>
      <c r="U28" s="466"/>
      <c r="V28" s="467"/>
      <c r="X28" s="470"/>
    </row>
    <row r="29" spans="1:24" ht="11.35" customHeight="1" x14ac:dyDescent="0.2">
      <c r="A29" s="1"/>
      <c r="B29" s="423"/>
      <c r="C29" s="424"/>
      <c r="D29" s="430"/>
      <c r="E29" s="431"/>
      <c r="F29" s="431"/>
      <c r="G29" s="431"/>
      <c r="H29" s="432"/>
      <c r="I29" s="439"/>
      <c r="J29" s="440"/>
      <c r="K29" s="441"/>
      <c r="L29" s="448"/>
      <c r="M29" s="449"/>
      <c r="N29" s="450"/>
      <c r="O29" s="430"/>
      <c r="P29" s="431"/>
      <c r="Q29" s="432"/>
      <c r="R29" s="458"/>
      <c r="S29" s="459"/>
      <c r="T29" s="460"/>
      <c r="U29" s="466"/>
      <c r="V29" s="467"/>
      <c r="X29" s="470"/>
    </row>
    <row r="30" spans="1:24" ht="11.35" customHeight="1" x14ac:dyDescent="0.2">
      <c r="A30" s="1"/>
      <c r="B30" s="425"/>
      <c r="C30" s="426"/>
      <c r="D30" s="433"/>
      <c r="E30" s="434"/>
      <c r="F30" s="434"/>
      <c r="G30" s="434"/>
      <c r="H30" s="435"/>
      <c r="I30" s="442"/>
      <c r="J30" s="443"/>
      <c r="K30" s="444"/>
      <c r="L30" s="451"/>
      <c r="M30" s="452"/>
      <c r="N30" s="453"/>
      <c r="O30" s="433"/>
      <c r="P30" s="434"/>
      <c r="Q30" s="435"/>
      <c r="R30" s="461"/>
      <c r="S30" s="462"/>
      <c r="T30" s="463"/>
      <c r="U30" s="468"/>
      <c r="V30" s="469"/>
      <c r="X30" s="470"/>
    </row>
    <row r="31" spans="1:24" ht="11.35" customHeight="1" x14ac:dyDescent="0.2">
      <c r="A31" s="1"/>
      <c r="B31" s="421">
        <v>3</v>
      </c>
      <c r="C31" s="422"/>
      <c r="D31" s="427" t="s">
        <v>86</v>
      </c>
      <c r="E31" s="428"/>
      <c r="F31" s="428"/>
      <c r="G31" s="428"/>
      <c r="H31" s="429"/>
      <c r="I31" s="436">
        <v>45809</v>
      </c>
      <c r="J31" s="437"/>
      <c r="K31" s="438"/>
      <c r="L31" s="445">
        <v>10000</v>
      </c>
      <c r="M31" s="446"/>
      <c r="N31" s="447"/>
      <c r="O31" s="454">
        <v>2</v>
      </c>
      <c r="P31" s="428"/>
      <c r="Q31" s="429"/>
      <c r="R31" s="455">
        <v>20000</v>
      </c>
      <c r="S31" s="456"/>
      <c r="T31" s="457"/>
      <c r="U31" s="464"/>
      <c r="V31" s="465"/>
      <c r="X31" s="470"/>
    </row>
    <row r="32" spans="1:24" ht="11.35" customHeight="1" x14ac:dyDescent="0.2">
      <c r="A32" s="1"/>
      <c r="B32" s="423"/>
      <c r="C32" s="424"/>
      <c r="D32" s="430"/>
      <c r="E32" s="431"/>
      <c r="F32" s="431"/>
      <c r="G32" s="431"/>
      <c r="H32" s="432"/>
      <c r="I32" s="439"/>
      <c r="J32" s="440"/>
      <c r="K32" s="441"/>
      <c r="L32" s="448"/>
      <c r="M32" s="449"/>
      <c r="N32" s="450"/>
      <c r="O32" s="430"/>
      <c r="P32" s="431"/>
      <c r="Q32" s="432"/>
      <c r="R32" s="458"/>
      <c r="S32" s="459"/>
      <c r="T32" s="460"/>
      <c r="U32" s="466"/>
      <c r="V32" s="467"/>
      <c r="X32" s="470"/>
    </row>
    <row r="33" spans="1:24" ht="11.35" customHeight="1" x14ac:dyDescent="0.2">
      <c r="A33" s="1"/>
      <c r="B33" s="423"/>
      <c r="C33" s="424"/>
      <c r="D33" s="430"/>
      <c r="E33" s="431"/>
      <c r="F33" s="431"/>
      <c r="G33" s="431"/>
      <c r="H33" s="432"/>
      <c r="I33" s="439"/>
      <c r="J33" s="440"/>
      <c r="K33" s="441"/>
      <c r="L33" s="448"/>
      <c r="M33" s="449"/>
      <c r="N33" s="450"/>
      <c r="O33" s="430"/>
      <c r="P33" s="431"/>
      <c r="Q33" s="432"/>
      <c r="R33" s="458"/>
      <c r="S33" s="459"/>
      <c r="T33" s="460"/>
      <c r="U33" s="466"/>
      <c r="V33" s="467"/>
      <c r="X33" s="470"/>
    </row>
    <row r="34" spans="1:24" ht="11.35" customHeight="1" x14ac:dyDescent="0.2">
      <c r="A34" s="1"/>
      <c r="B34" s="425"/>
      <c r="C34" s="426"/>
      <c r="D34" s="433"/>
      <c r="E34" s="434"/>
      <c r="F34" s="434"/>
      <c r="G34" s="434"/>
      <c r="H34" s="435"/>
      <c r="I34" s="442"/>
      <c r="J34" s="443"/>
      <c r="K34" s="444"/>
      <c r="L34" s="451"/>
      <c r="M34" s="452"/>
      <c r="N34" s="453"/>
      <c r="O34" s="433"/>
      <c r="P34" s="434"/>
      <c r="Q34" s="435"/>
      <c r="R34" s="461"/>
      <c r="S34" s="462"/>
      <c r="T34" s="463"/>
      <c r="U34" s="468"/>
      <c r="V34" s="469"/>
      <c r="X34" s="470"/>
    </row>
    <row r="35" spans="1:24" ht="11.35" customHeight="1" x14ac:dyDescent="0.2">
      <c r="A35" s="1"/>
      <c r="B35" s="421">
        <v>4</v>
      </c>
      <c r="C35" s="422"/>
      <c r="D35" s="427" t="s">
        <v>87</v>
      </c>
      <c r="E35" s="428"/>
      <c r="F35" s="428"/>
      <c r="G35" s="428"/>
      <c r="H35" s="429"/>
      <c r="I35" s="436">
        <v>45748</v>
      </c>
      <c r="J35" s="471"/>
      <c r="K35" s="472"/>
      <c r="L35" s="445">
        <v>20000</v>
      </c>
      <c r="M35" s="479"/>
      <c r="N35" s="480"/>
      <c r="O35" s="454">
        <v>3</v>
      </c>
      <c r="P35" s="487"/>
      <c r="Q35" s="488"/>
      <c r="R35" s="455">
        <v>60000</v>
      </c>
      <c r="S35" s="495"/>
      <c r="T35" s="496"/>
      <c r="U35" s="464"/>
      <c r="V35" s="465"/>
      <c r="X35" s="470" t="s">
        <v>189</v>
      </c>
    </row>
    <row r="36" spans="1:24" ht="11.35" customHeight="1" x14ac:dyDescent="0.2">
      <c r="A36" s="1"/>
      <c r="B36" s="423"/>
      <c r="C36" s="424"/>
      <c r="D36" s="430"/>
      <c r="E36" s="431"/>
      <c r="F36" s="431"/>
      <c r="G36" s="431"/>
      <c r="H36" s="432"/>
      <c r="I36" s="473"/>
      <c r="J36" s="474"/>
      <c r="K36" s="475"/>
      <c r="L36" s="481"/>
      <c r="M36" s="482"/>
      <c r="N36" s="483"/>
      <c r="O36" s="489"/>
      <c r="P36" s="490"/>
      <c r="Q36" s="491"/>
      <c r="R36" s="497"/>
      <c r="S36" s="498"/>
      <c r="T36" s="499"/>
      <c r="U36" s="466"/>
      <c r="V36" s="467"/>
      <c r="X36" s="470"/>
    </row>
    <row r="37" spans="1:24" ht="11.35" customHeight="1" x14ac:dyDescent="0.2">
      <c r="A37" s="1"/>
      <c r="B37" s="423"/>
      <c r="C37" s="424"/>
      <c r="D37" s="430"/>
      <c r="E37" s="431"/>
      <c r="F37" s="431"/>
      <c r="G37" s="431"/>
      <c r="H37" s="432"/>
      <c r="I37" s="473"/>
      <c r="J37" s="474"/>
      <c r="K37" s="475"/>
      <c r="L37" s="481"/>
      <c r="M37" s="482"/>
      <c r="N37" s="483"/>
      <c r="O37" s="489"/>
      <c r="P37" s="490"/>
      <c r="Q37" s="491"/>
      <c r="R37" s="497"/>
      <c r="S37" s="498"/>
      <c r="T37" s="499"/>
      <c r="U37" s="466"/>
      <c r="V37" s="467"/>
      <c r="X37" s="470"/>
    </row>
    <row r="38" spans="1:24" ht="11.35" customHeight="1" x14ac:dyDescent="0.2">
      <c r="A38" s="1"/>
      <c r="B38" s="425"/>
      <c r="C38" s="426"/>
      <c r="D38" s="433"/>
      <c r="E38" s="434"/>
      <c r="F38" s="434"/>
      <c r="G38" s="434"/>
      <c r="H38" s="435"/>
      <c r="I38" s="476"/>
      <c r="J38" s="477"/>
      <c r="K38" s="478"/>
      <c r="L38" s="484"/>
      <c r="M38" s="485"/>
      <c r="N38" s="486"/>
      <c r="O38" s="492"/>
      <c r="P38" s="493"/>
      <c r="Q38" s="494"/>
      <c r="R38" s="500"/>
      <c r="S38" s="501"/>
      <c r="T38" s="502"/>
      <c r="U38" s="468"/>
      <c r="V38" s="469"/>
      <c r="X38" s="470"/>
    </row>
    <row r="39" spans="1:24" ht="11.35" customHeight="1" x14ac:dyDescent="0.2">
      <c r="A39" s="1"/>
      <c r="B39" s="421">
        <v>5</v>
      </c>
      <c r="C39" s="422"/>
      <c r="D39" s="427" t="s">
        <v>87</v>
      </c>
      <c r="E39" s="428"/>
      <c r="F39" s="428"/>
      <c r="G39" s="428"/>
      <c r="H39" s="429"/>
      <c r="I39" s="436">
        <v>45748</v>
      </c>
      <c r="J39" s="471"/>
      <c r="K39" s="472"/>
      <c r="L39" s="445">
        <v>10000</v>
      </c>
      <c r="M39" s="479"/>
      <c r="N39" s="480"/>
      <c r="O39" s="454">
        <v>1</v>
      </c>
      <c r="P39" s="487"/>
      <c r="Q39" s="488"/>
      <c r="R39" s="455">
        <v>10000</v>
      </c>
      <c r="S39" s="495"/>
      <c r="T39" s="496"/>
      <c r="U39" s="464"/>
      <c r="V39" s="465"/>
      <c r="X39" s="470"/>
    </row>
    <row r="40" spans="1:24" ht="11.35" customHeight="1" x14ac:dyDescent="0.2">
      <c r="A40" s="1"/>
      <c r="B40" s="423"/>
      <c r="C40" s="424"/>
      <c r="D40" s="430"/>
      <c r="E40" s="431"/>
      <c r="F40" s="431"/>
      <c r="G40" s="431"/>
      <c r="H40" s="432"/>
      <c r="I40" s="473"/>
      <c r="J40" s="474"/>
      <c r="K40" s="475"/>
      <c r="L40" s="481"/>
      <c r="M40" s="482"/>
      <c r="N40" s="483"/>
      <c r="O40" s="489"/>
      <c r="P40" s="490"/>
      <c r="Q40" s="491"/>
      <c r="R40" s="497"/>
      <c r="S40" s="498"/>
      <c r="T40" s="499"/>
      <c r="U40" s="466"/>
      <c r="V40" s="467"/>
      <c r="X40" s="470"/>
    </row>
    <row r="41" spans="1:24" ht="11.35" customHeight="1" x14ac:dyDescent="0.2">
      <c r="A41" s="1"/>
      <c r="B41" s="423"/>
      <c r="C41" s="424"/>
      <c r="D41" s="430"/>
      <c r="E41" s="431"/>
      <c r="F41" s="431"/>
      <c r="G41" s="431"/>
      <c r="H41" s="432"/>
      <c r="I41" s="473"/>
      <c r="J41" s="474"/>
      <c r="K41" s="475"/>
      <c r="L41" s="481"/>
      <c r="M41" s="482"/>
      <c r="N41" s="483"/>
      <c r="O41" s="489"/>
      <c r="P41" s="490"/>
      <c r="Q41" s="491"/>
      <c r="R41" s="497"/>
      <c r="S41" s="498"/>
      <c r="T41" s="499"/>
      <c r="U41" s="466"/>
      <c r="V41" s="467"/>
      <c r="X41" s="470"/>
    </row>
    <row r="42" spans="1:24" ht="11.35" customHeight="1" x14ac:dyDescent="0.2">
      <c r="A42" s="1"/>
      <c r="B42" s="425"/>
      <c r="C42" s="426"/>
      <c r="D42" s="433"/>
      <c r="E42" s="434"/>
      <c r="F42" s="434"/>
      <c r="G42" s="434"/>
      <c r="H42" s="435"/>
      <c r="I42" s="476"/>
      <c r="J42" s="477"/>
      <c r="K42" s="478"/>
      <c r="L42" s="484"/>
      <c r="M42" s="485"/>
      <c r="N42" s="486"/>
      <c r="O42" s="492"/>
      <c r="P42" s="493"/>
      <c r="Q42" s="494"/>
      <c r="R42" s="500"/>
      <c r="S42" s="501"/>
      <c r="T42" s="502"/>
      <c r="U42" s="468"/>
      <c r="V42" s="469"/>
      <c r="X42" s="470"/>
    </row>
    <row r="43" spans="1:24" ht="11.35" customHeight="1" x14ac:dyDescent="0.2">
      <c r="A43" s="1"/>
      <c r="B43" s="421">
        <v>6</v>
      </c>
      <c r="C43" s="422"/>
      <c r="D43" s="427"/>
      <c r="E43" s="428"/>
      <c r="F43" s="428"/>
      <c r="G43" s="428"/>
      <c r="H43" s="429"/>
      <c r="I43" s="436"/>
      <c r="J43" s="437"/>
      <c r="K43" s="438"/>
      <c r="L43" s="445"/>
      <c r="M43" s="446"/>
      <c r="N43" s="447"/>
      <c r="O43" s="454"/>
      <c r="P43" s="428"/>
      <c r="Q43" s="429"/>
      <c r="R43" s="455"/>
      <c r="S43" s="456"/>
      <c r="T43" s="457"/>
      <c r="U43" s="464"/>
      <c r="V43" s="465"/>
      <c r="X43" s="470"/>
    </row>
    <row r="44" spans="1:24" ht="11.35" customHeight="1" x14ac:dyDescent="0.2">
      <c r="A44" s="1"/>
      <c r="B44" s="423"/>
      <c r="C44" s="424"/>
      <c r="D44" s="430"/>
      <c r="E44" s="431"/>
      <c r="F44" s="431"/>
      <c r="G44" s="431"/>
      <c r="H44" s="432"/>
      <c r="I44" s="439"/>
      <c r="J44" s="440"/>
      <c r="K44" s="441"/>
      <c r="L44" s="448"/>
      <c r="M44" s="449"/>
      <c r="N44" s="450"/>
      <c r="O44" s="430"/>
      <c r="P44" s="431"/>
      <c r="Q44" s="432"/>
      <c r="R44" s="458"/>
      <c r="S44" s="459"/>
      <c r="T44" s="460"/>
      <c r="U44" s="466"/>
      <c r="V44" s="467"/>
      <c r="X44" s="470"/>
    </row>
    <row r="45" spans="1:24" ht="11.35" customHeight="1" x14ac:dyDescent="0.2">
      <c r="A45" s="1"/>
      <c r="B45" s="423"/>
      <c r="C45" s="424"/>
      <c r="D45" s="430"/>
      <c r="E45" s="431"/>
      <c r="F45" s="431"/>
      <c r="G45" s="431"/>
      <c r="H45" s="432"/>
      <c r="I45" s="439"/>
      <c r="J45" s="440"/>
      <c r="K45" s="441"/>
      <c r="L45" s="448"/>
      <c r="M45" s="449"/>
      <c r="N45" s="450"/>
      <c r="O45" s="430"/>
      <c r="P45" s="431"/>
      <c r="Q45" s="432"/>
      <c r="R45" s="458"/>
      <c r="S45" s="459"/>
      <c r="T45" s="460"/>
      <c r="U45" s="466"/>
      <c r="V45" s="467"/>
      <c r="X45" s="470"/>
    </row>
    <row r="46" spans="1:24" ht="11.35" customHeight="1" x14ac:dyDescent="0.2">
      <c r="A46" s="1"/>
      <c r="B46" s="425"/>
      <c r="C46" s="426"/>
      <c r="D46" s="433"/>
      <c r="E46" s="434"/>
      <c r="F46" s="434"/>
      <c r="G46" s="434"/>
      <c r="H46" s="435"/>
      <c r="I46" s="442"/>
      <c r="J46" s="443"/>
      <c r="K46" s="444"/>
      <c r="L46" s="451"/>
      <c r="M46" s="452"/>
      <c r="N46" s="453"/>
      <c r="O46" s="433"/>
      <c r="P46" s="434"/>
      <c r="Q46" s="435"/>
      <c r="R46" s="461"/>
      <c r="S46" s="462"/>
      <c r="T46" s="463"/>
      <c r="U46" s="468"/>
      <c r="V46" s="469"/>
      <c r="X46" s="470"/>
    </row>
    <row r="47" spans="1:24" ht="11.35" customHeight="1" x14ac:dyDescent="0.2">
      <c r="A47" s="1"/>
      <c r="B47" s="421">
        <v>7</v>
      </c>
      <c r="C47" s="422"/>
      <c r="D47" s="427"/>
      <c r="E47" s="428"/>
      <c r="F47" s="428"/>
      <c r="G47" s="428"/>
      <c r="H47" s="429"/>
      <c r="I47" s="436"/>
      <c r="J47" s="437"/>
      <c r="K47" s="438"/>
      <c r="L47" s="445"/>
      <c r="M47" s="446"/>
      <c r="N47" s="447"/>
      <c r="O47" s="454"/>
      <c r="P47" s="428"/>
      <c r="Q47" s="429"/>
      <c r="R47" s="455"/>
      <c r="S47" s="456"/>
      <c r="T47" s="457"/>
      <c r="U47" s="464"/>
      <c r="V47" s="465"/>
      <c r="X47" s="470"/>
    </row>
    <row r="48" spans="1:24" ht="11.35" customHeight="1" x14ac:dyDescent="0.2">
      <c r="A48" s="1"/>
      <c r="B48" s="423"/>
      <c r="C48" s="424"/>
      <c r="D48" s="430"/>
      <c r="E48" s="431"/>
      <c r="F48" s="431"/>
      <c r="G48" s="431"/>
      <c r="H48" s="432"/>
      <c r="I48" s="439"/>
      <c r="J48" s="440"/>
      <c r="K48" s="441"/>
      <c r="L48" s="448"/>
      <c r="M48" s="449"/>
      <c r="N48" s="450"/>
      <c r="O48" s="430"/>
      <c r="P48" s="431"/>
      <c r="Q48" s="432"/>
      <c r="R48" s="458"/>
      <c r="S48" s="459"/>
      <c r="T48" s="460"/>
      <c r="U48" s="466"/>
      <c r="V48" s="467"/>
      <c r="X48" s="470"/>
    </row>
    <row r="49" spans="1:24" ht="11.35" customHeight="1" x14ac:dyDescent="0.2">
      <c r="A49" s="1"/>
      <c r="B49" s="423"/>
      <c r="C49" s="424"/>
      <c r="D49" s="430"/>
      <c r="E49" s="431"/>
      <c r="F49" s="431"/>
      <c r="G49" s="431"/>
      <c r="H49" s="432"/>
      <c r="I49" s="439"/>
      <c r="J49" s="440"/>
      <c r="K49" s="441"/>
      <c r="L49" s="448"/>
      <c r="M49" s="449"/>
      <c r="N49" s="450"/>
      <c r="O49" s="430"/>
      <c r="P49" s="431"/>
      <c r="Q49" s="432"/>
      <c r="R49" s="458"/>
      <c r="S49" s="459"/>
      <c r="T49" s="460"/>
      <c r="U49" s="466"/>
      <c r="V49" s="467"/>
      <c r="X49" s="470"/>
    </row>
    <row r="50" spans="1:24" ht="11.35" customHeight="1" x14ac:dyDescent="0.2">
      <c r="A50" s="1"/>
      <c r="B50" s="425"/>
      <c r="C50" s="426"/>
      <c r="D50" s="433"/>
      <c r="E50" s="434"/>
      <c r="F50" s="434"/>
      <c r="G50" s="434"/>
      <c r="H50" s="435"/>
      <c r="I50" s="442"/>
      <c r="J50" s="443"/>
      <c r="K50" s="444"/>
      <c r="L50" s="451"/>
      <c r="M50" s="452"/>
      <c r="N50" s="453"/>
      <c r="O50" s="433"/>
      <c r="P50" s="434"/>
      <c r="Q50" s="435"/>
      <c r="R50" s="461"/>
      <c r="S50" s="462"/>
      <c r="T50" s="463"/>
      <c r="U50" s="468"/>
      <c r="V50" s="469"/>
      <c r="X50" s="470"/>
    </row>
    <row r="51" spans="1:24" ht="11.35" customHeight="1" x14ac:dyDescent="0.2">
      <c r="A51" s="1"/>
      <c r="B51" s="421">
        <v>8</v>
      </c>
      <c r="C51" s="422"/>
      <c r="D51" s="503"/>
      <c r="E51" s="504"/>
      <c r="F51" s="504"/>
      <c r="G51" s="504"/>
      <c r="H51" s="505"/>
      <c r="I51" s="512"/>
      <c r="J51" s="513"/>
      <c r="K51" s="514"/>
      <c r="L51" s="521"/>
      <c r="M51" s="522"/>
      <c r="N51" s="523"/>
      <c r="O51" s="464"/>
      <c r="P51" s="530"/>
      <c r="Q51" s="465"/>
      <c r="R51" s="533">
        <v>0</v>
      </c>
      <c r="S51" s="534"/>
      <c r="T51" s="535"/>
      <c r="U51" s="464"/>
      <c r="V51" s="465"/>
      <c r="X51" s="470"/>
    </row>
    <row r="52" spans="1:24" ht="11.35" customHeight="1" x14ac:dyDescent="0.2">
      <c r="A52" s="1"/>
      <c r="B52" s="423"/>
      <c r="C52" s="424"/>
      <c r="D52" s="506"/>
      <c r="E52" s="507"/>
      <c r="F52" s="507"/>
      <c r="G52" s="507"/>
      <c r="H52" s="508"/>
      <c r="I52" s="515"/>
      <c r="J52" s="516"/>
      <c r="K52" s="517"/>
      <c r="L52" s="524"/>
      <c r="M52" s="525"/>
      <c r="N52" s="526"/>
      <c r="O52" s="466"/>
      <c r="P52" s="531"/>
      <c r="Q52" s="467"/>
      <c r="R52" s="536"/>
      <c r="S52" s="537"/>
      <c r="T52" s="538"/>
      <c r="U52" s="466"/>
      <c r="V52" s="467"/>
      <c r="X52" s="470"/>
    </row>
    <row r="53" spans="1:24" ht="11.35" customHeight="1" x14ac:dyDescent="0.2">
      <c r="A53" s="1"/>
      <c r="B53" s="423"/>
      <c r="C53" s="424"/>
      <c r="D53" s="506"/>
      <c r="E53" s="507"/>
      <c r="F53" s="507"/>
      <c r="G53" s="507"/>
      <c r="H53" s="508"/>
      <c r="I53" s="515"/>
      <c r="J53" s="516"/>
      <c r="K53" s="517"/>
      <c r="L53" s="524"/>
      <c r="M53" s="525"/>
      <c r="N53" s="526"/>
      <c r="O53" s="466"/>
      <c r="P53" s="531"/>
      <c r="Q53" s="467"/>
      <c r="R53" s="536"/>
      <c r="S53" s="537"/>
      <c r="T53" s="538"/>
      <c r="U53" s="466"/>
      <c r="V53" s="467"/>
      <c r="X53" s="470"/>
    </row>
    <row r="54" spans="1:24" ht="11.35" customHeight="1" x14ac:dyDescent="0.2">
      <c r="A54" s="1"/>
      <c r="B54" s="425"/>
      <c r="C54" s="426"/>
      <c r="D54" s="509"/>
      <c r="E54" s="510"/>
      <c r="F54" s="510"/>
      <c r="G54" s="510"/>
      <c r="H54" s="511"/>
      <c r="I54" s="518"/>
      <c r="J54" s="519"/>
      <c r="K54" s="520"/>
      <c r="L54" s="527"/>
      <c r="M54" s="528"/>
      <c r="N54" s="529"/>
      <c r="O54" s="468"/>
      <c r="P54" s="532"/>
      <c r="Q54" s="469"/>
      <c r="R54" s="539"/>
      <c r="S54" s="540"/>
      <c r="T54" s="541"/>
      <c r="U54" s="468"/>
      <c r="V54" s="469"/>
      <c r="X54" s="470"/>
    </row>
    <row r="55" spans="1:24" ht="11.35" customHeight="1" x14ac:dyDescent="0.2">
      <c r="A55" s="1"/>
      <c r="B55" s="421">
        <v>9</v>
      </c>
      <c r="C55" s="422"/>
      <c r="D55" s="503"/>
      <c r="E55" s="504"/>
      <c r="F55" s="504"/>
      <c r="G55" s="504"/>
      <c r="H55" s="505"/>
      <c r="I55" s="512"/>
      <c r="J55" s="513"/>
      <c r="K55" s="514"/>
      <c r="L55" s="521"/>
      <c r="M55" s="522"/>
      <c r="N55" s="523"/>
      <c r="O55" s="464"/>
      <c r="P55" s="530"/>
      <c r="Q55" s="465"/>
      <c r="R55" s="533">
        <v>0</v>
      </c>
      <c r="S55" s="534"/>
      <c r="T55" s="535"/>
      <c r="U55" s="464"/>
      <c r="V55" s="465"/>
      <c r="X55" s="470"/>
    </row>
    <row r="56" spans="1:24" ht="11.35" customHeight="1" x14ac:dyDescent="0.2">
      <c r="A56" s="1"/>
      <c r="B56" s="423"/>
      <c r="C56" s="424"/>
      <c r="D56" s="506"/>
      <c r="E56" s="507"/>
      <c r="F56" s="507"/>
      <c r="G56" s="507"/>
      <c r="H56" s="508"/>
      <c r="I56" s="515"/>
      <c r="J56" s="516"/>
      <c r="K56" s="517"/>
      <c r="L56" s="524"/>
      <c r="M56" s="525"/>
      <c r="N56" s="526"/>
      <c r="O56" s="466"/>
      <c r="P56" s="531"/>
      <c r="Q56" s="467"/>
      <c r="R56" s="536"/>
      <c r="S56" s="537"/>
      <c r="T56" s="538"/>
      <c r="U56" s="466"/>
      <c r="V56" s="467"/>
      <c r="X56" s="470"/>
    </row>
    <row r="57" spans="1:24" ht="11.35" customHeight="1" x14ac:dyDescent="0.2">
      <c r="A57" s="1"/>
      <c r="B57" s="423"/>
      <c r="C57" s="424"/>
      <c r="D57" s="506"/>
      <c r="E57" s="507"/>
      <c r="F57" s="507"/>
      <c r="G57" s="507"/>
      <c r="H57" s="508"/>
      <c r="I57" s="515"/>
      <c r="J57" s="516"/>
      <c r="K57" s="517"/>
      <c r="L57" s="524"/>
      <c r="M57" s="525"/>
      <c r="N57" s="526"/>
      <c r="O57" s="466"/>
      <c r="P57" s="531"/>
      <c r="Q57" s="467"/>
      <c r="R57" s="536"/>
      <c r="S57" s="537"/>
      <c r="T57" s="538"/>
      <c r="U57" s="466"/>
      <c r="V57" s="467"/>
      <c r="X57" s="470"/>
    </row>
    <row r="58" spans="1:24" ht="11.35" customHeight="1" x14ac:dyDescent="0.2">
      <c r="A58" s="1"/>
      <c r="B58" s="425"/>
      <c r="C58" s="426"/>
      <c r="D58" s="509"/>
      <c r="E58" s="510"/>
      <c r="F58" s="510"/>
      <c r="G58" s="510"/>
      <c r="H58" s="511"/>
      <c r="I58" s="518"/>
      <c r="J58" s="519"/>
      <c r="K58" s="520"/>
      <c r="L58" s="527"/>
      <c r="M58" s="528"/>
      <c r="N58" s="529"/>
      <c r="O58" s="468"/>
      <c r="P58" s="532"/>
      <c r="Q58" s="469"/>
      <c r="R58" s="539"/>
      <c r="S58" s="540"/>
      <c r="T58" s="541"/>
      <c r="U58" s="468"/>
      <c r="V58" s="469"/>
      <c r="X58" s="470"/>
    </row>
    <row r="59" spans="1:24" ht="11.35" customHeight="1" x14ac:dyDescent="0.2">
      <c r="A59" s="1"/>
      <c r="B59" s="421">
        <v>10</v>
      </c>
      <c r="C59" s="422"/>
      <c r="D59" s="503"/>
      <c r="E59" s="504"/>
      <c r="F59" s="504"/>
      <c r="G59" s="504"/>
      <c r="H59" s="505"/>
      <c r="I59" s="512"/>
      <c r="J59" s="513"/>
      <c r="K59" s="514"/>
      <c r="L59" s="521"/>
      <c r="M59" s="522"/>
      <c r="N59" s="523"/>
      <c r="O59" s="464"/>
      <c r="P59" s="530"/>
      <c r="Q59" s="465"/>
      <c r="R59" s="533">
        <v>0</v>
      </c>
      <c r="S59" s="534"/>
      <c r="T59" s="535"/>
      <c r="U59" s="464"/>
      <c r="V59" s="465"/>
      <c r="X59" s="470" t="s">
        <v>91</v>
      </c>
    </row>
    <row r="60" spans="1:24" ht="11.35" customHeight="1" x14ac:dyDescent="0.2">
      <c r="A60" s="1"/>
      <c r="B60" s="423"/>
      <c r="C60" s="424"/>
      <c r="D60" s="506"/>
      <c r="E60" s="507"/>
      <c r="F60" s="507"/>
      <c r="G60" s="507"/>
      <c r="H60" s="508"/>
      <c r="I60" s="515"/>
      <c r="J60" s="516"/>
      <c r="K60" s="517"/>
      <c r="L60" s="524"/>
      <c r="M60" s="525"/>
      <c r="N60" s="526"/>
      <c r="O60" s="466"/>
      <c r="P60" s="531"/>
      <c r="Q60" s="467"/>
      <c r="R60" s="536"/>
      <c r="S60" s="537"/>
      <c r="T60" s="538"/>
      <c r="U60" s="466"/>
      <c r="V60" s="467"/>
      <c r="X60" s="470"/>
    </row>
    <row r="61" spans="1:24" ht="11.35" customHeight="1" x14ac:dyDescent="0.2">
      <c r="A61" s="1"/>
      <c r="B61" s="423"/>
      <c r="C61" s="424"/>
      <c r="D61" s="506"/>
      <c r="E61" s="507"/>
      <c r="F61" s="507"/>
      <c r="G61" s="507"/>
      <c r="H61" s="508"/>
      <c r="I61" s="515"/>
      <c r="J61" s="516"/>
      <c r="K61" s="517"/>
      <c r="L61" s="524"/>
      <c r="M61" s="525"/>
      <c r="N61" s="526"/>
      <c r="O61" s="466"/>
      <c r="P61" s="531"/>
      <c r="Q61" s="467"/>
      <c r="R61" s="536"/>
      <c r="S61" s="537"/>
      <c r="T61" s="538"/>
      <c r="U61" s="466"/>
      <c r="V61" s="467"/>
      <c r="X61" s="470"/>
    </row>
    <row r="62" spans="1:24" ht="11.35" customHeight="1" x14ac:dyDescent="0.2">
      <c r="A62" s="1"/>
      <c r="B62" s="425"/>
      <c r="C62" s="426"/>
      <c r="D62" s="509"/>
      <c r="E62" s="510"/>
      <c r="F62" s="510"/>
      <c r="G62" s="510"/>
      <c r="H62" s="511"/>
      <c r="I62" s="518"/>
      <c r="J62" s="519"/>
      <c r="K62" s="520"/>
      <c r="L62" s="527"/>
      <c r="M62" s="528"/>
      <c r="N62" s="529"/>
      <c r="O62" s="468"/>
      <c r="P62" s="532"/>
      <c r="Q62" s="469"/>
      <c r="R62" s="539"/>
      <c r="S62" s="540"/>
      <c r="T62" s="541"/>
      <c r="U62" s="468"/>
      <c r="V62" s="469"/>
      <c r="X62" s="470"/>
    </row>
    <row r="63" spans="1:24" ht="13.1" customHeight="1" x14ac:dyDescent="0.2">
      <c r="B63" t="s">
        <v>45</v>
      </c>
      <c r="R63" s="10"/>
      <c r="S63" s="10"/>
      <c r="T63" s="10"/>
    </row>
    <row r="64" spans="1:24" ht="13.1" customHeight="1" x14ac:dyDescent="0.2">
      <c r="B64" t="s">
        <v>46</v>
      </c>
      <c r="R64" s="10"/>
      <c r="S64" s="10"/>
      <c r="T64" s="10"/>
    </row>
    <row r="65" spans="1:24" ht="13.1" customHeight="1" x14ac:dyDescent="0.2">
      <c r="B65" t="s">
        <v>9</v>
      </c>
      <c r="R65" s="10"/>
      <c r="S65" s="10"/>
      <c r="T65" s="10"/>
    </row>
    <row r="66" spans="1:24" ht="13.1" customHeight="1" x14ac:dyDescent="0.2">
      <c r="A66" t="s">
        <v>52</v>
      </c>
      <c r="R66" s="10"/>
      <c r="S66" s="10"/>
      <c r="T66" s="10"/>
    </row>
    <row r="67" spans="1:24" ht="13.1" customHeight="1" x14ac:dyDescent="0.2">
      <c r="R67" s="10"/>
      <c r="S67" s="10"/>
      <c r="T67" s="10"/>
    </row>
    <row r="68" spans="1:24" ht="9.35" customHeight="1" x14ac:dyDescent="0.2">
      <c r="R68" s="10"/>
      <c r="S68" s="10"/>
      <c r="T68" s="10"/>
      <c r="X68" s="16"/>
    </row>
    <row r="69" spans="1:24" ht="9.35" customHeight="1" x14ac:dyDescent="0.2">
      <c r="A69" s="1"/>
      <c r="B69" s="1"/>
      <c r="C69" s="1"/>
      <c r="D69" s="1"/>
      <c r="E69" s="1"/>
      <c r="F69" s="1"/>
      <c r="G69" s="1"/>
      <c r="H69" s="1"/>
      <c r="I69" s="1"/>
      <c r="J69" s="1"/>
      <c r="K69" s="1"/>
      <c r="L69" s="1"/>
      <c r="M69" s="1"/>
      <c r="N69" s="1"/>
      <c r="O69" s="1"/>
      <c r="P69" s="1"/>
      <c r="Q69" s="1"/>
      <c r="R69" s="11"/>
      <c r="S69" s="11"/>
      <c r="T69" s="11"/>
      <c r="U69" s="1"/>
      <c r="V69" s="1"/>
      <c r="X69" s="16"/>
    </row>
    <row r="70" spans="1:24" ht="11.45" customHeight="1" x14ac:dyDescent="0.2">
      <c r="A70" s="1"/>
      <c r="B70" s="403" t="s">
        <v>57</v>
      </c>
      <c r="C70" s="404"/>
      <c r="D70" s="403" t="s">
        <v>67</v>
      </c>
      <c r="E70" s="409"/>
      <c r="F70" s="409"/>
      <c r="G70" s="409"/>
      <c r="H70" s="404"/>
      <c r="I70" s="403" t="s">
        <v>53</v>
      </c>
      <c r="J70" s="409"/>
      <c r="K70" s="404"/>
      <c r="L70" s="412" t="s">
        <v>54</v>
      </c>
      <c r="M70" s="409"/>
      <c r="N70" s="404"/>
      <c r="O70" s="412" t="s">
        <v>55</v>
      </c>
      <c r="P70" s="409"/>
      <c r="Q70" s="404"/>
      <c r="R70" s="587" t="s">
        <v>56</v>
      </c>
      <c r="S70" s="588"/>
      <c r="T70" s="589"/>
      <c r="U70" s="412" t="s">
        <v>9</v>
      </c>
      <c r="V70" s="414"/>
      <c r="X70" s="16"/>
    </row>
    <row r="71" spans="1:24" ht="11.45" customHeight="1" x14ac:dyDescent="0.2">
      <c r="A71" s="1"/>
      <c r="B71" s="405"/>
      <c r="C71" s="406"/>
      <c r="D71" s="405"/>
      <c r="E71" s="410"/>
      <c r="F71" s="410"/>
      <c r="G71" s="410"/>
      <c r="H71" s="406"/>
      <c r="I71" s="405"/>
      <c r="J71" s="410"/>
      <c r="K71" s="406"/>
      <c r="L71" s="405"/>
      <c r="M71" s="410"/>
      <c r="N71" s="406"/>
      <c r="O71" s="405"/>
      <c r="P71" s="410"/>
      <c r="Q71" s="406"/>
      <c r="R71" s="590"/>
      <c r="S71" s="591"/>
      <c r="T71" s="592"/>
      <c r="U71" s="415"/>
      <c r="V71" s="417"/>
      <c r="X71" s="16"/>
    </row>
    <row r="72" spans="1:24" ht="11.45" customHeight="1" x14ac:dyDescent="0.2">
      <c r="A72" s="1"/>
      <c r="B72" s="407"/>
      <c r="C72" s="408"/>
      <c r="D72" s="407"/>
      <c r="E72" s="411"/>
      <c r="F72" s="411"/>
      <c r="G72" s="411"/>
      <c r="H72" s="408"/>
      <c r="I72" s="407"/>
      <c r="J72" s="411"/>
      <c r="K72" s="408"/>
      <c r="L72" s="407"/>
      <c r="M72" s="411"/>
      <c r="N72" s="408"/>
      <c r="O72" s="407"/>
      <c r="P72" s="411"/>
      <c r="Q72" s="408"/>
      <c r="R72" s="593"/>
      <c r="S72" s="594"/>
      <c r="T72" s="595"/>
      <c r="U72" s="418"/>
      <c r="V72" s="420"/>
      <c r="X72" s="16"/>
    </row>
    <row r="73" spans="1:24" ht="11.45" customHeight="1" x14ac:dyDescent="0.2">
      <c r="A73" s="1"/>
      <c r="B73" s="421">
        <v>11</v>
      </c>
      <c r="C73" s="422"/>
      <c r="D73" s="548"/>
      <c r="E73" s="549"/>
      <c r="F73" s="549"/>
      <c r="G73" s="549"/>
      <c r="H73" s="550"/>
      <c r="I73" s="557"/>
      <c r="J73" s="558"/>
      <c r="K73" s="559"/>
      <c r="L73" s="566"/>
      <c r="M73" s="567"/>
      <c r="N73" s="568"/>
      <c r="O73" s="542"/>
      <c r="P73" s="575"/>
      <c r="Q73" s="543"/>
      <c r="R73" s="578">
        <f>L73*O73</f>
        <v>0</v>
      </c>
      <c r="S73" s="579"/>
      <c r="T73" s="580"/>
      <c r="U73" s="542"/>
      <c r="V73" s="543"/>
      <c r="X73" s="470"/>
    </row>
    <row r="74" spans="1:24" ht="11.45" customHeight="1" x14ac:dyDescent="0.2">
      <c r="A74" s="1"/>
      <c r="B74" s="423"/>
      <c r="C74" s="424"/>
      <c r="D74" s="551"/>
      <c r="E74" s="552"/>
      <c r="F74" s="552"/>
      <c r="G74" s="552"/>
      <c r="H74" s="553"/>
      <c r="I74" s="560"/>
      <c r="J74" s="561"/>
      <c r="K74" s="562"/>
      <c r="L74" s="569"/>
      <c r="M74" s="570"/>
      <c r="N74" s="571"/>
      <c r="O74" s="544"/>
      <c r="P74" s="576"/>
      <c r="Q74" s="545"/>
      <c r="R74" s="581"/>
      <c r="S74" s="582"/>
      <c r="T74" s="583"/>
      <c r="U74" s="544"/>
      <c r="V74" s="545"/>
      <c r="X74" s="470"/>
    </row>
    <row r="75" spans="1:24" ht="11.45" customHeight="1" x14ac:dyDescent="0.2">
      <c r="A75" s="1"/>
      <c r="B75" s="423"/>
      <c r="C75" s="424"/>
      <c r="D75" s="551"/>
      <c r="E75" s="552"/>
      <c r="F75" s="552"/>
      <c r="G75" s="552"/>
      <c r="H75" s="553"/>
      <c r="I75" s="560"/>
      <c r="J75" s="561"/>
      <c r="K75" s="562"/>
      <c r="L75" s="569"/>
      <c r="M75" s="570"/>
      <c r="N75" s="571"/>
      <c r="O75" s="544"/>
      <c r="P75" s="576"/>
      <c r="Q75" s="545"/>
      <c r="R75" s="581"/>
      <c r="S75" s="582"/>
      <c r="T75" s="583"/>
      <c r="U75" s="544"/>
      <c r="V75" s="545"/>
      <c r="X75" s="470"/>
    </row>
    <row r="76" spans="1:24" ht="11.45" customHeight="1" x14ac:dyDescent="0.2">
      <c r="A76" s="1"/>
      <c r="B76" s="425"/>
      <c r="C76" s="426"/>
      <c r="D76" s="554"/>
      <c r="E76" s="555"/>
      <c r="F76" s="555"/>
      <c r="G76" s="555"/>
      <c r="H76" s="556"/>
      <c r="I76" s="563"/>
      <c r="J76" s="564"/>
      <c r="K76" s="565"/>
      <c r="L76" s="572"/>
      <c r="M76" s="573"/>
      <c r="N76" s="574"/>
      <c r="O76" s="546"/>
      <c r="P76" s="577"/>
      <c r="Q76" s="547"/>
      <c r="R76" s="584"/>
      <c r="S76" s="585"/>
      <c r="T76" s="586"/>
      <c r="U76" s="546"/>
      <c r="V76" s="547"/>
      <c r="X76" s="470"/>
    </row>
    <row r="77" spans="1:24" ht="11.45" customHeight="1" x14ac:dyDescent="0.2">
      <c r="A77" s="1"/>
      <c r="B77" s="421">
        <v>12</v>
      </c>
      <c r="C77" s="422"/>
      <c r="D77" s="548"/>
      <c r="E77" s="549"/>
      <c r="F77" s="549"/>
      <c r="G77" s="549"/>
      <c r="H77" s="550"/>
      <c r="I77" s="557"/>
      <c r="J77" s="558"/>
      <c r="K77" s="559"/>
      <c r="L77" s="566"/>
      <c r="M77" s="567"/>
      <c r="N77" s="568"/>
      <c r="O77" s="542"/>
      <c r="P77" s="575"/>
      <c r="Q77" s="543"/>
      <c r="R77" s="578">
        <f>L77*O77</f>
        <v>0</v>
      </c>
      <c r="S77" s="579"/>
      <c r="T77" s="580"/>
      <c r="U77" s="542"/>
      <c r="V77" s="543"/>
      <c r="X77" s="470"/>
    </row>
    <row r="78" spans="1:24" ht="11.45" customHeight="1" x14ac:dyDescent="0.2">
      <c r="A78" s="1"/>
      <c r="B78" s="423"/>
      <c r="C78" s="424"/>
      <c r="D78" s="551"/>
      <c r="E78" s="552"/>
      <c r="F78" s="552"/>
      <c r="G78" s="552"/>
      <c r="H78" s="553"/>
      <c r="I78" s="560"/>
      <c r="J78" s="561"/>
      <c r="K78" s="562"/>
      <c r="L78" s="569"/>
      <c r="M78" s="570"/>
      <c r="N78" s="571"/>
      <c r="O78" s="544"/>
      <c r="P78" s="576"/>
      <c r="Q78" s="545"/>
      <c r="R78" s="581"/>
      <c r="S78" s="582"/>
      <c r="T78" s="583"/>
      <c r="U78" s="544"/>
      <c r="V78" s="545"/>
      <c r="X78" s="470"/>
    </row>
    <row r="79" spans="1:24" ht="11.45" customHeight="1" x14ac:dyDescent="0.2">
      <c r="A79" s="1"/>
      <c r="B79" s="423"/>
      <c r="C79" s="424"/>
      <c r="D79" s="551"/>
      <c r="E79" s="552"/>
      <c r="F79" s="552"/>
      <c r="G79" s="552"/>
      <c r="H79" s="553"/>
      <c r="I79" s="560"/>
      <c r="J79" s="561"/>
      <c r="K79" s="562"/>
      <c r="L79" s="569"/>
      <c r="M79" s="570"/>
      <c r="N79" s="571"/>
      <c r="O79" s="544"/>
      <c r="P79" s="576"/>
      <c r="Q79" s="545"/>
      <c r="R79" s="581"/>
      <c r="S79" s="582"/>
      <c r="T79" s="583"/>
      <c r="U79" s="544"/>
      <c r="V79" s="545"/>
      <c r="X79" s="470"/>
    </row>
    <row r="80" spans="1:24" ht="11.45" customHeight="1" x14ac:dyDescent="0.2">
      <c r="A80" s="1"/>
      <c r="B80" s="425"/>
      <c r="C80" s="426"/>
      <c r="D80" s="554"/>
      <c r="E80" s="555"/>
      <c r="F80" s="555"/>
      <c r="G80" s="555"/>
      <c r="H80" s="556"/>
      <c r="I80" s="563"/>
      <c r="J80" s="564"/>
      <c r="K80" s="565"/>
      <c r="L80" s="572"/>
      <c r="M80" s="573"/>
      <c r="N80" s="574"/>
      <c r="O80" s="546"/>
      <c r="P80" s="577"/>
      <c r="Q80" s="547"/>
      <c r="R80" s="584"/>
      <c r="S80" s="585"/>
      <c r="T80" s="586"/>
      <c r="U80" s="546"/>
      <c r="V80" s="547"/>
      <c r="X80" s="470"/>
    </row>
    <row r="81" spans="1:24" ht="11.45" customHeight="1" x14ac:dyDescent="0.2">
      <c r="A81" s="1"/>
      <c r="B81" s="421">
        <v>13</v>
      </c>
      <c r="C81" s="422"/>
      <c r="D81" s="548"/>
      <c r="E81" s="549"/>
      <c r="F81" s="549"/>
      <c r="G81" s="549"/>
      <c r="H81" s="550"/>
      <c r="I81" s="557"/>
      <c r="J81" s="558"/>
      <c r="K81" s="559"/>
      <c r="L81" s="566"/>
      <c r="M81" s="567"/>
      <c r="N81" s="568"/>
      <c r="O81" s="542"/>
      <c r="P81" s="575"/>
      <c r="Q81" s="543"/>
      <c r="R81" s="578">
        <f>L81*O81</f>
        <v>0</v>
      </c>
      <c r="S81" s="579"/>
      <c r="T81" s="580"/>
      <c r="U81" s="542"/>
      <c r="V81" s="543"/>
      <c r="X81" s="470"/>
    </row>
    <row r="82" spans="1:24" ht="11.45" customHeight="1" x14ac:dyDescent="0.2">
      <c r="A82" s="1"/>
      <c r="B82" s="423"/>
      <c r="C82" s="424"/>
      <c r="D82" s="551"/>
      <c r="E82" s="552"/>
      <c r="F82" s="552"/>
      <c r="G82" s="552"/>
      <c r="H82" s="553"/>
      <c r="I82" s="560"/>
      <c r="J82" s="561"/>
      <c r="K82" s="562"/>
      <c r="L82" s="569"/>
      <c r="M82" s="570"/>
      <c r="N82" s="571"/>
      <c r="O82" s="544"/>
      <c r="P82" s="576"/>
      <c r="Q82" s="545"/>
      <c r="R82" s="581"/>
      <c r="S82" s="582"/>
      <c r="T82" s="583"/>
      <c r="U82" s="544"/>
      <c r="V82" s="545"/>
      <c r="X82" s="470"/>
    </row>
    <row r="83" spans="1:24" ht="11.45" customHeight="1" x14ac:dyDescent="0.2">
      <c r="A83" s="1"/>
      <c r="B83" s="423"/>
      <c r="C83" s="424"/>
      <c r="D83" s="551"/>
      <c r="E83" s="552"/>
      <c r="F83" s="552"/>
      <c r="G83" s="552"/>
      <c r="H83" s="553"/>
      <c r="I83" s="560"/>
      <c r="J83" s="561"/>
      <c r="K83" s="562"/>
      <c r="L83" s="569"/>
      <c r="M83" s="570"/>
      <c r="N83" s="571"/>
      <c r="O83" s="544"/>
      <c r="P83" s="576"/>
      <c r="Q83" s="545"/>
      <c r="R83" s="581"/>
      <c r="S83" s="582"/>
      <c r="T83" s="583"/>
      <c r="U83" s="544"/>
      <c r="V83" s="545"/>
      <c r="X83" s="470"/>
    </row>
    <row r="84" spans="1:24" ht="11.45" customHeight="1" x14ac:dyDescent="0.2">
      <c r="A84" s="1"/>
      <c r="B84" s="425"/>
      <c r="C84" s="426"/>
      <c r="D84" s="554"/>
      <c r="E84" s="555"/>
      <c r="F84" s="555"/>
      <c r="G84" s="555"/>
      <c r="H84" s="556"/>
      <c r="I84" s="563"/>
      <c r="J84" s="564"/>
      <c r="K84" s="565"/>
      <c r="L84" s="572"/>
      <c r="M84" s="573"/>
      <c r="N84" s="574"/>
      <c r="O84" s="546"/>
      <c r="P84" s="577"/>
      <c r="Q84" s="547"/>
      <c r="R84" s="584"/>
      <c r="S84" s="585"/>
      <c r="T84" s="586"/>
      <c r="U84" s="546"/>
      <c r="V84" s="547"/>
      <c r="X84" s="470"/>
    </row>
    <row r="85" spans="1:24" ht="11.45" customHeight="1" x14ac:dyDescent="0.2">
      <c r="A85" s="1"/>
      <c r="B85" s="421">
        <v>14</v>
      </c>
      <c r="C85" s="422"/>
      <c r="D85" s="548"/>
      <c r="E85" s="549"/>
      <c r="F85" s="549"/>
      <c r="G85" s="549"/>
      <c r="H85" s="550"/>
      <c r="I85" s="557"/>
      <c r="J85" s="558"/>
      <c r="K85" s="559"/>
      <c r="L85" s="566"/>
      <c r="M85" s="567"/>
      <c r="N85" s="568"/>
      <c r="O85" s="542"/>
      <c r="P85" s="575"/>
      <c r="Q85" s="543"/>
      <c r="R85" s="578">
        <f>L85*O85</f>
        <v>0</v>
      </c>
      <c r="S85" s="579"/>
      <c r="T85" s="580"/>
      <c r="U85" s="542"/>
      <c r="V85" s="543"/>
      <c r="X85" s="470"/>
    </row>
    <row r="86" spans="1:24" ht="11.45" customHeight="1" x14ac:dyDescent="0.2">
      <c r="A86" s="1"/>
      <c r="B86" s="423"/>
      <c r="C86" s="424"/>
      <c r="D86" s="551"/>
      <c r="E86" s="552"/>
      <c r="F86" s="552"/>
      <c r="G86" s="552"/>
      <c r="H86" s="553"/>
      <c r="I86" s="560"/>
      <c r="J86" s="561"/>
      <c r="K86" s="562"/>
      <c r="L86" s="569"/>
      <c r="M86" s="570"/>
      <c r="N86" s="571"/>
      <c r="O86" s="544"/>
      <c r="P86" s="576"/>
      <c r="Q86" s="545"/>
      <c r="R86" s="581"/>
      <c r="S86" s="582"/>
      <c r="T86" s="583"/>
      <c r="U86" s="544"/>
      <c r="V86" s="545"/>
      <c r="X86" s="470"/>
    </row>
    <row r="87" spans="1:24" ht="11.45" customHeight="1" x14ac:dyDescent="0.2">
      <c r="A87" s="1"/>
      <c r="B87" s="423"/>
      <c r="C87" s="424"/>
      <c r="D87" s="551"/>
      <c r="E87" s="552"/>
      <c r="F87" s="552"/>
      <c r="G87" s="552"/>
      <c r="H87" s="553"/>
      <c r="I87" s="560"/>
      <c r="J87" s="561"/>
      <c r="K87" s="562"/>
      <c r="L87" s="569"/>
      <c r="M87" s="570"/>
      <c r="N87" s="571"/>
      <c r="O87" s="544"/>
      <c r="P87" s="576"/>
      <c r="Q87" s="545"/>
      <c r="R87" s="581"/>
      <c r="S87" s="582"/>
      <c r="T87" s="583"/>
      <c r="U87" s="544"/>
      <c r="V87" s="545"/>
      <c r="X87" s="470"/>
    </row>
    <row r="88" spans="1:24" ht="11.45" customHeight="1" x14ac:dyDescent="0.2">
      <c r="A88" s="1"/>
      <c r="B88" s="425"/>
      <c r="C88" s="426"/>
      <c r="D88" s="554"/>
      <c r="E88" s="555"/>
      <c r="F88" s="555"/>
      <c r="G88" s="555"/>
      <c r="H88" s="556"/>
      <c r="I88" s="563"/>
      <c r="J88" s="564"/>
      <c r="K88" s="565"/>
      <c r="L88" s="572"/>
      <c r="M88" s="573"/>
      <c r="N88" s="574"/>
      <c r="O88" s="546"/>
      <c r="P88" s="577"/>
      <c r="Q88" s="547"/>
      <c r="R88" s="584"/>
      <c r="S88" s="585"/>
      <c r="T88" s="586"/>
      <c r="U88" s="546"/>
      <c r="V88" s="547"/>
      <c r="X88" s="470"/>
    </row>
    <row r="89" spans="1:24" ht="11.45" customHeight="1" x14ac:dyDescent="0.2">
      <c r="A89" s="1"/>
      <c r="B89" s="421">
        <v>15</v>
      </c>
      <c r="C89" s="422"/>
      <c r="D89" s="548"/>
      <c r="E89" s="549"/>
      <c r="F89" s="549"/>
      <c r="G89" s="549"/>
      <c r="H89" s="550"/>
      <c r="I89" s="557"/>
      <c r="J89" s="558"/>
      <c r="K89" s="559"/>
      <c r="L89" s="566"/>
      <c r="M89" s="567"/>
      <c r="N89" s="568"/>
      <c r="O89" s="542"/>
      <c r="P89" s="575"/>
      <c r="Q89" s="543"/>
      <c r="R89" s="578">
        <f>L89*O89</f>
        <v>0</v>
      </c>
      <c r="S89" s="579"/>
      <c r="T89" s="580"/>
      <c r="U89" s="542"/>
      <c r="V89" s="543"/>
      <c r="X89" s="470"/>
    </row>
    <row r="90" spans="1:24" ht="11.45" customHeight="1" x14ac:dyDescent="0.2">
      <c r="A90" s="1"/>
      <c r="B90" s="423"/>
      <c r="C90" s="424"/>
      <c r="D90" s="551"/>
      <c r="E90" s="552"/>
      <c r="F90" s="552"/>
      <c r="G90" s="552"/>
      <c r="H90" s="553"/>
      <c r="I90" s="560"/>
      <c r="J90" s="561"/>
      <c r="K90" s="562"/>
      <c r="L90" s="569"/>
      <c r="M90" s="570"/>
      <c r="N90" s="571"/>
      <c r="O90" s="544"/>
      <c r="P90" s="576"/>
      <c r="Q90" s="545"/>
      <c r="R90" s="581"/>
      <c r="S90" s="582"/>
      <c r="T90" s="583"/>
      <c r="U90" s="544"/>
      <c r="V90" s="545"/>
      <c r="X90" s="470"/>
    </row>
    <row r="91" spans="1:24" ht="11.45" customHeight="1" x14ac:dyDescent="0.2">
      <c r="A91" s="1"/>
      <c r="B91" s="423"/>
      <c r="C91" s="424"/>
      <c r="D91" s="551"/>
      <c r="E91" s="552"/>
      <c r="F91" s="552"/>
      <c r="G91" s="552"/>
      <c r="H91" s="553"/>
      <c r="I91" s="560"/>
      <c r="J91" s="561"/>
      <c r="K91" s="562"/>
      <c r="L91" s="569"/>
      <c r="M91" s="570"/>
      <c r="N91" s="571"/>
      <c r="O91" s="544"/>
      <c r="P91" s="576"/>
      <c r="Q91" s="545"/>
      <c r="R91" s="581"/>
      <c r="S91" s="582"/>
      <c r="T91" s="583"/>
      <c r="U91" s="544"/>
      <c r="V91" s="545"/>
      <c r="X91" s="470"/>
    </row>
    <row r="92" spans="1:24" ht="11.45" customHeight="1" x14ac:dyDescent="0.2">
      <c r="A92" s="1"/>
      <c r="B92" s="425"/>
      <c r="C92" s="426"/>
      <c r="D92" s="554"/>
      <c r="E92" s="555"/>
      <c r="F92" s="555"/>
      <c r="G92" s="555"/>
      <c r="H92" s="556"/>
      <c r="I92" s="563"/>
      <c r="J92" s="564"/>
      <c r="K92" s="565"/>
      <c r="L92" s="572"/>
      <c r="M92" s="573"/>
      <c r="N92" s="574"/>
      <c r="O92" s="546"/>
      <c r="P92" s="577"/>
      <c r="Q92" s="547"/>
      <c r="R92" s="584"/>
      <c r="S92" s="585"/>
      <c r="T92" s="586"/>
      <c r="U92" s="546"/>
      <c r="V92" s="547"/>
      <c r="X92" s="470"/>
    </row>
    <row r="93" spans="1:24" ht="11.45" customHeight="1" x14ac:dyDescent="0.2">
      <c r="A93" s="1"/>
      <c r="B93" s="421">
        <v>16</v>
      </c>
      <c r="C93" s="422"/>
      <c r="D93" s="548"/>
      <c r="E93" s="549"/>
      <c r="F93" s="549"/>
      <c r="G93" s="549"/>
      <c r="H93" s="550"/>
      <c r="I93" s="557"/>
      <c r="J93" s="558"/>
      <c r="K93" s="559"/>
      <c r="L93" s="566"/>
      <c r="M93" s="567"/>
      <c r="N93" s="568"/>
      <c r="O93" s="542"/>
      <c r="P93" s="575"/>
      <c r="Q93" s="543"/>
      <c r="R93" s="578">
        <f>L93*O93</f>
        <v>0</v>
      </c>
      <c r="S93" s="579"/>
      <c r="T93" s="580"/>
      <c r="U93" s="542"/>
      <c r="V93" s="543"/>
      <c r="X93" s="470"/>
    </row>
    <row r="94" spans="1:24" ht="11.45" customHeight="1" x14ac:dyDescent="0.2">
      <c r="A94" s="1"/>
      <c r="B94" s="423"/>
      <c r="C94" s="424"/>
      <c r="D94" s="551"/>
      <c r="E94" s="552"/>
      <c r="F94" s="552"/>
      <c r="G94" s="552"/>
      <c r="H94" s="553"/>
      <c r="I94" s="560"/>
      <c r="J94" s="561"/>
      <c r="K94" s="562"/>
      <c r="L94" s="569"/>
      <c r="M94" s="570"/>
      <c r="N94" s="571"/>
      <c r="O94" s="544"/>
      <c r="P94" s="576"/>
      <c r="Q94" s="545"/>
      <c r="R94" s="581"/>
      <c r="S94" s="582"/>
      <c r="T94" s="583"/>
      <c r="U94" s="544"/>
      <c r="V94" s="545"/>
      <c r="X94" s="470"/>
    </row>
    <row r="95" spans="1:24" ht="11.45" customHeight="1" x14ac:dyDescent="0.2">
      <c r="A95" s="1"/>
      <c r="B95" s="423"/>
      <c r="C95" s="424"/>
      <c r="D95" s="551"/>
      <c r="E95" s="552"/>
      <c r="F95" s="552"/>
      <c r="G95" s="552"/>
      <c r="H95" s="553"/>
      <c r="I95" s="560"/>
      <c r="J95" s="561"/>
      <c r="K95" s="562"/>
      <c r="L95" s="569"/>
      <c r="M95" s="570"/>
      <c r="N95" s="571"/>
      <c r="O95" s="544"/>
      <c r="P95" s="576"/>
      <c r="Q95" s="545"/>
      <c r="R95" s="581"/>
      <c r="S95" s="582"/>
      <c r="T95" s="583"/>
      <c r="U95" s="544"/>
      <c r="V95" s="545"/>
      <c r="X95" s="470"/>
    </row>
    <row r="96" spans="1:24" ht="11.45" customHeight="1" x14ac:dyDescent="0.2">
      <c r="A96" s="1"/>
      <c r="B96" s="425"/>
      <c r="C96" s="426"/>
      <c r="D96" s="554"/>
      <c r="E96" s="555"/>
      <c r="F96" s="555"/>
      <c r="G96" s="555"/>
      <c r="H96" s="556"/>
      <c r="I96" s="563"/>
      <c r="J96" s="564"/>
      <c r="K96" s="565"/>
      <c r="L96" s="572"/>
      <c r="M96" s="573"/>
      <c r="N96" s="574"/>
      <c r="O96" s="546"/>
      <c r="P96" s="577"/>
      <c r="Q96" s="547"/>
      <c r="R96" s="584"/>
      <c r="S96" s="585"/>
      <c r="T96" s="586"/>
      <c r="U96" s="546"/>
      <c r="V96" s="547"/>
      <c r="X96" s="470"/>
    </row>
    <row r="97" spans="1:24" ht="11.45" customHeight="1" x14ac:dyDescent="0.2">
      <c r="A97" s="1"/>
      <c r="B97" s="421">
        <v>17</v>
      </c>
      <c r="C97" s="422"/>
      <c r="D97" s="548"/>
      <c r="E97" s="549"/>
      <c r="F97" s="549"/>
      <c r="G97" s="549"/>
      <c r="H97" s="550"/>
      <c r="I97" s="557"/>
      <c r="J97" s="558"/>
      <c r="K97" s="559"/>
      <c r="L97" s="566"/>
      <c r="M97" s="567"/>
      <c r="N97" s="568"/>
      <c r="O97" s="542"/>
      <c r="P97" s="575"/>
      <c r="Q97" s="543"/>
      <c r="R97" s="578">
        <f>L97*O97</f>
        <v>0</v>
      </c>
      <c r="S97" s="579"/>
      <c r="T97" s="580"/>
      <c r="U97" s="542"/>
      <c r="V97" s="543"/>
      <c r="X97" s="470"/>
    </row>
    <row r="98" spans="1:24" ht="11.45" customHeight="1" x14ac:dyDescent="0.2">
      <c r="A98" s="1"/>
      <c r="B98" s="423"/>
      <c r="C98" s="424"/>
      <c r="D98" s="551"/>
      <c r="E98" s="552"/>
      <c r="F98" s="552"/>
      <c r="G98" s="552"/>
      <c r="H98" s="553"/>
      <c r="I98" s="560"/>
      <c r="J98" s="561"/>
      <c r="K98" s="562"/>
      <c r="L98" s="569"/>
      <c r="M98" s="570"/>
      <c r="N98" s="571"/>
      <c r="O98" s="544"/>
      <c r="P98" s="576"/>
      <c r="Q98" s="545"/>
      <c r="R98" s="581"/>
      <c r="S98" s="582"/>
      <c r="T98" s="583"/>
      <c r="U98" s="544"/>
      <c r="V98" s="545"/>
      <c r="X98" s="470"/>
    </row>
    <row r="99" spans="1:24" ht="11.45" customHeight="1" x14ac:dyDescent="0.2">
      <c r="A99" s="1"/>
      <c r="B99" s="423"/>
      <c r="C99" s="424"/>
      <c r="D99" s="551"/>
      <c r="E99" s="552"/>
      <c r="F99" s="552"/>
      <c r="G99" s="552"/>
      <c r="H99" s="553"/>
      <c r="I99" s="560"/>
      <c r="J99" s="561"/>
      <c r="K99" s="562"/>
      <c r="L99" s="569"/>
      <c r="M99" s="570"/>
      <c r="N99" s="571"/>
      <c r="O99" s="544"/>
      <c r="P99" s="576"/>
      <c r="Q99" s="545"/>
      <c r="R99" s="581"/>
      <c r="S99" s="582"/>
      <c r="T99" s="583"/>
      <c r="U99" s="544"/>
      <c r="V99" s="545"/>
      <c r="X99" s="470"/>
    </row>
    <row r="100" spans="1:24" ht="11.45" customHeight="1" x14ac:dyDescent="0.2">
      <c r="A100" s="1"/>
      <c r="B100" s="425"/>
      <c r="C100" s="426"/>
      <c r="D100" s="554"/>
      <c r="E100" s="555"/>
      <c r="F100" s="555"/>
      <c r="G100" s="555"/>
      <c r="H100" s="556"/>
      <c r="I100" s="563"/>
      <c r="J100" s="564"/>
      <c r="K100" s="565"/>
      <c r="L100" s="572"/>
      <c r="M100" s="573"/>
      <c r="N100" s="574"/>
      <c r="O100" s="546"/>
      <c r="P100" s="577"/>
      <c r="Q100" s="547"/>
      <c r="R100" s="584"/>
      <c r="S100" s="585"/>
      <c r="T100" s="586"/>
      <c r="U100" s="546"/>
      <c r="V100" s="547"/>
      <c r="X100" s="470"/>
    </row>
    <row r="101" spans="1:24" ht="11.45" customHeight="1" x14ac:dyDescent="0.2">
      <c r="A101" s="1"/>
      <c r="B101" s="421">
        <v>18</v>
      </c>
      <c r="C101" s="422"/>
      <c r="D101" s="548"/>
      <c r="E101" s="549"/>
      <c r="F101" s="549"/>
      <c r="G101" s="549"/>
      <c r="H101" s="550"/>
      <c r="I101" s="557"/>
      <c r="J101" s="558"/>
      <c r="K101" s="559"/>
      <c r="L101" s="566"/>
      <c r="M101" s="567"/>
      <c r="N101" s="568"/>
      <c r="O101" s="542"/>
      <c r="P101" s="575"/>
      <c r="Q101" s="543"/>
      <c r="R101" s="578">
        <f>L101*O101</f>
        <v>0</v>
      </c>
      <c r="S101" s="579"/>
      <c r="T101" s="580"/>
      <c r="U101" s="542"/>
      <c r="V101" s="543"/>
      <c r="X101" s="470"/>
    </row>
    <row r="102" spans="1:24" ht="11.45" customHeight="1" x14ac:dyDescent="0.2">
      <c r="A102" s="1"/>
      <c r="B102" s="423"/>
      <c r="C102" s="424"/>
      <c r="D102" s="551"/>
      <c r="E102" s="552"/>
      <c r="F102" s="552"/>
      <c r="G102" s="552"/>
      <c r="H102" s="553"/>
      <c r="I102" s="560"/>
      <c r="J102" s="561"/>
      <c r="K102" s="562"/>
      <c r="L102" s="569"/>
      <c r="M102" s="570"/>
      <c r="N102" s="571"/>
      <c r="O102" s="544"/>
      <c r="P102" s="576"/>
      <c r="Q102" s="545"/>
      <c r="R102" s="581"/>
      <c r="S102" s="582"/>
      <c r="T102" s="583"/>
      <c r="U102" s="544"/>
      <c r="V102" s="545"/>
      <c r="X102" s="470"/>
    </row>
    <row r="103" spans="1:24" ht="11.45" customHeight="1" x14ac:dyDescent="0.2">
      <c r="A103" s="1"/>
      <c r="B103" s="423"/>
      <c r="C103" s="424"/>
      <c r="D103" s="551"/>
      <c r="E103" s="552"/>
      <c r="F103" s="552"/>
      <c r="G103" s="552"/>
      <c r="H103" s="553"/>
      <c r="I103" s="560"/>
      <c r="J103" s="561"/>
      <c r="K103" s="562"/>
      <c r="L103" s="569"/>
      <c r="M103" s="570"/>
      <c r="N103" s="571"/>
      <c r="O103" s="544"/>
      <c r="P103" s="576"/>
      <c r="Q103" s="545"/>
      <c r="R103" s="581"/>
      <c r="S103" s="582"/>
      <c r="T103" s="583"/>
      <c r="U103" s="544"/>
      <c r="V103" s="545"/>
      <c r="X103" s="470"/>
    </row>
    <row r="104" spans="1:24" ht="11.45" customHeight="1" x14ac:dyDescent="0.2">
      <c r="A104" s="1"/>
      <c r="B104" s="425"/>
      <c r="C104" s="426"/>
      <c r="D104" s="554"/>
      <c r="E104" s="555"/>
      <c r="F104" s="555"/>
      <c r="G104" s="555"/>
      <c r="H104" s="556"/>
      <c r="I104" s="563"/>
      <c r="J104" s="564"/>
      <c r="K104" s="565"/>
      <c r="L104" s="572"/>
      <c r="M104" s="573"/>
      <c r="N104" s="574"/>
      <c r="O104" s="546"/>
      <c r="P104" s="577"/>
      <c r="Q104" s="547"/>
      <c r="R104" s="584"/>
      <c r="S104" s="585"/>
      <c r="T104" s="586"/>
      <c r="U104" s="546"/>
      <c r="V104" s="547"/>
      <c r="X104" s="470"/>
    </row>
    <row r="105" spans="1:24" ht="11.45" customHeight="1" x14ac:dyDescent="0.2">
      <c r="A105" s="1"/>
      <c r="B105" s="421">
        <v>19</v>
      </c>
      <c r="C105" s="422"/>
      <c r="D105" s="548"/>
      <c r="E105" s="549"/>
      <c r="F105" s="549"/>
      <c r="G105" s="549"/>
      <c r="H105" s="550"/>
      <c r="I105" s="557"/>
      <c r="J105" s="558"/>
      <c r="K105" s="559"/>
      <c r="L105" s="566"/>
      <c r="M105" s="567"/>
      <c r="N105" s="568"/>
      <c r="O105" s="542"/>
      <c r="P105" s="575"/>
      <c r="Q105" s="543"/>
      <c r="R105" s="578">
        <f>L105*O105</f>
        <v>0</v>
      </c>
      <c r="S105" s="579"/>
      <c r="T105" s="580"/>
      <c r="U105" s="542"/>
      <c r="V105" s="543"/>
      <c r="X105" s="470"/>
    </row>
    <row r="106" spans="1:24" ht="11.45" customHeight="1" x14ac:dyDescent="0.2">
      <c r="A106" s="1"/>
      <c r="B106" s="423"/>
      <c r="C106" s="424"/>
      <c r="D106" s="551"/>
      <c r="E106" s="552"/>
      <c r="F106" s="552"/>
      <c r="G106" s="552"/>
      <c r="H106" s="553"/>
      <c r="I106" s="560"/>
      <c r="J106" s="561"/>
      <c r="K106" s="562"/>
      <c r="L106" s="569"/>
      <c r="M106" s="570"/>
      <c r="N106" s="571"/>
      <c r="O106" s="544"/>
      <c r="P106" s="576"/>
      <c r="Q106" s="545"/>
      <c r="R106" s="581"/>
      <c r="S106" s="582"/>
      <c r="T106" s="583"/>
      <c r="U106" s="544"/>
      <c r="V106" s="545"/>
      <c r="X106" s="470"/>
    </row>
    <row r="107" spans="1:24" ht="11.45" customHeight="1" x14ac:dyDescent="0.2">
      <c r="A107" s="1"/>
      <c r="B107" s="423"/>
      <c r="C107" s="424"/>
      <c r="D107" s="551"/>
      <c r="E107" s="552"/>
      <c r="F107" s="552"/>
      <c r="G107" s="552"/>
      <c r="H107" s="553"/>
      <c r="I107" s="560"/>
      <c r="J107" s="561"/>
      <c r="K107" s="562"/>
      <c r="L107" s="569"/>
      <c r="M107" s="570"/>
      <c r="N107" s="571"/>
      <c r="O107" s="544"/>
      <c r="P107" s="576"/>
      <c r="Q107" s="545"/>
      <c r="R107" s="581"/>
      <c r="S107" s="582"/>
      <c r="T107" s="583"/>
      <c r="U107" s="544"/>
      <c r="V107" s="545"/>
      <c r="X107" s="470"/>
    </row>
    <row r="108" spans="1:24" ht="11.45" customHeight="1" x14ac:dyDescent="0.2">
      <c r="A108" s="1"/>
      <c r="B108" s="425"/>
      <c r="C108" s="426"/>
      <c r="D108" s="554"/>
      <c r="E108" s="555"/>
      <c r="F108" s="555"/>
      <c r="G108" s="555"/>
      <c r="H108" s="556"/>
      <c r="I108" s="563"/>
      <c r="J108" s="564"/>
      <c r="K108" s="565"/>
      <c r="L108" s="572"/>
      <c r="M108" s="573"/>
      <c r="N108" s="574"/>
      <c r="O108" s="546"/>
      <c r="P108" s="577"/>
      <c r="Q108" s="547"/>
      <c r="R108" s="584"/>
      <c r="S108" s="585"/>
      <c r="T108" s="586"/>
      <c r="U108" s="546"/>
      <c r="V108" s="547"/>
      <c r="X108" s="470"/>
    </row>
    <row r="109" spans="1:24" ht="11.45" customHeight="1" x14ac:dyDescent="0.2">
      <c r="A109" s="1"/>
      <c r="B109" s="421">
        <v>20</v>
      </c>
      <c r="C109" s="422"/>
      <c r="D109" s="548"/>
      <c r="E109" s="549"/>
      <c r="F109" s="549"/>
      <c r="G109" s="549"/>
      <c r="H109" s="550"/>
      <c r="I109" s="557"/>
      <c r="J109" s="558"/>
      <c r="K109" s="559"/>
      <c r="L109" s="566"/>
      <c r="M109" s="567"/>
      <c r="N109" s="568"/>
      <c r="O109" s="542"/>
      <c r="P109" s="575"/>
      <c r="Q109" s="543"/>
      <c r="R109" s="578">
        <f>L109*O109</f>
        <v>0</v>
      </c>
      <c r="S109" s="579"/>
      <c r="T109" s="580"/>
      <c r="U109" s="542"/>
      <c r="V109" s="543"/>
      <c r="X109" s="470"/>
    </row>
    <row r="110" spans="1:24" ht="11.45" customHeight="1" x14ac:dyDescent="0.2">
      <c r="A110" s="1"/>
      <c r="B110" s="423"/>
      <c r="C110" s="424"/>
      <c r="D110" s="551"/>
      <c r="E110" s="552"/>
      <c r="F110" s="552"/>
      <c r="G110" s="552"/>
      <c r="H110" s="553"/>
      <c r="I110" s="560"/>
      <c r="J110" s="561"/>
      <c r="K110" s="562"/>
      <c r="L110" s="569"/>
      <c r="M110" s="570"/>
      <c r="N110" s="571"/>
      <c r="O110" s="544"/>
      <c r="P110" s="576"/>
      <c r="Q110" s="545"/>
      <c r="R110" s="581"/>
      <c r="S110" s="582"/>
      <c r="T110" s="583"/>
      <c r="U110" s="544"/>
      <c r="V110" s="545"/>
      <c r="X110" s="470"/>
    </row>
    <row r="111" spans="1:24" ht="11.45" customHeight="1" x14ac:dyDescent="0.2">
      <c r="A111" s="1"/>
      <c r="B111" s="423"/>
      <c r="C111" s="424"/>
      <c r="D111" s="551"/>
      <c r="E111" s="552"/>
      <c r="F111" s="552"/>
      <c r="G111" s="552"/>
      <c r="H111" s="553"/>
      <c r="I111" s="560"/>
      <c r="J111" s="561"/>
      <c r="K111" s="562"/>
      <c r="L111" s="569"/>
      <c r="M111" s="570"/>
      <c r="N111" s="571"/>
      <c r="O111" s="544"/>
      <c r="P111" s="576"/>
      <c r="Q111" s="545"/>
      <c r="R111" s="581"/>
      <c r="S111" s="582"/>
      <c r="T111" s="583"/>
      <c r="U111" s="544"/>
      <c r="V111" s="545"/>
      <c r="X111" s="470"/>
    </row>
    <row r="112" spans="1:24" ht="11.45" customHeight="1" x14ac:dyDescent="0.2">
      <c r="A112" s="1"/>
      <c r="B112" s="425"/>
      <c r="C112" s="426"/>
      <c r="D112" s="554"/>
      <c r="E112" s="555"/>
      <c r="F112" s="555"/>
      <c r="G112" s="555"/>
      <c r="H112" s="556"/>
      <c r="I112" s="563"/>
      <c r="J112" s="564"/>
      <c r="K112" s="565"/>
      <c r="L112" s="572"/>
      <c r="M112" s="573"/>
      <c r="N112" s="574"/>
      <c r="O112" s="546"/>
      <c r="P112" s="577"/>
      <c r="Q112" s="547"/>
      <c r="R112" s="584"/>
      <c r="S112" s="585"/>
      <c r="T112" s="586"/>
      <c r="U112" s="546"/>
      <c r="V112" s="547"/>
      <c r="X112" s="470"/>
    </row>
    <row r="113" spans="2:22" ht="11.45" customHeight="1" x14ac:dyDescent="0.2">
      <c r="B113" s="421">
        <v>21</v>
      </c>
      <c r="C113" s="422"/>
      <c r="D113" s="548"/>
      <c r="E113" s="549"/>
      <c r="F113" s="549"/>
      <c r="G113" s="549"/>
      <c r="H113" s="550"/>
      <c r="I113" s="557"/>
      <c r="J113" s="558"/>
      <c r="K113" s="559"/>
      <c r="L113" s="566"/>
      <c r="M113" s="567"/>
      <c r="N113" s="568"/>
      <c r="O113" s="542"/>
      <c r="P113" s="575"/>
      <c r="Q113" s="543"/>
      <c r="R113" s="578">
        <f>L113*O113</f>
        <v>0</v>
      </c>
      <c r="S113" s="579"/>
      <c r="T113" s="580"/>
      <c r="U113" s="542"/>
      <c r="V113" s="543"/>
    </row>
    <row r="114" spans="2:22" ht="11.45" customHeight="1" x14ac:dyDescent="0.2">
      <c r="B114" s="423"/>
      <c r="C114" s="424"/>
      <c r="D114" s="551"/>
      <c r="E114" s="552"/>
      <c r="F114" s="552"/>
      <c r="G114" s="552"/>
      <c r="H114" s="553"/>
      <c r="I114" s="560"/>
      <c r="J114" s="561"/>
      <c r="K114" s="562"/>
      <c r="L114" s="569"/>
      <c r="M114" s="570"/>
      <c r="N114" s="571"/>
      <c r="O114" s="544"/>
      <c r="P114" s="576"/>
      <c r="Q114" s="545"/>
      <c r="R114" s="581"/>
      <c r="S114" s="582"/>
      <c r="T114" s="583"/>
      <c r="U114" s="544"/>
      <c r="V114" s="545"/>
    </row>
    <row r="115" spans="2:22" ht="11.45" customHeight="1" x14ac:dyDescent="0.2">
      <c r="B115" s="423"/>
      <c r="C115" s="424"/>
      <c r="D115" s="551"/>
      <c r="E115" s="552"/>
      <c r="F115" s="552"/>
      <c r="G115" s="552"/>
      <c r="H115" s="553"/>
      <c r="I115" s="560"/>
      <c r="J115" s="561"/>
      <c r="K115" s="562"/>
      <c r="L115" s="569"/>
      <c r="M115" s="570"/>
      <c r="N115" s="571"/>
      <c r="O115" s="544"/>
      <c r="P115" s="576"/>
      <c r="Q115" s="545"/>
      <c r="R115" s="581"/>
      <c r="S115" s="582"/>
      <c r="T115" s="583"/>
      <c r="U115" s="544"/>
      <c r="V115" s="545"/>
    </row>
    <row r="116" spans="2:22" ht="11.45" customHeight="1" x14ac:dyDescent="0.2">
      <c r="B116" s="425"/>
      <c r="C116" s="426"/>
      <c r="D116" s="554"/>
      <c r="E116" s="555"/>
      <c r="F116" s="555"/>
      <c r="G116" s="555"/>
      <c r="H116" s="556"/>
      <c r="I116" s="563"/>
      <c r="J116" s="564"/>
      <c r="K116" s="565"/>
      <c r="L116" s="572"/>
      <c r="M116" s="573"/>
      <c r="N116" s="574"/>
      <c r="O116" s="546"/>
      <c r="P116" s="577"/>
      <c r="Q116" s="547"/>
      <c r="R116" s="584"/>
      <c r="S116" s="585"/>
      <c r="T116" s="586"/>
      <c r="U116" s="546"/>
      <c r="V116" s="547"/>
    </row>
    <row r="117" spans="2:22" ht="11.45" customHeight="1" x14ac:dyDescent="0.2">
      <c r="B117" s="421">
        <v>22</v>
      </c>
      <c r="C117" s="422"/>
      <c r="D117" s="548"/>
      <c r="E117" s="549"/>
      <c r="F117" s="549"/>
      <c r="G117" s="549"/>
      <c r="H117" s="550"/>
      <c r="I117" s="557"/>
      <c r="J117" s="558"/>
      <c r="K117" s="559"/>
      <c r="L117" s="566"/>
      <c r="M117" s="567"/>
      <c r="N117" s="568"/>
      <c r="O117" s="542"/>
      <c r="P117" s="575"/>
      <c r="Q117" s="543"/>
      <c r="R117" s="578">
        <f>L117*O117</f>
        <v>0</v>
      </c>
      <c r="S117" s="579"/>
      <c r="T117" s="580"/>
      <c r="U117" s="542"/>
      <c r="V117" s="543"/>
    </row>
    <row r="118" spans="2:22" ht="11.45" customHeight="1" x14ac:dyDescent="0.2">
      <c r="B118" s="423"/>
      <c r="C118" s="424"/>
      <c r="D118" s="551"/>
      <c r="E118" s="552"/>
      <c r="F118" s="552"/>
      <c r="G118" s="552"/>
      <c r="H118" s="553"/>
      <c r="I118" s="560"/>
      <c r="J118" s="561"/>
      <c r="K118" s="562"/>
      <c r="L118" s="569"/>
      <c r="M118" s="570"/>
      <c r="N118" s="571"/>
      <c r="O118" s="544"/>
      <c r="P118" s="576"/>
      <c r="Q118" s="545"/>
      <c r="R118" s="581"/>
      <c r="S118" s="582"/>
      <c r="T118" s="583"/>
      <c r="U118" s="544"/>
      <c r="V118" s="545"/>
    </row>
    <row r="119" spans="2:22" ht="11.45" customHeight="1" x14ac:dyDescent="0.2">
      <c r="B119" s="423"/>
      <c r="C119" s="424"/>
      <c r="D119" s="551"/>
      <c r="E119" s="552"/>
      <c r="F119" s="552"/>
      <c r="G119" s="552"/>
      <c r="H119" s="553"/>
      <c r="I119" s="560"/>
      <c r="J119" s="561"/>
      <c r="K119" s="562"/>
      <c r="L119" s="569"/>
      <c r="M119" s="570"/>
      <c r="N119" s="571"/>
      <c r="O119" s="544"/>
      <c r="P119" s="576"/>
      <c r="Q119" s="545"/>
      <c r="R119" s="581"/>
      <c r="S119" s="582"/>
      <c r="T119" s="583"/>
      <c r="U119" s="544"/>
      <c r="V119" s="545"/>
    </row>
    <row r="120" spans="2:22" ht="11.45" customHeight="1" x14ac:dyDescent="0.2">
      <c r="B120" s="425"/>
      <c r="C120" s="426"/>
      <c r="D120" s="554"/>
      <c r="E120" s="555"/>
      <c r="F120" s="555"/>
      <c r="G120" s="555"/>
      <c r="H120" s="556"/>
      <c r="I120" s="563"/>
      <c r="J120" s="564"/>
      <c r="K120" s="565"/>
      <c r="L120" s="572"/>
      <c r="M120" s="573"/>
      <c r="N120" s="574"/>
      <c r="O120" s="546"/>
      <c r="P120" s="577"/>
      <c r="Q120" s="547"/>
      <c r="R120" s="584"/>
      <c r="S120" s="585"/>
      <c r="T120" s="586"/>
      <c r="U120" s="546"/>
      <c r="V120" s="547"/>
    </row>
    <row r="121" spans="2:22" ht="11.45" customHeight="1" x14ac:dyDescent="0.2">
      <c r="B121" s="421">
        <v>23</v>
      </c>
      <c r="C121" s="422"/>
      <c r="D121" s="548"/>
      <c r="E121" s="549"/>
      <c r="F121" s="549"/>
      <c r="G121" s="549"/>
      <c r="H121" s="550"/>
      <c r="I121" s="557"/>
      <c r="J121" s="558"/>
      <c r="K121" s="559"/>
      <c r="L121" s="566"/>
      <c r="M121" s="567"/>
      <c r="N121" s="568"/>
      <c r="O121" s="542"/>
      <c r="P121" s="575"/>
      <c r="Q121" s="543"/>
      <c r="R121" s="578">
        <f>L121*O121</f>
        <v>0</v>
      </c>
      <c r="S121" s="579"/>
      <c r="T121" s="580"/>
      <c r="U121" s="542"/>
      <c r="V121" s="543"/>
    </row>
    <row r="122" spans="2:22" ht="11.45" customHeight="1" x14ac:dyDescent="0.2">
      <c r="B122" s="423"/>
      <c r="C122" s="424"/>
      <c r="D122" s="551"/>
      <c r="E122" s="552"/>
      <c r="F122" s="552"/>
      <c r="G122" s="552"/>
      <c r="H122" s="553"/>
      <c r="I122" s="560"/>
      <c r="J122" s="561"/>
      <c r="K122" s="562"/>
      <c r="L122" s="569"/>
      <c r="M122" s="570"/>
      <c r="N122" s="571"/>
      <c r="O122" s="544"/>
      <c r="P122" s="576"/>
      <c r="Q122" s="545"/>
      <c r="R122" s="581"/>
      <c r="S122" s="582"/>
      <c r="T122" s="583"/>
      <c r="U122" s="544"/>
      <c r="V122" s="545"/>
    </row>
    <row r="123" spans="2:22" ht="11.45" customHeight="1" x14ac:dyDescent="0.2">
      <c r="B123" s="423"/>
      <c r="C123" s="424"/>
      <c r="D123" s="551"/>
      <c r="E123" s="552"/>
      <c r="F123" s="552"/>
      <c r="G123" s="552"/>
      <c r="H123" s="553"/>
      <c r="I123" s="560"/>
      <c r="J123" s="561"/>
      <c r="K123" s="562"/>
      <c r="L123" s="569"/>
      <c r="M123" s="570"/>
      <c r="N123" s="571"/>
      <c r="O123" s="544"/>
      <c r="P123" s="576"/>
      <c r="Q123" s="545"/>
      <c r="R123" s="581"/>
      <c r="S123" s="582"/>
      <c r="T123" s="583"/>
      <c r="U123" s="544"/>
      <c r="V123" s="545"/>
    </row>
    <row r="124" spans="2:22" ht="11.45" customHeight="1" x14ac:dyDescent="0.2">
      <c r="B124" s="425"/>
      <c r="C124" s="426"/>
      <c r="D124" s="554"/>
      <c r="E124" s="555"/>
      <c r="F124" s="555"/>
      <c r="G124" s="555"/>
      <c r="H124" s="556"/>
      <c r="I124" s="563"/>
      <c r="J124" s="564"/>
      <c r="K124" s="565"/>
      <c r="L124" s="572"/>
      <c r="M124" s="573"/>
      <c r="N124" s="574"/>
      <c r="O124" s="546"/>
      <c r="P124" s="577"/>
      <c r="Q124" s="547"/>
      <c r="R124" s="584"/>
      <c r="S124" s="585"/>
      <c r="T124" s="586"/>
      <c r="U124" s="546"/>
      <c r="V124" s="547"/>
    </row>
    <row r="125" spans="2:22" ht="11.45" customHeight="1" x14ac:dyDescent="0.2">
      <c r="B125" s="421">
        <v>24</v>
      </c>
      <c r="C125" s="422"/>
      <c r="D125" s="548"/>
      <c r="E125" s="549"/>
      <c r="F125" s="549"/>
      <c r="G125" s="549"/>
      <c r="H125" s="550"/>
      <c r="I125" s="557"/>
      <c r="J125" s="558"/>
      <c r="K125" s="559"/>
      <c r="L125" s="566"/>
      <c r="M125" s="567"/>
      <c r="N125" s="568"/>
      <c r="O125" s="542"/>
      <c r="P125" s="575"/>
      <c r="Q125" s="543"/>
      <c r="R125" s="578">
        <f>L125*O125</f>
        <v>0</v>
      </c>
      <c r="S125" s="579"/>
      <c r="T125" s="580"/>
      <c r="U125" s="542"/>
      <c r="V125" s="543"/>
    </row>
    <row r="126" spans="2:22" ht="11.45" customHeight="1" x14ac:dyDescent="0.2">
      <c r="B126" s="423"/>
      <c r="C126" s="424"/>
      <c r="D126" s="551"/>
      <c r="E126" s="552"/>
      <c r="F126" s="552"/>
      <c r="G126" s="552"/>
      <c r="H126" s="553"/>
      <c r="I126" s="560"/>
      <c r="J126" s="561"/>
      <c r="K126" s="562"/>
      <c r="L126" s="569"/>
      <c r="M126" s="570"/>
      <c r="N126" s="571"/>
      <c r="O126" s="544"/>
      <c r="P126" s="576"/>
      <c r="Q126" s="545"/>
      <c r="R126" s="581"/>
      <c r="S126" s="582"/>
      <c r="T126" s="583"/>
      <c r="U126" s="544"/>
      <c r="V126" s="545"/>
    </row>
    <row r="127" spans="2:22" ht="11.45" customHeight="1" x14ac:dyDescent="0.2">
      <c r="B127" s="423"/>
      <c r="C127" s="424"/>
      <c r="D127" s="551"/>
      <c r="E127" s="552"/>
      <c r="F127" s="552"/>
      <c r="G127" s="552"/>
      <c r="H127" s="553"/>
      <c r="I127" s="560"/>
      <c r="J127" s="561"/>
      <c r="K127" s="562"/>
      <c r="L127" s="569"/>
      <c r="M127" s="570"/>
      <c r="N127" s="571"/>
      <c r="O127" s="544"/>
      <c r="P127" s="576"/>
      <c r="Q127" s="545"/>
      <c r="R127" s="581"/>
      <c r="S127" s="582"/>
      <c r="T127" s="583"/>
      <c r="U127" s="544"/>
      <c r="V127" s="545"/>
    </row>
    <row r="128" spans="2:22" ht="11.45" customHeight="1" x14ac:dyDescent="0.2">
      <c r="B128" s="425"/>
      <c r="C128" s="426"/>
      <c r="D128" s="554"/>
      <c r="E128" s="555"/>
      <c r="F128" s="555"/>
      <c r="G128" s="555"/>
      <c r="H128" s="556"/>
      <c r="I128" s="563"/>
      <c r="J128" s="564"/>
      <c r="K128" s="565"/>
      <c r="L128" s="572"/>
      <c r="M128" s="573"/>
      <c r="N128" s="574"/>
      <c r="O128" s="546"/>
      <c r="P128" s="577"/>
      <c r="Q128" s="547"/>
      <c r="R128" s="584"/>
      <c r="S128" s="585"/>
      <c r="T128" s="586"/>
      <c r="U128" s="546"/>
      <c r="V128" s="547"/>
    </row>
    <row r="129" spans="2:22" ht="11.45" customHeight="1" x14ac:dyDescent="0.2">
      <c r="B129" s="421">
        <v>25</v>
      </c>
      <c r="C129" s="422"/>
      <c r="D129" s="548"/>
      <c r="E129" s="549"/>
      <c r="F129" s="549"/>
      <c r="G129" s="549"/>
      <c r="H129" s="550"/>
      <c r="I129" s="557"/>
      <c r="J129" s="558"/>
      <c r="K129" s="559"/>
      <c r="L129" s="566"/>
      <c r="M129" s="567"/>
      <c r="N129" s="568"/>
      <c r="O129" s="542"/>
      <c r="P129" s="575"/>
      <c r="Q129" s="543"/>
      <c r="R129" s="578">
        <f>L129*O129</f>
        <v>0</v>
      </c>
      <c r="S129" s="579"/>
      <c r="T129" s="580"/>
      <c r="U129" s="542"/>
      <c r="V129" s="543"/>
    </row>
    <row r="130" spans="2:22" ht="11.45" customHeight="1" x14ac:dyDescent="0.2">
      <c r="B130" s="423"/>
      <c r="C130" s="424"/>
      <c r="D130" s="551"/>
      <c r="E130" s="552"/>
      <c r="F130" s="552"/>
      <c r="G130" s="552"/>
      <c r="H130" s="553"/>
      <c r="I130" s="560"/>
      <c r="J130" s="561"/>
      <c r="K130" s="562"/>
      <c r="L130" s="569"/>
      <c r="M130" s="570"/>
      <c r="N130" s="571"/>
      <c r="O130" s="544"/>
      <c r="P130" s="576"/>
      <c r="Q130" s="545"/>
      <c r="R130" s="581"/>
      <c r="S130" s="582"/>
      <c r="T130" s="583"/>
      <c r="U130" s="544"/>
      <c r="V130" s="545"/>
    </row>
    <row r="131" spans="2:22" ht="11.45" customHeight="1" x14ac:dyDescent="0.2">
      <c r="B131" s="423"/>
      <c r="C131" s="424"/>
      <c r="D131" s="551"/>
      <c r="E131" s="552"/>
      <c r="F131" s="552"/>
      <c r="G131" s="552"/>
      <c r="H131" s="553"/>
      <c r="I131" s="560"/>
      <c r="J131" s="561"/>
      <c r="K131" s="562"/>
      <c r="L131" s="569"/>
      <c r="M131" s="570"/>
      <c r="N131" s="571"/>
      <c r="O131" s="544"/>
      <c r="P131" s="576"/>
      <c r="Q131" s="545"/>
      <c r="R131" s="581"/>
      <c r="S131" s="582"/>
      <c r="T131" s="583"/>
      <c r="U131" s="544"/>
      <c r="V131" s="545"/>
    </row>
    <row r="132" spans="2:22" ht="11.45" customHeight="1" x14ac:dyDescent="0.2">
      <c r="B132" s="425"/>
      <c r="C132" s="426"/>
      <c r="D132" s="554"/>
      <c r="E132" s="555"/>
      <c r="F132" s="555"/>
      <c r="G132" s="555"/>
      <c r="H132" s="556"/>
      <c r="I132" s="563"/>
      <c r="J132" s="564"/>
      <c r="K132" s="565"/>
      <c r="L132" s="572"/>
      <c r="M132" s="573"/>
      <c r="N132" s="574"/>
      <c r="O132" s="546"/>
      <c r="P132" s="577"/>
      <c r="Q132" s="547"/>
      <c r="R132" s="584"/>
      <c r="S132" s="585"/>
      <c r="T132" s="586"/>
      <c r="U132" s="546"/>
      <c r="V132" s="547"/>
    </row>
  </sheetData>
  <sheetProtection sheet="1"/>
  <mergeCells count="213">
    <mergeCell ref="U125:V128"/>
    <mergeCell ref="B129:C132"/>
    <mergeCell ref="D129:H132"/>
    <mergeCell ref="I129:K132"/>
    <mergeCell ref="L129:N132"/>
    <mergeCell ref="O129:Q132"/>
    <mergeCell ref="R129:T132"/>
    <mergeCell ref="U129:V132"/>
    <mergeCell ref="B125:C128"/>
    <mergeCell ref="D125:H128"/>
    <mergeCell ref="I125:K128"/>
    <mergeCell ref="L125:N128"/>
    <mergeCell ref="O125:Q128"/>
    <mergeCell ref="R125:T128"/>
    <mergeCell ref="U117:V120"/>
    <mergeCell ref="B121:C124"/>
    <mergeCell ref="D121:H124"/>
    <mergeCell ref="I121:K124"/>
    <mergeCell ref="L121:N124"/>
    <mergeCell ref="O121:Q124"/>
    <mergeCell ref="R121:T124"/>
    <mergeCell ref="U121:V124"/>
    <mergeCell ref="B117:C120"/>
    <mergeCell ref="D117:H120"/>
    <mergeCell ref="I117:K120"/>
    <mergeCell ref="L117:N120"/>
    <mergeCell ref="O117:Q120"/>
    <mergeCell ref="R117:T120"/>
    <mergeCell ref="B113:C116"/>
    <mergeCell ref="D113:H116"/>
    <mergeCell ref="I113:K116"/>
    <mergeCell ref="L113:N116"/>
    <mergeCell ref="O113:Q116"/>
    <mergeCell ref="R113:T116"/>
    <mergeCell ref="U113:V116"/>
    <mergeCell ref="B109:C112"/>
    <mergeCell ref="D109:H112"/>
    <mergeCell ref="I109:K112"/>
    <mergeCell ref="L109:N112"/>
    <mergeCell ref="O109:Q112"/>
    <mergeCell ref="R109:T112"/>
    <mergeCell ref="U109:V112"/>
    <mergeCell ref="X101:X104"/>
    <mergeCell ref="B105:C108"/>
    <mergeCell ref="D105:H108"/>
    <mergeCell ref="I105:K108"/>
    <mergeCell ref="L105:N108"/>
    <mergeCell ref="O105:Q108"/>
    <mergeCell ref="R105:T108"/>
    <mergeCell ref="U105:V108"/>
    <mergeCell ref="X105:X108"/>
    <mergeCell ref="X109:X112"/>
    <mergeCell ref="U97:V100"/>
    <mergeCell ref="U93:V96"/>
    <mergeCell ref="B93:C96"/>
    <mergeCell ref="X97:X100"/>
    <mergeCell ref="B101:C104"/>
    <mergeCell ref="D101:H104"/>
    <mergeCell ref="I101:K104"/>
    <mergeCell ref="L101:N104"/>
    <mergeCell ref="O101:Q104"/>
    <mergeCell ref="R101:T104"/>
    <mergeCell ref="B97:C100"/>
    <mergeCell ref="D97:H100"/>
    <mergeCell ref="I97:K100"/>
    <mergeCell ref="L97:N100"/>
    <mergeCell ref="O97:Q100"/>
    <mergeCell ref="R97:T100"/>
    <mergeCell ref="D93:H96"/>
    <mergeCell ref="I93:K96"/>
    <mergeCell ref="L93:N96"/>
    <mergeCell ref="O93:Q96"/>
    <mergeCell ref="R93:T96"/>
    <mergeCell ref="U101:V104"/>
    <mergeCell ref="X89:X92"/>
    <mergeCell ref="X93:X96"/>
    <mergeCell ref="R89:T92"/>
    <mergeCell ref="U89:V92"/>
    <mergeCell ref="U85:V88"/>
    <mergeCell ref="X85:X88"/>
    <mergeCell ref="B89:C92"/>
    <mergeCell ref="D89:H92"/>
    <mergeCell ref="I89:K92"/>
    <mergeCell ref="L89:N92"/>
    <mergeCell ref="O89:Q92"/>
    <mergeCell ref="U81:V84"/>
    <mergeCell ref="U77:V80"/>
    <mergeCell ref="B77:C80"/>
    <mergeCell ref="X81:X84"/>
    <mergeCell ref="B85:C88"/>
    <mergeCell ref="D85:H88"/>
    <mergeCell ref="I85:K88"/>
    <mergeCell ref="L85:N88"/>
    <mergeCell ref="O85:Q88"/>
    <mergeCell ref="R85:T88"/>
    <mergeCell ref="B81:C84"/>
    <mergeCell ref="D81:H84"/>
    <mergeCell ref="I81:K84"/>
    <mergeCell ref="L81:N84"/>
    <mergeCell ref="O81:Q84"/>
    <mergeCell ref="R81:T84"/>
    <mergeCell ref="D77:H80"/>
    <mergeCell ref="I77:K80"/>
    <mergeCell ref="L77:N80"/>
    <mergeCell ref="O77:Q80"/>
    <mergeCell ref="R77:T80"/>
    <mergeCell ref="X77:X80"/>
    <mergeCell ref="U73:V76"/>
    <mergeCell ref="U70:V72"/>
    <mergeCell ref="B59:C62"/>
    <mergeCell ref="B73:C76"/>
    <mergeCell ref="D73:H76"/>
    <mergeCell ref="I73:K76"/>
    <mergeCell ref="L73:N76"/>
    <mergeCell ref="O73:Q76"/>
    <mergeCell ref="R73:T76"/>
    <mergeCell ref="B70:C72"/>
    <mergeCell ref="D70:H72"/>
    <mergeCell ref="I70:K72"/>
    <mergeCell ref="L70:N72"/>
    <mergeCell ref="O70:Q72"/>
    <mergeCell ref="R70:T72"/>
    <mergeCell ref="D59:H62"/>
    <mergeCell ref="I59:K62"/>
    <mergeCell ref="L59:N62"/>
    <mergeCell ref="O59:Q62"/>
    <mergeCell ref="R59:T62"/>
    <mergeCell ref="U59:V62"/>
    <mergeCell ref="X59:X62"/>
    <mergeCell ref="B55:C58"/>
    <mergeCell ref="D55:H58"/>
    <mergeCell ref="I55:K58"/>
    <mergeCell ref="L55:N58"/>
    <mergeCell ref="O55:Q58"/>
    <mergeCell ref="R55:T58"/>
    <mergeCell ref="X73:X76"/>
    <mergeCell ref="B51:C54"/>
    <mergeCell ref="D51:H54"/>
    <mergeCell ref="I51:K54"/>
    <mergeCell ref="L51:N54"/>
    <mergeCell ref="O51:Q54"/>
    <mergeCell ref="R51:T54"/>
    <mergeCell ref="U51:V54"/>
    <mergeCell ref="X51:X54"/>
    <mergeCell ref="U55:V58"/>
    <mergeCell ref="X55:X58"/>
    <mergeCell ref="B43:C46"/>
    <mergeCell ref="U43:V46"/>
    <mergeCell ref="X43:X46"/>
    <mergeCell ref="B47:C50"/>
    <mergeCell ref="D43:H46"/>
    <mergeCell ref="I43:K46"/>
    <mergeCell ref="L43:N46"/>
    <mergeCell ref="O43:Q46"/>
    <mergeCell ref="D47:H50"/>
    <mergeCell ref="I47:K50"/>
    <mergeCell ref="L47:N50"/>
    <mergeCell ref="O47:Q50"/>
    <mergeCell ref="R47:T50"/>
    <mergeCell ref="R43:T46"/>
    <mergeCell ref="U47:V50"/>
    <mergeCell ref="X47:X50"/>
    <mergeCell ref="U31:V34"/>
    <mergeCell ref="X31:X34"/>
    <mergeCell ref="B35:C38"/>
    <mergeCell ref="U35:V38"/>
    <mergeCell ref="B39:C42"/>
    <mergeCell ref="D35:H38"/>
    <mergeCell ref="I35:K38"/>
    <mergeCell ref="L35:N38"/>
    <mergeCell ref="O35:Q38"/>
    <mergeCell ref="R35:T38"/>
    <mergeCell ref="B31:C34"/>
    <mergeCell ref="D31:H34"/>
    <mergeCell ref="I31:K34"/>
    <mergeCell ref="L31:N34"/>
    <mergeCell ref="O31:Q34"/>
    <mergeCell ref="R31:T34"/>
    <mergeCell ref="R39:T42"/>
    <mergeCell ref="O39:Q42"/>
    <mergeCell ref="L39:N42"/>
    <mergeCell ref="I39:K42"/>
    <mergeCell ref="D39:H42"/>
    <mergeCell ref="U39:V42"/>
    <mergeCell ref="X35:X42"/>
    <mergeCell ref="B23:C26"/>
    <mergeCell ref="D23:H26"/>
    <mergeCell ref="I23:K26"/>
    <mergeCell ref="L23:N26"/>
    <mergeCell ref="O23:Q26"/>
    <mergeCell ref="R23:T26"/>
    <mergeCell ref="U23:V26"/>
    <mergeCell ref="X23:X26"/>
    <mergeCell ref="B27:C30"/>
    <mergeCell ref="D27:H30"/>
    <mergeCell ref="I27:K30"/>
    <mergeCell ref="L27:N30"/>
    <mergeCell ref="O27:Q30"/>
    <mergeCell ref="R27:T30"/>
    <mergeCell ref="U27:V30"/>
    <mergeCell ref="X27:X30"/>
    <mergeCell ref="B3:V3"/>
    <mergeCell ref="Q10:V11"/>
    <mergeCell ref="Q13:V14"/>
    <mergeCell ref="Q16:V17"/>
    <mergeCell ref="X16:X17"/>
    <mergeCell ref="B20:C22"/>
    <mergeCell ref="D20:H22"/>
    <mergeCell ref="I20:K22"/>
    <mergeCell ref="L20:N22"/>
    <mergeCell ref="O20:Q22"/>
    <mergeCell ref="R20:T22"/>
    <mergeCell ref="U20:V22"/>
  </mergeCells>
  <phoneticPr fontId="2"/>
  <conditionalFormatting sqref="G4">
    <cfRule type="expression" dxfId="13" priority="11" stopIfTrue="1">
      <formula>$G$4=""</formula>
    </cfRule>
  </conditionalFormatting>
  <conditionalFormatting sqref="I4">
    <cfRule type="expression" dxfId="12" priority="10" stopIfTrue="1">
      <formula>$I$4=""</formula>
    </cfRule>
  </conditionalFormatting>
  <conditionalFormatting sqref="M4">
    <cfRule type="expression" dxfId="11" priority="9" stopIfTrue="1">
      <formula>$M$4=""</formula>
    </cfRule>
  </conditionalFormatting>
  <conditionalFormatting sqref="O4">
    <cfRule type="expression" dxfId="10" priority="8" stopIfTrue="1">
      <formula>$O$4=""</formula>
    </cfRule>
  </conditionalFormatting>
  <conditionalFormatting sqref="Q10:V11">
    <cfRule type="expression" dxfId="9" priority="7" stopIfTrue="1">
      <formula>$Q$10=""</formula>
    </cfRule>
  </conditionalFormatting>
  <conditionalFormatting sqref="Q13:V14">
    <cfRule type="expression" dxfId="8" priority="6" stopIfTrue="1">
      <formula>$Q$13=""</formula>
    </cfRule>
  </conditionalFormatting>
  <conditionalFormatting sqref="Q16:V17">
    <cfRule type="expression" dxfId="7" priority="5" stopIfTrue="1">
      <formula>$Q$16=""</formula>
    </cfRule>
  </conditionalFormatting>
  <dataValidations count="3">
    <dataValidation type="list" allowBlank="1" showInputMessage="1" showErrorMessage="1" sqref="I4 O4">
      <formula1>"1,2,3,4,5,6,7,8,9,10,11,12"</formula1>
    </dataValidation>
    <dataValidation type="list" allowBlank="1" showInputMessage="1" showErrorMessage="1" sqref="O73:Q132 O23:Q62">
      <formula1>"１,２,３,４"</formula1>
    </dataValidation>
    <dataValidation type="list" allowBlank="1" showInputMessage="1" showErrorMessage="1" sqref="G4 M4">
      <formula1>"６,７,８,９,１０"</formula1>
    </dataValidation>
  </dataValidations>
  <pageMargins left="0.25" right="0.25" top="0.75" bottom="0.75" header="0.3" footer="0.3"/>
  <pageSetup paperSize="9" scale="97" orientation="portrait" verticalDpi="0"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0"/>
  <sheetViews>
    <sheetView showZeros="0" view="pageBreakPreview" zoomScale="70" zoomScaleNormal="100" zoomScaleSheetLayoutView="70" zoomScalePageLayoutView="50" workbookViewId="0">
      <selection activeCell="D10" sqref="D10"/>
    </sheetView>
  </sheetViews>
  <sheetFormatPr defaultColWidth="4.6640625" defaultRowHeight="22" customHeight="1" x14ac:dyDescent="0.2"/>
  <cols>
    <col min="1" max="1" width="3.08203125" style="48" customWidth="1"/>
    <col min="2" max="9" width="4.6640625" style="48" customWidth="1"/>
    <col min="10" max="10" width="5" style="48" customWidth="1"/>
    <col min="11" max="11" width="5.75" style="48" customWidth="1"/>
    <col min="12" max="13" width="4.6640625" style="48" customWidth="1"/>
    <col min="14" max="14" width="2.25" style="48" customWidth="1"/>
    <col min="15" max="15" width="2.33203125" style="48" customWidth="1"/>
    <col min="16" max="22" width="4.6640625" style="48" customWidth="1"/>
    <col min="23" max="23" width="2.25" style="48" customWidth="1"/>
    <col min="24" max="24" width="2.33203125" style="48" customWidth="1"/>
    <col min="25" max="25" width="4.6640625" style="48" customWidth="1"/>
    <col min="26" max="26" width="65.9140625" style="49" customWidth="1"/>
    <col min="27" max="16384" width="4.6640625" style="48"/>
  </cols>
  <sheetData>
    <row r="1" spans="1:39" ht="31.35" customHeight="1" thickBot="1" x14ac:dyDescent="0.25">
      <c r="A1" s="17"/>
      <c r="B1" s="17"/>
      <c r="C1" s="17"/>
      <c r="D1" s="17"/>
      <c r="E1" s="17"/>
      <c r="F1" s="17"/>
      <c r="G1" s="17"/>
      <c r="H1" s="17"/>
      <c r="I1" s="17"/>
      <c r="J1" s="18" t="s">
        <v>20</v>
      </c>
      <c r="K1" s="19"/>
      <c r="L1" s="19"/>
      <c r="M1" s="19"/>
      <c r="N1" s="19"/>
      <c r="O1" s="19"/>
      <c r="P1" s="19"/>
      <c r="Q1" s="19"/>
      <c r="R1" s="17"/>
      <c r="S1" s="17"/>
      <c r="T1" s="17"/>
      <c r="U1" s="604"/>
      <c r="V1" s="604"/>
      <c r="W1" s="605"/>
      <c r="X1" s="605"/>
      <c r="Y1" s="17"/>
      <c r="Z1" s="20"/>
      <c r="AA1" s="17"/>
    </row>
    <row r="2" spans="1:39" ht="15" customHeight="1" thickBot="1" x14ac:dyDescent="0.25">
      <c r="A2" s="21"/>
      <c r="B2" s="22"/>
      <c r="C2" s="22"/>
      <c r="D2" s="22"/>
      <c r="E2" s="22"/>
      <c r="F2" s="22"/>
      <c r="G2" s="22"/>
      <c r="H2" s="22"/>
      <c r="I2" s="22"/>
      <c r="J2" s="22"/>
      <c r="K2" s="22"/>
      <c r="L2" s="22"/>
      <c r="M2" s="22"/>
      <c r="N2" s="22"/>
      <c r="O2" s="22"/>
      <c r="P2" s="22"/>
      <c r="Q2" s="22"/>
      <c r="R2" s="22"/>
      <c r="S2" s="22"/>
      <c r="T2" s="22"/>
      <c r="U2" s="22"/>
      <c r="V2" s="22"/>
      <c r="W2" s="22"/>
      <c r="X2" s="23"/>
      <c r="Y2" s="17"/>
      <c r="Z2" s="20"/>
      <c r="AA2" s="17"/>
      <c r="AB2" s="17"/>
    </row>
    <row r="3" spans="1:39" ht="11.25" customHeight="1" x14ac:dyDescent="0.2">
      <c r="A3" s="24"/>
      <c r="B3" s="25"/>
      <c r="C3" s="17"/>
      <c r="D3" s="17"/>
      <c r="E3" s="17"/>
      <c r="F3" s="17"/>
      <c r="G3" s="17"/>
      <c r="H3" s="346" t="s">
        <v>16</v>
      </c>
      <c r="I3" s="347"/>
      <c r="J3" s="348"/>
      <c r="K3" s="606">
        <f>T43</f>
        <v>170000</v>
      </c>
      <c r="L3" s="606"/>
      <c r="M3" s="606"/>
      <c r="N3" s="606"/>
      <c r="O3" s="606"/>
      <c r="P3" s="606"/>
      <c r="Q3" s="606"/>
      <c r="R3" s="606"/>
      <c r="S3" s="606"/>
      <c r="T3" s="606"/>
      <c r="U3" s="606"/>
      <c r="V3" s="26"/>
      <c r="W3" s="27"/>
      <c r="X3" s="28"/>
      <c r="Y3" s="17"/>
      <c r="Z3" s="345" t="s">
        <v>95</v>
      </c>
      <c r="AA3" s="345"/>
      <c r="AB3" s="345"/>
      <c r="AC3" s="345"/>
      <c r="AD3" s="345"/>
      <c r="AE3" s="345"/>
      <c r="AF3" s="345"/>
      <c r="AG3" s="345"/>
      <c r="AH3" s="345"/>
      <c r="AI3" s="345"/>
      <c r="AJ3" s="345"/>
      <c r="AK3" s="345"/>
      <c r="AL3" s="345"/>
      <c r="AM3" s="345"/>
    </row>
    <row r="4" spans="1:39" ht="32.299999999999997" customHeight="1" thickBot="1" x14ac:dyDescent="0.25">
      <c r="A4" s="24"/>
      <c r="B4" s="69" t="s">
        <v>40</v>
      </c>
      <c r="C4" s="17"/>
      <c r="D4" s="17"/>
      <c r="E4" s="37"/>
      <c r="F4" s="17"/>
      <c r="G4" s="17"/>
      <c r="H4" s="349"/>
      <c r="I4" s="350"/>
      <c r="J4" s="351"/>
      <c r="K4" s="607"/>
      <c r="L4" s="607"/>
      <c r="M4" s="607"/>
      <c r="N4" s="607"/>
      <c r="O4" s="607"/>
      <c r="P4" s="607"/>
      <c r="Q4" s="607"/>
      <c r="R4" s="607"/>
      <c r="S4" s="607"/>
      <c r="T4" s="607"/>
      <c r="U4" s="607"/>
      <c r="V4" s="29" t="s">
        <v>15</v>
      </c>
      <c r="W4" s="30"/>
      <c r="X4" s="28"/>
      <c r="Y4" s="17"/>
      <c r="Z4" s="345"/>
      <c r="AA4" s="345"/>
      <c r="AB4" s="345"/>
      <c r="AC4" s="345"/>
      <c r="AD4" s="345"/>
      <c r="AE4" s="345"/>
      <c r="AF4" s="345"/>
      <c r="AG4" s="345"/>
      <c r="AH4" s="345"/>
      <c r="AI4" s="345"/>
      <c r="AJ4" s="345"/>
      <c r="AK4" s="345"/>
      <c r="AL4" s="345"/>
      <c r="AM4" s="345"/>
    </row>
    <row r="5" spans="1:39" ht="22.6" customHeight="1" x14ac:dyDescent="0.25">
      <c r="A5" s="24"/>
      <c r="B5" s="17" t="s">
        <v>17</v>
      </c>
      <c r="C5" s="17"/>
      <c r="D5" s="17"/>
      <c r="E5" s="17"/>
      <c r="F5" s="17"/>
      <c r="G5" s="608" t="s">
        <v>41</v>
      </c>
      <c r="H5" s="608"/>
      <c r="I5" s="608"/>
      <c r="J5" s="608"/>
      <c r="K5" s="608"/>
      <c r="L5" s="608"/>
      <c r="M5" s="608"/>
      <c r="N5" s="608"/>
      <c r="O5" s="608"/>
      <c r="P5" s="608"/>
      <c r="Q5" s="608"/>
      <c r="R5" s="608"/>
      <c r="S5" s="608"/>
      <c r="T5" s="608"/>
      <c r="U5" s="608"/>
      <c r="V5" s="17"/>
      <c r="W5" s="17"/>
      <c r="X5" s="28"/>
      <c r="Y5" s="17"/>
      <c r="Z5" s="20"/>
      <c r="AA5" s="17"/>
      <c r="AB5" s="17"/>
    </row>
    <row r="6" spans="1:39" ht="22.6" customHeight="1" x14ac:dyDescent="0.2">
      <c r="A6" s="24"/>
      <c r="B6" s="31" t="s">
        <v>21</v>
      </c>
      <c r="C6" s="25"/>
      <c r="D6" s="25"/>
      <c r="E6" s="25"/>
      <c r="F6" s="25"/>
      <c r="G6" s="596" t="s">
        <v>59</v>
      </c>
      <c r="H6" s="596"/>
      <c r="I6" s="596"/>
      <c r="J6" s="597" t="s">
        <v>89</v>
      </c>
      <c r="K6" s="597"/>
      <c r="L6" s="597"/>
      <c r="M6" s="597"/>
      <c r="N6" s="597"/>
      <c r="O6" s="597"/>
      <c r="P6" s="597"/>
      <c r="Q6" s="597"/>
      <c r="R6" s="25" t="s">
        <v>60</v>
      </c>
      <c r="S6" s="32"/>
      <c r="T6" s="25"/>
      <c r="U6" s="25"/>
      <c r="V6" s="17"/>
      <c r="W6" s="17"/>
      <c r="X6" s="28"/>
      <c r="Y6" s="17"/>
      <c r="Z6" s="20"/>
      <c r="AA6" s="17"/>
      <c r="AB6" s="17"/>
    </row>
    <row r="7" spans="1:39" ht="9.25" customHeight="1" thickBot="1" x14ac:dyDescent="0.25">
      <c r="A7" s="24"/>
      <c r="B7" s="25"/>
      <c r="C7" s="25"/>
      <c r="D7" s="25"/>
      <c r="E7" s="25"/>
      <c r="F7" s="25"/>
      <c r="G7" s="25"/>
      <c r="H7" s="17"/>
      <c r="I7" s="17"/>
      <c r="J7" s="17"/>
      <c r="K7" s="17"/>
      <c r="L7" s="17"/>
      <c r="M7" s="17"/>
      <c r="N7" s="17"/>
      <c r="O7" s="17"/>
      <c r="P7" s="17"/>
      <c r="Q7" s="17"/>
      <c r="R7" s="17"/>
      <c r="S7" s="17"/>
      <c r="T7" s="17"/>
      <c r="U7" s="17"/>
      <c r="V7" s="17"/>
      <c r="W7" s="17"/>
      <c r="X7" s="28"/>
      <c r="Y7" s="17"/>
      <c r="Z7" s="20"/>
      <c r="AA7" s="17"/>
      <c r="AB7" s="17"/>
    </row>
    <row r="8" spans="1:39" ht="12.05" customHeight="1" x14ac:dyDescent="0.2">
      <c r="A8" s="24"/>
      <c r="B8" s="17"/>
      <c r="C8" s="17"/>
      <c r="D8" s="17"/>
      <c r="E8" s="17"/>
      <c r="F8" s="17"/>
      <c r="G8" s="17"/>
      <c r="H8" s="33" t="s">
        <v>18</v>
      </c>
      <c r="I8" s="84" t="s">
        <v>77</v>
      </c>
      <c r="J8" s="609" t="s">
        <v>80</v>
      </c>
      <c r="K8" s="609"/>
      <c r="L8" s="34"/>
      <c r="M8" s="34"/>
      <c r="N8" s="34"/>
      <c r="O8" s="34"/>
      <c r="P8" s="34"/>
      <c r="Q8" s="34"/>
      <c r="R8" s="34"/>
      <c r="S8" s="34"/>
      <c r="T8" s="35"/>
      <c r="U8" s="17"/>
      <c r="V8" s="17"/>
      <c r="W8" s="17"/>
      <c r="X8" s="28"/>
      <c r="Y8" s="17"/>
      <c r="Z8" s="20"/>
      <c r="AA8" s="17"/>
      <c r="AB8" s="17"/>
    </row>
    <row r="9" spans="1:39" ht="21.05" customHeight="1" x14ac:dyDescent="0.2">
      <c r="A9" s="24"/>
      <c r="B9" s="17"/>
      <c r="C9" s="17"/>
      <c r="D9" s="17"/>
      <c r="E9" s="17"/>
      <c r="F9" s="17"/>
      <c r="G9" s="17"/>
      <c r="H9" s="85"/>
      <c r="I9" s="610" t="s">
        <v>81</v>
      </c>
      <c r="J9" s="610"/>
      <c r="K9" s="610"/>
      <c r="L9" s="610"/>
      <c r="M9" s="610"/>
      <c r="N9" s="610"/>
      <c r="O9" s="610"/>
      <c r="P9" s="610"/>
      <c r="Q9" s="610"/>
      <c r="R9" s="610"/>
      <c r="S9" s="610"/>
      <c r="T9" s="36"/>
      <c r="U9" s="17"/>
      <c r="V9" s="17"/>
      <c r="W9" s="17"/>
      <c r="X9" s="28"/>
      <c r="Y9" s="17"/>
      <c r="Z9" s="20" t="s">
        <v>92</v>
      </c>
      <c r="AA9" s="17"/>
      <c r="AB9" s="17"/>
    </row>
    <row r="10" spans="1:39" ht="12.05" customHeight="1" x14ac:dyDescent="0.2">
      <c r="A10" s="24"/>
      <c r="B10" s="37"/>
      <c r="C10" s="17"/>
      <c r="D10" s="17"/>
      <c r="E10" s="17"/>
      <c r="F10" s="17"/>
      <c r="G10" s="17"/>
      <c r="H10" s="86"/>
      <c r="I10" s="611"/>
      <c r="J10" s="611"/>
      <c r="K10" s="611"/>
      <c r="L10" s="611"/>
      <c r="M10" s="611"/>
      <c r="N10" s="611"/>
      <c r="O10" s="611"/>
      <c r="P10" s="611"/>
      <c r="Q10" s="611"/>
      <c r="R10" s="611"/>
      <c r="S10" s="611"/>
      <c r="T10" s="38"/>
      <c r="U10" s="17"/>
      <c r="V10" s="17"/>
      <c r="W10" s="17"/>
      <c r="X10" s="28"/>
      <c r="Y10" s="17"/>
      <c r="Z10" s="20"/>
      <c r="AA10" s="17"/>
      <c r="AB10" s="17"/>
    </row>
    <row r="11" spans="1:39" ht="12.05" customHeight="1" x14ac:dyDescent="0.2">
      <c r="A11" s="24"/>
      <c r="B11" s="17"/>
      <c r="C11" s="17"/>
      <c r="D11" s="17"/>
      <c r="E11" s="17"/>
      <c r="F11" s="17"/>
      <c r="G11" s="17"/>
      <c r="H11" s="39" t="s">
        <v>2</v>
      </c>
      <c r="I11" s="40"/>
      <c r="J11" s="40"/>
      <c r="K11" s="40"/>
      <c r="L11" s="40"/>
      <c r="M11" s="40"/>
      <c r="N11" s="40"/>
      <c r="O11" s="40"/>
      <c r="P11" s="40"/>
      <c r="Q11" s="40"/>
      <c r="R11" s="40"/>
      <c r="S11" s="40"/>
      <c r="T11" s="36"/>
      <c r="U11" s="17"/>
      <c r="V11" s="17"/>
      <c r="W11" s="17"/>
      <c r="X11" s="28"/>
      <c r="Y11" s="17"/>
      <c r="Z11" s="20"/>
      <c r="AA11" s="17"/>
      <c r="AB11" s="17"/>
    </row>
    <row r="12" spans="1:39" ht="22.6" customHeight="1" x14ac:dyDescent="0.2">
      <c r="A12" s="24"/>
      <c r="B12" s="17"/>
      <c r="C12" s="17"/>
      <c r="D12" s="17"/>
      <c r="E12" s="17"/>
      <c r="F12" s="17"/>
      <c r="G12" s="17"/>
      <c r="H12" s="87"/>
      <c r="I12" s="610" t="s">
        <v>82</v>
      </c>
      <c r="J12" s="610"/>
      <c r="K12" s="610"/>
      <c r="L12" s="610"/>
      <c r="M12" s="610"/>
      <c r="N12" s="610"/>
      <c r="O12" s="610"/>
      <c r="P12" s="610"/>
      <c r="Q12" s="610"/>
      <c r="R12" s="610"/>
      <c r="S12" s="610"/>
      <c r="T12" s="36"/>
      <c r="U12" s="17"/>
      <c r="V12" s="17"/>
      <c r="W12" s="17"/>
      <c r="X12" s="28"/>
      <c r="Y12" s="17"/>
      <c r="Z12" s="20"/>
      <c r="AA12" s="17"/>
      <c r="AB12" s="17"/>
    </row>
    <row r="13" spans="1:39" ht="12.05" customHeight="1" x14ac:dyDescent="0.2">
      <c r="A13" s="24"/>
      <c r="B13" s="41"/>
      <c r="C13" s="41"/>
      <c r="D13" s="17"/>
      <c r="E13" s="17"/>
      <c r="F13" s="17"/>
      <c r="G13" s="17"/>
      <c r="H13" s="88"/>
      <c r="I13" s="610"/>
      <c r="J13" s="610"/>
      <c r="K13" s="610"/>
      <c r="L13" s="610"/>
      <c r="M13" s="610"/>
      <c r="N13" s="610"/>
      <c r="O13" s="610"/>
      <c r="P13" s="610"/>
      <c r="Q13" s="610"/>
      <c r="R13" s="610"/>
      <c r="S13" s="610"/>
      <c r="T13" s="36"/>
      <c r="U13" s="17"/>
      <c r="V13" s="17"/>
      <c r="W13" s="17"/>
      <c r="X13" s="28"/>
      <c r="Y13" s="17"/>
      <c r="Z13" s="20"/>
      <c r="AA13" s="17"/>
      <c r="AB13" s="17"/>
    </row>
    <row r="14" spans="1:39" ht="12.05" customHeight="1" x14ac:dyDescent="0.2">
      <c r="A14" s="24"/>
      <c r="B14" s="41"/>
      <c r="C14" s="41"/>
      <c r="D14" s="17"/>
      <c r="E14" s="17"/>
      <c r="F14" s="17"/>
      <c r="G14" s="17"/>
      <c r="H14" s="42" t="s">
        <v>19</v>
      </c>
      <c r="I14" s="43"/>
      <c r="J14" s="43"/>
      <c r="K14" s="43"/>
      <c r="L14" s="43"/>
      <c r="M14" s="43"/>
      <c r="N14" s="43"/>
      <c r="O14" s="43"/>
      <c r="P14" s="43"/>
      <c r="Q14" s="43"/>
      <c r="R14" s="43"/>
      <c r="S14" s="43"/>
      <c r="T14" s="44"/>
      <c r="U14" s="17"/>
      <c r="V14" s="17"/>
      <c r="W14" s="17"/>
      <c r="X14" s="28"/>
      <c r="Y14" s="17"/>
      <c r="Z14" s="20"/>
      <c r="AA14" s="17"/>
      <c r="AB14" s="17"/>
    </row>
    <row r="15" spans="1:39" ht="30.05" customHeight="1" thickBot="1" x14ac:dyDescent="0.25">
      <c r="A15" s="24"/>
      <c r="B15" s="17"/>
      <c r="C15" s="17"/>
      <c r="D15" s="17"/>
      <c r="E15" s="17"/>
      <c r="F15" s="17"/>
      <c r="G15" s="17"/>
      <c r="H15" s="89"/>
      <c r="I15" s="612" t="s">
        <v>83</v>
      </c>
      <c r="J15" s="612"/>
      <c r="K15" s="612"/>
      <c r="L15" s="612"/>
      <c r="M15" s="612"/>
      <c r="N15" s="612"/>
      <c r="O15" s="612"/>
      <c r="P15" s="612"/>
      <c r="Q15" s="612"/>
      <c r="R15" s="612"/>
      <c r="S15" s="612"/>
      <c r="T15" s="90"/>
      <c r="U15" s="17"/>
      <c r="V15" s="17"/>
      <c r="W15" s="17"/>
      <c r="X15" s="28"/>
      <c r="Y15" s="17"/>
      <c r="Z15" s="20"/>
      <c r="AA15" s="17"/>
      <c r="AB15" s="17"/>
    </row>
    <row r="16" spans="1:39" ht="30.05" customHeight="1" x14ac:dyDescent="0.2">
      <c r="A16" s="24"/>
      <c r="B16" s="17"/>
      <c r="C16" s="17"/>
      <c r="D16" s="17"/>
      <c r="E16" s="17"/>
      <c r="F16" s="17"/>
      <c r="G16" s="17"/>
      <c r="H16" s="174"/>
      <c r="I16" s="158"/>
      <c r="J16" s="158"/>
      <c r="K16" s="158"/>
      <c r="L16" s="158"/>
      <c r="M16" s="158"/>
      <c r="N16" s="158"/>
      <c r="O16" s="158"/>
      <c r="P16" s="158"/>
      <c r="Q16" s="158"/>
      <c r="R16" s="158"/>
      <c r="S16" s="158"/>
      <c r="T16" s="17"/>
      <c r="U16" s="17"/>
      <c r="V16" s="17"/>
      <c r="W16" s="17"/>
      <c r="X16" s="28"/>
      <c r="Y16" s="17"/>
      <c r="Z16" s="20"/>
      <c r="AA16" s="17"/>
      <c r="AB16" s="17"/>
    </row>
    <row r="17" spans="1:28" ht="30.05" customHeight="1" x14ac:dyDescent="0.2">
      <c r="A17" s="24"/>
      <c r="B17" s="17"/>
      <c r="C17" s="17"/>
      <c r="D17" s="17"/>
      <c r="E17" s="17"/>
      <c r="F17" s="17"/>
      <c r="G17" s="17"/>
      <c r="H17" s="174"/>
      <c r="I17" s="158"/>
      <c r="J17" s="158"/>
      <c r="K17" s="158"/>
      <c r="L17" s="158"/>
      <c r="M17" s="158"/>
      <c r="N17" s="158"/>
      <c r="O17" s="158"/>
      <c r="P17" s="158"/>
      <c r="Q17" s="158"/>
      <c r="R17" s="158"/>
      <c r="S17" s="158"/>
      <c r="T17" s="17"/>
      <c r="U17" s="17"/>
      <c r="V17" s="17"/>
      <c r="W17" s="17"/>
      <c r="X17" s="28"/>
      <c r="Y17" s="17"/>
      <c r="Z17" s="20"/>
      <c r="AA17" s="17"/>
      <c r="AB17" s="17"/>
    </row>
    <row r="18" spans="1:28" ht="18" customHeight="1" x14ac:dyDescent="0.2">
      <c r="A18" s="24"/>
      <c r="B18" s="160" t="s">
        <v>191</v>
      </c>
      <c r="C18" s="17"/>
      <c r="D18" s="17"/>
      <c r="E18" s="17"/>
      <c r="F18" s="17"/>
      <c r="G18" s="17"/>
      <c r="H18" s="17"/>
      <c r="I18" s="17"/>
      <c r="J18" s="17"/>
      <c r="K18" s="17"/>
      <c r="L18" s="17"/>
      <c r="M18" s="17"/>
      <c r="N18" s="17"/>
      <c r="O18" s="17"/>
      <c r="P18" s="17"/>
      <c r="Q18" s="17"/>
      <c r="R18" s="17"/>
      <c r="S18" s="17"/>
      <c r="T18" s="17"/>
      <c r="U18" s="17"/>
      <c r="V18" s="17"/>
      <c r="W18" s="17"/>
      <c r="X18" s="28"/>
      <c r="Y18" s="17"/>
      <c r="Z18" s="20"/>
      <c r="AA18" s="17"/>
      <c r="AB18" s="17"/>
    </row>
    <row r="19" spans="1:28" ht="27.25" customHeight="1" x14ac:dyDescent="0.2">
      <c r="A19" s="613" t="s">
        <v>22</v>
      </c>
      <c r="B19" s="614"/>
      <c r="C19" s="614"/>
      <c r="D19" s="614"/>
      <c r="E19" s="615" t="s">
        <v>176</v>
      </c>
      <c r="F19" s="616"/>
      <c r="G19" s="616"/>
      <c r="H19" s="616"/>
      <c r="I19" s="616"/>
      <c r="J19" s="617"/>
      <c r="K19" s="46" t="s">
        <v>38</v>
      </c>
      <c r="L19" s="615" t="s">
        <v>177</v>
      </c>
      <c r="M19" s="617"/>
      <c r="N19" s="335"/>
      <c r="O19" s="335"/>
      <c r="P19" s="335"/>
      <c r="Q19" s="335"/>
      <c r="R19" s="335"/>
      <c r="S19" s="335"/>
      <c r="T19" s="335"/>
      <c r="U19" s="335"/>
      <c r="V19" s="335"/>
      <c r="W19" s="335"/>
      <c r="X19" s="336"/>
      <c r="Y19" s="17"/>
      <c r="Z19" s="20" t="s">
        <v>93</v>
      </c>
      <c r="AA19" s="17"/>
      <c r="AB19" s="17"/>
    </row>
    <row r="20" spans="1:28" ht="14.3" customHeight="1" x14ac:dyDescent="0.2">
      <c r="A20" s="642" t="s">
        <v>24</v>
      </c>
      <c r="B20" s="618" t="s">
        <v>6</v>
      </c>
      <c r="C20" s="619"/>
      <c r="D20" s="620"/>
      <c r="E20" s="646"/>
      <c r="F20" s="647"/>
      <c r="G20" s="647"/>
      <c r="H20" s="647"/>
      <c r="I20" s="647"/>
      <c r="J20" s="647"/>
      <c r="K20" s="647"/>
      <c r="L20" s="647"/>
      <c r="M20" s="647"/>
      <c r="N20" s="647"/>
      <c r="O20" s="647"/>
      <c r="P20" s="647"/>
      <c r="Q20" s="647"/>
      <c r="R20" s="647"/>
      <c r="S20" s="647"/>
      <c r="T20" s="647"/>
      <c r="U20" s="647"/>
      <c r="V20" s="647"/>
      <c r="W20" s="647"/>
      <c r="X20" s="648"/>
      <c r="Y20" s="17"/>
      <c r="Z20" s="20" t="s">
        <v>94</v>
      </c>
      <c r="AA20" s="17"/>
      <c r="AB20" s="17"/>
    </row>
    <row r="21" spans="1:28" ht="14.3" customHeight="1" x14ac:dyDescent="0.2">
      <c r="A21" s="643"/>
      <c r="B21" s="650" t="s">
        <v>71</v>
      </c>
      <c r="C21" s="651"/>
      <c r="D21" s="652"/>
      <c r="E21" s="646"/>
      <c r="F21" s="647"/>
      <c r="G21" s="649"/>
      <c r="H21" s="649"/>
      <c r="I21" s="649"/>
      <c r="J21" s="649"/>
      <c r="K21" s="649"/>
      <c r="L21" s="649"/>
      <c r="M21" s="649"/>
      <c r="N21" s="649"/>
      <c r="O21" s="649"/>
      <c r="P21" s="649"/>
      <c r="Q21" s="647"/>
      <c r="R21" s="647"/>
      <c r="S21" s="647"/>
      <c r="T21" s="647"/>
      <c r="U21" s="647"/>
      <c r="V21" s="647"/>
      <c r="W21" s="647"/>
      <c r="X21" s="648"/>
      <c r="Y21" s="17"/>
      <c r="Z21" s="20"/>
      <c r="AA21" s="17"/>
      <c r="AB21" s="17"/>
    </row>
    <row r="22" spans="1:28" ht="14.3" customHeight="1" x14ac:dyDescent="0.2">
      <c r="A22" s="644"/>
      <c r="B22" s="653" t="s">
        <v>72</v>
      </c>
      <c r="C22" s="653"/>
      <c r="D22" s="653"/>
      <c r="E22" s="656" t="s">
        <v>42</v>
      </c>
      <c r="F22" s="656"/>
      <c r="G22" s="636"/>
      <c r="H22" s="636"/>
      <c r="I22" s="636"/>
      <c r="J22" s="636"/>
      <c r="K22" s="636"/>
      <c r="L22" s="637"/>
      <c r="M22" s="640" t="s">
        <v>43</v>
      </c>
      <c r="N22" s="659" t="s">
        <v>23</v>
      </c>
      <c r="O22" s="660"/>
      <c r="P22" s="661"/>
      <c r="Q22" s="661" t="s">
        <v>27</v>
      </c>
      <c r="R22" s="662"/>
      <c r="S22" s="662"/>
      <c r="T22" s="662"/>
      <c r="U22" s="662"/>
      <c r="V22" s="662"/>
      <c r="W22" s="662"/>
      <c r="X22" s="663"/>
      <c r="Y22" s="17"/>
      <c r="Z22" s="20"/>
      <c r="AA22" s="17"/>
      <c r="AB22" s="17"/>
    </row>
    <row r="23" spans="1:28" ht="14.3" customHeight="1" x14ac:dyDescent="0.2">
      <c r="A23" s="644"/>
      <c r="B23" s="654"/>
      <c r="C23" s="654"/>
      <c r="D23" s="654"/>
      <c r="E23" s="656"/>
      <c r="F23" s="656"/>
      <c r="G23" s="636"/>
      <c r="H23" s="636"/>
      <c r="I23" s="636"/>
      <c r="J23" s="636"/>
      <c r="K23" s="636"/>
      <c r="L23" s="637"/>
      <c r="M23" s="658"/>
      <c r="N23" s="618" t="s">
        <v>1</v>
      </c>
      <c r="O23" s="619"/>
      <c r="P23" s="620"/>
      <c r="Q23" s="627"/>
      <c r="R23" s="628"/>
      <c r="S23" s="628"/>
      <c r="T23" s="628"/>
      <c r="U23" s="628"/>
      <c r="V23" s="628"/>
      <c r="W23" s="628"/>
      <c r="X23" s="629"/>
      <c r="Y23" s="17"/>
      <c r="Z23" s="20"/>
      <c r="AA23" s="17"/>
      <c r="AB23" s="17"/>
    </row>
    <row r="24" spans="1:28" ht="14.3" customHeight="1" x14ac:dyDescent="0.2">
      <c r="A24" s="644"/>
      <c r="B24" s="654"/>
      <c r="C24" s="654"/>
      <c r="D24" s="654"/>
      <c r="E24" s="656"/>
      <c r="F24" s="656"/>
      <c r="G24" s="636"/>
      <c r="H24" s="636"/>
      <c r="I24" s="636"/>
      <c r="J24" s="636"/>
      <c r="K24" s="636"/>
      <c r="L24" s="637"/>
      <c r="M24" s="640" t="s">
        <v>44</v>
      </c>
      <c r="N24" s="621"/>
      <c r="O24" s="622"/>
      <c r="P24" s="623"/>
      <c r="Q24" s="630"/>
      <c r="R24" s="631"/>
      <c r="S24" s="631"/>
      <c r="T24" s="631"/>
      <c r="U24" s="631"/>
      <c r="V24" s="631"/>
      <c r="W24" s="631"/>
      <c r="X24" s="632"/>
      <c r="Y24" s="17"/>
      <c r="Z24" s="20"/>
      <c r="AA24" s="17"/>
      <c r="AB24" s="17"/>
    </row>
    <row r="25" spans="1:28" ht="14.3" customHeight="1" thickBot="1" x14ac:dyDescent="0.25">
      <c r="A25" s="645"/>
      <c r="B25" s="655"/>
      <c r="C25" s="655"/>
      <c r="D25" s="655"/>
      <c r="E25" s="657"/>
      <c r="F25" s="657"/>
      <c r="G25" s="638"/>
      <c r="H25" s="638"/>
      <c r="I25" s="638"/>
      <c r="J25" s="638"/>
      <c r="K25" s="638"/>
      <c r="L25" s="639"/>
      <c r="M25" s="641"/>
      <c r="N25" s="624"/>
      <c r="O25" s="625"/>
      <c r="P25" s="626"/>
      <c r="Q25" s="633"/>
      <c r="R25" s="634"/>
      <c r="S25" s="634"/>
      <c r="T25" s="634"/>
      <c r="U25" s="634"/>
      <c r="V25" s="634"/>
      <c r="W25" s="634"/>
      <c r="X25" s="635"/>
      <c r="Y25" s="17"/>
      <c r="Z25" s="20"/>
      <c r="AA25" s="17"/>
      <c r="AB25" s="17"/>
    </row>
    <row r="26" spans="1:28" ht="15" customHeight="1" x14ac:dyDescent="0.2">
      <c r="A26" s="30" t="s">
        <v>11</v>
      </c>
      <c r="B26" s="47" t="s">
        <v>28</v>
      </c>
      <c r="C26" s="17"/>
      <c r="D26" s="17"/>
      <c r="E26" s="17"/>
      <c r="F26" s="17"/>
      <c r="G26" s="17"/>
      <c r="H26" s="17"/>
      <c r="I26" s="17"/>
      <c r="J26" s="17"/>
      <c r="K26" s="17"/>
      <c r="L26" s="17"/>
      <c r="M26" s="17"/>
      <c r="N26" s="17"/>
      <c r="O26" s="17"/>
      <c r="P26" s="17"/>
      <c r="Q26" s="17"/>
      <c r="R26" s="17"/>
      <c r="S26" s="17"/>
      <c r="T26" s="17"/>
      <c r="U26" s="17"/>
      <c r="V26" s="17"/>
      <c r="W26" s="17"/>
      <c r="X26" s="17"/>
    </row>
    <row r="27" spans="1:28" ht="15" customHeight="1" x14ac:dyDescent="0.2">
      <c r="A27" s="17"/>
      <c r="B27" s="47" t="s">
        <v>29</v>
      </c>
      <c r="C27" s="17"/>
      <c r="D27" s="17"/>
      <c r="E27" s="17"/>
      <c r="F27" s="17"/>
      <c r="G27" s="17"/>
      <c r="H27" s="17"/>
      <c r="I27" s="17"/>
      <c r="J27" s="17"/>
      <c r="K27" s="17"/>
      <c r="L27" s="17"/>
      <c r="M27" s="17"/>
      <c r="N27" s="17"/>
      <c r="O27" s="17"/>
      <c r="P27" s="17"/>
      <c r="Q27" s="17"/>
      <c r="R27" s="17"/>
      <c r="S27" s="17"/>
      <c r="T27" s="17"/>
      <c r="U27" s="17"/>
      <c r="V27" s="17"/>
      <c r="W27" s="17"/>
      <c r="X27" s="17"/>
    </row>
    <row r="28" spans="1:28" ht="15" customHeight="1" x14ac:dyDescent="0.2">
      <c r="A28" s="17"/>
      <c r="B28" s="50" t="s">
        <v>37</v>
      </c>
      <c r="C28" s="17"/>
      <c r="D28" s="17"/>
      <c r="E28" s="17"/>
      <c r="F28" s="17"/>
      <c r="G28" s="17"/>
      <c r="H28" s="17"/>
      <c r="I28" s="17"/>
      <c r="J28" s="17"/>
      <c r="K28" s="17"/>
      <c r="L28" s="17"/>
      <c r="M28" s="17"/>
      <c r="N28" s="17"/>
      <c r="O28" s="17"/>
      <c r="P28" s="17"/>
      <c r="Q28" s="17"/>
      <c r="R28" s="17"/>
      <c r="S28" s="17"/>
      <c r="T28" s="17"/>
      <c r="U28" s="17"/>
      <c r="V28" s="17"/>
      <c r="W28" s="17"/>
      <c r="X28" s="17"/>
    </row>
    <row r="29" spans="1:28" ht="9.25" customHeight="1" thickBot="1" x14ac:dyDescent="0.25">
      <c r="A29" s="17"/>
      <c r="B29" s="51"/>
      <c r="C29" s="17"/>
      <c r="D29" s="17"/>
      <c r="E29" s="17"/>
      <c r="F29" s="17"/>
      <c r="G29" s="17"/>
      <c r="H29" s="17"/>
      <c r="I29" s="17"/>
      <c r="J29" s="17"/>
      <c r="K29" s="17"/>
      <c r="L29" s="17"/>
      <c r="M29" s="17"/>
      <c r="N29" s="17"/>
      <c r="O29" s="17"/>
      <c r="P29" s="17"/>
      <c r="Q29" s="17"/>
      <c r="R29" s="17"/>
      <c r="S29" s="17"/>
      <c r="T29" s="17"/>
      <c r="U29" s="17"/>
      <c r="V29" s="17"/>
      <c r="W29" s="17"/>
      <c r="X29" s="17"/>
    </row>
    <row r="30" spans="1:28" ht="20.45" customHeight="1" x14ac:dyDescent="0.2">
      <c r="A30" s="378" t="s">
        <v>34</v>
      </c>
      <c r="B30" s="379"/>
      <c r="C30" s="379"/>
      <c r="D30" s="379"/>
      <c r="E30" s="379"/>
      <c r="F30" s="379"/>
      <c r="G30" s="379"/>
      <c r="H30" s="379"/>
      <c r="I30" s="379"/>
      <c r="J30" s="379"/>
      <c r="K30" s="379"/>
      <c r="L30" s="379"/>
      <c r="M30" s="379"/>
      <c r="N30" s="379"/>
      <c r="O30" s="379"/>
      <c r="P30" s="379"/>
      <c r="Q30" s="379"/>
      <c r="R30" s="379"/>
      <c r="S30" s="379"/>
      <c r="T30" s="379"/>
      <c r="U30" s="379"/>
      <c r="V30" s="379"/>
      <c r="W30" s="379"/>
      <c r="X30" s="380"/>
    </row>
    <row r="31" spans="1:28" ht="19.55" customHeight="1" x14ac:dyDescent="0.2">
      <c r="A31" s="52" t="s">
        <v>30</v>
      </c>
      <c r="B31" s="385" t="s">
        <v>3</v>
      </c>
      <c r="C31" s="385"/>
      <c r="D31" s="319" t="s">
        <v>31</v>
      </c>
      <c r="E31" s="320"/>
      <c r="F31" s="320"/>
      <c r="G31" s="320"/>
      <c r="H31" s="320"/>
      <c r="I31" s="320"/>
      <c r="J31" s="320"/>
      <c r="K31" s="320"/>
      <c r="L31" s="319" t="s">
        <v>0</v>
      </c>
      <c r="M31" s="320"/>
      <c r="N31" s="320"/>
      <c r="O31" s="375"/>
      <c r="P31" s="320" t="s">
        <v>32</v>
      </c>
      <c r="Q31" s="320"/>
      <c r="R31" s="320"/>
      <c r="S31" s="320"/>
      <c r="T31" s="319" t="s">
        <v>33</v>
      </c>
      <c r="U31" s="320"/>
      <c r="V31" s="320"/>
      <c r="W31" s="320"/>
      <c r="X31" s="388"/>
    </row>
    <row r="32" spans="1:28" ht="27.7" customHeight="1" x14ac:dyDescent="0.2">
      <c r="A32" s="45">
        <v>1</v>
      </c>
      <c r="B32" s="91"/>
      <c r="C32" s="91"/>
      <c r="D32" s="598" t="s">
        <v>178</v>
      </c>
      <c r="E32" s="599"/>
      <c r="F32" s="599"/>
      <c r="G32" s="599"/>
      <c r="H32" s="599"/>
      <c r="I32" s="599"/>
      <c r="J32" s="92">
        <v>2</v>
      </c>
      <c r="K32" s="93" t="s">
        <v>179</v>
      </c>
      <c r="L32" s="600" t="s">
        <v>180</v>
      </c>
      <c r="M32" s="601"/>
      <c r="N32" s="601"/>
      <c r="O32" s="153"/>
      <c r="P32" s="602">
        <v>10000</v>
      </c>
      <c r="Q32" s="603"/>
      <c r="R32" s="603"/>
      <c r="S32" s="154"/>
      <c r="T32" s="602">
        <v>80000</v>
      </c>
      <c r="U32" s="603"/>
      <c r="V32" s="603"/>
      <c r="W32" s="94"/>
      <c r="X32" s="53" t="s">
        <v>15</v>
      </c>
      <c r="Z32" s="345" t="s">
        <v>96</v>
      </c>
    </row>
    <row r="33" spans="1:26" ht="27.7" customHeight="1" x14ac:dyDescent="0.2">
      <c r="A33" s="45">
        <v>2</v>
      </c>
      <c r="B33" s="91"/>
      <c r="C33" s="91"/>
      <c r="D33" s="598" t="s">
        <v>178</v>
      </c>
      <c r="E33" s="599"/>
      <c r="F33" s="599"/>
      <c r="G33" s="599"/>
      <c r="H33" s="599"/>
      <c r="I33" s="599"/>
      <c r="J33" s="92">
        <v>1</v>
      </c>
      <c r="K33" s="93" t="s">
        <v>179</v>
      </c>
      <c r="L33" s="600" t="s">
        <v>181</v>
      </c>
      <c r="M33" s="601"/>
      <c r="N33" s="601"/>
      <c r="O33" s="153"/>
      <c r="P33" s="602">
        <v>10000</v>
      </c>
      <c r="Q33" s="603"/>
      <c r="R33" s="603"/>
      <c r="S33" s="154"/>
      <c r="T33" s="602">
        <v>20000</v>
      </c>
      <c r="U33" s="603"/>
      <c r="V33" s="603"/>
      <c r="W33" s="94"/>
      <c r="X33" s="54"/>
      <c r="Z33" s="345"/>
    </row>
    <row r="34" spans="1:26" ht="27.7" customHeight="1" x14ac:dyDescent="0.2">
      <c r="A34" s="45">
        <v>3</v>
      </c>
      <c r="B34" s="91"/>
      <c r="C34" s="91"/>
      <c r="D34" s="598" t="s">
        <v>178</v>
      </c>
      <c r="E34" s="599"/>
      <c r="F34" s="599"/>
      <c r="G34" s="599"/>
      <c r="H34" s="599"/>
      <c r="I34" s="599"/>
      <c r="J34" s="92">
        <v>1</v>
      </c>
      <c r="K34" s="93" t="s">
        <v>179</v>
      </c>
      <c r="L34" s="600" t="s">
        <v>182</v>
      </c>
      <c r="M34" s="601"/>
      <c r="N34" s="601"/>
      <c r="O34" s="153"/>
      <c r="P34" s="602">
        <v>20000</v>
      </c>
      <c r="Q34" s="603"/>
      <c r="R34" s="603"/>
      <c r="S34" s="154"/>
      <c r="T34" s="602">
        <v>60000</v>
      </c>
      <c r="U34" s="603"/>
      <c r="V34" s="603"/>
      <c r="W34" s="94"/>
      <c r="X34" s="54"/>
      <c r="Z34" s="345"/>
    </row>
    <row r="35" spans="1:26" ht="27.7" customHeight="1" x14ac:dyDescent="0.2">
      <c r="A35" s="45">
        <v>4</v>
      </c>
      <c r="B35" s="91"/>
      <c r="C35" s="91"/>
      <c r="D35" s="598" t="s">
        <v>178</v>
      </c>
      <c r="E35" s="599"/>
      <c r="F35" s="599"/>
      <c r="G35" s="599"/>
      <c r="H35" s="599"/>
      <c r="I35" s="599"/>
      <c r="J35" s="92">
        <v>1</v>
      </c>
      <c r="K35" s="93" t="s">
        <v>179</v>
      </c>
      <c r="L35" s="600" t="s">
        <v>183</v>
      </c>
      <c r="M35" s="601"/>
      <c r="N35" s="601"/>
      <c r="O35" s="153"/>
      <c r="P35" s="602">
        <v>10000</v>
      </c>
      <c r="Q35" s="603"/>
      <c r="R35" s="603"/>
      <c r="S35" s="154"/>
      <c r="T35" s="602">
        <v>10000</v>
      </c>
      <c r="U35" s="603"/>
      <c r="V35" s="603"/>
      <c r="W35" s="94"/>
      <c r="X35" s="54"/>
      <c r="Z35" s="345"/>
    </row>
    <row r="36" spans="1:26" ht="27.7" customHeight="1" x14ac:dyDescent="0.2">
      <c r="A36" s="45">
        <v>5</v>
      </c>
      <c r="B36" s="91"/>
      <c r="C36" s="91"/>
      <c r="D36" s="664"/>
      <c r="E36" s="665"/>
      <c r="F36" s="665"/>
      <c r="G36" s="665"/>
      <c r="H36" s="665"/>
      <c r="I36" s="665"/>
      <c r="J36" s="95"/>
      <c r="K36" s="96"/>
      <c r="L36" s="666"/>
      <c r="M36" s="667"/>
      <c r="N36" s="667"/>
      <c r="O36" s="97"/>
      <c r="P36" s="668"/>
      <c r="Q36" s="668"/>
      <c r="R36" s="668"/>
      <c r="S36" s="98"/>
      <c r="T36" s="669"/>
      <c r="U36" s="668"/>
      <c r="V36" s="668"/>
      <c r="W36" s="94"/>
      <c r="X36" s="54"/>
    </row>
    <row r="37" spans="1:26" ht="27.7" customHeight="1" x14ac:dyDescent="0.2">
      <c r="A37" s="45">
        <v>6</v>
      </c>
      <c r="B37" s="91"/>
      <c r="C37" s="91"/>
      <c r="D37" s="664"/>
      <c r="E37" s="665"/>
      <c r="F37" s="665"/>
      <c r="G37" s="665"/>
      <c r="H37" s="665"/>
      <c r="I37" s="665"/>
      <c r="J37" s="95"/>
      <c r="K37" s="96"/>
      <c r="L37" s="666"/>
      <c r="M37" s="667"/>
      <c r="N37" s="667"/>
      <c r="O37" s="97"/>
      <c r="P37" s="668"/>
      <c r="Q37" s="668"/>
      <c r="R37" s="668"/>
      <c r="S37" s="98"/>
      <c r="T37" s="669"/>
      <c r="U37" s="668"/>
      <c r="V37" s="668"/>
      <c r="W37" s="94"/>
      <c r="X37" s="54"/>
    </row>
    <row r="38" spans="1:26" ht="27.7" customHeight="1" x14ac:dyDescent="0.2">
      <c r="A38" s="45">
        <v>7</v>
      </c>
      <c r="B38" s="91"/>
      <c r="C38" s="91"/>
      <c r="D38" s="673"/>
      <c r="E38" s="674"/>
      <c r="F38" s="674"/>
      <c r="G38" s="674"/>
      <c r="H38" s="674"/>
      <c r="I38" s="674"/>
      <c r="J38" s="99"/>
      <c r="K38" s="100"/>
      <c r="L38" s="675"/>
      <c r="M38" s="676"/>
      <c r="N38" s="676"/>
      <c r="O38" s="97"/>
      <c r="P38" s="670"/>
      <c r="Q38" s="670"/>
      <c r="R38" s="670"/>
      <c r="S38" s="98"/>
      <c r="T38" s="677"/>
      <c r="U38" s="670"/>
      <c r="V38" s="670"/>
      <c r="W38" s="94"/>
      <c r="X38" s="54"/>
    </row>
    <row r="39" spans="1:26" ht="27.7" customHeight="1" x14ac:dyDescent="0.2">
      <c r="A39" s="45">
        <v>8</v>
      </c>
      <c r="B39" s="91"/>
      <c r="C39" s="91"/>
      <c r="D39" s="673"/>
      <c r="E39" s="674"/>
      <c r="F39" s="674"/>
      <c r="G39" s="674"/>
      <c r="H39" s="674"/>
      <c r="I39" s="674"/>
      <c r="J39" s="99"/>
      <c r="K39" s="100"/>
      <c r="L39" s="675"/>
      <c r="M39" s="676"/>
      <c r="N39" s="676"/>
      <c r="O39" s="97"/>
      <c r="P39" s="670"/>
      <c r="Q39" s="670"/>
      <c r="R39" s="670"/>
      <c r="S39" s="98"/>
      <c r="T39" s="677"/>
      <c r="U39" s="670"/>
      <c r="V39" s="670"/>
      <c r="W39" s="94"/>
      <c r="X39" s="54"/>
    </row>
    <row r="40" spans="1:26" ht="27.7" customHeight="1" x14ac:dyDescent="0.2">
      <c r="A40" s="45">
        <v>9</v>
      </c>
      <c r="B40" s="91"/>
      <c r="C40" s="91"/>
      <c r="D40" s="673"/>
      <c r="E40" s="674"/>
      <c r="F40" s="674"/>
      <c r="G40" s="674"/>
      <c r="H40" s="674"/>
      <c r="I40" s="674"/>
      <c r="J40" s="99"/>
      <c r="K40" s="100"/>
      <c r="L40" s="675"/>
      <c r="M40" s="676"/>
      <c r="N40" s="676"/>
      <c r="O40" s="101"/>
      <c r="P40" s="670"/>
      <c r="Q40" s="670"/>
      <c r="R40" s="670"/>
      <c r="S40" s="98"/>
      <c r="T40" s="677"/>
      <c r="U40" s="670"/>
      <c r="V40" s="670"/>
      <c r="W40" s="94"/>
      <c r="X40" s="54"/>
    </row>
    <row r="41" spans="1:26" ht="27.7" customHeight="1" x14ac:dyDescent="0.2">
      <c r="A41" s="55">
        <v>10</v>
      </c>
      <c r="B41" s="102"/>
      <c r="C41" s="102"/>
      <c r="D41" s="673" t="s">
        <v>79</v>
      </c>
      <c r="E41" s="674"/>
      <c r="F41" s="674"/>
      <c r="G41" s="674"/>
      <c r="H41" s="674"/>
      <c r="I41" s="674"/>
      <c r="J41" s="99" t="s">
        <v>79</v>
      </c>
      <c r="K41" s="103" t="s">
        <v>79</v>
      </c>
      <c r="L41" s="675" t="s">
        <v>79</v>
      </c>
      <c r="M41" s="676"/>
      <c r="N41" s="676"/>
      <c r="O41" s="97"/>
      <c r="P41" s="670" t="s">
        <v>79</v>
      </c>
      <c r="Q41" s="670"/>
      <c r="R41" s="670"/>
      <c r="S41" s="104"/>
      <c r="T41" s="671"/>
      <c r="U41" s="672"/>
      <c r="V41" s="672"/>
      <c r="W41" s="105"/>
      <c r="X41" s="56"/>
    </row>
    <row r="42" spans="1:26" ht="27.7" customHeight="1" thickBot="1" x14ac:dyDescent="0.25">
      <c r="A42" s="678" t="s">
        <v>35</v>
      </c>
      <c r="B42" s="614"/>
      <c r="C42" s="614"/>
      <c r="D42" s="679"/>
      <c r="E42" s="679"/>
      <c r="F42" s="679"/>
      <c r="G42" s="679"/>
      <c r="H42" s="679"/>
      <c r="I42" s="679"/>
      <c r="J42" s="679"/>
      <c r="K42" s="679"/>
      <c r="L42" s="679"/>
      <c r="M42" s="679"/>
      <c r="N42" s="679"/>
      <c r="O42" s="679"/>
      <c r="P42" s="679"/>
      <c r="Q42" s="679"/>
      <c r="R42" s="679"/>
      <c r="S42" s="679"/>
      <c r="T42" s="680"/>
      <c r="U42" s="681"/>
      <c r="V42" s="681"/>
      <c r="W42" s="681"/>
      <c r="X42" s="57"/>
      <c r="Y42" s="58"/>
    </row>
    <row r="43" spans="1:26" ht="30.05" customHeight="1" thickBot="1" x14ac:dyDescent="0.25">
      <c r="A43" s="682" t="s">
        <v>36</v>
      </c>
      <c r="B43" s="683"/>
      <c r="C43" s="683"/>
      <c r="D43" s="683"/>
      <c r="E43" s="683"/>
      <c r="F43" s="683"/>
      <c r="G43" s="683"/>
      <c r="H43" s="683"/>
      <c r="I43" s="683"/>
      <c r="J43" s="683"/>
      <c r="K43" s="683"/>
      <c r="L43" s="683"/>
      <c r="M43" s="683"/>
      <c r="N43" s="683"/>
      <c r="O43" s="683"/>
      <c r="P43" s="683"/>
      <c r="Q43" s="683"/>
      <c r="R43" s="683"/>
      <c r="S43" s="683"/>
      <c r="T43" s="684">
        <f>SUM(T32:V41)</f>
        <v>170000</v>
      </c>
      <c r="U43" s="684"/>
      <c r="V43" s="684"/>
      <c r="W43" s="684"/>
      <c r="X43" s="59" t="s">
        <v>15</v>
      </c>
      <c r="Z43" s="20" t="s">
        <v>95</v>
      </c>
    </row>
    <row r="44" spans="1:26" ht="30.05" customHeight="1" x14ac:dyDescent="0.2">
      <c r="A44" s="60"/>
      <c r="B44" s="60"/>
      <c r="C44" s="60"/>
      <c r="D44" s="60"/>
      <c r="E44" s="60"/>
      <c r="F44" s="60"/>
      <c r="G44" s="60"/>
      <c r="H44" s="60"/>
      <c r="I44" s="60"/>
      <c r="J44" s="60"/>
      <c r="K44" s="60"/>
      <c r="L44" s="60"/>
      <c r="M44" s="60"/>
      <c r="N44" s="60"/>
      <c r="O44" s="60"/>
      <c r="P44" s="60"/>
      <c r="Q44" s="60"/>
      <c r="R44" s="60"/>
      <c r="S44" s="60"/>
      <c r="T44" s="61"/>
      <c r="U44" s="62"/>
      <c r="V44" s="62"/>
      <c r="W44" s="62"/>
      <c r="X44" s="63"/>
      <c r="Z44" s="20"/>
    </row>
    <row r="45" spans="1:26" s="79" customFormat="1" ht="32.299999999999997" customHeight="1" x14ac:dyDescent="0.25">
      <c r="A45" s="64"/>
      <c r="B45" s="363" t="s">
        <v>12</v>
      </c>
      <c r="C45" s="363"/>
      <c r="D45" s="363"/>
      <c r="E45" s="363"/>
      <c r="F45" s="363"/>
      <c r="G45" s="363"/>
      <c r="H45" s="363"/>
      <c r="I45" s="363"/>
      <c r="J45" s="363"/>
      <c r="K45" s="363"/>
      <c r="L45" s="363"/>
      <c r="M45" s="363"/>
      <c r="N45" s="363"/>
      <c r="O45" s="363"/>
      <c r="P45" s="363"/>
      <c r="Q45" s="363"/>
      <c r="R45" s="363"/>
      <c r="S45" s="363"/>
      <c r="T45" s="363"/>
      <c r="U45" s="65"/>
      <c r="V45" s="66"/>
      <c r="W45" s="32"/>
      <c r="X45" s="32"/>
      <c r="Y45" s="32"/>
      <c r="Z45" s="32"/>
    </row>
    <row r="46" spans="1:26" s="79" customFormat="1" ht="22.6" customHeight="1" x14ac:dyDescent="0.2">
      <c r="A46" s="67"/>
      <c r="B46" s="32"/>
      <c r="C46" s="32"/>
      <c r="D46" s="32"/>
      <c r="E46" s="32"/>
      <c r="F46" s="32"/>
      <c r="G46" s="32"/>
      <c r="H46" s="32"/>
      <c r="I46" s="32"/>
      <c r="J46" s="32"/>
      <c r="K46" s="32"/>
      <c r="L46" s="32"/>
      <c r="M46" s="32"/>
      <c r="N46" s="32"/>
      <c r="O46" s="32"/>
      <c r="P46" s="32"/>
      <c r="Q46" s="32"/>
      <c r="R46" s="32"/>
      <c r="S46" s="32"/>
      <c r="T46" s="32"/>
      <c r="U46" s="32"/>
      <c r="V46" s="68"/>
      <c r="W46" s="32"/>
      <c r="X46" s="32"/>
      <c r="Y46" s="32"/>
      <c r="Z46" s="32"/>
    </row>
    <row r="47" spans="1:26" s="79" customFormat="1" ht="22.6" customHeight="1" x14ac:dyDescent="0.2">
      <c r="A47" s="67"/>
      <c r="B47" s="32"/>
      <c r="C47" s="32" t="s">
        <v>4</v>
      </c>
      <c r="D47" s="32"/>
      <c r="E47" s="299" t="s">
        <v>25</v>
      </c>
      <c r="F47" s="299"/>
      <c r="G47" s="300"/>
      <c r="H47" s="300"/>
      <c r="I47" s="300"/>
      <c r="J47" s="300"/>
      <c r="K47" s="300"/>
      <c r="L47" s="301" t="s">
        <v>26</v>
      </c>
      <c r="M47" s="301"/>
      <c r="N47" s="300"/>
      <c r="O47" s="300"/>
      <c r="P47" s="300"/>
      <c r="Q47" s="300"/>
      <c r="R47" s="300"/>
      <c r="S47" s="300"/>
      <c r="T47" s="32"/>
      <c r="U47" s="32"/>
      <c r="V47" s="68"/>
      <c r="W47" s="32"/>
      <c r="X47" s="32"/>
      <c r="Y47" s="32"/>
      <c r="Z47" s="32"/>
    </row>
    <row r="48" spans="1:26" s="79" customFormat="1" ht="9.25" customHeight="1" x14ac:dyDescent="0.2">
      <c r="A48" s="67"/>
      <c r="B48" s="32"/>
      <c r="C48" s="32"/>
      <c r="D48" s="32"/>
      <c r="E48" s="32"/>
      <c r="F48" s="32"/>
      <c r="G48" s="32"/>
      <c r="H48" s="32"/>
      <c r="I48" s="32"/>
      <c r="J48" s="32"/>
      <c r="K48" s="32"/>
      <c r="L48" s="32"/>
      <c r="M48" s="32"/>
      <c r="N48" s="32"/>
      <c r="O48" s="32"/>
      <c r="P48" s="32"/>
      <c r="Q48" s="32"/>
      <c r="R48" s="32"/>
      <c r="S48" s="32"/>
      <c r="T48" s="32"/>
      <c r="U48" s="32"/>
      <c r="V48" s="68"/>
      <c r="W48" s="32"/>
      <c r="X48" s="32"/>
      <c r="Y48" s="32"/>
      <c r="Z48" s="32"/>
    </row>
    <row r="49" spans="1:26" s="79" customFormat="1" ht="12.05" customHeight="1" x14ac:dyDescent="0.2">
      <c r="A49" s="67"/>
      <c r="B49" s="32"/>
      <c r="C49" s="32"/>
      <c r="D49" s="32"/>
      <c r="E49" s="32"/>
      <c r="F49" s="32"/>
      <c r="G49" s="32"/>
      <c r="H49" s="32"/>
      <c r="I49" s="32"/>
      <c r="J49" s="32"/>
      <c r="K49" s="32"/>
      <c r="L49" s="32"/>
      <c r="M49" s="32"/>
      <c r="N49" s="32"/>
      <c r="O49" s="32"/>
      <c r="P49" s="32"/>
      <c r="Q49" s="32"/>
      <c r="R49" s="32"/>
      <c r="S49" s="32"/>
      <c r="T49" s="32"/>
      <c r="U49" s="32"/>
      <c r="V49" s="68"/>
      <c r="W49" s="32"/>
      <c r="X49" s="32"/>
      <c r="Y49" s="32"/>
      <c r="Z49" s="32"/>
    </row>
    <row r="50" spans="1:26" s="79" customFormat="1" ht="25.5" customHeight="1" x14ac:dyDescent="0.2">
      <c r="A50" s="67"/>
      <c r="B50" s="32"/>
      <c r="C50" s="32"/>
      <c r="D50" s="32"/>
      <c r="E50" s="69" t="s">
        <v>23</v>
      </c>
      <c r="F50" s="32"/>
      <c r="G50" s="302" t="s">
        <v>14</v>
      </c>
      <c r="H50" s="302"/>
      <c r="I50" s="302" t="s">
        <v>13</v>
      </c>
      <c r="J50" s="302"/>
      <c r="K50" s="32"/>
      <c r="L50" s="301" t="s">
        <v>5</v>
      </c>
      <c r="M50" s="301"/>
      <c r="N50" s="321"/>
      <c r="O50" s="321"/>
      <c r="P50" s="321"/>
      <c r="Q50" s="321"/>
      <c r="R50" s="321"/>
      <c r="S50" s="321"/>
      <c r="T50" s="32"/>
      <c r="U50" s="32"/>
      <c r="V50" s="68"/>
      <c r="W50" s="32"/>
      <c r="X50" s="32"/>
      <c r="Y50" s="32"/>
      <c r="Z50" s="32"/>
    </row>
    <row r="51" spans="1:26" s="79" customFormat="1" ht="33" customHeight="1" x14ac:dyDescent="0.2">
      <c r="A51" s="67"/>
      <c r="B51" s="32"/>
      <c r="C51" s="32"/>
      <c r="D51" s="32"/>
      <c r="E51" s="70" t="s">
        <v>7</v>
      </c>
      <c r="F51" s="32"/>
      <c r="G51" s="298"/>
      <c r="H51" s="298"/>
      <c r="I51" s="298"/>
      <c r="J51" s="298"/>
      <c r="K51" s="298"/>
      <c r="L51" s="298"/>
      <c r="M51" s="298"/>
      <c r="N51" s="298"/>
      <c r="O51" s="298"/>
      <c r="P51" s="298"/>
      <c r="Q51" s="298"/>
      <c r="R51" s="298"/>
      <c r="S51" s="298"/>
      <c r="T51" s="32"/>
      <c r="U51" s="32"/>
      <c r="V51" s="68"/>
      <c r="W51" s="32"/>
      <c r="X51" s="32"/>
      <c r="Y51" s="32"/>
      <c r="Z51" s="32"/>
    </row>
    <row r="52" spans="1:26" s="79" customFormat="1" ht="7.5" customHeight="1" x14ac:dyDescent="0.2">
      <c r="A52" s="67"/>
      <c r="B52" s="32"/>
      <c r="C52" s="32"/>
      <c r="D52" s="32"/>
      <c r="E52" s="70"/>
      <c r="F52" s="32"/>
      <c r="G52" s="32"/>
      <c r="H52" s="32"/>
      <c r="I52" s="32"/>
      <c r="J52" s="32"/>
      <c r="K52" s="32"/>
      <c r="L52" s="32"/>
      <c r="M52" s="32"/>
      <c r="N52" s="32"/>
      <c r="O52" s="32"/>
      <c r="P52" s="32"/>
      <c r="Q52" s="32"/>
      <c r="R52" s="32"/>
      <c r="S52" s="32"/>
      <c r="T52" s="32"/>
      <c r="U52" s="32"/>
      <c r="V52" s="68"/>
      <c r="W52" s="32"/>
      <c r="X52" s="32"/>
      <c r="Y52" s="32"/>
      <c r="Z52" s="32"/>
    </row>
    <row r="53" spans="1:26" s="79" customFormat="1" ht="25.5" customHeight="1" x14ac:dyDescent="0.2">
      <c r="A53" s="67"/>
      <c r="B53" s="32"/>
      <c r="C53" s="32"/>
      <c r="D53" s="32"/>
      <c r="E53" s="69" t="s">
        <v>6</v>
      </c>
      <c r="F53" s="32"/>
      <c r="G53" s="298"/>
      <c r="H53" s="298"/>
      <c r="I53" s="298"/>
      <c r="J53" s="298"/>
      <c r="K53" s="298"/>
      <c r="L53" s="298"/>
      <c r="M53" s="298"/>
      <c r="N53" s="298"/>
      <c r="O53" s="298"/>
      <c r="P53" s="298"/>
      <c r="Q53" s="298"/>
      <c r="R53" s="298"/>
      <c r="S53" s="298"/>
      <c r="T53" s="32"/>
      <c r="U53" s="32"/>
      <c r="V53" s="68"/>
      <c r="W53" s="32"/>
      <c r="X53" s="32"/>
      <c r="Y53" s="32"/>
      <c r="Z53" s="32"/>
    </row>
    <row r="54" spans="1:26" s="79" customFormat="1" ht="12.05" customHeight="1" x14ac:dyDescent="0.2">
      <c r="A54" s="67"/>
      <c r="B54" s="32"/>
      <c r="C54" s="32"/>
      <c r="D54" s="32"/>
      <c r="E54" s="32"/>
      <c r="F54" s="32"/>
      <c r="G54" s="32"/>
      <c r="H54" s="32"/>
      <c r="I54" s="32"/>
      <c r="J54" s="32"/>
      <c r="K54" s="32"/>
      <c r="L54" s="32"/>
      <c r="M54" s="32"/>
      <c r="N54" s="32"/>
      <c r="O54" s="32"/>
      <c r="P54" s="32"/>
      <c r="Q54" s="32"/>
      <c r="R54" s="32"/>
      <c r="S54" s="32"/>
      <c r="T54" s="32"/>
      <c r="U54" s="32"/>
      <c r="V54" s="68"/>
      <c r="W54" s="32"/>
      <c r="X54" s="32"/>
      <c r="Y54" s="32"/>
      <c r="Z54" s="32"/>
    </row>
    <row r="55" spans="1:26" s="79" customFormat="1" ht="18" customHeight="1" x14ac:dyDescent="0.2">
      <c r="A55" s="67"/>
      <c r="B55" s="32"/>
      <c r="C55" s="32"/>
      <c r="D55" s="32"/>
      <c r="E55" s="32"/>
      <c r="F55" s="32"/>
      <c r="G55" s="32"/>
      <c r="H55" s="32"/>
      <c r="I55" s="32"/>
      <c r="J55" s="32"/>
      <c r="K55" s="32"/>
      <c r="L55" s="32"/>
      <c r="M55" s="32"/>
      <c r="N55" s="32"/>
      <c r="O55" s="32"/>
      <c r="P55" s="32"/>
      <c r="Q55" s="32"/>
      <c r="R55" s="32"/>
      <c r="S55" s="32"/>
      <c r="T55" s="32"/>
      <c r="U55" s="32"/>
      <c r="V55" s="68"/>
      <c r="W55" s="32"/>
      <c r="X55" s="32"/>
      <c r="Y55" s="32"/>
      <c r="Z55" s="32"/>
    </row>
    <row r="56" spans="1:26" s="79" customFormat="1" ht="27.25" customHeight="1" x14ac:dyDescent="0.2">
      <c r="A56" s="67"/>
      <c r="B56" s="32"/>
      <c r="C56" s="32" t="s">
        <v>8</v>
      </c>
      <c r="D56" s="71"/>
      <c r="E56" s="72" t="s">
        <v>10</v>
      </c>
      <c r="F56" s="71"/>
      <c r="G56" s="71"/>
      <c r="H56" s="71"/>
      <c r="I56" s="71"/>
      <c r="J56" s="71"/>
      <c r="K56" s="71"/>
      <c r="L56" s="71"/>
      <c r="M56" s="71"/>
      <c r="N56" s="71"/>
      <c r="O56" s="71"/>
      <c r="P56" s="71"/>
      <c r="Q56" s="71"/>
      <c r="R56" s="32"/>
      <c r="S56" s="32"/>
      <c r="T56" s="32"/>
      <c r="U56" s="32"/>
      <c r="V56" s="68"/>
      <c r="W56" s="32"/>
      <c r="X56" s="32"/>
      <c r="Y56" s="32"/>
      <c r="Z56" s="32"/>
    </row>
    <row r="57" spans="1:26" s="79" customFormat="1" ht="27.25" customHeight="1" x14ac:dyDescent="0.2">
      <c r="A57" s="67"/>
      <c r="B57" s="32"/>
      <c r="C57" s="32"/>
      <c r="D57" s="71"/>
      <c r="E57" s="72" t="s">
        <v>2</v>
      </c>
      <c r="F57" s="71"/>
      <c r="G57" s="71"/>
      <c r="H57" s="71"/>
      <c r="I57" s="71"/>
      <c r="J57" s="71"/>
      <c r="K57" s="71"/>
      <c r="L57" s="71"/>
      <c r="M57" s="71"/>
      <c r="N57" s="71"/>
      <c r="O57" s="71"/>
      <c r="P57" s="71"/>
      <c r="Q57" s="71"/>
      <c r="R57" s="32"/>
      <c r="S57" s="32"/>
      <c r="T57" s="32"/>
      <c r="U57" s="32"/>
      <c r="V57" s="68"/>
      <c r="W57" s="32"/>
      <c r="X57" s="32"/>
      <c r="Y57" s="32"/>
      <c r="Z57" s="32"/>
    </row>
    <row r="58" spans="1:26" s="79" customFormat="1" ht="27.25" customHeight="1" x14ac:dyDescent="0.2">
      <c r="A58" s="73"/>
      <c r="B58" s="32"/>
      <c r="C58" s="32"/>
      <c r="D58" s="32"/>
      <c r="E58" s="69" t="s">
        <v>39</v>
      </c>
      <c r="F58" s="32"/>
      <c r="G58" s="32"/>
      <c r="H58" s="106"/>
      <c r="I58" s="106"/>
      <c r="J58" s="106"/>
      <c r="K58" s="106"/>
      <c r="L58" s="106"/>
      <c r="M58" s="106"/>
      <c r="N58" s="106"/>
      <c r="O58" s="106"/>
      <c r="P58" s="106"/>
      <c r="Q58" s="106"/>
      <c r="R58" s="106"/>
      <c r="S58" s="107"/>
      <c r="T58" s="32"/>
      <c r="U58" s="32"/>
      <c r="V58" s="68"/>
      <c r="W58" s="32"/>
      <c r="X58" s="32"/>
      <c r="Y58" s="32"/>
      <c r="Z58" s="32"/>
    </row>
    <row r="59" spans="1:26" s="79" customFormat="1" ht="27.25" customHeight="1" x14ac:dyDescent="0.2">
      <c r="A59" s="73"/>
      <c r="B59" s="32"/>
      <c r="C59" s="32"/>
      <c r="D59" s="32"/>
      <c r="E59" s="69"/>
      <c r="F59" s="32"/>
      <c r="G59" s="32"/>
      <c r="H59" s="32"/>
      <c r="I59" s="32"/>
      <c r="J59" s="32"/>
      <c r="K59" s="32"/>
      <c r="L59" s="32"/>
      <c r="M59" s="32"/>
      <c r="N59" s="32"/>
      <c r="O59" s="32"/>
      <c r="P59" s="32"/>
      <c r="Q59" s="32"/>
      <c r="R59" s="32"/>
      <c r="S59" s="74"/>
      <c r="T59" s="32"/>
      <c r="U59" s="32"/>
      <c r="V59" s="68"/>
      <c r="W59" s="32"/>
      <c r="X59" s="32"/>
      <c r="Y59" s="32"/>
      <c r="Z59" s="32"/>
    </row>
    <row r="60" spans="1:26" s="79" customFormat="1" ht="14.3" customHeight="1" x14ac:dyDescent="0.2">
      <c r="A60" s="75"/>
      <c r="B60" s="76"/>
      <c r="C60" s="76"/>
      <c r="D60" s="76"/>
      <c r="E60" s="76"/>
      <c r="F60" s="77"/>
      <c r="G60" s="77"/>
      <c r="H60" s="77"/>
      <c r="I60" s="77"/>
      <c r="J60" s="77"/>
      <c r="K60" s="77"/>
      <c r="L60" s="77"/>
      <c r="M60" s="77"/>
      <c r="N60" s="77"/>
      <c r="O60" s="77"/>
      <c r="P60" s="77"/>
      <c r="Q60" s="77"/>
      <c r="R60" s="77"/>
      <c r="S60" s="77"/>
      <c r="T60" s="77"/>
      <c r="U60" s="77"/>
      <c r="V60" s="78"/>
      <c r="W60" s="32"/>
      <c r="X60" s="32"/>
      <c r="Y60" s="32"/>
      <c r="Z60" s="32"/>
    </row>
    <row r="61" spans="1:26" s="79" customFormat="1" ht="15" customHeight="1" x14ac:dyDescent="0.2"/>
    <row r="62" spans="1:26" s="79" customFormat="1" ht="15" customHeight="1" x14ac:dyDescent="0.2"/>
    <row r="63" spans="1:26" s="79" customFormat="1" ht="9.25" customHeight="1" x14ac:dyDescent="0.2"/>
    <row r="64" spans="1:26" s="79" customFormat="1" ht="26.3" customHeight="1" x14ac:dyDescent="0.2">
      <c r="A64" s="80" t="s">
        <v>9</v>
      </c>
      <c r="B64" s="65"/>
      <c r="C64" s="65"/>
      <c r="D64" s="65"/>
      <c r="E64" s="65"/>
      <c r="F64" s="65"/>
      <c r="G64" s="65"/>
      <c r="H64" s="65"/>
      <c r="I64" s="65"/>
      <c r="J64" s="65"/>
      <c r="K64" s="65"/>
      <c r="L64" s="65"/>
      <c r="M64" s="65"/>
      <c r="N64" s="65"/>
      <c r="O64" s="65"/>
      <c r="P64" s="65"/>
      <c r="Q64" s="65"/>
      <c r="R64" s="65"/>
      <c r="S64" s="65"/>
      <c r="T64" s="65"/>
      <c r="U64" s="65"/>
      <c r="V64" s="66"/>
    </row>
    <row r="65" spans="1:23" s="79" customFormat="1" ht="26.3" customHeight="1" x14ac:dyDescent="0.2">
      <c r="A65" s="67"/>
      <c r="B65" s="106"/>
      <c r="C65" s="106"/>
      <c r="D65" s="106"/>
      <c r="E65" s="106"/>
      <c r="F65" s="106"/>
      <c r="G65" s="106"/>
      <c r="H65" s="106"/>
      <c r="I65" s="106"/>
      <c r="J65" s="106"/>
      <c r="K65" s="106"/>
      <c r="L65" s="106"/>
      <c r="M65" s="106"/>
      <c r="N65" s="106"/>
      <c r="O65" s="106"/>
      <c r="P65" s="106"/>
      <c r="Q65" s="106"/>
      <c r="R65" s="106"/>
      <c r="S65" s="106"/>
      <c r="T65" s="106"/>
      <c r="U65" s="32"/>
      <c r="V65" s="68"/>
    </row>
    <row r="66" spans="1:23" s="79" customFormat="1" ht="26.3" customHeight="1" x14ac:dyDescent="0.2">
      <c r="A66" s="67"/>
      <c r="B66" s="106"/>
      <c r="C66" s="106"/>
      <c r="D66" s="106"/>
      <c r="E66" s="106"/>
      <c r="F66" s="106"/>
      <c r="G66" s="106"/>
      <c r="H66" s="106"/>
      <c r="I66" s="106"/>
      <c r="J66" s="106"/>
      <c r="K66" s="106"/>
      <c r="L66" s="106"/>
      <c r="M66" s="106"/>
      <c r="N66" s="106"/>
      <c r="O66" s="106"/>
      <c r="P66" s="106"/>
      <c r="Q66" s="106"/>
      <c r="R66" s="106"/>
      <c r="S66" s="106"/>
      <c r="T66" s="106"/>
      <c r="U66" s="81"/>
      <c r="V66" s="68"/>
    </row>
    <row r="67" spans="1:23" s="79" customFormat="1" ht="26.3" customHeight="1" x14ac:dyDescent="0.2">
      <c r="A67" s="67"/>
      <c r="B67" s="106"/>
      <c r="C67" s="106"/>
      <c r="D67" s="106"/>
      <c r="E67" s="106"/>
      <c r="F67" s="106"/>
      <c r="G67" s="106"/>
      <c r="H67" s="106"/>
      <c r="I67" s="106"/>
      <c r="J67" s="106"/>
      <c r="K67" s="106"/>
      <c r="L67" s="106"/>
      <c r="M67" s="106"/>
      <c r="N67" s="106"/>
      <c r="O67" s="106"/>
      <c r="P67" s="106"/>
      <c r="Q67" s="106"/>
      <c r="R67" s="106"/>
      <c r="S67" s="106"/>
      <c r="T67" s="106"/>
      <c r="U67" s="81"/>
      <c r="V67" s="68"/>
    </row>
    <row r="68" spans="1:23" s="79" customFormat="1" ht="26.3" customHeight="1" x14ac:dyDescent="0.2">
      <c r="A68" s="67"/>
      <c r="B68" s="106"/>
      <c r="C68" s="106"/>
      <c r="D68" s="106"/>
      <c r="E68" s="106"/>
      <c r="F68" s="106"/>
      <c r="G68" s="106"/>
      <c r="H68" s="106"/>
      <c r="I68" s="106"/>
      <c r="J68" s="106"/>
      <c r="K68" s="106"/>
      <c r="L68" s="106"/>
      <c r="M68" s="106"/>
      <c r="N68" s="106"/>
      <c r="O68" s="106"/>
      <c r="P68" s="106"/>
      <c r="Q68" s="106"/>
      <c r="R68" s="106"/>
      <c r="S68" s="106"/>
      <c r="T68" s="106"/>
      <c r="U68" s="81"/>
      <c r="V68" s="68"/>
    </row>
    <row r="69" spans="1:23" s="79" customFormat="1" ht="26.3" customHeight="1" x14ac:dyDescent="0.2">
      <c r="A69" s="67"/>
      <c r="B69" s="106"/>
      <c r="C69" s="106"/>
      <c r="D69" s="106"/>
      <c r="E69" s="106"/>
      <c r="F69" s="106"/>
      <c r="G69" s="106"/>
      <c r="H69" s="106"/>
      <c r="I69" s="106"/>
      <c r="J69" s="106"/>
      <c r="K69" s="106"/>
      <c r="L69" s="106"/>
      <c r="M69" s="106"/>
      <c r="N69" s="106"/>
      <c r="O69" s="106"/>
      <c r="P69" s="106"/>
      <c r="Q69" s="106"/>
      <c r="R69" s="106"/>
      <c r="S69" s="106"/>
      <c r="T69" s="106"/>
      <c r="U69" s="81"/>
      <c r="V69" s="68"/>
    </row>
    <row r="70" spans="1:23" s="79" customFormat="1" ht="26.3" customHeight="1" x14ac:dyDescent="0.2">
      <c r="A70" s="67"/>
      <c r="B70" s="106"/>
      <c r="C70" s="106"/>
      <c r="D70" s="106"/>
      <c r="E70" s="106"/>
      <c r="F70" s="106"/>
      <c r="G70" s="106"/>
      <c r="H70" s="106"/>
      <c r="I70" s="106"/>
      <c r="J70" s="106"/>
      <c r="K70" s="106"/>
      <c r="L70" s="106"/>
      <c r="M70" s="106"/>
      <c r="N70" s="106"/>
      <c r="O70" s="106"/>
      <c r="P70" s="106"/>
      <c r="Q70" s="106"/>
      <c r="R70" s="106"/>
      <c r="S70" s="106"/>
      <c r="T70" s="106"/>
      <c r="U70" s="81"/>
      <c r="V70" s="68"/>
    </row>
    <row r="71" spans="1:23" s="79" customFormat="1" ht="26.3" customHeight="1" x14ac:dyDescent="0.2">
      <c r="A71" s="67"/>
      <c r="B71" s="106"/>
      <c r="C71" s="106"/>
      <c r="D71" s="106"/>
      <c r="E71" s="106"/>
      <c r="F71" s="106"/>
      <c r="G71" s="106"/>
      <c r="H71" s="106"/>
      <c r="I71" s="106"/>
      <c r="J71" s="106"/>
      <c r="K71" s="106"/>
      <c r="L71" s="106"/>
      <c r="M71" s="106"/>
      <c r="N71" s="106"/>
      <c r="O71" s="106"/>
      <c r="P71" s="106"/>
      <c r="Q71" s="106"/>
      <c r="R71" s="106"/>
      <c r="S71" s="106"/>
      <c r="T71" s="106"/>
      <c r="U71" s="81"/>
      <c r="V71" s="68"/>
    </row>
    <row r="72" spans="1:23" s="79" customFormat="1" ht="26.3" customHeight="1" x14ac:dyDescent="0.2">
      <c r="A72" s="67"/>
      <c r="B72" s="106"/>
      <c r="C72" s="106"/>
      <c r="D72" s="106"/>
      <c r="E72" s="106"/>
      <c r="F72" s="106"/>
      <c r="G72" s="106"/>
      <c r="H72" s="106"/>
      <c r="I72" s="106"/>
      <c r="J72" s="106"/>
      <c r="K72" s="106"/>
      <c r="L72" s="106"/>
      <c r="M72" s="106"/>
      <c r="N72" s="106"/>
      <c r="O72" s="106"/>
      <c r="P72" s="106"/>
      <c r="Q72" s="106"/>
      <c r="R72" s="106"/>
      <c r="S72" s="106"/>
      <c r="T72" s="106"/>
      <c r="U72" s="81"/>
      <c r="V72" s="68"/>
    </row>
    <row r="73" spans="1:23" s="79" customFormat="1" ht="26.3" customHeight="1" x14ac:dyDescent="0.2">
      <c r="A73" s="67"/>
      <c r="B73" s="106"/>
      <c r="C73" s="106"/>
      <c r="D73" s="106"/>
      <c r="E73" s="106"/>
      <c r="F73" s="106"/>
      <c r="G73" s="106"/>
      <c r="H73" s="106"/>
      <c r="I73" s="106"/>
      <c r="J73" s="106"/>
      <c r="K73" s="106"/>
      <c r="L73" s="106"/>
      <c r="M73" s="106"/>
      <c r="N73" s="106"/>
      <c r="O73" s="106"/>
      <c r="P73" s="106"/>
      <c r="Q73" s="106"/>
      <c r="R73" s="106"/>
      <c r="S73" s="106"/>
      <c r="T73" s="106"/>
      <c r="U73" s="81"/>
      <c r="V73" s="68"/>
    </row>
    <row r="74" spans="1:23" s="79" customFormat="1" ht="26.3" customHeight="1" x14ac:dyDescent="0.2">
      <c r="A74" s="67"/>
      <c r="B74" s="106"/>
      <c r="C74" s="106"/>
      <c r="D74" s="106"/>
      <c r="E74" s="106"/>
      <c r="F74" s="106"/>
      <c r="G74" s="106"/>
      <c r="H74" s="106"/>
      <c r="I74" s="106"/>
      <c r="J74" s="106"/>
      <c r="K74" s="106"/>
      <c r="L74" s="106"/>
      <c r="M74" s="106"/>
      <c r="N74" s="106"/>
      <c r="O74" s="106"/>
      <c r="P74" s="106"/>
      <c r="Q74" s="106"/>
      <c r="R74" s="106"/>
      <c r="S74" s="106"/>
      <c r="T74" s="106"/>
      <c r="U74" s="81"/>
      <c r="V74" s="68"/>
    </row>
    <row r="75" spans="1:23" s="79" customFormat="1" ht="26.3" customHeight="1" x14ac:dyDescent="0.2">
      <c r="A75" s="67"/>
      <c r="B75" s="106"/>
      <c r="C75" s="106"/>
      <c r="D75" s="106"/>
      <c r="E75" s="106"/>
      <c r="F75" s="106"/>
      <c r="G75" s="106"/>
      <c r="H75" s="106"/>
      <c r="I75" s="106"/>
      <c r="J75" s="106"/>
      <c r="K75" s="106"/>
      <c r="L75" s="106"/>
      <c r="M75" s="106"/>
      <c r="N75" s="106"/>
      <c r="O75" s="106"/>
      <c r="P75" s="106"/>
      <c r="Q75" s="106"/>
      <c r="R75" s="106"/>
      <c r="S75" s="106"/>
      <c r="T75" s="106"/>
      <c r="U75" s="81"/>
      <c r="V75" s="68"/>
    </row>
    <row r="76" spans="1:23" s="79" customFormat="1" ht="26.3" customHeight="1" x14ac:dyDescent="0.2">
      <c r="A76" s="67"/>
      <c r="B76" s="106"/>
      <c r="C76" s="106"/>
      <c r="D76" s="106"/>
      <c r="E76" s="106"/>
      <c r="F76" s="106"/>
      <c r="G76" s="106"/>
      <c r="H76" s="106"/>
      <c r="I76" s="106"/>
      <c r="J76" s="106"/>
      <c r="K76" s="106"/>
      <c r="L76" s="106"/>
      <c r="M76" s="106"/>
      <c r="N76" s="106"/>
      <c r="O76" s="106"/>
      <c r="P76" s="106"/>
      <c r="Q76" s="106"/>
      <c r="R76" s="106"/>
      <c r="S76" s="106"/>
      <c r="T76" s="106"/>
      <c r="U76" s="81"/>
      <c r="V76" s="68"/>
    </row>
    <row r="77" spans="1:23" s="79" customFormat="1" ht="26.3" customHeight="1" x14ac:dyDescent="0.2">
      <c r="A77" s="67"/>
      <c r="B77" s="106"/>
      <c r="C77" s="106"/>
      <c r="D77" s="106"/>
      <c r="E77" s="106"/>
      <c r="F77" s="106"/>
      <c r="G77" s="106"/>
      <c r="H77" s="106"/>
      <c r="I77" s="106"/>
      <c r="J77" s="106"/>
      <c r="K77" s="106"/>
      <c r="L77" s="106"/>
      <c r="M77" s="106"/>
      <c r="N77" s="106"/>
      <c r="O77" s="106"/>
      <c r="P77" s="106"/>
      <c r="Q77" s="106"/>
      <c r="R77" s="106"/>
      <c r="S77" s="106"/>
      <c r="T77" s="106"/>
      <c r="U77" s="81"/>
      <c r="V77" s="68"/>
    </row>
    <row r="78" spans="1:23" s="79" customFormat="1" ht="26.3" customHeight="1" x14ac:dyDescent="0.2">
      <c r="A78" s="67"/>
      <c r="B78" s="106"/>
      <c r="C78" s="106"/>
      <c r="D78" s="106"/>
      <c r="E78" s="106"/>
      <c r="F78" s="106"/>
      <c r="G78" s="106"/>
      <c r="H78" s="106"/>
      <c r="I78" s="106"/>
      <c r="J78" s="106"/>
      <c r="K78" s="106"/>
      <c r="L78" s="106"/>
      <c r="M78" s="106"/>
      <c r="N78" s="106"/>
      <c r="O78" s="106"/>
      <c r="P78" s="106"/>
      <c r="Q78" s="106"/>
      <c r="R78" s="106"/>
      <c r="S78" s="106"/>
      <c r="T78" s="106"/>
      <c r="U78" s="81"/>
      <c r="V78" s="68"/>
    </row>
    <row r="79" spans="1:23" s="79" customFormat="1" ht="26.3" customHeight="1" x14ac:dyDescent="0.2">
      <c r="A79" s="67"/>
      <c r="B79" s="106"/>
      <c r="C79" s="106"/>
      <c r="D79" s="106"/>
      <c r="E79" s="106"/>
      <c r="F79" s="106"/>
      <c r="G79" s="106"/>
      <c r="H79" s="106"/>
      <c r="I79" s="106"/>
      <c r="J79" s="106"/>
      <c r="K79" s="106"/>
      <c r="L79" s="106"/>
      <c r="M79" s="106"/>
      <c r="N79" s="106"/>
      <c r="O79" s="106"/>
      <c r="P79" s="106"/>
      <c r="Q79" s="106"/>
      <c r="R79" s="106"/>
      <c r="S79" s="106"/>
      <c r="T79" s="106"/>
      <c r="U79" s="81"/>
      <c r="V79" s="68"/>
      <c r="W79" s="32"/>
    </row>
    <row r="80" spans="1:23" s="79" customFormat="1" ht="26.3" customHeight="1" x14ac:dyDescent="0.2">
      <c r="A80" s="82"/>
      <c r="B80" s="77"/>
      <c r="C80" s="77"/>
      <c r="D80" s="77"/>
      <c r="E80" s="77"/>
      <c r="F80" s="77"/>
      <c r="G80" s="77"/>
      <c r="H80" s="77"/>
      <c r="I80" s="77"/>
      <c r="J80" s="77"/>
      <c r="K80" s="77"/>
      <c r="L80" s="77"/>
      <c r="M80" s="77"/>
      <c r="N80" s="77"/>
      <c r="O80" s="77"/>
      <c r="P80" s="77"/>
      <c r="Q80" s="77"/>
      <c r="R80" s="83"/>
      <c r="S80" s="83"/>
      <c r="T80" s="83"/>
      <c r="U80" s="83"/>
      <c r="V80" s="78"/>
    </row>
  </sheetData>
  <sheetProtection sheet="1"/>
  <mergeCells count="91">
    <mergeCell ref="A42:S42"/>
    <mergeCell ref="T42:W42"/>
    <mergeCell ref="A43:S43"/>
    <mergeCell ref="T43:W43"/>
    <mergeCell ref="D40:I40"/>
    <mergeCell ref="L40:N40"/>
    <mergeCell ref="P40:R40"/>
    <mergeCell ref="T40:V40"/>
    <mergeCell ref="D41:I41"/>
    <mergeCell ref="L41:N41"/>
    <mergeCell ref="D37:I37"/>
    <mergeCell ref="L37:N37"/>
    <mergeCell ref="P37:R37"/>
    <mergeCell ref="T37:V37"/>
    <mergeCell ref="P41:R41"/>
    <mergeCell ref="T41:V41"/>
    <mergeCell ref="D38:I38"/>
    <mergeCell ref="L38:N38"/>
    <mergeCell ref="P38:R38"/>
    <mergeCell ref="T38:V38"/>
    <mergeCell ref="D39:I39"/>
    <mergeCell ref="L39:N39"/>
    <mergeCell ref="P39:R39"/>
    <mergeCell ref="T39:V39"/>
    <mergeCell ref="D35:I35"/>
    <mergeCell ref="L35:N35"/>
    <mergeCell ref="P35:R35"/>
    <mergeCell ref="T35:V35"/>
    <mergeCell ref="D36:I36"/>
    <mergeCell ref="L36:N36"/>
    <mergeCell ref="P36:R36"/>
    <mergeCell ref="T36:V36"/>
    <mergeCell ref="D33:I33"/>
    <mergeCell ref="L33:N33"/>
    <mergeCell ref="P33:R33"/>
    <mergeCell ref="T33:V33"/>
    <mergeCell ref="D34:I34"/>
    <mergeCell ref="L34:N34"/>
    <mergeCell ref="P34:R34"/>
    <mergeCell ref="T34:V34"/>
    <mergeCell ref="E20:X21"/>
    <mergeCell ref="B21:D21"/>
    <mergeCell ref="B22:D25"/>
    <mergeCell ref="E22:F25"/>
    <mergeCell ref="G22:L23"/>
    <mergeCell ref="M22:M23"/>
    <mergeCell ref="N22:P22"/>
    <mergeCell ref="Q22:X22"/>
    <mergeCell ref="A19:D19"/>
    <mergeCell ref="E19:J19"/>
    <mergeCell ref="L19:M19"/>
    <mergeCell ref="N19:X19"/>
    <mergeCell ref="B31:C31"/>
    <mergeCell ref="D31:K31"/>
    <mergeCell ref="L31:O31"/>
    <mergeCell ref="P31:S31"/>
    <mergeCell ref="T31:X31"/>
    <mergeCell ref="N23:P25"/>
    <mergeCell ref="Q23:X25"/>
    <mergeCell ref="G24:L25"/>
    <mergeCell ref="M24:M25"/>
    <mergeCell ref="A30:X30"/>
    <mergeCell ref="A20:A25"/>
    <mergeCell ref="B20:D20"/>
    <mergeCell ref="U1:X1"/>
    <mergeCell ref="H3:J4"/>
    <mergeCell ref="K3:U4"/>
    <mergeCell ref="Z3:AM4"/>
    <mergeCell ref="G5:U5"/>
    <mergeCell ref="G6:I6"/>
    <mergeCell ref="J6:Q6"/>
    <mergeCell ref="Z32:Z35"/>
    <mergeCell ref="B45:T45"/>
    <mergeCell ref="E47:F47"/>
    <mergeCell ref="G47:K47"/>
    <mergeCell ref="L47:M47"/>
    <mergeCell ref="N47:S47"/>
    <mergeCell ref="D32:I32"/>
    <mergeCell ref="L32:N32"/>
    <mergeCell ref="P32:R32"/>
    <mergeCell ref="T32:V32"/>
    <mergeCell ref="J8:K8"/>
    <mergeCell ref="I9:S10"/>
    <mergeCell ref="I12:S13"/>
    <mergeCell ref="I15:S15"/>
    <mergeCell ref="G53:S53"/>
    <mergeCell ref="G50:H50"/>
    <mergeCell ref="I50:J50"/>
    <mergeCell ref="L50:M50"/>
    <mergeCell ref="N50:S50"/>
    <mergeCell ref="G51:S51"/>
  </mergeCells>
  <phoneticPr fontId="2"/>
  <conditionalFormatting sqref="I9:S10">
    <cfRule type="expression" dxfId="6" priority="2" stopIfTrue="1">
      <formula>$I$9=""</formula>
    </cfRule>
  </conditionalFormatting>
  <conditionalFormatting sqref="J8:K8">
    <cfRule type="expression" dxfId="5" priority="1" stopIfTrue="1">
      <formula>$J$8=""</formula>
    </cfRule>
  </conditionalFormatting>
  <dataValidations count="2">
    <dataValidation imeMode="halfAlpha" allowBlank="1" showInputMessage="1" showErrorMessage="1" sqref="Q23"/>
    <dataValidation imeMode="on" allowBlank="1" showInputMessage="1" showErrorMessage="1" sqref="W32:W41 I12 I9 D32:D41 H9:H10 H15:I17 M24 T15:T17 T12:T13 H12:H13 T9:T10 M22 O32:O41"/>
  </dataValidations>
  <pageMargins left="0.66" right="0.21" top="0.5" bottom="0.24" header="0.25" footer="0.2"/>
  <pageSetup paperSize="9" scale="93"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Zeros="0" workbookViewId="0">
      <pane ySplit="8" topLeftCell="A11" activePane="bottomLeft" state="frozen"/>
      <selection pane="bottomLeft" activeCell="D27" sqref="D27"/>
    </sheetView>
  </sheetViews>
  <sheetFormatPr defaultColWidth="0" defaultRowHeight="13.1" zeroHeight="1" x14ac:dyDescent="0.2"/>
  <cols>
    <col min="1" max="1" width="4.1640625" style="136" customWidth="1"/>
    <col min="2" max="2" width="12.58203125" style="136" customWidth="1"/>
    <col min="3" max="3" width="8.6640625" style="136" customWidth="1"/>
    <col min="4" max="4" width="12.4140625" style="136" customWidth="1"/>
    <col min="5" max="6" width="6.5" style="136" customWidth="1"/>
    <col min="7" max="7" width="13.58203125" style="136" customWidth="1"/>
    <col min="8" max="8" width="6.4140625" style="136" customWidth="1"/>
    <col min="9" max="9" width="3.25" style="136" customWidth="1"/>
    <col min="10" max="10" width="12.9140625" style="136" customWidth="1"/>
    <col min="11" max="11" width="33.33203125" style="136" customWidth="1"/>
    <col min="12" max="12" width="8.6640625" style="136" customWidth="1"/>
    <col min="13" max="16384" width="0" style="136" hidden="1"/>
  </cols>
  <sheetData>
    <row r="1" spans="1:12" ht="7.5" customHeight="1" x14ac:dyDescent="0.2">
      <c r="A1" s="135"/>
      <c r="B1" s="135"/>
      <c r="C1" s="135"/>
      <c r="D1" s="135"/>
      <c r="E1" s="135"/>
      <c r="F1" s="135"/>
      <c r="G1" s="135"/>
      <c r="H1" s="135"/>
      <c r="I1" s="135"/>
      <c r="J1" s="135"/>
      <c r="K1" s="135"/>
      <c r="L1" s="135"/>
    </row>
    <row r="2" spans="1:12" x14ac:dyDescent="0.2">
      <c r="A2" s="137"/>
      <c r="B2" s="138" t="s">
        <v>192</v>
      </c>
      <c r="C2" s="137"/>
      <c r="D2" s="137"/>
      <c r="E2" s="137"/>
      <c r="F2" s="137"/>
      <c r="G2" s="135"/>
      <c r="H2" s="135"/>
      <c r="I2" s="137"/>
      <c r="J2" s="137"/>
      <c r="K2" s="137"/>
      <c r="L2" s="135"/>
    </row>
    <row r="3" spans="1:12" ht="8.4499999999999993" customHeight="1" x14ac:dyDescent="0.2">
      <c r="A3" s="137"/>
      <c r="B3" s="139"/>
      <c r="C3" s="137"/>
      <c r="D3" s="137"/>
      <c r="E3" s="137"/>
      <c r="F3" s="137"/>
      <c r="G3" s="135"/>
      <c r="H3" s="135"/>
      <c r="I3" s="137"/>
      <c r="J3" s="137"/>
      <c r="K3" s="137"/>
      <c r="L3" s="135"/>
    </row>
    <row r="4" spans="1:12" ht="16.399999999999999" customHeight="1" thickBot="1" x14ac:dyDescent="0.25">
      <c r="A4" s="137"/>
      <c r="B4" s="688" t="s">
        <v>118</v>
      </c>
      <c r="C4" s="688"/>
      <c r="D4" s="140" t="s">
        <v>119</v>
      </c>
      <c r="E4" s="145" t="s">
        <v>120</v>
      </c>
      <c r="F4" s="145" t="s">
        <v>139</v>
      </c>
      <c r="G4" s="140" t="s">
        <v>151</v>
      </c>
      <c r="H4" s="137"/>
      <c r="I4" s="137"/>
      <c r="J4" s="137"/>
      <c r="K4" s="137"/>
      <c r="L4" s="135"/>
    </row>
    <row r="5" spans="1:12" ht="14.5" thickBot="1" x14ac:dyDescent="0.25">
      <c r="A5" s="137"/>
      <c r="B5" s="686"/>
      <c r="C5" s="687"/>
      <c r="D5" s="147"/>
      <c r="E5" s="146">
        <f>D5/2</f>
        <v>0</v>
      </c>
      <c r="F5" s="146" t="str">
        <f>IF(B5="補足給付あり","10,000","")&amp;IF(B5="なし","0","")&amp;IF(B5="地域移行・補足あり","10,000","")&amp;IF(B5="地域移行・補足なし","0","")</f>
        <v/>
      </c>
      <c r="G5" s="144" t="str">
        <f>DBCS(TEXT(IF(B5="補足給付あり",IF(E5-F5&gt;10000,10000,E5-F5),IF(B5="なし",IF(E5&gt;15000,15000,E5),IF(B5="地域移行・補足あり",IF(E5&gt;25000,25000,E5),IF(B5="地域移行・補足なし",IF(E5&gt;30000,30000,E5),"")))),"#,###0"))</f>
        <v/>
      </c>
      <c r="H5" s="137"/>
      <c r="I5" s="137"/>
      <c r="J5" s="137"/>
      <c r="K5" s="137"/>
      <c r="L5" s="135"/>
    </row>
    <row r="6" spans="1:12" ht="8.4499999999999993" customHeight="1" x14ac:dyDescent="0.2">
      <c r="A6" s="137"/>
      <c r="B6" s="137"/>
      <c r="C6" s="137"/>
      <c r="D6" s="137"/>
      <c r="E6" s="137"/>
      <c r="F6" s="137"/>
      <c r="G6" s="137"/>
      <c r="H6" s="137"/>
      <c r="I6" s="137"/>
      <c r="J6" s="137"/>
      <c r="K6" s="137"/>
      <c r="L6" s="135"/>
    </row>
    <row r="7" spans="1:12" x14ac:dyDescent="0.2">
      <c r="A7" s="137"/>
      <c r="B7" s="141" t="s">
        <v>154</v>
      </c>
      <c r="C7" s="135"/>
      <c r="D7" s="137"/>
      <c r="E7" s="137"/>
      <c r="F7" s="137"/>
      <c r="G7" s="137"/>
      <c r="H7" s="137"/>
      <c r="I7" s="137"/>
      <c r="J7" s="137"/>
      <c r="K7" s="137"/>
      <c r="L7" s="135"/>
    </row>
    <row r="8" spans="1:12" ht="4.7" customHeight="1" x14ac:dyDescent="0.2">
      <c r="A8" s="135"/>
      <c r="B8" s="135"/>
      <c r="C8" s="135"/>
      <c r="D8" s="135"/>
      <c r="E8" s="135"/>
      <c r="F8" s="135"/>
      <c r="G8" s="135"/>
      <c r="H8" s="135"/>
      <c r="I8" s="135"/>
      <c r="J8" s="135"/>
      <c r="K8" s="135"/>
      <c r="L8" s="135"/>
    </row>
    <row r="9" spans="1:12" ht="4.7" customHeight="1" x14ac:dyDescent="0.2"/>
    <row r="10" spans="1:12" ht="23.4" customHeight="1" x14ac:dyDescent="0.2">
      <c r="B10" s="689" t="s">
        <v>140</v>
      </c>
      <c r="C10" s="689"/>
      <c r="D10" s="689"/>
    </row>
    <row r="11" spans="1:12" ht="7.95" customHeight="1" x14ac:dyDescent="0.2"/>
    <row r="12" spans="1:12" ht="16.850000000000001" customHeight="1" x14ac:dyDescent="0.2">
      <c r="B12" s="685" t="s">
        <v>135</v>
      </c>
      <c r="C12" s="685"/>
    </row>
    <row r="13" spans="1:12" x14ac:dyDescent="0.2">
      <c r="B13" s="155" t="s">
        <v>143</v>
      </c>
    </row>
    <row r="14" spans="1:12" x14ac:dyDescent="0.2">
      <c r="B14" s="155" t="s">
        <v>144</v>
      </c>
    </row>
    <row r="15" spans="1:12" x14ac:dyDescent="0.2">
      <c r="B15" s="155" t="s">
        <v>145</v>
      </c>
    </row>
    <row r="16" spans="1:12" ht="8.9" customHeight="1" x14ac:dyDescent="0.2"/>
    <row r="17" spans="2:4" ht="14.5" customHeight="1" x14ac:dyDescent="0.2">
      <c r="B17" s="685" t="s">
        <v>136</v>
      </c>
      <c r="C17" s="685"/>
    </row>
    <row r="18" spans="2:4" x14ac:dyDescent="0.2">
      <c r="B18" s="155" t="s">
        <v>146</v>
      </c>
    </row>
    <row r="19" spans="2:4" x14ac:dyDescent="0.2">
      <c r="B19" s="155" t="s">
        <v>147</v>
      </c>
    </row>
    <row r="20" spans="2:4" ht="12.65" customHeight="1" x14ac:dyDescent="0.2">
      <c r="B20" s="155" t="s">
        <v>148</v>
      </c>
    </row>
    <row r="21" spans="2:4" ht="10.3" customHeight="1" x14ac:dyDescent="0.2"/>
    <row r="22" spans="2:4" ht="21.05" customHeight="1" x14ac:dyDescent="0.2">
      <c r="B22" s="690" t="s">
        <v>141</v>
      </c>
      <c r="C22" s="690"/>
      <c r="D22" s="690"/>
    </row>
    <row r="23" spans="2:4" ht="4.7" customHeight="1" x14ac:dyDescent="0.2"/>
    <row r="24" spans="2:4" x14ac:dyDescent="0.2">
      <c r="B24" s="142" t="s">
        <v>142</v>
      </c>
    </row>
    <row r="25" spans="2:4" x14ac:dyDescent="0.2">
      <c r="B25" s="142" t="s">
        <v>152</v>
      </c>
    </row>
    <row r="26" spans="2:4" ht="6.55" customHeight="1" x14ac:dyDescent="0.2"/>
    <row r="27" spans="2:4" ht="14.05" customHeight="1" x14ac:dyDescent="0.2">
      <c r="B27" s="685" t="s">
        <v>137</v>
      </c>
      <c r="C27" s="685"/>
    </row>
    <row r="28" spans="2:4" x14ac:dyDescent="0.2">
      <c r="B28" s="155" t="s">
        <v>143</v>
      </c>
    </row>
    <row r="29" spans="2:4" x14ac:dyDescent="0.2">
      <c r="B29" s="155" t="s">
        <v>147</v>
      </c>
    </row>
    <row r="30" spans="2:4" x14ac:dyDescent="0.2">
      <c r="B30" s="155" t="s">
        <v>149</v>
      </c>
    </row>
    <row r="31" spans="2:4" ht="8.4499999999999993" customHeight="1" x14ac:dyDescent="0.2"/>
    <row r="32" spans="2:4" ht="14.5" customHeight="1" x14ac:dyDescent="0.2">
      <c r="B32" s="685" t="s">
        <v>138</v>
      </c>
      <c r="C32" s="685"/>
    </row>
    <row r="33" spans="1:11" x14ac:dyDescent="0.2">
      <c r="B33" s="155" t="s">
        <v>146</v>
      </c>
    </row>
    <row r="34" spans="1:11" x14ac:dyDescent="0.2">
      <c r="B34" s="155" t="s">
        <v>147</v>
      </c>
    </row>
    <row r="35" spans="1:11" x14ac:dyDescent="0.2">
      <c r="B35" s="155" t="s">
        <v>150</v>
      </c>
    </row>
    <row r="36" spans="1:11" x14ac:dyDescent="0.2"/>
    <row r="37" spans="1:11" hidden="1" x14ac:dyDescent="0.2"/>
    <row r="38" spans="1:11" hidden="1" x14ac:dyDescent="0.2"/>
    <row r="39" spans="1:11" hidden="1" x14ac:dyDescent="0.2"/>
    <row r="40" spans="1:11" hidden="1" x14ac:dyDescent="0.2">
      <c r="A40" s="143"/>
      <c r="B40" s="143"/>
      <c r="C40" s="143"/>
      <c r="D40" s="143"/>
      <c r="E40" s="143"/>
      <c r="F40" s="143"/>
      <c r="G40" s="143"/>
      <c r="H40" s="143"/>
      <c r="I40" s="143"/>
      <c r="J40" s="143"/>
      <c r="K40" s="143"/>
    </row>
  </sheetData>
  <sheetProtection sheet="1"/>
  <mergeCells count="8">
    <mergeCell ref="B32:C32"/>
    <mergeCell ref="B12:C12"/>
    <mergeCell ref="B17:C17"/>
    <mergeCell ref="B5:C5"/>
    <mergeCell ref="B4:C4"/>
    <mergeCell ref="B10:D10"/>
    <mergeCell ref="B22:D22"/>
    <mergeCell ref="B27:C27"/>
  </mergeCells>
  <phoneticPr fontId="2"/>
  <conditionalFormatting sqref="G5">
    <cfRule type="expression" dxfId="4" priority="6">
      <formula>$AF5="地域移行・補足あり"</formula>
    </cfRule>
    <cfRule type="expression" dxfId="3" priority="7">
      <formula>$AF5="なし"</formula>
    </cfRule>
  </conditionalFormatting>
  <conditionalFormatting sqref="F5">
    <cfRule type="expression" dxfId="2" priority="4">
      <formula>$AF5="地域移行・補足なし"</formula>
    </cfRule>
    <cfRule type="expression" dxfId="1" priority="5">
      <formula>$AF5="なし"</formula>
    </cfRule>
  </conditionalFormatting>
  <conditionalFormatting sqref="G5">
    <cfRule type="expression" dxfId="0" priority="3">
      <formula>$AF5="地域移行・補足なし"</formula>
    </cfRule>
  </conditionalFormatting>
  <dataValidations count="1">
    <dataValidation type="list" allowBlank="1" showInputMessage="1" showErrorMessage="1" sqref="B5">
      <formula1>"補足給付あり,なし,地域移行・補足あり,地域移行・補足なし"</formula1>
    </dataValidation>
  </dataValidation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pane ySplit="9" topLeftCell="A10" activePane="bottomLeft" state="frozen"/>
      <selection pane="bottomLeft" activeCell="B5" sqref="B5"/>
    </sheetView>
  </sheetViews>
  <sheetFormatPr defaultColWidth="0" defaultRowHeight="13.1" zeroHeight="1" x14ac:dyDescent="0.2"/>
  <cols>
    <col min="1" max="1" width="5" style="120" customWidth="1"/>
    <col min="2" max="2" width="15" style="120" customWidth="1"/>
    <col min="3" max="3" width="8.6640625" style="120" customWidth="1"/>
    <col min="4" max="4" width="12.83203125" style="120" customWidth="1"/>
    <col min="5" max="5" width="11.9140625" style="120" customWidth="1"/>
    <col min="6" max="6" width="13.1640625" style="120" customWidth="1"/>
    <col min="7" max="7" width="13.58203125" style="120" customWidth="1"/>
    <col min="8" max="8" width="15.5" style="120" customWidth="1"/>
    <col min="9" max="9" width="3.25" style="120" customWidth="1"/>
    <col min="10" max="10" width="12.9140625" style="120" customWidth="1"/>
    <col min="11" max="11" width="8.6640625" style="120" customWidth="1"/>
    <col min="12" max="16384" width="0" style="120" hidden="1"/>
  </cols>
  <sheetData>
    <row r="1" spans="1:11" x14ac:dyDescent="0.2">
      <c r="A1" s="119"/>
      <c r="B1" s="119"/>
      <c r="C1" s="119"/>
      <c r="D1" s="119"/>
      <c r="E1" s="119"/>
      <c r="F1" s="119"/>
      <c r="G1" s="119"/>
      <c r="H1" s="119"/>
      <c r="I1" s="119"/>
      <c r="J1" s="119"/>
      <c r="K1" s="119"/>
    </row>
    <row r="2" spans="1:11" x14ac:dyDescent="0.2">
      <c r="A2" s="121"/>
      <c r="B2" s="122" t="s">
        <v>121</v>
      </c>
      <c r="C2" s="121"/>
      <c r="D2" s="121"/>
      <c r="E2" s="121"/>
      <c r="F2" s="121"/>
      <c r="G2" s="121"/>
      <c r="H2" s="121"/>
      <c r="I2" s="121"/>
      <c r="J2" s="121"/>
      <c r="K2" s="121"/>
    </row>
    <row r="3" spans="1:11" ht="13.6" thickBot="1" x14ac:dyDescent="0.25">
      <c r="A3" s="121"/>
      <c r="B3" s="121"/>
      <c r="C3" s="121"/>
      <c r="D3" s="121"/>
      <c r="E3" s="121"/>
      <c r="F3" s="121"/>
      <c r="G3" s="121"/>
      <c r="H3" s="121"/>
      <c r="I3" s="121"/>
      <c r="J3" s="123" t="s">
        <v>122</v>
      </c>
      <c r="K3" s="121"/>
    </row>
    <row r="4" spans="1:11" ht="13.6" thickBot="1" x14ac:dyDescent="0.25">
      <c r="A4" s="121"/>
      <c r="B4" s="123" t="s">
        <v>123</v>
      </c>
      <c r="C4" s="123"/>
      <c r="D4" s="123" t="s">
        <v>124</v>
      </c>
      <c r="E4" s="123"/>
      <c r="F4" s="123" t="s">
        <v>125</v>
      </c>
      <c r="G4" s="123"/>
      <c r="H4" s="123" t="s">
        <v>126</v>
      </c>
      <c r="I4" s="123"/>
      <c r="J4" s="117" t="str">
        <f>IFERROR(ROUNDUP(B5/D5*F5,-1),"")</f>
        <v/>
      </c>
      <c r="K4" s="121"/>
    </row>
    <row r="5" spans="1:11" ht="13.6" thickBot="1" x14ac:dyDescent="0.25">
      <c r="A5" s="121"/>
      <c r="B5" s="124"/>
      <c r="C5" s="123" t="s">
        <v>127</v>
      </c>
      <c r="D5" s="125"/>
      <c r="E5" s="123" t="s">
        <v>128</v>
      </c>
      <c r="F5" s="125"/>
      <c r="G5" s="123" t="s">
        <v>129</v>
      </c>
      <c r="H5" s="116" t="str">
        <f>IFERROR(B5/D5*F5,"")</f>
        <v/>
      </c>
      <c r="I5" s="123"/>
      <c r="J5" s="119"/>
      <c r="K5" s="121"/>
    </row>
    <row r="6" spans="1:11" ht="13.6" thickBot="1" x14ac:dyDescent="0.25">
      <c r="A6" s="121"/>
      <c r="B6" s="121"/>
      <c r="C6" s="121"/>
      <c r="D6" s="121"/>
      <c r="E6" s="121"/>
      <c r="F6" s="121"/>
      <c r="G6" s="121"/>
      <c r="H6" s="121"/>
      <c r="I6" s="121"/>
      <c r="J6" s="123" t="s">
        <v>130</v>
      </c>
      <c r="K6" s="121"/>
    </row>
    <row r="7" spans="1:11" ht="13.6" thickBot="1" x14ac:dyDescent="0.25">
      <c r="A7" s="121"/>
      <c r="B7" s="121"/>
      <c r="C7" s="121"/>
      <c r="D7" s="121"/>
      <c r="E7" s="121"/>
      <c r="F7" s="121"/>
      <c r="G7" s="121"/>
      <c r="H7" s="121"/>
      <c r="I7" s="121"/>
      <c r="J7" s="118" t="str">
        <f>IFERROR(ROUNDUP(B5/D5*F5,-2),"")</f>
        <v/>
      </c>
      <c r="K7" s="121"/>
    </row>
    <row r="8" spans="1:11" x14ac:dyDescent="0.2">
      <c r="A8" s="121"/>
      <c r="B8" s="121"/>
      <c r="C8" s="121"/>
      <c r="D8" s="126" t="s">
        <v>131</v>
      </c>
      <c r="E8" s="126" t="s">
        <v>132</v>
      </c>
      <c r="F8" s="126"/>
      <c r="G8" s="121"/>
      <c r="H8" s="121"/>
      <c r="I8" s="121"/>
      <c r="J8" s="121"/>
      <c r="K8" s="121"/>
    </row>
    <row r="9" spans="1:11" x14ac:dyDescent="0.2">
      <c r="A9" s="121"/>
      <c r="B9" s="121"/>
      <c r="C9" s="121"/>
      <c r="D9" s="126" t="s">
        <v>133</v>
      </c>
      <c r="E9" s="126" t="s">
        <v>134</v>
      </c>
      <c r="F9" s="126"/>
      <c r="G9" s="121"/>
      <c r="H9" s="121"/>
      <c r="I9" s="121"/>
      <c r="J9" s="121"/>
      <c r="K9" s="121"/>
    </row>
    <row r="10" spans="1:11" ht="12.65" customHeight="1" x14ac:dyDescent="0.2">
      <c r="A10" s="119"/>
      <c r="B10" s="119"/>
      <c r="C10" s="119"/>
      <c r="D10" s="119"/>
      <c r="E10" s="119"/>
      <c r="F10" s="119"/>
      <c r="G10" s="119"/>
      <c r="H10" s="119"/>
      <c r="I10" s="119"/>
      <c r="J10" s="119"/>
      <c r="K10" s="119"/>
    </row>
    <row r="11" spans="1:11" ht="12.15" hidden="1" customHeight="1" x14ac:dyDescent="0.2"/>
    <row r="12" spans="1:11" hidden="1" x14ac:dyDescent="0.2"/>
    <row r="13" spans="1:11" hidden="1" x14ac:dyDescent="0.2"/>
    <row r="14" spans="1:11" hidden="1" x14ac:dyDescent="0.2"/>
    <row r="15" spans="1:11" hidden="1" x14ac:dyDescent="0.2"/>
    <row r="16" spans="1:11" hidden="1" x14ac:dyDescent="0.2"/>
    <row r="17" hidden="1" x14ac:dyDescent="0.2"/>
    <row r="18" hidden="1" x14ac:dyDescent="0.2"/>
    <row r="19" hidden="1" x14ac:dyDescent="0.2"/>
    <row r="20" hidden="1" x14ac:dyDescent="0.2"/>
    <row r="21" hidden="1" x14ac:dyDescent="0.2"/>
  </sheetData>
  <sheetProtection sheet="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※シートの説明※</vt:lpstr>
      <vt:lpstr>事業所の皆様へ</vt:lpstr>
      <vt:lpstr>実績報告書 </vt:lpstr>
      <vt:lpstr>請求書</vt:lpstr>
      <vt:lpstr>実績報告書  (入力例)</vt:lpstr>
      <vt:lpstr>請求書（入力例）</vt:lpstr>
      <vt:lpstr>家賃助成額計算シート</vt:lpstr>
      <vt:lpstr>家賃額日割り計算シート</vt:lpstr>
      <vt:lpstr>'実績報告書 '!Print_Area</vt:lpstr>
      <vt:lpstr>'実績報告書  (入力例)'!Print_Area</vt:lpstr>
      <vt:lpstr>請求書!Print_Area</vt:lpstr>
      <vt:lpstr>'請求書（入力例）'!Print_Area</vt:lpstr>
    </vt:vector>
  </TitlesOfParts>
  <Company>平塚市役所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平塚市役所</dc:creator>
  <cp:lastModifiedBy>test</cp:lastModifiedBy>
  <cp:lastPrinted>2025-01-31T01:36:20Z</cp:lastPrinted>
  <dcterms:created xsi:type="dcterms:W3CDTF">2005-08-03T07:32:57Z</dcterms:created>
  <dcterms:modified xsi:type="dcterms:W3CDTF">2025-02-18T05:40:37Z</dcterms:modified>
</cp:coreProperties>
</file>