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産業振興課\5.工業\（き）企業立地等促進事業\5.様式（ホームページ）\企業立地促進補助金\"/>
    </mc:Choice>
  </mc:AlternateContent>
  <bookViews>
    <workbookView xWindow="0" yWindow="0" windowWidth="19200" windowHeight="7635" tabRatio="574"/>
  </bookViews>
  <sheets>
    <sheet name="土地、家屋、償却資産一覧表" sheetId="8" r:id="rId1"/>
    <sheet name="記載例" sheetId="7" r:id="rId2"/>
    <sheet name="プルダウンリスト" sheetId="4" r:id="rId3"/>
  </sheets>
  <definedNames>
    <definedName name="_xlnm._FilterDatabase" localSheetId="1" hidden="1">記載例!$B$4:$H$35</definedName>
    <definedName name="_xlnm._FilterDatabase" localSheetId="0" hidden="1">'土地、家屋、償却資産一覧表'!$B$4:$H$35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 i="8" l="1"/>
  <c r="G53" i="8"/>
  <c r="G52" i="7"/>
  <c r="G51" i="7"/>
  <c r="G50" i="7"/>
  <c r="G49" i="7"/>
  <c r="G48" i="7"/>
  <c r="G7" i="7"/>
  <c r="G53" i="7"/>
  <c r="F53" i="7"/>
  <c r="G35" i="8" l="1"/>
  <c r="F41" i="8"/>
  <c r="F40" i="8"/>
  <c r="G39" i="8"/>
  <c r="F39" i="8"/>
  <c r="F35" i="8"/>
  <c r="G41" i="8"/>
  <c r="G40" i="8"/>
  <c r="G10" i="7"/>
  <c r="G9" i="7"/>
  <c r="G8" i="7"/>
  <c r="G16" i="7"/>
  <c r="G15" i="7"/>
  <c r="G14" i="7"/>
  <c r="G34" i="7"/>
  <c r="F39" i="7"/>
  <c r="F35" i="7"/>
  <c r="G18" i="7"/>
  <c r="G19" i="7"/>
  <c r="G20" i="7"/>
  <c r="G21" i="7"/>
  <c r="G22" i="7"/>
  <c r="G23" i="7"/>
  <c r="G24" i="7"/>
  <c r="G25" i="7"/>
  <c r="G26" i="7"/>
  <c r="G27" i="7"/>
  <c r="G28" i="7"/>
  <c r="G29" i="7"/>
  <c r="G30" i="7"/>
  <c r="G31" i="7"/>
  <c r="G32" i="7"/>
  <c r="G33" i="7"/>
  <c r="G17" i="7"/>
  <c r="G12" i="7"/>
  <c r="G13" i="7"/>
  <c r="F42" i="8" l="1"/>
  <c r="G42" i="8"/>
  <c r="G11" i="7"/>
  <c r="G40" i="7" s="1"/>
  <c r="G6" i="7"/>
  <c r="G41" i="7"/>
  <c r="F41" i="7"/>
  <c r="F40" i="7"/>
  <c r="G39" i="7"/>
  <c r="G35" i="7" l="1"/>
  <c r="F42" i="7"/>
  <c r="G42" i="7"/>
</calcChain>
</file>

<file path=xl/sharedStrings.xml><?xml version="1.0" encoding="utf-8"?>
<sst xmlns="http://schemas.openxmlformats.org/spreadsheetml/2006/main" count="253" uniqueCount="69">
  <si>
    <t>金額
（税抜き）</t>
    <rPh sb="0" eb="2">
      <t>キンガク</t>
    </rPh>
    <rPh sb="4" eb="5">
      <t>ゼイ</t>
    </rPh>
    <rPh sb="5" eb="6">
      <t>ヌ</t>
    </rPh>
    <phoneticPr fontId="2"/>
  </si>
  <si>
    <t>金額
（税込み）</t>
    <rPh sb="0" eb="2">
      <t>キンガク</t>
    </rPh>
    <rPh sb="4" eb="6">
      <t>ゼイコ</t>
    </rPh>
    <phoneticPr fontId="2"/>
  </si>
  <si>
    <t>家屋</t>
    <rPh sb="0" eb="2">
      <t>カオク</t>
    </rPh>
    <phoneticPr fontId="2"/>
  </si>
  <si>
    <t>償却資産</t>
    <rPh sb="0" eb="2">
      <t>ショウキャク</t>
    </rPh>
    <rPh sb="2" eb="4">
      <t>シサン</t>
    </rPh>
    <phoneticPr fontId="2"/>
  </si>
  <si>
    <t>名称</t>
    <rPh sb="0" eb="2">
      <t>メイショウ</t>
    </rPh>
    <phoneticPr fontId="2"/>
  </si>
  <si>
    <t>分類</t>
    <rPh sb="0" eb="2">
      <t>ブンルイ</t>
    </rPh>
    <phoneticPr fontId="2"/>
  </si>
  <si>
    <t>№</t>
    <phoneticPr fontId="2"/>
  </si>
  <si>
    <t>契約書</t>
    <rPh sb="0" eb="3">
      <t>ケイヤクショ</t>
    </rPh>
    <phoneticPr fontId="2"/>
  </si>
  <si>
    <t>注文請書</t>
    <rPh sb="0" eb="2">
      <t>チュウモン</t>
    </rPh>
    <rPh sb="2" eb="4">
      <t>ウケショ</t>
    </rPh>
    <phoneticPr fontId="2"/>
  </si>
  <si>
    <t>請求書</t>
    <rPh sb="0" eb="3">
      <t>セイキュウショ</t>
    </rPh>
    <phoneticPr fontId="2"/>
  </si>
  <si>
    <t>合計</t>
    <rPh sb="0" eb="2">
      <t>ゴウケイ</t>
    </rPh>
    <phoneticPr fontId="2"/>
  </si>
  <si>
    <t>支払日</t>
    <rPh sb="0" eb="3">
      <t>シハライビ</t>
    </rPh>
    <phoneticPr fontId="2"/>
  </si>
  <si>
    <r>
      <rPr>
        <b/>
        <sz val="11"/>
        <color theme="0"/>
        <rFont val="游ゴシック"/>
        <family val="3"/>
        <charset val="128"/>
        <scheme val="minor"/>
      </rPr>
      <t>支払い確認できる書類</t>
    </r>
    <r>
      <rPr>
        <b/>
        <sz val="9"/>
        <color theme="0"/>
        <rFont val="游ゴシック"/>
        <family val="3"/>
        <charset val="128"/>
        <scheme val="minor"/>
      </rPr>
      <t xml:space="preserve">
（いずれか１点）</t>
    </r>
    <rPh sb="0" eb="2">
      <t>シハラ</t>
    </rPh>
    <rPh sb="3" eb="5">
      <t>カクニン</t>
    </rPh>
    <rPh sb="8" eb="10">
      <t>ショルイ</t>
    </rPh>
    <phoneticPr fontId="2"/>
  </si>
  <si>
    <r>
      <rPr>
        <b/>
        <sz val="11"/>
        <color theme="0"/>
        <rFont val="游ゴシック"/>
        <family val="3"/>
        <charset val="128"/>
        <scheme val="minor"/>
      </rPr>
      <t>金額確認できる書類</t>
    </r>
    <r>
      <rPr>
        <b/>
        <sz val="9"/>
        <color theme="0"/>
        <rFont val="游ゴシック"/>
        <family val="3"/>
        <charset val="128"/>
        <scheme val="minor"/>
      </rPr>
      <t xml:space="preserve">
（いずれか１点）</t>
    </r>
    <rPh sb="0" eb="2">
      <t>キンガク</t>
    </rPh>
    <rPh sb="2" eb="4">
      <t>カクニン</t>
    </rPh>
    <rPh sb="7" eb="9">
      <t>ショルイ</t>
    </rPh>
    <rPh sb="16" eb="17">
      <t>テン</t>
    </rPh>
    <phoneticPr fontId="2"/>
  </si>
  <si>
    <t>平塚市企業立地促進補助金　土地、家屋及び償却資産の一覧表</t>
    <rPh sb="0" eb="3">
      <t>ヒラツカシ</t>
    </rPh>
    <rPh sb="3" eb="5">
      <t>キギョウ</t>
    </rPh>
    <rPh sb="5" eb="7">
      <t>リッチ</t>
    </rPh>
    <rPh sb="7" eb="9">
      <t>ソクシン</t>
    </rPh>
    <rPh sb="9" eb="12">
      <t>ホジョキン</t>
    </rPh>
    <rPh sb="13" eb="15">
      <t>トチ</t>
    </rPh>
    <rPh sb="16" eb="18">
      <t>カオク</t>
    </rPh>
    <rPh sb="18" eb="19">
      <t>オヨ</t>
    </rPh>
    <rPh sb="20" eb="22">
      <t>ショウキャク</t>
    </rPh>
    <rPh sb="22" eb="24">
      <t>シサン</t>
    </rPh>
    <rPh sb="25" eb="27">
      <t>イチラン</t>
    </rPh>
    <rPh sb="27" eb="28">
      <t>ヒョウ</t>
    </rPh>
    <phoneticPr fontId="2"/>
  </si>
  <si>
    <t>土地</t>
    <rPh sb="0" eb="2">
      <t>トチ</t>
    </rPh>
    <phoneticPr fontId="2"/>
  </si>
  <si>
    <t>電気配線工事一式</t>
    <rPh sb="0" eb="2">
      <t>デンキ</t>
    </rPh>
    <rPh sb="2" eb="4">
      <t>ハイセン</t>
    </rPh>
    <rPh sb="4" eb="6">
      <t>コウジ</t>
    </rPh>
    <rPh sb="6" eb="8">
      <t>イッシキ</t>
    </rPh>
    <phoneticPr fontId="2"/>
  </si>
  <si>
    <t>試験什器</t>
    <rPh sb="0" eb="2">
      <t>シケン</t>
    </rPh>
    <rPh sb="2" eb="4">
      <t>ジュウキ</t>
    </rPh>
    <phoneticPr fontId="2"/>
  </si>
  <si>
    <t>一般什器購入</t>
    <rPh sb="0" eb="2">
      <t>イッパン</t>
    </rPh>
    <rPh sb="2" eb="4">
      <t>ジュウキ</t>
    </rPh>
    <rPh sb="4" eb="6">
      <t>コウニュウ</t>
    </rPh>
    <phoneticPr fontId="2"/>
  </si>
  <si>
    <t>環境モニタリングシステム</t>
    <rPh sb="0" eb="2">
      <t>カンキョウ</t>
    </rPh>
    <phoneticPr fontId="2"/>
  </si>
  <si>
    <t>入退室管理システム</t>
    <rPh sb="0" eb="3">
      <t>ニュウタイシツ</t>
    </rPh>
    <rPh sb="3" eb="5">
      <t>カンリ</t>
    </rPh>
    <phoneticPr fontId="2"/>
  </si>
  <si>
    <t>非常用発電機</t>
    <rPh sb="0" eb="3">
      <t>ヒジョウヨウ</t>
    </rPh>
    <rPh sb="3" eb="6">
      <t>ハツデンキ</t>
    </rPh>
    <phoneticPr fontId="2"/>
  </si>
  <si>
    <t>家屋</t>
    <phoneticPr fontId="2"/>
  </si>
  <si>
    <t>入退室管理システム（追加工事）</t>
    <rPh sb="0" eb="3">
      <t>ニュウタイシツ</t>
    </rPh>
    <rPh sb="3" eb="5">
      <t>カンリ</t>
    </rPh>
    <rPh sb="10" eb="12">
      <t>ツイカ</t>
    </rPh>
    <rPh sb="12" eb="14">
      <t>コウジ</t>
    </rPh>
    <phoneticPr fontId="2"/>
  </si>
  <si>
    <t>振込明細</t>
    <rPh sb="0" eb="2">
      <t>フリコミ</t>
    </rPh>
    <rPh sb="2" eb="4">
      <t>メイサイ</t>
    </rPh>
    <phoneticPr fontId="2"/>
  </si>
  <si>
    <t>通帳等</t>
    <rPh sb="0" eb="2">
      <t>ツウチョウ</t>
    </rPh>
    <rPh sb="2" eb="3">
      <t>トウ</t>
    </rPh>
    <phoneticPr fontId="2"/>
  </si>
  <si>
    <t>領収書</t>
    <rPh sb="0" eb="3">
      <t>リョウシュウショ</t>
    </rPh>
    <phoneticPr fontId="2"/>
  </si>
  <si>
    <t>見積書</t>
    <rPh sb="0" eb="3">
      <t>ミツモリショ</t>
    </rPh>
    <phoneticPr fontId="2"/>
  </si>
  <si>
    <t>土地仲介手数料</t>
    <rPh sb="0" eb="2">
      <t>トチ</t>
    </rPh>
    <rPh sb="2" eb="4">
      <t>チュウカイ</t>
    </rPh>
    <rPh sb="4" eb="7">
      <t>テスウリョウ</t>
    </rPh>
    <phoneticPr fontId="2"/>
  </si>
  <si>
    <t>〇</t>
    <phoneticPr fontId="2"/>
  </si>
  <si>
    <t>納品書</t>
    <rPh sb="0" eb="3">
      <t>ノウヒンショ</t>
    </rPh>
    <phoneticPr fontId="2"/>
  </si>
  <si>
    <t>建設工事（追加工事①）</t>
    <rPh sb="0" eb="2">
      <t>ケンセツ</t>
    </rPh>
    <rPh sb="2" eb="4">
      <t>コウジ</t>
    </rPh>
    <rPh sb="5" eb="7">
      <t>ツイカ</t>
    </rPh>
    <rPh sb="7" eb="9">
      <t>コウジ</t>
    </rPh>
    <phoneticPr fontId="2"/>
  </si>
  <si>
    <t>建設工事（追加工事②）</t>
    <rPh sb="0" eb="2">
      <t>ケンセツ</t>
    </rPh>
    <rPh sb="2" eb="4">
      <t>コウジ</t>
    </rPh>
    <rPh sb="5" eb="7">
      <t>ツイカ</t>
    </rPh>
    <rPh sb="7" eb="9">
      <t>コウジ</t>
    </rPh>
    <phoneticPr fontId="2"/>
  </si>
  <si>
    <t>注文書</t>
    <rPh sb="0" eb="3">
      <t>チュウモンショ</t>
    </rPh>
    <phoneticPr fontId="2"/>
  </si>
  <si>
    <t>その他</t>
    <rPh sb="2" eb="3">
      <t>タ</t>
    </rPh>
    <phoneticPr fontId="2"/>
  </si>
  <si>
    <t>金額（税抜）</t>
    <rPh sb="0" eb="2">
      <t>キンガク</t>
    </rPh>
    <rPh sb="3" eb="4">
      <t>ゼイ</t>
    </rPh>
    <rPh sb="4" eb="5">
      <t>ヌ</t>
    </rPh>
    <phoneticPr fontId="2"/>
  </si>
  <si>
    <t>金額（税込）
※支払金額</t>
    <rPh sb="0" eb="2">
      <t>キンガク</t>
    </rPh>
    <rPh sb="3" eb="5">
      <t>ゼイコ</t>
    </rPh>
    <rPh sb="8" eb="10">
      <t>シハライ</t>
    </rPh>
    <rPh sb="10" eb="12">
      <t>キンガク</t>
    </rPh>
    <phoneticPr fontId="2"/>
  </si>
  <si>
    <t>平塚市東八幡〇丁目〇番〇〇</t>
    <rPh sb="0" eb="3">
      <t>ヒラツカシ</t>
    </rPh>
    <rPh sb="3" eb="4">
      <t>ヒガシ</t>
    </rPh>
    <rPh sb="4" eb="6">
      <t>ヤワタ</t>
    </rPh>
    <rPh sb="7" eb="9">
      <t>チョウメ</t>
    </rPh>
    <rPh sb="10" eb="11">
      <t>バン</t>
    </rPh>
    <phoneticPr fontId="2"/>
  </si>
  <si>
    <t>㈱〇〇〇工業</t>
    <rPh sb="4" eb="6">
      <t>コウギョウ</t>
    </rPh>
    <phoneticPr fontId="2"/>
  </si>
  <si>
    <t>〇〇不動産㈱</t>
    <rPh sb="2" eb="5">
      <t>フドウサン</t>
    </rPh>
    <phoneticPr fontId="2"/>
  </si>
  <si>
    <t>建設工事（本体工事）</t>
    <rPh sb="0" eb="2">
      <t>ケンセツ</t>
    </rPh>
    <rPh sb="2" eb="4">
      <t>コウジ</t>
    </rPh>
    <rPh sb="5" eb="7">
      <t>ホンタイ</t>
    </rPh>
    <rPh sb="7" eb="9">
      <t>コウジ</t>
    </rPh>
    <phoneticPr fontId="2"/>
  </si>
  <si>
    <t>㈱〇〇建設</t>
    <rPh sb="3" eb="5">
      <t>ケンセツ</t>
    </rPh>
    <phoneticPr fontId="2"/>
  </si>
  <si>
    <t>㈱〇〇建設</t>
    <phoneticPr fontId="2"/>
  </si>
  <si>
    <t>㈱〇〇建設</t>
    <phoneticPr fontId="2"/>
  </si>
  <si>
    <t>㈱〇〇製作所</t>
    <rPh sb="3" eb="6">
      <t>セイサクショ</t>
    </rPh>
    <phoneticPr fontId="2"/>
  </si>
  <si>
    <t>㈱〇〇製作所</t>
    <phoneticPr fontId="2"/>
  </si>
  <si>
    <t>㈱〇〇〇〇</t>
    <phoneticPr fontId="2"/>
  </si>
  <si>
    <t>〇〇〇〇㈱</t>
    <phoneticPr fontId="2"/>
  </si>
  <si>
    <t>△△△製作所㈱</t>
    <rPh sb="3" eb="6">
      <t>セイサクショ</t>
    </rPh>
    <phoneticPr fontId="2"/>
  </si>
  <si>
    <t>□□□㈱</t>
    <phoneticPr fontId="2"/>
  </si>
  <si>
    <t>マシニングセンタ</t>
    <phoneticPr fontId="2"/>
  </si>
  <si>
    <t>ライン洗浄機</t>
    <rPh sb="3" eb="5">
      <t>センジョウ</t>
    </rPh>
    <rPh sb="5" eb="6">
      <t>キ</t>
    </rPh>
    <phoneticPr fontId="2"/>
  </si>
  <si>
    <t>NC旋盤</t>
    <rPh sb="2" eb="4">
      <t>センバン</t>
    </rPh>
    <phoneticPr fontId="2"/>
  </si>
  <si>
    <t>〇〇〇〇〇</t>
    <phoneticPr fontId="2"/>
  </si>
  <si>
    <t>移動式粉末消防設備</t>
    <rPh sb="0" eb="2">
      <t>イドウ</t>
    </rPh>
    <rPh sb="2" eb="3">
      <t>シキ</t>
    </rPh>
    <rPh sb="3" eb="5">
      <t>フンマツ</t>
    </rPh>
    <rPh sb="5" eb="7">
      <t>ショウボウ</t>
    </rPh>
    <rPh sb="7" eb="9">
      <t>セツビ</t>
    </rPh>
    <phoneticPr fontId="2"/>
  </si>
  <si>
    <t>△△△防災㈱</t>
    <rPh sb="3" eb="5">
      <t>ボウサイ</t>
    </rPh>
    <phoneticPr fontId="2"/>
  </si>
  <si>
    <t>警報装置</t>
    <phoneticPr fontId="2"/>
  </si>
  <si>
    <t>蒸気ボイラー</t>
    <rPh sb="0" eb="2">
      <t>ジョウキ</t>
    </rPh>
    <phoneticPr fontId="2"/>
  </si>
  <si>
    <t>ボイラー配管一式</t>
    <rPh sb="4" eb="6">
      <t>ハイカン</t>
    </rPh>
    <rPh sb="6" eb="8">
      <t>イッシキ</t>
    </rPh>
    <phoneticPr fontId="2"/>
  </si>
  <si>
    <t>㈱△△△△</t>
    <phoneticPr fontId="2"/>
  </si>
  <si>
    <t>発注（支払）業者名</t>
    <rPh sb="0" eb="2">
      <t>ハッチュウ</t>
    </rPh>
    <rPh sb="3" eb="5">
      <t>シハライ</t>
    </rPh>
    <rPh sb="6" eb="8">
      <t>ギョウシャ</t>
    </rPh>
    <rPh sb="8" eb="9">
      <t>メイ</t>
    </rPh>
    <phoneticPr fontId="2"/>
  </si>
  <si>
    <t>〇</t>
    <phoneticPr fontId="2"/>
  </si>
  <si>
    <t>〇市内発注奨励助成を申請する場合</t>
    <rPh sb="5" eb="7">
      <t>ショウレイ</t>
    </rPh>
    <phoneticPr fontId="2"/>
  </si>
  <si>
    <t>発注（支払）業者名
（元請または下請）</t>
    <rPh sb="0" eb="2">
      <t>ハッチュウ</t>
    </rPh>
    <rPh sb="3" eb="5">
      <t>シハライ</t>
    </rPh>
    <rPh sb="6" eb="8">
      <t>ギョウシャ</t>
    </rPh>
    <rPh sb="8" eb="9">
      <t>メイ</t>
    </rPh>
    <rPh sb="11" eb="13">
      <t>モトウケ</t>
    </rPh>
    <rPh sb="16" eb="18">
      <t>シタウケ</t>
    </rPh>
    <phoneticPr fontId="2"/>
  </si>
  <si>
    <t>㈱〇〇〇〇（元請）</t>
    <rPh sb="6" eb="8">
      <t>モトウケ</t>
    </rPh>
    <phoneticPr fontId="2"/>
  </si>
  <si>
    <t>㈱□□建設（下請）</t>
    <rPh sb="3" eb="5">
      <t>ケンセツ</t>
    </rPh>
    <rPh sb="6" eb="8">
      <t>シタウケ</t>
    </rPh>
    <phoneticPr fontId="2"/>
  </si>
  <si>
    <t>※市内建設工事等発注者に下請負人を含む場合、元請負人と下請負人の建設工事等にかかる金額及び支払い確認できる書類を添付してください。</t>
    <rPh sb="1" eb="3">
      <t>シナイ</t>
    </rPh>
    <rPh sb="3" eb="5">
      <t>ケンセツ</t>
    </rPh>
    <rPh sb="5" eb="7">
      <t>コウジ</t>
    </rPh>
    <rPh sb="7" eb="8">
      <t>トウ</t>
    </rPh>
    <rPh sb="8" eb="11">
      <t>ハッチュウシャ</t>
    </rPh>
    <rPh sb="12" eb="13">
      <t>シタ</t>
    </rPh>
    <rPh sb="13" eb="15">
      <t>ウケオイ</t>
    </rPh>
    <rPh sb="15" eb="16">
      <t>ニン</t>
    </rPh>
    <rPh sb="17" eb="18">
      <t>フク</t>
    </rPh>
    <rPh sb="19" eb="21">
      <t>バアイ</t>
    </rPh>
    <rPh sb="22" eb="23">
      <t>モト</t>
    </rPh>
    <rPh sb="23" eb="25">
      <t>ウケオイ</t>
    </rPh>
    <rPh sb="25" eb="26">
      <t>ニン</t>
    </rPh>
    <rPh sb="29" eb="30">
      <t>オ</t>
    </rPh>
    <rPh sb="30" eb="31">
      <t>ニン</t>
    </rPh>
    <rPh sb="32" eb="34">
      <t>ケンセツ</t>
    </rPh>
    <rPh sb="34" eb="36">
      <t>コウジ</t>
    </rPh>
    <rPh sb="36" eb="37">
      <t>トウ</t>
    </rPh>
    <rPh sb="41" eb="43">
      <t>キンガク</t>
    </rPh>
    <rPh sb="43" eb="44">
      <t>オヨ</t>
    </rPh>
    <rPh sb="45" eb="47">
      <t>シハラ</t>
    </rPh>
    <rPh sb="48" eb="50">
      <t>カクニン</t>
    </rPh>
    <rPh sb="53" eb="55">
      <t>ショルイ</t>
    </rPh>
    <rPh sb="56" eb="58">
      <t>テンプ</t>
    </rPh>
    <phoneticPr fontId="2"/>
  </si>
  <si>
    <t>上記一覧のうち、市内建設工事等受注者にかかる資産一覧を記載（１件あたり1,000万円以上）。</t>
    <rPh sb="0" eb="2">
      <t>ジョウキ</t>
    </rPh>
    <rPh sb="2" eb="4">
      <t>イチラン</t>
    </rPh>
    <rPh sb="8" eb="10">
      <t>シナイ</t>
    </rPh>
    <rPh sb="10" eb="12">
      <t>ケンセツ</t>
    </rPh>
    <rPh sb="12" eb="14">
      <t>コウジ</t>
    </rPh>
    <rPh sb="14" eb="15">
      <t>トウ</t>
    </rPh>
    <rPh sb="15" eb="18">
      <t>ジュチュウシャ</t>
    </rPh>
    <rPh sb="22" eb="24">
      <t>シサン</t>
    </rPh>
    <rPh sb="24" eb="26">
      <t>イチラン</t>
    </rPh>
    <rPh sb="27" eb="29">
      <t>キサイ</t>
    </rPh>
    <phoneticPr fontId="2"/>
  </si>
  <si>
    <t>（例：No3-6については、㈱〇〇建設と㈱□□建設の建設工事（本体工事）にかかる書類を添付）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</si>
</sst>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11"/>
      <color rgb="FFFF0000"/>
      <name val="游ゴシック"/>
      <family val="3"/>
      <charset val="128"/>
      <scheme val="minor"/>
    </font>
    <font>
      <sz val="20"/>
      <name val="HGSｺﾞｼｯｸE"/>
      <family val="3"/>
      <charset val="128"/>
    </font>
    <font>
      <sz val="11"/>
      <name val="游ゴシック"/>
      <family val="2"/>
      <charset val="128"/>
      <scheme val="minor"/>
    </font>
    <font>
      <b/>
      <sz val="11"/>
      <name val="游ゴシック"/>
      <family val="3"/>
      <charset val="128"/>
      <scheme val="minor"/>
    </font>
    <font>
      <b/>
      <sz val="9"/>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1"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thin">
        <color indexed="64"/>
      </right>
      <top style="medium">
        <color theme="0"/>
      </top>
      <bottom style="thin">
        <color indexed="64"/>
      </bottom>
      <diagonal/>
    </border>
    <border>
      <left style="thin">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thin">
        <color indexed="64"/>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style="thin">
        <color indexed="64"/>
      </right>
      <top style="thin">
        <color indexed="64"/>
      </top>
      <bottom style="medium">
        <color theme="0"/>
      </bottom>
      <diagonal/>
    </border>
    <border>
      <left style="thin">
        <color indexed="64"/>
      </left>
      <right style="thin">
        <color indexed="64"/>
      </right>
      <top/>
      <bottom style="medium">
        <color theme="0"/>
      </bottom>
      <diagonal/>
    </border>
    <border>
      <left style="medium">
        <color theme="0"/>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style="medium">
        <color theme="0"/>
      </right>
      <top style="medium">
        <color theme="0"/>
      </top>
      <bottom style="thin">
        <color indexed="64"/>
      </bottom>
      <diagonal/>
    </border>
    <border>
      <left style="medium">
        <color theme="0"/>
      </left>
      <right style="medium">
        <color theme="0"/>
      </right>
      <top style="medium">
        <color theme="0"/>
      </top>
      <bottom style="thin">
        <color indexed="64"/>
      </bottom>
      <diagonal/>
    </border>
    <border>
      <left/>
      <right/>
      <top style="thin">
        <color indexed="64"/>
      </top>
      <bottom style="medium">
        <color theme="0"/>
      </bottom>
      <diagonal/>
    </border>
    <border>
      <left/>
      <right style="medium">
        <color theme="0"/>
      </right>
      <top style="thin">
        <color indexed="64"/>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theme="0"/>
      </left>
      <right/>
      <top style="medium">
        <color theme="0"/>
      </top>
      <bottom/>
      <diagonal/>
    </border>
    <border>
      <left style="medium">
        <color theme="0"/>
      </left>
      <right style="thin">
        <color indexed="64"/>
      </right>
      <top style="medium">
        <color theme="0"/>
      </top>
      <bottom/>
      <diagonal/>
    </border>
    <border>
      <left style="medium">
        <color theme="0"/>
      </left>
      <right/>
      <top/>
      <bottom style="thin">
        <color indexed="64"/>
      </bottom>
      <diagonal/>
    </border>
    <border>
      <left style="medium">
        <color theme="0"/>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93">
    <xf numFmtId="0" fontId="0" fillId="0" borderId="0" xfId="0">
      <alignment vertical="center"/>
    </xf>
    <xf numFmtId="6" fontId="3" fillId="2" borderId="2" xfId="1" applyFont="1" applyFill="1" applyBorder="1">
      <alignment vertical="center"/>
    </xf>
    <xf numFmtId="6" fontId="3" fillId="2" borderId="3" xfId="1" applyFont="1" applyFill="1" applyBorder="1">
      <alignment vertical="center"/>
    </xf>
    <xf numFmtId="6" fontId="3" fillId="2" borderId="4" xfId="1"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6" fontId="3" fillId="2" borderId="6" xfId="1" applyFont="1" applyFill="1" applyBorder="1">
      <alignment vertical="center"/>
    </xf>
    <xf numFmtId="0" fontId="5" fillId="0" borderId="0" xfId="0" applyFont="1">
      <alignment vertical="center"/>
    </xf>
    <xf numFmtId="0" fontId="6" fillId="0" borderId="0" xfId="0" applyFont="1">
      <alignment vertical="center"/>
    </xf>
    <xf numFmtId="6" fontId="6" fillId="0" borderId="0" xfId="1" applyFont="1">
      <alignment vertical="center"/>
    </xf>
    <xf numFmtId="14" fontId="6" fillId="0" borderId="0" xfId="0" applyNumberFormat="1" applyFont="1" applyBorder="1">
      <alignment vertical="center"/>
    </xf>
    <xf numFmtId="0" fontId="6" fillId="0" borderId="0" xfId="0" applyFont="1" applyAlignment="1">
      <alignment horizontal="center" vertical="center"/>
    </xf>
    <xf numFmtId="0" fontId="6" fillId="0" borderId="0" xfId="0"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6" fontId="6" fillId="0" borderId="1" xfId="1" applyFont="1" applyBorder="1">
      <alignmen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vertical="center" shrinkToFit="1"/>
    </xf>
    <xf numFmtId="6" fontId="6" fillId="0" borderId="1" xfId="1" applyFont="1" applyFill="1" applyBorder="1">
      <alignment vertical="center"/>
    </xf>
    <xf numFmtId="6" fontId="6" fillId="0" borderId="1" xfId="1" applyFont="1" applyFill="1" applyBorder="1" applyAlignment="1">
      <alignment vertical="center" shrinkToFit="1"/>
    </xf>
    <xf numFmtId="14" fontId="6" fillId="0" borderId="1" xfId="0" applyNumberFormat="1" applyFont="1" applyFill="1" applyBorder="1">
      <alignment vertical="center"/>
    </xf>
    <xf numFmtId="6" fontId="3" fillId="2" borderId="9" xfId="1" applyFont="1" applyFill="1" applyBorder="1" applyAlignment="1">
      <alignment horizontal="center" vertical="center" wrapText="1"/>
    </xf>
    <xf numFmtId="6" fontId="3" fillId="2" borderId="10" xfId="1" applyFont="1" applyFill="1" applyBorder="1">
      <alignment vertical="center"/>
    </xf>
    <xf numFmtId="0" fontId="9" fillId="0" borderId="1" xfId="0" applyFont="1" applyBorder="1" applyAlignment="1">
      <alignment horizontal="center" vertical="center"/>
    </xf>
    <xf numFmtId="0" fontId="9" fillId="0" borderId="1" xfId="0" applyFont="1" applyBorder="1">
      <alignment vertical="center"/>
    </xf>
    <xf numFmtId="0" fontId="10" fillId="0" borderId="1" xfId="0" applyFont="1" applyFill="1" applyBorder="1">
      <alignment vertical="center"/>
    </xf>
    <xf numFmtId="0" fontId="10" fillId="0" borderId="1" xfId="0" applyFont="1" applyFill="1" applyBorder="1" applyAlignment="1">
      <alignment vertical="center" shrinkToFit="1"/>
    </xf>
    <xf numFmtId="6" fontId="10" fillId="0" borderId="1" xfId="1" applyFont="1" applyFill="1" applyBorder="1">
      <alignment vertical="center"/>
    </xf>
    <xf numFmtId="6" fontId="10" fillId="0" borderId="1" xfId="1" applyFont="1" applyFill="1" applyBorder="1" applyAlignment="1">
      <alignment vertical="center" shrinkToFit="1"/>
    </xf>
    <xf numFmtId="0" fontId="10" fillId="0" borderId="1" xfId="0" applyFont="1" applyFill="1" applyBorder="1" applyAlignment="1">
      <alignment horizontal="center" vertical="center"/>
    </xf>
    <xf numFmtId="6" fontId="9" fillId="0" borderId="1" xfId="1" applyFont="1" applyBorder="1">
      <alignment vertical="center"/>
    </xf>
    <xf numFmtId="14" fontId="6" fillId="0" borderId="0" xfId="0" applyNumberFormat="1" applyFont="1" applyBorder="1" applyAlignment="1">
      <alignment horizontal="center" vertical="center"/>
    </xf>
    <xf numFmtId="14" fontId="6" fillId="0" borderId="1" xfId="0" applyNumberFormat="1" applyFont="1" applyFill="1" applyBorder="1" applyAlignment="1">
      <alignment horizontal="center" vertical="center"/>
    </xf>
    <xf numFmtId="6" fontId="6" fillId="0" borderId="0" xfId="0" applyNumberFormat="1" applyFont="1" applyBorder="1">
      <alignment vertical="center"/>
    </xf>
    <xf numFmtId="6" fontId="3" fillId="2" borderId="21" xfId="1" applyFont="1" applyFill="1" applyBorder="1" applyAlignment="1">
      <alignment horizontal="center" vertical="center" wrapText="1"/>
    </xf>
    <xf numFmtId="6" fontId="3" fillId="2" borderId="22" xfId="1" applyFont="1" applyFill="1" applyBorder="1" applyAlignment="1">
      <alignment horizontal="center" vertical="center" wrapText="1"/>
    </xf>
    <xf numFmtId="6" fontId="3" fillId="2" borderId="23" xfId="1" applyFont="1" applyFill="1" applyBorder="1">
      <alignment vertical="center"/>
    </xf>
    <xf numFmtId="6" fontId="3" fillId="2" borderId="24" xfId="1" applyFont="1" applyFill="1" applyBorder="1">
      <alignment vertical="center"/>
    </xf>
    <xf numFmtId="6" fontId="3" fillId="2" borderId="30" xfId="1" applyFont="1" applyFill="1" applyBorder="1" applyAlignment="1">
      <alignment horizontal="center" vertical="center" wrapText="1"/>
    </xf>
    <xf numFmtId="6" fontId="3" fillId="2" borderId="31" xfId="1" applyFont="1" applyFill="1" applyBorder="1" applyAlignment="1">
      <alignment horizontal="center" vertical="center"/>
    </xf>
    <xf numFmtId="6" fontId="3" fillId="2" borderId="31" xfId="1" applyFont="1" applyFill="1" applyBorder="1">
      <alignment vertical="center"/>
    </xf>
    <xf numFmtId="6" fontId="3" fillId="2" borderId="8" xfId="1" applyFont="1" applyFill="1" applyBorder="1" applyAlignment="1">
      <alignment horizontal="center" vertical="center" wrapText="1"/>
    </xf>
    <xf numFmtId="0" fontId="3" fillId="2" borderId="7" xfId="0" applyFont="1" applyFill="1" applyBorder="1" applyAlignment="1">
      <alignment horizontal="center" vertical="center"/>
    </xf>
    <xf numFmtId="6" fontId="3" fillId="2" borderId="8" xfId="1" applyFont="1" applyFill="1" applyBorder="1" applyAlignment="1">
      <alignment horizontal="center" vertical="center" wrapText="1"/>
    </xf>
    <xf numFmtId="0" fontId="3" fillId="2" borderId="7" xfId="0" applyFont="1" applyFill="1" applyBorder="1" applyAlignment="1">
      <alignment horizontal="center" vertical="center"/>
    </xf>
    <xf numFmtId="14" fontId="6" fillId="0" borderId="1" xfId="0" applyNumberFormat="1" applyFont="1" applyFill="1" applyBorder="1" applyAlignment="1">
      <alignment horizontal="left" vertical="center"/>
    </xf>
    <xf numFmtId="14" fontId="10" fillId="0" borderId="20" xfId="0" applyNumberFormat="1" applyFont="1" applyFill="1" applyBorder="1">
      <alignment vertical="center"/>
    </xf>
    <xf numFmtId="14" fontId="10" fillId="0" borderId="25" xfId="0" applyNumberFormat="1"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14" fontId="10" fillId="0" borderId="25" xfId="0" applyNumberFormat="1" applyFont="1" applyFill="1" applyBorder="1" applyAlignment="1">
      <alignment horizontal="left" vertical="center"/>
    </xf>
    <xf numFmtId="14" fontId="10" fillId="0" borderId="28"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7" xfId="0" applyFont="1" applyBorder="1">
      <alignment vertical="center"/>
    </xf>
    <xf numFmtId="14" fontId="10" fillId="0" borderId="28" xfId="0" applyNumberFormat="1" applyFont="1" applyFill="1" applyBorder="1" applyAlignment="1">
      <alignment horizontal="left" vertical="center"/>
    </xf>
    <xf numFmtId="14" fontId="10" fillId="0" borderId="1" xfId="0" applyNumberFormat="1" applyFont="1" applyFill="1" applyBorder="1" applyAlignment="1">
      <alignment horizontal="center" vertical="center"/>
    </xf>
    <xf numFmtId="14" fontId="10" fillId="0" borderId="29" xfId="0" applyNumberFormat="1" applyFont="1" applyFill="1" applyBorder="1" applyAlignment="1">
      <alignment horizontal="center" vertical="center"/>
    </xf>
    <xf numFmtId="0" fontId="4" fillId="2" borderId="5" xfId="0" applyFont="1" applyFill="1" applyBorder="1">
      <alignment vertical="center"/>
    </xf>
    <xf numFmtId="0" fontId="4" fillId="2" borderId="6" xfId="0" applyFont="1" applyFill="1" applyBorder="1">
      <alignment vertical="center"/>
    </xf>
    <xf numFmtId="6" fontId="4" fillId="2" borderId="6" xfId="1" applyFont="1" applyFill="1" applyBorder="1">
      <alignment vertical="center"/>
    </xf>
    <xf numFmtId="6" fontId="4" fillId="2" borderId="31" xfId="1" applyFont="1" applyFill="1" applyBorder="1" applyAlignment="1">
      <alignment horizontal="center" vertical="center"/>
    </xf>
    <xf numFmtId="6" fontId="4" fillId="2" borderId="31" xfId="1" applyFont="1" applyFill="1" applyBorder="1">
      <alignment vertical="center"/>
    </xf>
    <xf numFmtId="6" fontId="4" fillId="2" borderId="23" xfId="1" applyFont="1" applyFill="1" applyBorder="1">
      <alignment vertical="center"/>
    </xf>
    <xf numFmtId="6" fontId="4" fillId="2" borderId="24" xfId="1" applyFont="1" applyFill="1" applyBorder="1">
      <alignment vertical="center"/>
    </xf>
    <xf numFmtId="6" fontId="3" fillId="2" borderId="30" xfId="1" applyFont="1" applyFill="1" applyBorder="1" applyAlignment="1">
      <alignment horizontal="center" vertical="center" wrapText="1"/>
    </xf>
    <xf numFmtId="6" fontId="3" fillId="2" borderId="8" xfId="1" applyFont="1" applyFill="1" applyBorder="1" applyAlignment="1">
      <alignment horizontal="center" vertical="center" wrapText="1"/>
    </xf>
    <xf numFmtId="6" fontId="3" fillId="2" borderId="30" xfId="1" applyFont="1" applyFill="1" applyBorder="1" applyAlignment="1">
      <alignment horizontal="center" vertical="center" wrapText="1"/>
    </xf>
    <xf numFmtId="6" fontId="8" fillId="2" borderId="11" xfId="1" applyFont="1" applyFill="1" applyBorder="1" applyAlignment="1">
      <alignment horizontal="center" vertical="center" wrapText="1"/>
    </xf>
    <xf numFmtId="6" fontId="8" fillId="2" borderId="15" xfId="1" applyFont="1" applyFill="1" applyBorder="1" applyAlignment="1">
      <alignment horizontal="center" vertical="center" wrapText="1"/>
    </xf>
    <xf numFmtId="6" fontId="8" fillId="2" borderId="16" xfId="1" applyFont="1" applyFill="1" applyBorder="1" applyAlignment="1">
      <alignment horizontal="center" vertical="center" wrapText="1"/>
    </xf>
    <xf numFmtId="6" fontId="8" fillId="2" borderId="11" xfId="1" applyFont="1" applyFill="1" applyBorder="1" applyAlignment="1">
      <alignment horizontal="center" vertical="center" wrapText="1" shrinkToFit="1"/>
    </xf>
    <xf numFmtId="6" fontId="8" fillId="2" borderId="15" xfId="1" applyFont="1" applyFill="1" applyBorder="1" applyAlignment="1">
      <alignment horizontal="center" vertical="center" wrapText="1" shrinkToFit="1"/>
    </xf>
    <xf numFmtId="6" fontId="8" fillId="2" borderId="12" xfId="1" applyFont="1" applyFill="1" applyBorder="1" applyAlignment="1">
      <alignment horizontal="center" vertical="center" wrapText="1" shrinkToFit="1"/>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0" xfId="0" applyFont="1" applyFill="1" applyBorder="1" applyAlignment="1">
      <alignment horizontal="center" vertical="center"/>
    </xf>
    <xf numFmtId="0" fontId="10" fillId="0" borderId="17" xfId="0" applyFont="1" applyFill="1" applyBorder="1" applyAlignment="1">
      <alignment vertical="center" shrinkToFit="1"/>
    </xf>
    <xf numFmtId="0" fontId="10" fillId="0" borderId="18" xfId="0" applyFont="1" applyFill="1" applyBorder="1" applyAlignment="1">
      <alignment vertical="center" shrinkToFit="1"/>
    </xf>
    <xf numFmtId="0" fontId="10" fillId="0" borderId="19" xfId="0" applyFont="1" applyFill="1" applyBorder="1" applyAlignment="1">
      <alignment vertical="center" shrinkToFit="1"/>
    </xf>
    <xf numFmtId="6" fontId="10" fillId="0" borderId="17" xfId="1" applyFont="1" applyFill="1" applyBorder="1" applyAlignment="1">
      <alignment vertical="center" shrinkToFit="1"/>
    </xf>
    <xf numFmtId="6" fontId="10" fillId="0" borderId="18" xfId="1" applyFont="1" applyFill="1" applyBorder="1" applyAlignment="1">
      <alignment vertical="center" shrinkToFit="1"/>
    </xf>
    <xf numFmtId="6" fontId="10" fillId="0" borderId="19" xfId="1" applyFont="1" applyFill="1" applyBorder="1" applyAlignment="1">
      <alignment vertical="center" shrinkToFit="1"/>
    </xf>
    <xf numFmtId="6" fontId="10" fillId="0" borderId="17" xfId="1" applyFont="1" applyFill="1" applyBorder="1">
      <alignment vertical="center"/>
    </xf>
    <xf numFmtId="6" fontId="10" fillId="0" borderId="18" xfId="1" applyFont="1" applyFill="1" applyBorder="1">
      <alignment vertical="center"/>
    </xf>
    <xf numFmtId="6" fontId="10" fillId="0" borderId="19" xfId="1" applyFont="1" applyFill="1" applyBorder="1">
      <alignment vertical="center"/>
    </xf>
    <xf numFmtId="0" fontId="3" fillId="2" borderId="14" xfId="0" applyFont="1" applyFill="1" applyBorder="1" applyAlignment="1">
      <alignment horizontal="center" vertical="center"/>
    </xf>
    <xf numFmtId="6" fontId="3" fillId="2" borderId="14" xfId="1" applyFont="1" applyFill="1" applyBorder="1" applyAlignment="1">
      <alignment horizontal="center" vertical="center" wrapText="1"/>
    </xf>
    <xf numFmtId="14" fontId="6" fillId="0" borderId="0" xfId="0" applyNumberFormat="1" applyFont="1" applyBorder="1" applyAlignment="1">
      <alignment horizontal="left" vertical="center"/>
    </xf>
    <xf numFmtId="14" fontId="9" fillId="0" borderId="0" xfId="0" applyNumberFormat="1" applyFont="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FF6699"/>
      <color rgb="FFFFCCFF"/>
      <color rgb="FFFFFFFF"/>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P55"/>
  <sheetViews>
    <sheetView tabSelected="1" zoomScaleNormal="100" workbookViewId="0">
      <pane ySplit="4" topLeftCell="A5" activePane="bottomLeft" state="frozen"/>
      <selection pane="bottomLeft" activeCell="A55" sqref="A55:XFD55"/>
    </sheetView>
  </sheetViews>
  <sheetFormatPr defaultRowHeight="18.75" x14ac:dyDescent="0.4"/>
  <cols>
    <col min="1" max="1" width="0.75" style="8" customWidth="1"/>
    <col min="2" max="2" width="4.625" style="8" customWidth="1"/>
    <col min="3" max="3" width="9" style="8" customWidth="1"/>
    <col min="4" max="4" width="32.125" style="8" customWidth="1"/>
    <col min="5" max="5" width="20.5" style="9" customWidth="1"/>
    <col min="6" max="7" width="16.25" style="9" bestFit="1" customWidth="1"/>
    <col min="8" max="8" width="13" style="10" bestFit="1" customWidth="1"/>
    <col min="9" max="9" width="10" style="33" customWidth="1"/>
    <col min="10" max="10" width="9.5" style="11" customWidth="1"/>
    <col min="11" max="16" width="9.875" style="11" customWidth="1"/>
    <col min="17" max="16384" width="9" style="8"/>
  </cols>
  <sheetData>
    <row r="1" spans="2:16" ht="24" x14ac:dyDescent="0.4">
      <c r="B1" s="7" t="s">
        <v>14</v>
      </c>
    </row>
    <row r="2" spans="2:16" ht="6.75" customHeight="1" x14ac:dyDescent="0.4"/>
    <row r="3" spans="2:16" s="12" customFormat="1" ht="32.25" customHeight="1" thickBot="1" x14ac:dyDescent="0.45">
      <c r="B3" s="76" t="s">
        <v>6</v>
      </c>
      <c r="C3" s="78" t="s">
        <v>5</v>
      </c>
      <c r="D3" s="78" t="s">
        <v>4</v>
      </c>
      <c r="E3" s="68" t="s">
        <v>60</v>
      </c>
      <c r="F3" s="68" t="s">
        <v>35</v>
      </c>
      <c r="G3" s="68" t="s">
        <v>36</v>
      </c>
      <c r="H3" s="68" t="s">
        <v>11</v>
      </c>
      <c r="I3" s="70" t="s">
        <v>13</v>
      </c>
      <c r="J3" s="71"/>
      <c r="K3" s="71"/>
      <c r="L3" s="71"/>
      <c r="M3" s="72"/>
      <c r="N3" s="73" t="s">
        <v>12</v>
      </c>
      <c r="O3" s="74"/>
      <c r="P3" s="75"/>
    </row>
    <row r="4" spans="2:16" s="12" customFormat="1" x14ac:dyDescent="0.4">
      <c r="B4" s="77"/>
      <c r="C4" s="79"/>
      <c r="D4" s="79"/>
      <c r="E4" s="69"/>
      <c r="F4" s="69"/>
      <c r="G4" s="69"/>
      <c r="H4" s="69"/>
      <c r="I4" s="40" t="s">
        <v>27</v>
      </c>
      <c r="J4" s="40" t="s">
        <v>7</v>
      </c>
      <c r="K4" s="40" t="s">
        <v>8</v>
      </c>
      <c r="L4" s="40" t="s">
        <v>9</v>
      </c>
      <c r="M4" s="36" t="s">
        <v>34</v>
      </c>
      <c r="N4" s="36" t="s">
        <v>26</v>
      </c>
      <c r="O4" s="36" t="s">
        <v>24</v>
      </c>
      <c r="P4" s="37" t="s">
        <v>25</v>
      </c>
    </row>
    <row r="5" spans="2:16" ht="21" customHeight="1" x14ac:dyDescent="0.4">
      <c r="B5" s="13">
        <v>1</v>
      </c>
      <c r="C5" s="14"/>
      <c r="D5" s="19"/>
      <c r="E5" s="21"/>
      <c r="F5" s="20"/>
      <c r="G5" s="20"/>
      <c r="H5" s="22"/>
      <c r="I5" s="34"/>
      <c r="J5" s="17"/>
      <c r="K5" s="17"/>
      <c r="L5" s="17"/>
      <c r="M5" s="17"/>
      <c r="N5" s="47"/>
      <c r="O5" s="17"/>
      <c r="P5" s="17"/>
    </row>
    <row r="6" spans="2:16" ht="21" customHeight="1" x14ac:dyDescent="0.4">
      <c r="B6" s="13">
        <v>2</v>
      </c>
      <c r="C6" s="14"/>
      <c r="D6" s="19"/>
      <c r="E6" s="21"/>
      <c r="F6" s="20"/>
      <c r="G6" s="20"/>
      <c r="H6" s="22"/>
      <c r="I6" s="34"/>
      <c r="J6" s="17"/>
      <c r="K6" s="17"/>
      <c r="L6" s="17"/>
      <c r="M6" s="17"/>
      <c r="N6" s="17"/>
      <c r="O6" s="17"/>
      <c r="P6" s="17"/>
    </row>
    <row r="7" spans="2:16" ht="21" customHeight="1" x14ac:dyDescent="0.4">
      <c r="B7" s="13">
        <v>3</v>
      </c>
      <c r="C7" s="14"/>
      <c r="D7" s="19"/>
      <c r="E7" s="21"/>
      <c r="F7" s="20"/>
      <c r="G7" s="20"/>
      <c r="H7" s="22"/>
      <c r="I7" s="34"/>
      <c r="J7" s="17"/>
      <c r="K7" s="17"/>
      <c r="L7" s="17"/>
      <c r="M7" s="17"/>
      <c r="N7" s="17"/>
      <c r="O7" s="17"/>
      <c r="P7" s="17"/>
    </row>
    <row r="8" spans="2:16" ht="21" customHeight="1" x14ac:dyDescent="0.4">
      <c r="B8" s="13">
        <v>4</v>
      </c>
      <c r="C8" s="14"/>
      <c r="D8" s="19"/>
      <c r="E8" s="21"/>
      <c r="F8" s="20"/>
      <c r="G8" s="20"/>
      <c r="H8" s="22"/>
      <c r="I8" s="34"/>
      <c r="J8" s="17"/>
      <c r="K8" s="17"/>
      <c r="L8" s="17"/>
      <c r="M8" s="17"/>
      <c r="N8" s="17"/>
      <c r="O8" s="17"/>
      <c r="P8" s="17"/>
    </row>
    <row r="9" spans="2:16" ht="21" customHeight="1" x14ac:dyDescent="0.4">
      <c r="B9" s="13">
        <v>5</v>
      </c>
      <c r="C9" s="14"/>
      <c r="D9" s="19"/>
      <c r="E9" s="21"/>
      <c r="F9" s="20"/>
      <c r="G9" s="20"/>
      <c r="H9" s="22"/>
      <c r="I9" s="34"/>
      <c r="J9" s="17"/>
      <c r="K9" s="17"/>
      <c r="L9" s="17"/>
      <c r="M9" s="17"/>
      <c r="N9" s="17"/>
      <c r="O9" s="17"/>
      <c r="P9" s="17"/>
    </row>
    <row r="10" spans="2:16" ht="21" customHeight="1" x14ac:dyDescent="0.4">
      <c r="B10" s="13">
        <v>6</v>
      </c>
      <c r="C10" s="14"/>
      <c r="D10" s="19"/>
      <c r="E10" s="21"/>
      <c r="F10" s="20"/>
      <c r="G10" s="20"/>
      <c r="H10" s="22"/>
      <c r="I10" s="34"/>
      <c r="J10" s="17"/>
      <c r="K10" s="17"/>
      <c r="L10" s="17"/>
      <c r="M10" s="17"/>
      <c r="N10" s="17"/>
      <c r="O10" s="17"/>
      <c r="P10" s="17"/>
    </row>
    <row r="11" spans="2:16" ht="21" customHeight="1" x14ac:dyDescent="0.4">
      <c r="B11" s="13">
        <v>7</v>
      </c>
      <c r="C11" s="14"/>
      <c r="D11" s="18"/>
      <c r="E11" s="21"/>
      <c r="F11" s="20"/>
      <c r="G11" s="20"/>
      <c r="H11" s="22"/>
      <c r="I11" s="34"/>
      <c r="J11" s="17"/>
      <c r="K11" s="17"/>
      <c r="L11" s="17"/>
      <c r="M11" s="17"/>
      <c r="N11" s="17"/>
      <c r="O11" s="17"/>
      <c r="P11" s="17"/>
    </row>
    <row r="12" spans="2:16" ht="21" customHeight="1" x14ac:dyDescent="0.4">
      <c r="B12" s="13">
        <v>8</v>
      </c>
      <c r="C12" s="14"/>
      <c r="D12" s="18"/>
      <c r="E12" s="21"/>
      <c r="F12" s="20"/>
      <c r="G12" s="20"/>
      <c r="H12" s="22"/>
      <c r="I12" s="34"/>
      <c r="J12" s="17"/>
      <c r="K12" s="17"/>
      <c r="L12" s="17"/>
      <c r="M12" s="17"/>
      <c r="N12" s="47"/>
      <c r="O12" s="17"/>
      <c r="P12" s="17"/>
    </row>
    <row r="13" spans="2:16" ht="21" customHeight="1" x14ac:dyDescent="0.4">
      <c r="B13" s="13">
        <v>9</v>
      </c>
      <c r="C13" s="18"/>
      <c r="D13" s="19"/>
      <c r="E13" s="21"/>
      <c r="F13" s="20"/>
      <c r="G13" s="20"/>
      <c r="H13" s="22"/>
      <c r="I13" s="34"/>
      <c r="J13" s="34"/>
      <c r="K13" s="17"/>
      <c r="L13" s="17"/>
      <c r="M13" s="17"/>
      <c r="N13" s="17"/>
      <c r="O13" s="17"/>
      <c r="P13" s="17"/>
    </row>
    <row r="14" spans="2:16" ht="21" customHeight="1" x14ac:dyDescent="0.4">
      <c r="B14" s="13">
        <v>10</v>
      </c>
      <c r="C14" s="18"/>
      <c r="D14" s="19"/>
      <c r="E14" s="21"/>
      <c r="F14" s="20"/>
      <c r="G14" s="20"/>
      <c r="H14" s="22"/>
      <c r="I14" s="34"/>
      <c r="J14" s="34"/>
      <c r="K14" s="17"/>
      <c r="L14" s="17"/>
      <c r="M14" s="17"/>
      <c r="N14" s="34"/>
      <c r="O14" s="34"/>
      <c r="P14" s="17"/>
    </row>
    <row r="15" spans="2:16" ht="21" customHeight="1" x14ac:dyDescent="0.4">
      <c r="B15" s="13">
        <v>11</v>
      </c>
      <c r="C15" s="18"/>
      <c r="D15" s="19"/>
      <c r="E15" s="21"/>
      <c r="F15" s="20"/>
      <c r="G15" s="20"/>
      <c r="H15" s="22"/>
      <c r="I15" s="34"/>
      <c r="J15" s="34"/>
      <c r="K15" s="17"/>
      <c r="L15" s="17"/>
      <c r="M15" s="17"/>
      <c r="N15" s="34"/>
      <c r="O15" s="34"/>
      <c r="P15" s="17"/>
    </row>
    <row r="16" spans="2:16" ht="21" customHeight="1" x14ac:dyDescent="0.4">
      <c r="B16" s="13">
        <v>12</v>
      </c>
      <c r="C16" s="18"/>
      <c r="D16" s="19"/>
      <c r="E16" s="21"/>
      <c r="F16" s="20"/>
      <c r="G16" s="20"/>
      <c r="H16" s="22"/>
      <c r="I16" s="34"/>
      <c r="J16" s="34"/>
      <c r="K16" s="17"/>
      <c r="L16" s="17"/>
      <c r="M16" s="17"/>
      <c r="N16" s="34"/>
      <c r="O16" s="34"/>
      <c r="P16" s="17"/>
    </row>
    <row r="17" spans="2:16" ht="21" customHeight="1" x14ac:dyDescent="0.4">
      <c r="B17" s="13">
        <v>13</v>
      </c>
      <c r="C17" s="18"/>
      <c r="D17" s="19"/>
      <c r="E17" s="21"/>
      <c r="F17" s="20"/>
      <c r="G17" s="20"/>
      <c r="H17" s="22"/>
      <c r="I17" s="34"/>
      <c r="J17" s="17"/>
      <c r="K17" s="17"/>
      <c r="L17" s="17"/>
      <c r="M17" s="34"/>
      <c r="N17" s="47"/>
      <c r="O17" s="17"/>
      <c r="P17" s="17"/>
    </row>
    <row r="18" spans="2:16" ht="21" customHeight="1" x14ac:dyDescent="0.4">
      <c r="B18" s="13">
        <v>14</v>
      </c>
      <c r="C18" s="18"/>
      <c r="D18" s="21"/>
      <c r="E18" s="20"/>
      <c r="F18" s="20"/>
      <c r="G18" s="20"/>
      <c r="H18" s="22"/>
      <c r="I18" s="34"/>
      <c r="J18" s="34"/>
      <c r="K18" s="17"/>
      <c r="L18" s="17"/>
      <c r="M18" s="17"/>
      <c r="N18" s="34"/>
      <c r="O18" s="17"/>
      <c r="P18" s="17"/>
    </row>
    <row r="19" spans="2:16" ht="21" customHeight="1" x14ac:dyDescent="0.4">
      <c r="B19" s="13">
        <v>15</v>
      </c>
      <c r="C19" s="18"/>
      <c r="D19" s="19"/>
      <c r="E19" s="20"/>
      <c r="F19" s="20"/>
      <c r="G19" s="20"/>
      <c r="H19" s="22"/>
      <c r="I19" s="34"/>
      <c r="J19" s="34"/>
      <c r="K19" s="17"/>
      <c r="L19" s="17"/>
      <c r="M19" s="17"/>
      <c r="N19" s="34"/>
      <c r="O19" s="17"/>
      <c r="P19" s="17"/>
    </row>
    <row r="20" spans="2:16" ht="21" customHeight="1" x14ac:dyDescent="0.4">
      <c r="B20" s="13">
        <v>16</v>
      </c>
      <c r="C20" s="18"/>
      <c r="D20" s="19"/>
      <c r="E20" s="20"/>
      <c r="F20" s="20"/>
      <c r="G20" s="20"/>
      <c r="H20" s="22"/>
      <c r="I20" s="34"/>
      <c r="J20" s="34"/>
      <c r="K20" s="17"/>
      <c r="L20" s="17"/>
      <c r="M20" s="17"/>
      <c r="N20" s="34"/>
      <c r="O20" s="17"/>
      <c r="P20" s="17"/>
    </row>
    <row r="21" spans="2:16" ht="21" customHeight="1" x14ac:dyDescent="0.4">
      <c r="B21" s="13">
        <v>17</v>
      </c>
      <c r="C21" s="18"/>
      <c r="D21" s="19"/>
      <c r="E21" s="21"/>
      <c r="F21" s="20"/>
      <c r="G21" s="20"/>
      <c r="H21" s="22"/>
      <c r="I21" s="34"/>
      <c r="J21" s="17"/>
      <c r="K21" s="17"/>
      <c r="L21" s="34"/>
      <c r="M21" s="34"/>
      <c r="N21" s="34"/>
      <c r="O21" s="17"/>
      <c r="P21" s="34"/>
    </row>
    <row r="22" spans="2:16" ht="21" customHeight="1" x14ac:dyDescent="0.4">
      <c r="B22" s="13">
        <v>18</v>
      </c>
      <c r="C22" s="18"/>
      <c r="D22" s="19"/>
      <c r="E22" s="21"/>
      <c r="F22" s="20"/>
      <c r="G22" s="20"/>
      <c r="H22" s="22"/>
      <c r="I22" s="34"/>
      <c r="J22" s="17"/>
      <c r="K22" s="17"/>
      <c r="L22" s="34"/>
      <c r="M22" s="34"/>
      <c r="N22" s="34"/>
      <c r="O22" s="17"/>
      <c r="P22" s="34"/>
    </row>
    <row r="23" spans="2:16" ht="21" customHeight="1" x14ac:dyDescent="0.4">
      <c r="B23" s="13">
        <v>19</v>
      </c>
      <c r="C23" s="18"/>
      <c r="D23" s="19"/>
      <c r="E23" s="21"/>
      <c r="F23" s="20"/>
      <c r="G23" s="20"/>
      <c r="H23" s="22"/>
      <c r="I23" s="34"/>
      <c r="J23" s="17"/>
      <c r="K23" s="17"/>
      <c r="L23" s="34"/>
      <c r="M23" s="34"/>
      <c r="N23" s="34"/>
      <c r="O23" s="17"/>
      <c r="P23" s="34"/>
    </row>
    <row r="24" spans="2:16" ht="21" customHeight="1" x14ac:dyDescent="0.4">
      <c r="B24" s="13">
        <v>20</v>
      </c>
      <c r="C24" s="18"/>
      <c r="D24" s="19"/>
      <c r="E24" s="21"/>
      <c r="F24" s="20"/>
      <c r="G24" s="20"/>
      <c r="H24" s="22"/>
      <c r="I24" s="34"/>
      <c r="J24" s="17"/>
      <c r="K24" s="17"/>
      <c r="L24" s="34"/>
      <c r="M24" s="34"/>
      <c r="N24" s="17"/>
      <c r="O24" s="34"/>
      <c r="P24" s="17"/>
    </row>
    <row r="25" spans="2:16" ht="21" customHeight="1" x14ac:dyDescent="0.4">
      <c r="B25" s="13">
        <v>21</v>
      </c>
      <c r="C25" s="18"/>
      <c r="D25" s="19"/>
      <c r="E25" s="21"/>
      <c r="F25" s="20"/>
      <c r="G25" s="20"/>
      <c r="H25" s="22"/>
      <c r="I25" s="34"/>
      <c r="J25" s="34"/>
      <c r="K25" s="17"/>
      <c r="L25" s="17"/>
      <c r="M25" s="17"/>
      <c r="N25" s="34"/>
      <c r="O25" s="34"/>
      <c r="P25" s="17"/>
    </row>
    <row r="26" spans="2:16" ht="21" customHeight="1" x14ac:dyDescent="0.4">
      <c r="B26" s="13">
        <v>22</v>
      </c>
      <c r="C26" s="18"/>
      <c r="D26" s="14"/>
      <c r="E26" s="21"/>
      <c r="F26" s="20"/>
      <c r="G26" s="20"/>
      <c r="H26" s="22"/>
      <c r="I26" s="34"/>
      <c r="J26" s="34"/>
      <c r="K26" s="17"/>
      <c r="L26" s="17"/>
      <c r="M26" s="17"/>
      <c r="N26" s="34"/>
      <c r="O26" s="34"/>
      <c r="P26" s="17"/>
    </row>
    <row r="27" spans="2:16" ht="21" customHeight="1" x14ac:dyDescent="0.4">
      <c r="B27" s="13">
        <v>23</v>
      </c>
      <c r="C27" s="18"/>
      <c r="D27" s="14"/>
      <c r="E27" s="21"/>
      <c r="F27" s="20"/>
      <c r="G27" s="20"/>
      <c r="H27" s="22"/>
      <c r="I27" s="34"/>
      <c r="J27" s="34"/>
      <c r="K27" s="17"/>
      <c r="L27" s="17"/>
      <c r="M27" s="17"/>
      <c r="N27" s="34"/>
      <c r="O27" s="34"/>
      <c r="P27" s="17"/>
    </row>
    <row r="28" spans="2:16" ht="21" customHeight="1" x14ac:dyDescent="0.4">
      <c r="B28" s="13">
        <v>24</v>
      </c>
      <c r="C28" s="18"/>
      <c r="D28" s="14"/>
      <c r="E28" s="21"/>
      <c r="F28" s="20"/>
      <c r="G28" s="20"/>
      <c r="H28" s="22"/>
      <c r="I28" s="34"/>
      <c r="J28" s="17"/>
      <c r="K28" s="17"/>
      <c r="L28" s="34"/>
      <c r="M28" s="34"/>
      <c r="N28" s="17"/>
      <c r="O28" s="34"/>
      <c r="P28" s="17"/>
    </row>
    <row r="29" spans="2:16" ht="21" customHeight="1" x14ac:dyDescent="0.4">
      <c r="B29" s="13">
        <v>25</v>
      </c>
      <c r="C29" s="18"/>
      <c r="D29" s="14"/>
      <c r="E29" s="21"/>
      <c r="F29" s="20"/>
      <c r="G29" s="20"/>
      <c r="H29" s="22"/>
      <c r="I29" s="34"/>
      <c r="J29" s="17"/>
      <c r="K29" s="17"/>
      <c r="L29" s="34"/>
      <c r="M29" s="34"/>
      <c r="N29" s="17"/>
      <c r="O29" s="34"/>
      <c r="P29" s="17"/>
    </row>
    <row r="30" spans="2:16" ht="21" customHeight="1" x14ac:dyDescent="0.4">
      <c r="B30" s="13">
        <v>26</v>
      </c>
      <c r="C30" s="18"/>
      <c r="D30" s="14"/>
      <c r="E30" s="21"/>
      <c r="F30" s="20"/>
      <c r="G30" s="20"/>
      <c r="H30" s="22"/>
      <c r="I30" s="34"/>
      <c r="J30" s="17"/>
      <c r="K30" s="17"/>
      <c r="L30" s="34"/>
      <c r="M30" s="34"/>
      <c r="N30" s="17"/>
      <c r="O30" s="34"/>
      <c r="P30" s="17"/>
    </row>
    <row r="31" spans="2:16" ht="21" customHeight="1" x14ac:dyDescent="0.4">
      <c r="B31" s="13">
        <v>27</v>
      </c>
      <c r="C31" s="18"/>
      <c r="D31" s="14"/>
      <c r="E31" s="21"/>
      <c r="F31" s="20"/>
      <c r="G31" s="20"/>
      <c r="H31" s="22"/>
      <c r="I31" s="34"/>
      <c r="J31" s="17"/>
      <c r="K31" s="17"/>
      <c r="L31" s="17"/>
      <c r="M31" s="17"/>
      <c r="N31" s="17"/>
      <c r="O31" s="34"/>
      <c r="P31" s="17"/>
    </row>
    <row r="32" spans="2:16" ht="21" customHeight="1" x14ac:dyDescent="0.4">
      <c r="B32" s="13">
        <v>28</v>
      </c>
      <c r="C32" s="18"/>
      <c r="D32" s="14"/>
      <c r="E32" s="21"/>
      <c r="F32" s="20"/>
      <c r="G32" s="20"/>
      <c r="H32" s="22"/>
      <c r="I32" s="34"/>
      <c r="J32" s="17"/>
      <c r="K32" s="17"/>
      <c r="L32" s="17"/>
      <c r="M32" s="17"/>
      <c r="N32" s="17"/>
      <c r="O32" s="17"/>
      <c r="P32" s="17"/>
    </row>
    <row r="33" spans="1:16" ht="21" customHeight="1" x14ac:dyDescent="0.4">
      <c r="B33" s="13">
        <v>29</v>
      </c>
      <c r="C33" s="18"/>
      <c r="D33" s="14"/>
      <c r="E33" s="21"/>
      <c r="F33" s="20"/>
      <c r="G33" s="20"/>
      <c r="H33" s="22"/>
      <c r="I33" s="34"/>
      <c r="J33" s="17"/>
      <c r="K33" s="17"/>
      <c r="L33" s="17"/>
      <c r="M33" s="17"/>
      <c r="N33" s="47"/>
      <c r="O33" s="17"/>
      <c r="P33" s="17"/>
    </row>
    <row r="34" spans="1:16" ht="21" customHeight="1" x14ac:dyDescent="0.4">
      <c r="B34" s="13">
        <v>30</v>
      </c>
      <c r="C34" s="18"/>
      <c r="D34" s="14"/>
      <c r="E34" s="21"/>
      <c r="F34" s="20"/>
      <c r="G34" s="20"/>
      <c r="H34" s="22"/>
      <c r="I34" s="34"/>
      <c r="J34" s="17"/>
      <c r="K34" s="17"/>
      <c r="L34" s="17"/>
      <c r="M34" s="17"/>
      <c r="N34" s="47"/>
      <c r="O34" s="17"/>
      <c r="P34" s="17"/>
    </row>
    <row r="35" spans="1:16" s="16" customFormat="1" ht="21" customHeight="1" x14ac:dyDescent="0.4">
      <c r="B35" s="4"/>
      <c r="C35" s="4"/>
      <c r="D35" s="5"/>
      <c r="E35" s="6"/>
      <c r="F35" s="6">
        <f>SUM(F5:F33)</f>
        <v>0</v>
      </c>
      <c r="G35" s="6">
        <f>SUM(G5:G33)</f>
        <v>0</v>
      </c>
      <c r="H35" s="6"/>
      <c r="I35" s="41"/>
      <c r="J35" s="42"/>
      <c r="K35" s="42"/>
      <c r="L35" s="42"/>
      <c r="M35" s="38"/>
      <c r="N35" s="38"/>
      <c r="O35" s="38"/>
      <c r="P35" s="39"/>
    </row>
    <row r="37" spans="1:16" s="33" customFormat="1" x14ac:dyDescent="0.4">
      <c r="A37" s="8"/>
      <c r="B37" s="8"/>
      <c r="C37" s="8"/>
      <c r="D37" s="8"/>
      <c r="E37" s="9"/>
      <c r="F37" s="9"/>
      <c r="G37" s="9"/>
      <c r="H37" s="35"/>
      <c r="J37" s="11"/>
      <c r="K37" s="11"/>
      <c r="L37" s="11"/>
      <c r="M37" s="11"/>
      <c r="N37" s="11"/>
      <c r="O37" s="11"/>
      <c r="P37" s="11"/>
    </row>
    <row r="38" spans="1:16" s="33" customFormat="1" ht="36.75" thickBot="1" x14ac:dyDescent="0.45">
      <c r="A38" s="8"/>
      <c r="B38" s="8"/>
      <c r="C38" s="8"/>
      <c r="D38" s="8"/>
      <c r="E38" s="46" t="s">
        <v>4</v>
      </c>
      <c r="F38" s="45" t="s">
        <v>0</v>
      </c>
      <c r="G38" s="23" t="s">
        <v>1</v>
      </c>
      <c r="H38" s="10"/>
      <c r="K38" s="11"/>
      <c r="L38" s="11"/>
      <c r="M38" s="11"/>
      <c r="N38" s="11"/>
      <c r="O38" s="11"/>
      <c r="P38" s="11"/>
    </row>
    <row r="39" spans="1:16" s="33" customFormat="1" ht="21" customHeight="1" thickBot="1" x14ac:dyDescent="0.45">
      <c r="A39" s="8"/>
      <c r="B39" s="8"/>
      <c r="C39" s="8"/>
      <c r="D39" s="8"/>
      <c r="E39" s="1" t="s">
        <v>15</v>
      </c>
      <c r="F39" s="15">
        <f>SUMIF(C5:C33,"土地",F5:F33)</f>
        <v>0</v>
      </c>
      <c r="G39" s="15">
        <f>SUMIF(C5:C33,"土地",G5:G33)</f>
        <v>0</v>
      </c>
      <c r="H39" s="10"/>
      <c r="J39" s="11"/>
      <c r="K39" s="11"/>
      <c r="L39" s="11"/>
      <c r="M39" s="11"/>
      <c r="N39" s="11"/>
      <c r="O39" s="11"/>
      <c r="P39" s="11"/>
    </row>
    <row r="40" spans="1:16" s="33" customFormat="1" ht="21" customHeight="1" thickBot="1" x14ac:dyDescent="0.45">
      <c r="A40" s="8"/>
      <c r="B40" s="8"/>
      <c r="C40" s="8"/>
      <c r="D40" s="8"/>
      <c r="E40" s="24" t="s">
        <v>22</v>
      </c>
      <c r="F40" s="15">
        <f>SUMIF($C$5:$C$33,"家屋",F5:F33)</f>
        <v>0</v>
      </c>
      <c r="G40" s="15">
        <f>SUMIF($C$5:$C$33,"家屋",G5:G33)</f>
        <v>0</v>
      </c>
      <c r="H40" s="10"/>
      <c r="J40" s="11"/>
      <c r="K40" s="11"/>
      <c r="L40" s="11"/>
      <c r="M40" s="11"/>
      <c r="N40" s="11"/>
      <c r="O40" s="11"/>
      <c r="P40" s="11"/>
    </row>
    <row r="41" spans="1:16" s="33" customFormat="1" ht="21" customHeight="1" thickBot="1" x14ac:dyDescent="0.45">
      <c r="A41" s="8"/>
      <c r="B41" s="8"/>
      <c r="C41" s="8"/>
      <c r="D41" s="8"/>
      <c r="E41" s="2" t="s">
        <v>3</v>
      </c>
      <c r="F41" s="15">
        <f>SUMIF($C$5:$C$33,"償却資産",F5:F33)</f>
        <v>0</v>
      </c>
      <c r="G41" s="15">
        <f>SUMIF($C$5:$C$33,"償却資産",G5:G33)</f>
        <v>0</v>
      </c>
      <c r="H41" s="10"/>
      <c r="J41" s="11"/>
      <c r="K41" s="11"/>
      <c r="L41" s="11"/>
      <c r="M41" s="11"/>
      <c r="N41" s="11"/>
      <c r="O41" s="11"/>
      <c r="P41" s="11"/>
    </row>
    <row r="42" spans="1:16" s="33" customFormat="1" ht="21" customHeight="1" x14ac:dyDescent="0.4">
      <c r="A42" s="8"/>
      <c r="B42" s="8"/>
      <c r="C42" s="8"/>
      <c r="D42" s="8"/>
      <c r="E42" s="3" t="s">
        <v>10</v>
      </c>
      <c r="F42" s="15">
        <f>SUM(F39:F41)</f>
        <v>0</v>
      </c>
      <c r="G42" s="15">
        <f>SUM(G39:G41)</f>
        <v>0</v>
      </c>
      <c r="H42" s="10"/>
      <c r="J42" s="11"/>
      <c r="K42" s="11"/>
      <c r="L42" s="11"/>
      <c r="M42" s="11"/>
      <c r="N42" s="11"/>
      <c r="O42" s="11"/>
      <c r="P42" s="11"/>
    </row>
    <row r="44" spans="1:16" ht="24" x14ac:dyDescent="0.4">
      <c r="B44" s="7" t="s">
        <v>62</v>
      </c>
    </row>
    <row r="45" spans="1:16" ht="20.25" customHeight="1" x14ac:dyDescent="0.4">
      <c r="B45" s="8" t="s">
        <v>67</v>
      </c>
    </row>
    <row r="46" spans="1:16" s="12" customFormat="1" ht="32.25" customHeight="1" thickBot="1" x14ac:dyDescent="0.45">
      <c r="B46" s="76" t="s">
        <v>6</v>
      </c>
      <c r="C46" s="78" t="s">
        <v>5</v>
      </c>
      <c r="D46" s="78" t="s">
        <v>4</v>
      </c>
      <c r="E46" s="68" t="s">
        <v>63</v>
      </c>
      <c r="F46" s="68" t="s">
        <v>35</v>
      </c>
      <c r="G46" s="68" t="s">
        <v>36</v>
      </c>
      <c r="H46" s="68" t="s">
        <v>11</v>
      </c>
      <c r="I46" s="70" t="s">
        <v>13</v>
      </c>
      <c r="J46" s="71"/>
      <c r="K46" s="71"/>
      <c r="L46" s="71"/>
      <c r="M46" s="72"/>
      <c r="N46" s="73" t="s">
        <v>12</v>
      </c>
      <c r="O46" s="74"/>
      <c r="P46" s="75"/>
    </row>
    <row r="47" spans="1:16" s="12" customFormat="1" x14ac:dyDescent="0.4">
      <c r="B47" s="77"/>
      <c r="C47" s="89"/>
      <c r="D47" s="89"/>
      <c r="E47" s="90"/>
      <c r="F47" s="90"/>
      <c r="G47" s="90"/>
      <c r="H47" s="90"/>
      <c r="I47" s="67" t="s">
        <v>27</v>
      </c>
      <c r="J47" s="67" t="s">
        <v>7</v>
      </c>
      <c r="K47" s="67" t="s">
        <v>8</v>
      </c>
      <c r="L47" s="67" t="s">
        <v>9</v>
      </c>
      <c r="M47" s="36" t="s">
        <v>34</v>
      </c>
      <c r="N47" s="36" t="s">
        <v>26</v>
      </c>
      <c r="O47" s="36" t="s">
        <v>24</v>
      </c>
      <c r="P47" s="37" t="s">
        <v>25</v>
      </c>
    </row>
    <row r="48" spans="1:16" ht="21" customHeight="1" x14ac:dyDescent="0.4">
      <c r="B48" s="25"/>
      <c r="C48" s="56"/>
      <c r="D48" s="80"/>
      <c r="E48" s="83"/>
      <c r="F48" s="86"/>
      <c r="G48" s="29"/>
      <c r="H48" s="48"/>
      <c r="I48" s="53"/>
      <c r="J48" s="31"/>
      <c r="K48" s="31"/>
      <c r="L48" s="31"/>
      <c r="M48" s="54"/>
      <c r="N48" s="55"/>
      <c r="O48" s="31"/>
      <c r="P48" s="54"/>
    </row>
    <row r="49" spans="2:16" ht="21" customHeight="1" x14ac:dyDescent="0.4">
      <c r="B49" s="25"/>
      <c r="C49" s="56"/>
      <c r="D49" s="81"/>
      <c r="E49" s="84"/>
      <c r="F49" s="87"/>
      <c r="G49" s="29"/>
      <c r="H49" s="48"/>
      <c r="I49" s="53"/>
      <c r="J49" s="31"/>
      <c r="K49" s="31"/>
      <c r="L49" s="31"/>
      <c r="M49" s="54"/>
      <c r="N49" s="55"/>
      <c r="O49" s="31"/>
      <c r="P49" s="54"/>
    </row>
    <row r="50" spans="2:16" ht="21" customHeight="1" x14ac:dyDescent="0.4">
      <c r="B50" s="25"/>
      <c r="C50" s="56"/>
      <c r="D50" s="81"/>
      <c r="E50" s="84"/>
      <c r="F50" s="87"/>
      <c r="G50" s="29"/>
      <c r="H50" s="48"/>
      <c r="I50" s="53"/>
      <c r="J50" s="31"/>
      <c r="K50" s="31"/>
      <c r="L50" s="31"/>
      <c r="M50" s="54"/>
      <c r="N50" s="55"/>
      <c r="O50" s="31"/>
      <c r="P50" s="54"/>
    </row>
    <row r="51" spans="2:16" ht="21" customHeight="1" x14ac:dyDescent="0.4">
      <c r="B51" s="25"/>
      <c r="C51" s="56"/>
      <c r="D51" s="82"/>
      <c r="E51" s="85"/>
      <c r="F51" s="88"/>
      <c r="G51" s="29"/>
      <c r="H51" s="48"/>
      <c r="I51" s="53"/>
      <c r="J51" s="31"/>
      <c r="K51" s="31"/>
      <c r="L51" s="31"/>
      <c r="M51" s="54"/>
      <c r="N51" s="55"/>
      <c r="O51" s="31"/>
      <c r="P51" s="54"/>
    </row>
    <row r="52" spans="2:16" ht="21" customHeight="1" x14ac:dyDescent="0.4">
      <c r="B52" s="25"/>
      <c r="C52" s="27"/>
      <c r="D52" s="30"/>
      <c r="E52" s="29"/>
      <c r="F52" s="29"/>
      <c r="G52" s="29"/>
      <c r="H52" s="48"/>
      <c r="I52" s="53"/>
      <c r="J52" s="58"/>
      <c r="K52" s="31"/>
      <c r="L52" s="31"/>
      <c r="M52" s="54"/>
      <c r="N52" s="53"/>
      <c r="O52" s="31"/>
      <c r="P52" s="54"/>
    </row>
    <row r="53" spans="2:16" s="16" customFormat="1" ht="21" customHeight="1" x14ac:dyDescent="0.4">
      <c r="B53" s="60"/>
      <c r="C53" s="60"/>
      <c r="D53" s="61"/>
      <c r="E53" s="62"/>
      <c r="F53" s="6">
        <f>SUM(F48:F52)</f>
        <v>0</v>
      </c>
      <c r="G53" s="6">
        <f>SUM(G48:G52)</f>
        <v>0</v>
      </c>
      <c r="H53" s="62"/>
      <c r="I53" s="63"/>
      <c r="J53" s="64"/>
      <c r="K53" s="64"/>
      <c r="L53" s="64"/>
      <c r="M53" s="65"/>
      <c r="N53" s="65"/>
      <c r="O53" s="65"/>
      <c r="P53" s="66"/>
    </row>
    <row r="54" spans="2:16" x14ac:dyDescent="0.4">
      <c r="C54" s="91" t="s">
        <v>66</v>
      </c>
    </row>
    <row r="55" spans="2:16" x14ac:dyDescent="0.4">
      <c r="C55" s="92"/>
    </row>
  </sheetData>
  <autoFilter ref="B4:H35"/>
  <mergeCells count="21">
    <mergeCell ref="G46:G47"/>
    <mergeCell ref="H46:H47"/>
    <mergeCell ref="I46:M46"/>
    <mergeCell ref="N46:P46"/>
    <mergeCell ref="D48:D51"/>
    <mergeCell ref="E48:E51"/>
    <mergeCell ref="F48:F51"/>
    <mergeCell ref="B46:B47"/>
    <mergeCell ref="C46:C47"/>
    <mergeCell ref="D46:D47"/>
    <mergeCell ref="E46:E47"/>
    <mergeCell ref="F46:F47"/>
    <mergeCell ref="H3:H4"/>
    <mergeCell ref="I3:M3"/>
    <mergeCell ref="N3:P3"/>
    <mergeCell ref="B3:B4"/>
    <mergeCell ref="C3:C4"/>
    <mergeCell ref="D3:D4"/>
    <mergeCell ref="E3:E4"/>
    <mergeCell ref="F3:F4"/>
    <mergeCell ref="G3:G4"/>
  </mergeCells>
  <phoneticPr fontId="2"/>
  <pageMargins left="0.51181102362204722" right="0.51181102362204722" top="0.74803149606299213" bottom="0.74803149606299213" header="0.31496062992125984" footer="0.31496062992125984"/>
  <pageSetup paperSize="9"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プルダウンリスト!$A$2:$A$4</xm:f>
          </x14:formula1>
          <xm:sqref>C5:C1048576</xm:sqref>
        </x14:dataValidation>
        <x14:dataValidation type="list" allowBlank="1" showInputMessage="1" showErrorMessage="1">
          <x14:formula1>
            <xm:f>プルダウンリスト!$B$2</xm:f>
          </x14:formula1>
          <xm:sqref>I5:L1048576 N5:P1048576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5"/>
  <sheetViews>
    <sheetView showGridLines="0" zoomScaleNormal="100" workbookViewId="0">
      <pane ySplit="4" topLeftCell="A35" activePane="bottomLeft" state="frozen"/>
      <selection pane="bottomLeft" activeCell="A44" sqref="A44:XFD55"/>
    </sheetView>
  </sheetViews>
  <sheetFormatPr defaultRowHeight="18.75" x14ac:dyDescent="0.4"/>
  <cols>
    <col min="1" max="1" width="0.75" style="8" customWidth="1"/>
    <col min="2" max="2" width="4.625" style="8" customWidth="1"/>
    <col min="3" max="3" width="9" style="8" customWidth="1"/>
    <col min="4" max="4" width="32.125" style="8" customWidth="1"/>
    <col min="5" max="5" width="20.5" style="9" customWidth="1"/>
    <col min="6" max="7" width="16.25" style="9" bestFit="1" customWidth="1"/>
    <col min="8" max="8" width="13" style="10" bestFit="1" customWidth="1"/>
    <col min="9" max="9" width="10" style="33" customWidth="1"/>
    <col min="10" max="10" width="7.375" style="11" bestFit="1" customWidth="1"/>
    <col min="11" max="16" width="9.875" style="11" customWidth="1"/>
    <col min="17" max="16384" width="9" style="8"/>
  </cols>
  <sheetData>
    <row r="1" spans="2:16" ht="24" x14ac:dyDescent="0.4">
      <c r="B1" s="7" t="s">
        <v>14</v>
      </c>
    </row>
    <row r="2" spans="2:16" ht="6.75" customHeight="1" x14ac:dyDescent="0.4"/>
    <row r="3" spans="2:16" s="12" customFormat="1" ht="32.25" customHeight="1" thickBot="1" x14ac:dyDescent="0.45">
      <c r="B3" s="76" t="s">
        <v>6</v>
      </c>
      <c r="C3" s="78" t="s">
        <v>5</v>
      </c>
      <c r="D3" s="78" t="s">
        <v>4</v>
      </c>
      <c r="E3" s="68" t="s">
        <v>60</v>
      </c>
      <c r="F3" s="68" t="s">
        <v>35</v>
      </c>
      <c r="G3" s="68" t="s">
        <v>36</v>
      </c>
      <c r="H3" s="68" t="s">
        <v>11</v>
      </c>
      <c r="I3" s="70" t="s">
        <v>13</v>
      </c>
      <c r="J3" s="71"/>
      <c r="K3" s="71"/>
      <c r="L3" s="71"/>
      <c r="M3" s="72"/>
      <c r="N3" s="73" t="s">
        <v>12</v>
      </c>
      <c r="O3" s="74"/>
      <c r="P3" s="75"/>
    </row>
    <row r="4" spans="2:16" s="12" customFormat="1" ht="19.5" thickBot="1" x14ac:dyDescent="0.45">
      <c r="B4" s="77"/>
      <c r="C4" s="89"/>
      <c r="D4" s="89"/>
      <c r="E4" s="90"/>
      <c r="F4" s="90"/>
      <c r="G4" s="90"/>
      <c r="H4" s="90"/>
      <c r="I4" s="40" t="s">
        <v>27</v>
      </c>
      <c r="J4" s="40" t="s">
        <v>7</v>
      </c>
      <c r="K4" s="40" t="s">
        <v>8</v>
      </c>
      <c r="L4" s="40" t="s">
        <v>9</v>
      </c>
      <c r="M4" s="36" t="s">
        <v>34</v>
      </c>
      <c r="N4" s="36" t="s">
        <v>26</v>
      </c>
      <c r="O4" s="36" t="s">
        <v>24</v>
      </c>
      <c r="P4" s="37" t="s">
        <v>25</v>
      </c>
    </row>
    <row r="5" spans="2:16" ht="21" customHeight="1" x14ac:dyDescent="0.4">
      <c r="B5" s="25">
        <v>1</v>
      </c>
      <c r="C5" s="26" t="s">
        <v>15</v>
      </c>
      <c r="D5" s="28" t="s">
        <v>37</v>
      </c>
      <c r="E5" s="30" t="s">
        <v>38</v>
      </c>
      <c r="F5" s="29">
        <v>400000000</v>
      </c>
      <c r="G5" s="29">
        <v>400000000</v>
      </c>
      <c r="H5" s="48">
        <v>43215</v>
      </c>
      <c r="I5" s="49"/>
      <c r="J5" s="50" t="s">
        <v>29</v>
      </c>
      <c r="K5" s="50"/>
      <c r="L5" s="50"/>
      <c r="M5" s="51"/>
      <c r="N5" s="52"/>
      <c r="O5" s="50"/>
      <c r="P5" s="51"/>
    </row>
    <row r="6" spans="2:16" ht="21" customHeight="1" x14ac:dyDescent="0.4">
      <c r="B6" s="25">
        <v>2</v>
      </c>
      <c r="C6" s="26" t="s">
        <v>15</v>
      </c>
      <c r="D6" s="28" t="s">
        <v>28</v>
      </c>
      <c r="E6" s="30" t="s">
        <v>39</v>
      </c>
      <c r="F6" s="29">
        <v>1500000</v>
      </c>
      <c r="G6" s="29">
        <f>F6*1.1</f>
        <v>1650000.0000000002</v>
      </c>
      <c r="H6" s="48">
        <v>43215</v>
      </c>
      <c r="I6" s="53"/>
      <c r="J6" s="31"/>
      <c r="K6" s="31"/>
      <c r="L6" s="31" t="s">
        <v>29</v>
      </c>
      <c r="M6" s="54"/>
      <c r="N6" s="55" t="s">
        <v>29</v>
      </c>
      <c r="O6" s="31"/>
      <c r="P6" s="54"/>
    </row>
    <row r="7" spans="2:16" ht="21" customHeight="1" x14ac:dyDescent="0.4">
      <c r="B7" s="25">
        <v>3</v>
      </c>
      <c r="C7" s="56" t="s">
        <v>2</v>
      </c>
      <c r="D7" s="80" t="s">
        <v>40</v>
      </c>
      <c r="E7" s="83" t="s">
        <v>41</v>
      </c>
      <c r="F7" s="86">
        <v>700000000</v>
      </c>
      <c r="G7" s="29">
        <f>100000000*1.1</f>
        <v>110000000.00000001</v>
      </c>
      <c r="H7" s="48">
        <v>43644</v>
      </c>
      <c r="I7" s="53"/>
      <c r="J7" s="31" t="s">
        <v>29</v>
      </c>
      <c r="K7" s="31"/>
      <c r="L7" s="31"/>
      <c r="M7" s="54"/>
      <c r="N7" s="55" t="s">
        <v>29</v>
      </c>
      <c r="O7" s="31"/>
      <c r="P7" s="54"/>
    </row>
    <row r="8" spans="2:16" ht="21" customHeight="1" x14ac:dyDescent="0.4">
      <c r="B8" s="25">
        <v>4</v>
      </c>
      <c r="C8" s="56" t="s">
        <v>2</v>
      </c>
      <c r="D8" s="81"/>
      <c r="E8" s="84"/>
      <c r="F8" s="87"/>
      <c r="G8" s="29">
        <f>200000000*1.1</f>
        <v>220000000.00000003</v>
      </c>
      <c r="H8" s="48">
        <v>43789</v>
      </c>
      <c r="I8" s="53"/>
      <c r="J8" s="31" t="s">
        <v>29</v>
      </c>
      <c r="K8" s="31"/>
      <c r="L8" s="31"/>
      <c r="M8" s="54"/>
      <c r="N8" s="55" t="s">
        <v>29</v>
      </c>
      <c r="O8" s="31"/>
      <c r="P8" s="54"/>
    </row>
    <row r="9" spans="2:16" ht="21" customHeight="1" x14ac:dyDescent="0.4">
      <c r="B9" s="25">
        <v>5</v>
      </c>
      <c r="C9" s="56" t="s">
        <v>2</v>
      </c>
      <c r="D9" s="81"/>
      <c r="E9" s="84"/>
      <c r="F9" s="87"/>
      <c r="G9" s="29">
        <f>200000000*1.1</f>
        <v>220000000.00000003</v>
      </c>
      <c r="H9" s="48">
        <v>43881</v>
      </c>
      <c r="I9" s="53"/>
      <c r="J9" s="31" t="s">
        <v>29</v>
      </c>
      <c r="K9" s="31"/>
      <c r="L9" s="31"/>
      <c r="M9" s="54"/>
      <c r="N9" s="55" t="s">
        <v>29</v>
      </c>
      <c r="O9" s="31"/>
      <c r="P9" s="54"/>
    </row>
    <row r="10" spans="2:16" ht="21" customHeight="1" x14ac:dyDescent="0.4">
      <c r="B10" s="25">
        <v>6</v>
      </c>
      <c r="C10" s="56" t="s">
        <v>2</v>
      </c>
      <c r="D10" s="82"/>
      <c r="E10" s="85"/>
      <c r="F10" s="88"/>
      <c r="G10" s="29">
        <f>200000000*1.1</f>
        <v>220000000.00000003</v>
      </c>
      <c r="H10" s="48">
        <v>44089</v>
      </c>
      <c r="I10" s="53"/>
      <c r="J10" s="31" t="s">
        <v>29</v>
      </c>
      <c r="K10" s="31"/>
      <c r="L10" s="31"/>
      <c r="M10" s="54"/>
      <c r="N10" s="55" t="s">
        <v>29</v>
      </c>
      <c r="O10" s="31"/>
      <c r="P10" s="54"/>
    </row>
    <row r="11" spans="2:16" ht="21" customHeight="1" x14ac:dyDescent="0.4">
      <c r="B11" s="25">
        <v>7</v>
      </c>
      <c r="C11" s="26" t="s">
        <v>2</v>
      </c>
      <c r="D11" s="27" t="s">
        <v>31</v>
      </c>
      <c r="E11" s="30" t="s">
        <v>42</v>
      </c>
      <c r="F11" s="29">
        <v>55250000</v>
      </c>
      <c r="G11" s="29">
        <f>F11*1.1</f>
        <v>60775000.000000007</v>
      </c>
      <c r="H11" s="48">
        <v>44099</v>
      </c>
      <c r="I11" s="53"/>
      <c r="J11" s="31" t="s">
        <v>29</v>
      </c>
      <c r="K11" s="31"/>
      <c r="L11" s="31"/>
      <c r="M11" s="54"/>
      <c r="N11" s="55" t="s">
        <v>29</v>
      </c>
      <c r="O11" s="31"/>
      <c r="P11" s="54"/>
    </row>
    <row r="12" spans="2:16" ht="21" customHeight="1" x14ac:dyDescent="0.4">
      <c r="B12" s="25">
        <v>8</v>
      </c>
      <c r="C12" s="26" t="s">
        <v>2</v>
      </c>
      <c r="D12" s="27" t="s">
        <v>32</v>
      </c>
      <c r="E12" s="30" t="s">
        <v>43</v>
      </c>
      <c r="F12" s="29">
        <v>10042000</v>
      </c>
      <c r="G12" s="29">
        <f t="shared" ref="G12:G13" si="0">F12*1.1</f>
        <v>11046200</v>
      </c>
      <c r="H12" s="48">
        <v>44119</v>
      </c>
      <c r="I12" s="53"/>
      <c r="J12" s="31" t="s">
        <v>29</v>
      </c>
      <c r="K12" s="31"/>
      <c r="L12" s="31"/>
      <c r="M12" s="54"/>
      <c r="N12" s="57"/>
      <c r="O12" s="31"/>
      <c r="P12" s="54"/>
    </row>
    <row r="13" spans="2:16" ht="21" customHeight="1" x14ac:dyDescent="0.4">
      <c r="B13" s="25">
        <v>9</v>
      </c>
      <c r="C13" s="27" t="s">
        <v>3</v>
      </c>
      <c r="D13" s="28" t="s">
        <v>50</v>
      </c>
      <c r="E13" s="30" t="s">
        <v>44</v>
      </c>
      <c r="F13" s="29">
        <v>35000000</v>
      </c>
      <c r="G13" s="29">
        <f t="shared" si="0"/>
        <v>38500000</v>
      </c>
      <c r="H13" s="48">
        <v>44206</v>
      </c>
      <c r="I13" s="53"/>
      <c r="J13" s="58" t="s">
        <v>29</v>
      </c>
      <c r="K13" s="31"/>
      <c r="L13" s="31"/>
      <c r="M13" s="54"/>
      <c r="N13" s="55"/>
      <c r="O13" s="31" t="s">
        <v>29</v>
      </c>
      <c r="P13" s="54"/>
    </row>
    <row r="14" spans="2:16" ht="21" customHeight="1" x14ac:dyDescent="0.4">
      <c r="B14" s="25">
        <v>10</v>
      </c>
      <c r="C14" s="27" t="s">
        <v>3</v>
      </c>
      <c r="D14" s="80" t="s">
        <v>51</v>
      </c>
      <c r="E14" s="83" t="s">
        <v>45</v>
      </c>
      <c r="F14" s="86">
        <v>40000000</v>
      </c>
      <c r="G14" s="29">
        <f>10000000*1.1</f>
        <v>11000000</v>
      </c>
      <c r="H14" s="48">
        <v>44012</v>
      </c>
      <c r="I14" s="53"/>
      <c r="J14" s="58" t="s">
        <v>29</v>
      </c>
      <c r="K14" s="31"/>
      <c r="L14" s="31"/>
      <c r="M14" s="54"/>
      <c r="N14" s="53"/>
      <c r="O14" s="58" t="s">
        <v>29</v>
      </c>
      <c r="P14" s="54"/>
    </row>
    <row r="15" spans="2:16" ht="21" customHeight="1" x14ac:dyDescent="0.4">
      <c r="B15" s="25">
        <v>11</v>
      </c>
      <c r="C15" s="27" t="s">
        <v>3</v>
      </c>
      <c r="D15" s="81"/>
      <c r="E15" s="84"/>
      <c r="F15" s="87"/>
      <c r="G15" s="29">
        <f>15000000*1.1</f>
        <v>16500000.000000002</v>
      </c>
      <c r="H15" s="48">
        <v>44037</v>
      </c>
      <c r="I15" s="53"/>
      <c r="J15" s="58" t="s">
        <v>29</v>
      </c>
      <c r="K15" s="31"/>
      <c r="L15" s="31"/>
      <c r="M15" s="54"/>
      <c r="N15" s="53"/>
      <c r="O15" s="58" t="s">
        <v>29</v>
      </c>
      <c r="P15" s="54"/>
    </row>
    <row r="16" spans="2:16" ht="21" customHeight="1" x14ac:dyDescent="0.4">
      <c r="B16" s="25">
        <v>12</v>
      </c>
      <c r="C16" s="27" t="s">
        <v>3</v>
      </c>
      <c r="D16" s="82"/>
      <c r="E16" s="85"/>
      <c r="F16" s="88"/>
      <c r="G16" s="29">
        <f>15000000*1.1</f>
        <v>16500000.000000002</v>
      </c>
      <c r="H16" s="48">
        <v>44100</v>
      </c>
      <c r="I16" s="53"/>
      <c r="J16" s="58" t="s">
        <v>29</v>
      </c>
      <c r="K16" s="31"/>
      <c r="L16" s="31"/>
      <c r="M16" s="54"/>
      <c r="N16" s="53"/>
      <c r="O16" s="58" t="s">
        <v>29</v>
      </c>
      <c r="P16" s="54"/>
    </row>
    <row r="17" spans="2:16" ht="21" customHeight="1" x14ac:dyDescent="0.4">
      <c r="B17" s="25">
        <v>13</v>
      </c>
      <c r="C17" s="27" t="s">
        <v>3</v>
      </c>
      <c r="D17" s="28" t="s">
        <v>52</v>
      </c>
      <c r="E17" s="30" t="s">
        <v>45</v>
      </c>
      <c r="F17" s="29">
        <v>25000000</v>
      </c>
      <c r="G17" s="29">
        <f>F17*1.1</f>
        <v>27500000.000000004</v>
      </c>
      <c r="H17" s="48">
        <v>44055</v>
      </c>
      <c r="I17" s="53"/>
      <c r="J17" s="31"/>
      <c r="K17" s="31"/>
      <c r="L17" s="31"/>
      <c r="M17" s="59" t="s">
        <v>30</v>
      </c>
      <c r="N17" s="57"/>
      <c r="O17" s="31"/>
      <c r="P17" s="54"/>
    </row>
    <row r="18" spans="2:16" ht="21" customHeight="1" x14ac:dyDescent="0.4">
      <c r="B18" s="25">
        <v>14</v>
      </c>
      <c r="C18" s="27" t="s">
        <v>3</v>
      </c>
      <c r="D18" s="30" t="s">
        <v>16</v>
      </c>
      <c r="E18" s="29" t="s">
        <v>46</v>
      </c>
      <c r="F18" s="29">
        <v>15550000</v>
      </c>
      <c r="G18" s="29">
        <f t="shared" ref="G18:G34" si="1">F18*1.1</f>
        <v>17105000</v>
      </c>
      <c r="H18" s="48">
        <v>44195</v>
      </c>
      <c r="I18" s="53"/>
      <c r="J18" s="58"/>
      <c r="K18" s="31"/>
      <c r="L18" s="31"/>
      <c r="M18" s="54" t="s">
        <v>33</v>
      </c>
      <c r="N18" s="53" t="s">
        <v>29</v>
      </c>
      <c r="O18" s="31"/>
      <c r="P18" s="54"/>
    </row>
    <row r="19" spans="2:16" ht="21" customHeight="1" x14ac:dyDescent="0.4">
      <c r="B19" s="25">
        <v>15</v>
      </c>
      <c r="C19" s="27" t="s">
        <v>3</v>
      </c>
      <c r="D19" s="28" t="s">
        <v>17</v>
      </c>
      <c r="E19" s="29" t="s">
        <v>46</v>
      </c>
      <c r="F19" s="29">
        <v>7560000</v>
      </c>
      <c r="G19" s="29">
        <f t="shared" si="1"/>
        <v>8316000.0000000009</v>
      </c>
      <c r="H19" s="48">
        <v>44195</v>
      </c>
      <c r="I19" s="53"/>
      <c r="J19" s="58"/>
      <c r="K19" s="31"/>
      <c r="L19" s="31"/>
      <c r="M19" s="54" t="s">
        <v>33</v>
      </c>
      <c r="N19" s="53" t="s">
        <v>29</v>
      </c>
      <c r="O19" s="31"/>
      <c r="P19" s="54"/>
    </row>
    <row r="20" spans="2:16" ht="21" customHeight="1" x14ac:dyDescent="0.4">
      <c r="B20" s="25">
        <v>16</v>
      </c>
      <c r="C20" s="27" t="s">
        <v>3</v>
      </c>
      <c r="D20" s="28" t="s">
        <v>18</v>
      </c>
      <c r="E20" s="29" t="s">
        <v>46</v>
      </c>
      <c r="F20" s="29">
        <v>1435000</v>
      </c>
      <c r="G20" s="29">
        <f t="shared" si="1"/>
        <v>1578500.0000000002</v>
      </c>
      <c r="H20" s="48">
        <v>44195</v>
      </c>
      <c r="I20" s="53"/>
      <c r="J20" s="58"/>
      <c r="K20" s="31"/>
      <c r="L20" s="31"/>
      <c r="M20" s="54" t="s">
        <v>33</v>
      </c>
      <c r="N20" s="53" t="s">
        <v>29</v>
      </c>
      <c r="O20" s="31"/>
      <c r="P20" s="54"/>
    </row>
    <row r="21" spans="2:16" ht="21" customHeight="1" x14ac:dyDescent="0.4">
      <c r="B21" s="25">
        <v>17</v>
      </c>
      <c r="C21" s="27" t="s">
        <v>3</v>
      </c>
      <c r="D21" s="28" t="s">
        <v>20</v>
      </c>
      <c r="E21" s="30" t="s">
        <v>47</v>
      </c>
      <c r="F21" s="29">
        <v>3931000</v>
      </c>
      <c r="G21" s="29">
        <f t="shared" si="1"/>
        <v>4324100</v>
      </c>
      <c r="H21" s="48">
        <v>44165</v>
      </c>
      <c r="I21" s="53"/>
      <c r="J21" s="31"/>
      <c r="K21" s="31"/>
      <c r="L21" s="58" t="s">
        <v>29</v>
      </c>
      <c r="M21" s="59"/>
      <c r="N21" s="53"/>
      <c r="O21" s="31"/>
      <c r="P21" s="59" t="s">
        <v>29</v>
      </c>
    </row>
    <row r="22" spans="2:16" ht="21" customHeight="1" x14ac:dyDescent="0.4">
      <c r="B22" s="25">
        <v>18</v>
      </c>
      <c r="C22" s="27" t="s">
        <v>3</v>
      </c>
      <c r="D22" s="28" t="s">
        <v>19</v>
      </c>
      <c r="E22" s="30" t="s">
        <v>47</v>
      </c>
      <c r="F22" s="29">
        <v>5612000</v>
      </c>
      <c r="G22" s="29">
        <f t="shared" si="1"/>
        <v>6173200.0000000009</v>
      </c>
      <c r="H22" s="48">
        <v>44165</v>
      </c>
      <c r="I22" s="53"/>
      <c r="J22" s="31"/>
      <c r="K22" s="31"/>
      <c r="L22" s="58" t="s">
        <v>29</v>
      </c>
      <c r="M22" s="59"/>
      <c r="N22" s="53"/>
      <c r="O22" s="31"/>
      <c r="P22" s="59" t="s">
        <v>29</v>
      </c>
    </row>
    <row r="23" spans="2:16" ht="21" customHeight="1" x14ac:dyDescent="0.4">
      <c r="B23" s="25">
        <v>19</v>
      </c>
      <c r="C23" s="27" t="s">
        <v>3</v>
      </c>
      <c r="D23" s="28" t="s">
        <v>23</v>
      </c>
      <c r="E23" s="30" t="s">
        <v>47</v>
      </c>
      <c r="F23" s="29">
        <v>70000</v>
      </c>
      <c r="G23" s="29">
        <f t="shared" si="1"/>
        <v>77000</v>
      </c>
      <c r="H23" s="48">
        <v>44165</v>
      </c>
      <c r="I23" s="53"/>
      <c r="J23" s="31"/>
      <c r="K23" s="31"/>
      <c r="L23" s="58" t="s">
        <v>29</v>
      </c>
      <c r="M23" s="59"/>
      <c r="N23" s="53"/>
      <c r="O23" s="31"/>
      <c r="P23" s="59" t="s">
        <v>29</v>
      </c>
    </row>
    <row r="24" spans="2:16" ht="21" customHeight="1" x14ac:dyDescent="0.4">
      <c r="B24" s="25">
        <v>20</v>
      </c>
      <c r="C24" s="27" t="s">
        <v>3</v>
      </c>
      <c r="D24" s="28" t="s">
        <v>21</v>
      </c>
      <c r="E24" s="30" t="s">
        <v>47</v>
      </c>
      <c r="F24" s="29">
        <v>3980000</v>
      </c>
      <c r="G24" s="29">
        <f t="shared" si="1"/>
        <v>4378000</v>
      </c>
      <c r="H24" s="48">
        <v>44102</v>
      </c>
      <c r="I24" s="53" t="s">
        <v>29</v>
      </c>
      <c r="J24" s="31"/>
      <c r="K24" s="31"/>
      <c r="L24" s="58" t="s">
        <v>29</v>
      </c>
      <c r="M24" s="59"/>
      <c r="N24" s="55"/>
      <c r="O24" s="58" t="s">
        <v>29</v>
      </c>
      <c r="P24" s="54"/>
    </row>
    <row r="25" spans="2:16" ht="21" customHeight="1" x14ac:dyDescent="0.4">
      <c r="B25" s="25">
        <v>21</v>
      </c>
      <c r="C25" s="27" t="s">
        <v>3</v>
      </c>
      <c r="D25" s="28" t="s">
        <v>57</v>
      </c>
      <c r="E25" s="30" t="s">
        <v>59</v>
      </c>
      <c r="F25" s="29">
        <v>4000000</v>
      </c>
      <c r="G25" s="29">
        <f t="shared" si="1"/>
        <v>4400000</v>
      </c>
      <c r="H25" s="48">
        <v>44165</v>
      </c>
      <c r="I25" s="53"/>
      <c r="J25" s="58" t="s">
        <v>29</v>
      </c>
      <c r="K25" s="31"/>
      <c r="L25" s="31"/>
      <c r="M25" s="54"/>
      <c r="N25" s="53" t="s">
        <v>29</v>
      </c>
      <c r="O25" s="58"/>
      <c r="P25" s="54"/>
    </row>
    <row r="26" spans="2:16" ht="21" customHeight="1" x14ac:dyDescent="0.4">
      <c r="B26" s="25">
        <v>22</v>
      </c>
      <c r="C26" s="27" t="s">
        <v>3</v>
      </c>
      <c r="D26" s="26" t="s">
        <v>58</v>
      </c>
      <c r="E26" s="30" t="s">
        <v>59</v>
      </c>
      <c r="F26" s="29">
        <v>1500000</v>
      </c>
      <c r="G26" s="29">
        <f t="shared" si="1"/>
        <v>1650000.0000000002</v>
      </c>
      <c r="H26" s="48">
        <v>44165</v>
      </c>
      <c r="I26" s="53"/>
      <c r="J26" s="58" t="s">
        <v>29</v>
      </c>
      <c r="K26" s="31"/>
      <c r="L26" s="31"/>
      <c r="M26" s="54"/>
      <c r="N26" s="53" t="s">
        <v>29</v>
      </c>
      <c r="O26" s="58"/>
      <c r="P26" s="54"/>
    </row>
    <row r="27" spans="2:16" ht="21" customHeight="1" x14ac:dyDescent="0.4">
      <c r="B27" s="25">
        <v>23</v>
      </c>
      <c r="C27" s="27" t="s">
        <v>3</v>
      </c>
      <c r="D27" s="26" t="s">
        <v>54</v>
      </c>
      <c r="E27" s="30" t="s">
        <v>55</v>
      </c>
      <c r="F27" s="29">
        <v>720000</v>
      </c>
      <c r="G27" s="29">
        <f t="shared" si="1"/>
        <v>792000.00000000012</v>
      </c>
      <c r="H27" s="48">
        <v>44165</v>
      </c>
      <c r="I27" s="53"/>
      <c r="J27" s="58" t="s">
        <v>29</v>
      </c>
      <c r="K27" s="31"/>
      <c r="L27" s="31"/>
      <c r="M27" s="54"/>
      <c r="N27" s="53" t="s">
        <v>29</v>
      </c>
      <c r="O27" s="58"/>
      <c r="P27" s="54"/>
    </row>
    <row r="28" spans="2:16" ht="21" customHeight="1" x14ac:dyDescent="0.4">
      <c r="B28" s="25">
        <v>24</v>
      </c>
      <c r="C28" s="27" t="s">
        <v>3</v>
      </c>
      <c r="D28" s="26" t="s">
        <v>56</v>
      </c>
      <c r="E28" s="30" t="s">
        <v>48</v>
      </c>
      <c r="F28" s="29">
        <v>3900000</v>
      </c>
      <c r="G28" s="29">
        <f t="shared" si="1"/>
        <v>4290000</v>
      </c>
      <c r="H28" s="48">
        <v>44165</v>
      </c>
      <c r="I28" s="53"/>
      <c r="J28" s="31"/>
      <c r="K28" s="31"/>
      <c r="L28" s="58" t="s">
        <v>29</v>
      </c>
      <c r="M28" s="59"/>
      <c r="N28" s="55"/>
      <c r="O28" s="58" t="s">
        <v>29</v>
      </c>
      <c r="P28" s="54"/>
    </row>
    <row r="29" spans="2:16" ht="21" customHeight="1" x14ac:dyDescent="0.4">
      <c r="B29" s="25">
        <v>25</v>
      </c>
      <c r="C29" s="27" t="s">
        <v>3</v>
      </c>
      <c r="D29" s="26" t="s">
        <v>53</v>
      </c>
      <c r="E29" s="30" t="s">
        <v>48</v>
      </c>
      <c r="F29" s="29">
        <v>440000</v>
      </c>
      <c r="G29" s="29">
        <f t="shared" si="1"/>
        <v>484000.00000000006</v>
      </c>
      <c r="H29" s="48">
        <v>44165</v>
      </c>
      <c r="I29" s="53"/>
      <c r="J29" s="31"/>
      <c r="K29" s="31"/>
      <c r="L29" s="58" t="s">
        <v>29</v>
      </c>
      <c r="M29" s="59"/>
      <c r="N29" s="55"/>
      <c r="O29" s="58" t="s">
        <v>29</v>
      </c>
      <c r="P29" s="54"/>
    </row>
    <row r="30" spans="2:16" ht="21" customHeight="1" x14ac:dyDescent="0.4">
      <c r="B30" s="25">
        <v>26</v>
      </c>
      <c r="C30" s="27" t="s">
        <v>3</v>
      </c>
      <c r="D30" s="26" t="s">
        <v>53</v>
      </c>
      <c r="E30" s="30" t="s">
        <v>49</v>
      </c>
      <c r="F30" s="29">
        <v>595000</v>
      </c>
      <c r="G30" s="29">
        <f t="shared" si="1"/>
        <v>654500</v>
      </c>
      <c r="H30" s="48">
        <v>44165</v>
      </c>
      <c r="I30" s="53"/>
      <c r="J30" s="31"/>
      <c r="K30" s="31"/>
      <c r="L30" s="58" t="s">
        <v>29</v>
      </c>
      <c r="M30" s="59"/>
      <c r="N30" s="55"/>
      <c r="O30" s="58" t="s">
        <v>29</v>
      </c>
      <c r="P30" s="54"/>
    </row>
    <row r="31" spans="2:16" ht="21" customHeight="1" x14ac:dyDescent="0.4">
      <c r="B31" s="25">
        <v>27</v>
      </c>
      <c r="C31" s="27" t="s">
        <v>3</v>
      </c>
      <c r="D31" s="26" t="s">
        <v>53</v>
      </c>
      <c r="E31" s="30" t="s">
        <v>49</v>
      </c>
      <c r="F31" s="29">
        <v>220000</v>
      </c>
      <c r="G31" s="29">
        <f t="shared" si="1"/>
        <v>242000.00000000003</v>
      </c>
      <c r="H31" s="48">
        <v>44165</v>
      </c>
      <c r="I31" s="53"/>
      <c r="J31" s="31"/>
      <c r="K31" s="31"/>
      <c r="L31" s="31" t="s">
        <v>29</v>
      </c>
      <c r="M31" s="54"/>
      <c r="N31" s="55"/>
      <c r="O31" s="58" t="s">
        <v>29</v>
      </c>
      <c r="P31" s="54"/>
    </row>
    <row r="32" spans="2:16" ht="21" customHeight="1" x14ac:dyDescent="0.4">
      <c r="B32" s="25">
        <v>28</v>
      </c>
      <c r="C32" s="27" t="s">
        <v>3</v>
      </c>
      <c r="D32" s="26" t="s">
        <v>53</v>
      </c>
      <c r="E32" s="30" t="s">
        <v>49</v>
      </c>
      <c r="F32" s="29">
        <v>5415000</v>
      </c>
      <c r="G32" s="29">
        <f t="shared" si="1"/>
        <v>5956500.0000000009</v>
      </c>
      <c r="H32" s="48">
        <v>44129</v>
      </c>
      <c r="I32" s="53"/>
      <c r="J32" s="31"/>
      <c r="K32" s="31"/>
      <c r="L32" s="31" t="s">
        <v>29</v>
      </c>
      <c r="M32" s="54"/>
      <c r="N32" s="55"/>
      <c r="O32" s="31" t="s">
        <v>29</v>
      </c>
      <c r="P32" s="54"/>
    </row>
    <row r="33" spans="1:16" ht="21" customHeight="1" x14ac:dyDescent="0.4">
      <c r="B33" s="25">
        <v>29</v>
      </c>
      <c r="C33" s="27" t="s">
        <v>3</v>
      </c>
      <c r="D33" s="26" t="s">
        <v>53</v>
      </c>
      <c r="E33" s="30" t="s">
        <v>49</v>
      </c>
      <c r="F33" s="29">
        <v>220000</v>
      </c>
      <c r="G33" s="29">
        <f t="shared" si="1"/>
        <v>242000.00000000003</v>
      </c>
      <c r="H33" s="48">
        <v>44129</v>
      </c>
      <c r="I33" s="53"/>
      <c r="J33" s="31"/>
      <c r="K33" s="31"/>
      <c r="L33" s="31" t="s">
        <v>29</v>
      </c>
      <c r="M33" s="54"/>
      <c r="N33" s="57"/>
      <c r="O33" s="31" t="s">
        <v>29</v>
      </c>
      <c r="P33" s="54"/>
    </row>
    <row r="34" spans="1:16" ht="21" customHeight="1" x14ac:dyDescent="0.4">
      <c r="B34" s="25">
        <v>30</v>
      </c>
      <c r="C34" s="27" t="s">
        <v>3</v>
      </c>
      <c r="D34" s="26" t="s">
        <v>53</v>
      </c>
      <c r="E34" s="30" t="s">
        <v>49</v>
      </c>
      <c r="F34" s="29">
        <v>450000</v>
      </c>
      <c r="G34" s="29">
        <f t="shared" si="1"/>
        <v>495000.00000000006</v>
      </c>
      <c r="H34" s="48">
        <v>44129</v>
      </c>
      <c r="I34" s="53"/>
      <c r="J34" s="31"/>
      <c r="K34" s="31"/>
      <c r="L34" s="31" t="s">
        <v>29</v>
      </c>
      <c r="M34" s="54"/>
      <c r="N34" s="57"/>
      <c r="O34" s="31" t="s">
        <v>29</v>
      </c>
      <c r="P34" s="54"/>
    </row>
    <row r="35" spans="1:16" s="16" customFormat="1" ht="21" customHeight="1" x14ac:dyDescent="0.4">
      <c r="B35" s="60"/>
      <c r="C35" s="60"/>
      <c r="D35" s="61"/>
      <c r="E35" s="62"/>
      <c r="F35" s="62">
        <f>SUM(F5:F33)</f>
        <v>1321940000</v>
      </c>
      <c r="G35" s="62">
        <f>SUM(G5:G33)</f>
        <v>1414134000</v>
      </c>
      <c r="H35" s="62"/>
      <c r="I35" s="63"/>
      <c r="J35" s="64"/>
      <c r="K35" s="64"/>
      <c r="L35" s="64"/>
      <c r="M35" s="65"/>
      <c r="N35" s="65"/>
      <c r="O35" s="65"/>
      <c r="P35" s="66"/>
    </row>
    <row r="37" spans="1:16" s="33" customFormat="1" x14ac:dyDescent="0.4">
      <c r="A37" s="8"/>
      <c r="B37" s="8"/>
      <c r="C37" s="8"/>
      <c r="D37" s="8"/>
      <c r="E37" s="9"/>
      <c r="F37" s="9"/>
      <c r="G37" s="9"/>
      <c r="H37" s="35"/>
      <c r="J37" s="11"/>
      <c r="K37" s="11"/>
      <c r="L37" s="11"/>
      <c r="M37" s="11"/>
      <c r="N37" s="11"/>
      <c r="O37" s="11"/>
      <c r="P37" s="11"/>
    </row>
    <row r="38" spans="1:16" s="33" customFormat="1" ht="36.75" thickBot="1" x14ac:dyDescent="0.45">
      <c r="A38" s="8"/>
      <c r="B38" s="8"/>
      <c r="C38" s="8"/>
      <c r="D38" s="8"/>
      <c r="E38" s="44" t="s">
        <v>4</v>
      </c>
      <c r="F38" s="43" t="s">
        <v>0</v>
      </c>
      <c r="G38" s="23" t="s">
        <v>1</v>
      </c>
      <c r="H38" s="10"/>
      <c r="I38" s="91"/>
      <c r="K38" s="11"/>
      <c r="L38" s="11"/>
      <c r="M38" s="11"/>
      <c r="N38" s="11"/>
      <c r="O38" s="11"/>
      <c r="P38" s="11"/>
    </row>
    <row r="39" spans="1:16" s="33" customFormat="1" ht="21" customHeight="1" thickBot="1" x14ac:dyDescent="0.45">
      <c r="A39" s="8"/>
      <c r="B39" s="8"/>
      <c r="C39" s="8"/>
      <c r="D39" s="8"/>
      <c r="E39" s="1" t="s">
        <v>15</v>
      </c>
      <c r="F39" s="32">
        <f>SUMIF(C5:C33,"土地",F5:F33)</f>
        <v>401500000</v>
      </c>
      <c r="G39" s="32">
        <f>SUMIF(C5:C33,"土地",G5:G33)</f>
        <v>401650000</v>
      </c>
      <c r="H39" s="10"/>
      <c r="J39" s="11"/>
      <c r="K39" s="11"/>
      <c r="L39" s="11"/>
      <c r="M39" s="11"/>
      <c r="N39" s="11"/>
      <c r="O39" s="11"/>
      <c r="P39" s="11"/>
    </row>
    <row r="40" spans="1:16" s="33" customFormat="1" ht="21" customHeight="1" thickBot="1" x14ac:dyDescent="0.45">
      <c r="A40" s="8"/>
      <c r="B40" s="8"/>
      <c r="C40" s="8"/>
      <c r="D40" s="8"/>
      <c r="E40" s="24" t="s">
        <v>22</v>
      </c>
      <c r="F40" s="32">
        <f>SUMIF($C$5:$C$33,"家屋",F5:F33)</f>
        <v>765292000</v>
      </c>
      <c r="G40" s="32">
        <f>SUMIF($C$5:$C$33,"家屋",G5:G33)</f>
        <v>841821200.00000012</v>
      </c>
      <c r="H40" s="10"/>
      <c r="J40" s="11"/>
      <c r="K40" s="11"/>
      <c r="L40" s="11"/>
      <c r="M40" s="11"/>
      <c r="N40" s="11"/>
      <c r="O40" s="11"/>
      <c r="P40" s="11"/>
    </row>
    <row r="41" spans="1:16" s="33" customFormat="1" ht="21" customHeight="1" thickBot="1" x14ac:dyDescent="0.45">
      <c r="A41" s="8"/>
      <c r="B41" s="8"/>
      <c r="C41" s="8"/>
      <c r="D41" s="8"/>
      <c r="E41" s="2" t="s">
        <v>3</v>
      </c>
      <c r="F41" s="32">
        <f>SUMIF($C$5:$C$33,"償却資産",F5:F33)</f>
        <v>155148000</v>
      </c>
      <c r="G41" s="32">
        <f>SUMIF($C$5:$C$33,"償却資産",G5:G33)</f>
        <v>170662800</v>
      </c>
      <c r="H41" s="10"/>
      <c r="J41" s="11"/>
      <c r="K41" s="11"/>
      <c r="L41" s="11"/>
      <c r="M41" s="11"/>
      <c r="N41" s="11"/>
      <c r="O41" s="11"/>
      <c r="P41" s="11"/>
    </row>
    <row r="42" spans="1:16" s="33" customFormat="1" ht="21" customHeight="1" x14ac:dyDescent="0.4">
      <c r="A42" s="8"/>
      <c r="B42" s="8"/>
      <c r="C42" s="8"/>
      <c r="D42" s="8"/>
      <c r="E42" s="3" t="s">
        <v>10</v>
      </c>
      <c r="F42" s="32">
        <f>SUM(F39:F41)</f>
        <v>1321940000</v>
      </c>
      <c r="G42" s="32">
        <f>SUM(G39:G41)</f>
        <v>1414134000</v>
      </c>
      <c r="H42" s="10"/>
      <c r="J42" s="11"/>
      <c r="K42" s="11"/>
      <c r="L42" s="11"/>
      <c r="M42" s="11"/>
      <c r="N42" s="11"/>
      <c r="O42" s="11"/>
      <c r="P42" s="11"/>
    </row>
    <row r="44" spans="1:16" ht="24" x14ac:dyDescent="0.4">
      <c r="B44" s="7" t="s">
        <v>62</v>
      </c>
    </row>
    <row r="45" spans="1:16" ht="20.25" customHeight="1" x14ac:dyDescent="0.4">
      <c r="B45" s="8" t="s">
        <v>67</v>
      </c>
    </row>
    <row r="46" spans="1:16" s="12" customFormat="1" ht="32.25" customHeight="1" thickBot="1" x14ac:dyDescent="0.45">
      <c r="B46" s="76" t="s">
        <v>6</v>
      </c>
      <c r="C46" s="78" t="s">
        <v>5</v>
      </c>
      <c r="D46" s="78" t="s">
        <v>4</v>
      </c>
      <c r="E46" s="68" t="s">
        <v>63</v>
      </c>
      <c r="F46" s="68" t="s">
        <v>35</v>
      </c>
      <c r="G46" s="68" t="s">
        <v>36</v>
      </c>
      <c r="H46" s="68" t="s">
        <v>11</v>
      </c>
      <c r="I46" s="70" t="s">
        <v>13</v>
      </c>
      <c r="J46" s="71"/>
      <c r="K46" s="71"/>
      <c r="L46" s="71"/>
      <c r="M46" s="72"/>
      <c r="N46" s="73" t="s">
        <v>12</v>
      </c>
      <c r="O46" s="74"/>
      <c r="P46" s="75"/>
    </row>
    <row r="47" spans="1:16" s="12" customFormat="1" x14ac:dyDescent="0.4">
      <c r="B47" s="77"/>
      <c r="C47" s="89"/>
      <c r="D47" s="89"/>
      <c r="E47" s="90"/>
      <c r="F47" s="90"/>
      <c r="G47" s="90"/>
      <c r="H47" s="90"/>
      <c r="I47" s="67" t="s">
        <v>27</v>
      </c>
      <c r="J47" s="67" t="s">
        <v>7</v>
      </c>
      <c r="K47" s="67" t="s">
        <v>8</v>
      </c>
      <c r="L47" s="67" t="s">
        <v>9</v>
      </c>
      <c r="M47" s="36" t="s">
        <v>34</v>
      </c>
      <c r="N47" s="36" t="s">
        <v>26</v>
      </c>
      <c r="O47" s="36" t="s">
        <v>24</v>
      </c>
      <c r="P47" s="37" t="s">
        <v>25</v>
      </c>
    </row>
    <row r="48" spans="1:16" ht="21" customHeight="1" x14ac:dyDescent="0.4">
      <c r="B48" s="25">
        <v>3</v>
      </c>
      <c r="C48" s="56" t="s">
        <v>2</v>
      </c>
      <c r="D48" s="80" t="s">
        <v>40</v>
      </c>
      <c r="E48" s="83" t="s">
        <v>65</v>
      </c>
      <c r="F48" s="86">
        <v>10000000</v>
      </c>
      <c r="G48" s="29">
        <f>2500000*1.1</f>
        <v>2750000</v>
      </c>
      <c r="H48" s="48">
        <v>43644</v>
      </c>
      <c r="I48" s="53"/>
      <c r="J48" s="31" t="s">
        <v>29</v>
      </c>
      <c r="K48" s="31"/>
      <c r="L48" s="31"/>
      <c r="M48" s="54"/>
      <c r="N48" s="55" t="s">
        <v>29</v>
      </c>
      <c r="O48" s="31"/>
      <c r="P48" s="54"/>
    </row>
    <row r="49" spans="2:16" ht="21" customHeight="1" x14ac:dyDescent="0.4">
      <c r="B49" s="25">
        <v>4</v>
      </c>
      <c r="C49" s="56" t="s">
        <v>2</v>
      </c>
      <c r="D49" s="81"/>
      <c r="E49" s="84"/>
      <c r="F49" s="87"/>
      <c r="G49" s="29">
        <f t="shared" ref="G49:G51" si="2">2500000*1.1</f>
        <v>2750000</v>
      </c>
      <c r="H49" s="48">
        <v>43789</v>
      </c>
      <c r="I49" s="53"/>
      <c r="J49" s="31" t="s">
        <v>29</v>
      </c>
      <c r="K49" s="31"/>
      <c r="L49" s="31"/>
      <c r="M49" s="54"/>
      <c r="N49" s="55" t="s">
        <v>29</v>
      </c>
      <c r="O49" s="31"/>
      <c r="P49" s="54"/>
    </row>
    <row r="50" spans="2:16" ht="21" customHeight="1" x14ac:dyDescent="0.4">
      <c r="B50" s="25">
        <v>5</v>
      </c>
      <c r="C50" s="56" t="s">
        <v>2</v>
      </c>
      <c r="D50" s="81"/>
      <c r="E50" s="84"/>
      <c r="F50" s="87"/>
      <c r="G50" s="29">
        <f t="shared" si="2"/>
        <v>2750000</v>
      </c>
      <c r="H50" s="48">
        <v>43881</v>
      </c>
      <c r="I50" s="53"/>
      <c r="J50" s="31" t="s">
        <v>29</v>
      </c>
      <c r="K50" s="31"/>
      <c r="L50" s="31"/>
      <c r="M50" s="54"/>
      <c r="N50" s="55" t="s">
        <v>29</v>
      </c>
      <c r="O50" s="31"/>
      <c r="P50" s="54"/>
    </row>
    <row r="51" spans="2:16" ht="21" customHeight="1" x14ac:dyDescent="0.4">
      <c r="B51" s="25">
        <v>6</v>
      </c>
      <c r="C51" s="56" t="s">
        <v>2</v>
      </c>
      <c r="D51" s="82"/>
      <c r="E51" s="85"/>
      <c r="F51" s="88"/>
      <c r="G51" s="29">
        <f t="shared" si="2"/>
        <v>2750000</v>
      </c>
      <c r="H51" s="48">
        <v>44089</v>
      </c>
      <c r="I51" s="53"/>
      <c r="J51" s="31" t="s">
        <v>29</v>
      </c>
      <c r="K51" s="31"/>
      <c r="L51" s="31"/>
      <c r="M51" s="54"/>
      <c r="N51" s="55" t="s">
        <v>29</v>
      </c>
      <c r="O51" s="31"/>
      <c r="P51" s="54"/>
    </row>
    <row r="52" spans="2:16" ht="21" customHeight="1" x14ac:dyDescent="0.4">
      <c r="B52" s="25">
        <v>14</v>
      </c>
      <c r="C52" s="27" t="s">
        <v>3</v>
      </c>
      <c r="D52" s="30" t="s">
        <v>16</v>
      </c>
      <c r="E52" s="29" t="s">
        <v>64</v>
      </c>
      <c r="F52" s="29">
        <v>15550000</v>
      </c>
      <c r="G52" s="29">
        <f>F52*1.1</f>
        <v>17105000</v>
      </c>
      <c r="H52" s="48">
        <v>44195</v>
      </c>
      <c r="I52" s="53"/>
      <c r="J52" s="58"/>
      <c r="K52" s="31"/>
      <c r="L52" s="31"/>
      <c r="M52" s="54" t="s">
        <v>33</v>
      </c>
      <c r="N52" s="53" t="s">
        <v>29</v>
      </c>
      <c r="O52" s="31"/>
      <c r="P52" s="54"/>
    </row>
    <row r="53" spans="2:16" s="16" customFormat="1" ht="21" customHeight="1" x14ac:dyDescent="0.4">
      <c r="B53" s="60"/>
      <c r="C53" s="60"/>
      <c r="D53" s="61"/>
      <c r="E53" s="62"/>
      <c r="F53" s="62">
        <f>SUM(F48:F52)</f>
        <v>25550000</v>
      </c>
      <c r="G53" s="62">
        <f>SUM(G48:G52)</f>
        <v>28105000</v>
      </c>
      <c r="H53" s="62"/>
      <c r="I53" s="63"/>
      <c r="J53" s="64"/>
      <c r="K53" s="64"/>
      <c r="L53" s="64"/>
      <c r="M53" s="65"/>
      <c r="N53" s="65"/>
      <c r="O53" s="65"/>
      <c r="P53" s="66"/>
    </row>
    <row r="54" spans="2:16" x14ac:dyDescent="0.4">
      <c r="C54" s="91" t="s">
        <v>66</v>
      </c>
    </row>
    <row r="55" spans="2:16" x14ac:dyDescent="0.4">
      <c r="C55" s="92" t="s">
        <v>68</v>
      </c>
    </row>
  </sheetData>
  <mergeCells count="27">
    <mergeCell ref="G46:G47"/>
    <mergeCell ref="H46:H47"/>
    <mergeCell ref="I46:M46"/>
    <mergeCell ref="N46:P46"/>
    <mergeCell ref="D48:D51"/>
    <mergeCell ref="E48:E51"/>
    <mergeCell ref="F48:F51"/>
    <mergeCell ref="B46:B47"/>
    <mergeCell ref="C46:C47"/>
    <mergeCell ref="D46:D47"/>
    <mergeCell ref="E46:E47"/>
    <mergeCell ref="F46:F47"/>
    <mergeCell ref="D14:D16"/>
    <mergeCell ref="E14:E16"/>
    <mergeCell ref="F14:F16"/>
    <mergeCell ref="H3:H4"/>
    <mergeCell ref="I3:M3"/>
    <mergeCell ref="N3:P3"/>
    <mergeCell ref="D7:D10"/>
    <mergeCell ref="E7:E10"/>
    <mergeCell ref="F7:F10"/>
    <mergeCell ref="B3:B4"/>
    <mergeCell ref="C3:C4"/>
    <mergeCell ref="D3:D4"/>
    <mergeCell ref="E3:E4"/>
    <mergeCell ref="F3:F4"/>
    <mergeCell ref="G3:G4"/>
  </mergeCells>
  <phoneticPr fontId="2"/>
  <pageMargins left="0.51181102362204722" right="0.5118110236220472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3" sqref="B3"/>
    </sheetView>
  </sheetViews>
  <sheetFormatPr defaultRowHeight="18.75" x14ac:dyDescent="0.4"/>
  <sheetData>
    <row r="1" spans="1:7" x14ac:dyDescent="0.4">
      <c r="A1" t="s">
        <v>5</v>
      </c>
    </row>
    <row r="2" spans="1:7" x14ac:dyDescent="0.4">
      <c r="A2" t="s">
        <v>15</v>
      </c>
      <c r="B2" t="s">
        <v>61</v>
      </c>
    </row>
    <row r="3" spans="1:7" x14ac:dyDescent="0.4">
      <c r="A3" t="s">
        <v>2</v>
      </c>
    </row>
    <row r="4" spans="1:7" x14ac:dyDescent="0.4">
      <c r="A4" t="s">
        <v>3</v>
      </c>
    </row>
    <row r="10" spans="1:7" x14ac:dyDescent="0.4">
      <c r="F10" s="8"/>
      <c r="G10" s="8"/>
    </row>
    <row r="11" spans="1:7" x14ac:dyDescent="0.4">
      <c r="F11" s="8"/>
      <c r="G11" s="8"/>
    </row>
    <row r="12" spans="1:7" x14ac:dyDescent="0.4">
      <c r="F12" s="8"/>
      <c r="G12" s="8"/>
    </row>
    <row r="13" spans="1:7" x14ac:dyDescent="0.4">
      <c r="F13" s="8"/>
      <c r="G13" s="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土地、家屋、償却資産一覧表</vt:lpstr>
      <vt:lpstr>記載例</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大島進也</dc:creator>
  <cp:lastModifiedBy>福田</cp:lastModifiedBy>
  <cp:lastPrinted>2021-01-26T07:30:32Z</cp:lastPrinted>
  <dcterms:created xsi:type="dcterms:W3CDTF">2021-01-13T05:19:46Z</dcterms:created>
  <dcterms:modified xsi:type="dcterms:W3CDTF">2025-04-03T01:14:16Z</dcterms:modified>
</cp:coreProperties>
</file>