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nfl01\share\産業振興課\2.産業\（ち）中小企業経営支援事業\（だ）脱炭素アドバイザー\チラシ\"/>
    </mc:Choice>
  </mc:AlternateContent>
  <bookViews>
    <workbookView xWindow="-120" yWindow="-120" windowWidth="20730" windowHeight="11160"/>
  </bookViews>
  <sheets>
    <sheet name="CO2計算用エクセルシート" sheetId="1" r:id="rId1"/>
  </sheets>
  <definedNames>
    <definedName name="_xlnm._FilterDatabase" localSheetId="0" hidden="1">CO2計算用エクセルシート!$I$1:$I$48</definedName>
    <definedName name="_xlnm.Print_Area" localSheetId="0">CO2計算用エクセルシート!$A$1:$I$48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 l="1"/>
  <c r="I21" i="1" s="1"/>
  <c r="H17" i="1"/>
  <c r="H21" i="1" s="1"/>
  <c r="G17" i="1"/>
  <c r="G21" i="1" s="1"/>
  <c r="E17" i="1"/>
  <c r="E21" i="1" s="1"/>
  <c r="F17" i="1"/>
  <c r="F21" i="1" s="1"/>
  <c r="D17" i="1"/>
  <c r="D21" i="1" s="1"/>
  <c r="C17" i="1"/>
  <c r="C21" i="1" s="1"/>
  <c r="C23" i="1" l="1"/>
</calcChain>
</file>

<file path=xl/sharedStrings.xml><?xml version="1.0" encoding="utf-8"?>
<sst xmlns="http://schemas.openxmlformats.org/spreadsheetml/2006/main" count="67" uniqueCount="54">
  <si>
    <t>注）LPガスを便宜上プロパンガスと表記しています。</t>
    <rPh sb="0" eb="1">
      <t>チュウ</t>
    </rPh>
    <phoneticPr fontId="1"/>
  </si>
  <si>
    <t>以上は、環境省地球環境局「温室効果ガス総排出量算定方法ガイドライン」より</t>
    <phoneticPr fontId="1"/>
  </si>
  <si>
    <t>* LPG（自動車用ブタン8：プロパン2）の液密度0.5570kg/lで換算</t>
  </si>
  <si>
    <t>kg</t>
  </si>
  <si>
    <t>Ｌ Ｐ Ｇ</t>
  </si>
  <si>
    <t>L *</t>
    <phoneticPr fontId="1"/>
  </si>
  <si>
    <t>L</t>
    <phoneticPr fontId="1"/>
  </si>
  <si>
    <t>軽　　油</t>
  </si>
  <si>
    <t>ガソリン</t>
  </si>
  <si>
    <t>kg-CO2/l,kg</t>
  </si>
  <si>
    <t>kg-C/MJ</t>
  </si>
  <si>
    <t>MJ/単位</t>
  </si>
  <si>
    <t>の単位</t>
  </si>
  <si>
    <t>l,kg当たりCO2排出係数</t>
  </si>
  <si>
    <t>単位発熱量</t>
  </si>
  <si>
    <t>使用量</t>
  </si>
  <si>
    <t>燃　料</t>
  </si>
  <si>
    <r>
      <t>◎燃料を使用した場合に排出されるＣＯ2（</t>
    </r>
    <r>
      <rPr>
        <b/>
        <sz val="11"/>
        <color theme="1"/>
        <rFont val="游ゴシック"/>
        <family val="3"/>
        <charset val="128"/>
        <scheme val="minor"/>
      </rPr>
      <t>燃料使用量に一番右の数値をかけたものが排出されるＣＯ2の量</t>
    </r>
    <r>
      <rPr>
        <sz val="11"/>
        <color theme="1"/>
        <rFont val="游ゴシック"/>
        <family val="2"/>
        <charset val="128"/>
        <scheme val="minor"/>
      </rPr>
      <t>となる）</t>
    </r>
    <phoneticPr fontId="1"/>
  </si>
  <si>
    <t>地球温暖化対策の推進に関する法律（温暖化対策推進法）施行令によって、燃料の種類ごとの炭素排出係数が定められており、排出されるＣＯ2の量は以下のように算定できる。地域や会社ごとにＣＯ2排出量を計算するとき、正確な燃料消費量がわかる場合はこの数値を使用できる。</t>
  </si>
  <si>
    <t>参考）</t>
    <rPh sb="0" eb="2">
      <t>サンコウ</t>
    </rPh>
    <phoneticPr fontId="1"/>
  </si>
  <si>
    <r>
      <t>（B）
CO</t>
    </r>
    <r>
      <rPr>
        <vertAlign val="subscript"/>
        <sz val="12"/>
        <color theme="1"/>
        <rFont val="游ゴシック"/>
        <family val="3"/>
        <charset val="128"/>
        <scheme val="minor"/>
      </rPr>
      <t>2</t>
    </r>
    <r>
      <rPr>
        <sz val="12"/>
        <color theme="1"/>
        <rFont val="游ゴシック"/>
        <family val="2"/>
        <charset val="128"/>
        <scheme val="minor"/>
      </rPr>
      <t>排出係数</t>
    </r>
    <rPh sb="7" eb="9">
      <t>ハイシュツ</t>
    </rPh>
    <rPh sb="9" eb="11">
      <t>ケイスウ</t>
    </rPh>
    <phoneticPr fontId="1"/>
  </si>
  <si>
    <t>（A）
年間合計</t>
    <rPh sb="4" eb="8">
      <t>ネンカンゴウケイ</t>
    </rPh>
    <phoneticPr fontId="1"/>
  </si>
  <si>
    <t>使用灯油
ℓ</t>
    <rPh sb="0" eb="4">
      <t>シヨウトウユ</t>
    </rPh>
    <phoneticPr fontId="1"/>
  </si>
  <si>
    <t>使用電力量
KWh</t>
    <rPh sb="0" eb="5">
      <t>シヨウデンリョクリョウ</t>
    </rPh>
    <phoneticPr fontId="1"/>
  </si>
  <si>
    <t>年月</t>
    <rPh sb="0" eb="2">
      <t>ネンゲツ</t>
    </rPh>
    <phoneticPr fontId="1"/>
  </si>
  <si>
    <t>使用ガソリン
ℓ</t>
    <rPh sb="0" eb="2">
      <t>シヨウ</t>
    </rPh>
    <phoneticPr fontId="1"/>
  </si>
  <si>
    <t>■月別エネルギー使用状況</t>
    <rPh sb="1" eb="3">
      <t>ツキベツ</t>
    </rPh>
    <rPh sb="8" eb="12">
      <t>シヨウジョウキョウ</t>
    </rPh>
    <phoneticPr fontId="1"/>
  </si>
  <si>
    <t>Ａ重油
ℓ</t>
    <rPh sb="1" eb="3">
      <t>ジュウユ</t>
    </rPh>
    <phoneticPr fontId="1"/>
  </si>
  <si>
    <t>令和●年●月</t>
    <rPh sb="0" eb="2">
      <t>レイワ</t>
    </rPh>
    <rPh sb="3" eb="4">
      <t>ネン</t>
    </rPh>
    <rPh sb="5" eb="6">
      <t>ツキ</t>
    </rPh>
    <phoneticPr fontId="1"/>
  </si>
  <si>
    <t>CO2計算用エクセルシート</t>
    <rPh sb="3" eb="6">
      <t>ケイサンヨウ</t>
    </rPh>
    <phoneticPr fontId="1"/>
  </si>
  <si>
    <r>
      <t>（A）×（B）
年間CO</t>
    </r>
    <r>
      <rPr>
        <vertAlign val="subscript"/>
        <sz val="12"/>
        <color theme="1"/>
        <rFont val="游ゴシック"/>
        <family val="3"/>
        <charset val="128"/>
        <scheme val="minor"/>
      </rPr>
      <t>2</t>
    </r>
    <r>
      <rPr>
        <sz val="12"/>
        <color theme="1"/>
        <rFont val="游ゴシック"/>
        <family val="2"/>
        <charset val="128"/>
        <scheme val="minor"/>
      </rPr>
      <t>排出量（</t>
    </r>
    <r>
      <rPr>
        <sz val="12"/>
        <color theme="1"/>
        <rFont val="游ゴシック"/>
        <family val="3"/>
        <charset val="128"/>
        <scheme val="minor"/>
      </rPr>
      <t>kg-CO2</t>
    </r>
    <r>
      <rPr>
        <sz val="12"/>
        <color theme="1"/>
        <rFont val="游ゴシック"/>
        <family val="2"/>
        <charset val="128"/>
        <scheme val="minor"/>
      </rPr>
      <t>）</t>
    </r>
    <rPh sb="8" eb="10">
      <t>ネンカン</t>
    </rPh>
    <rPh sb="15" eb="16">
      <t>リョウ</t>
    </rPh>
    <phoneticPr fontId="1"/>
  </si>
  <si>
    <t>年間合計</t>
    <rPh sb="0" eb="1">
      <t>ネン</t>
    </rPh>
    <rPh sb="1" eb="2">
      <t>カン</t>
    </rPh>
    <rPh sb="2" eb="4">
      <t>ゴウケイ</t>
    </rPh>
    <phoneticPr fontId="1"/>
  </si>
  <si>
    <r>
      <t>使用都市ガス量
ｍ</t>
    </r>
    <r>
      <rPr>
        <vertAlign val="superscript"/>
        <sz val="12"/>
        <color theme="1"/>
        <rFont val="Meiryo UI"/>
        <family val="3"/>
        <charset val="128"/>
      </rPr>
      <t>3</t>
    </r>
    <rPh sb="0" eb="2">
      <t>シヨウ</t>
    </rPh>
    <rPh sb="6" eb="7">
      <t>リョウ</t>
    </rPh>
    <phoneticPr fontId="1"/>
  </si>
  <si>
    <r>
      <rPr>
        <sz val="11"/>
        <color theme="1"/>
        <rFont val="Meiryo UI"/>
        <family val="3"/>
        <charset val="128"/>
      </rPr>
      <t>使用プロパンガス量</t>
    </r>
    <r>
      <rPr>
        <sz val="12"/>
        <color theme="1"/>
        <rFont val="Meiryo UI"/>
        <family val="3"/>
        <charset val="128"/>
      </rPr>
      <t xml:space="preserve">
ｍ</t>
    </r>
    <r>
      <rPr>
        <vertAlign val="superscript"/>
        <sz val="12"/>
        <color theme="1"/>
        <rFont val="Meiryo UI"/>
        <family val="3"/>
        <charset val="128"/>
      </rPr>
      <t>3</t>
    </r>
    <rPh sb="0" eb="2">
      <t>シヨウ</t>
    </rPh>
    <rPh sb="8" eb="9">
      <t>リョウ</t>
    </rPh>
    <phoneticPr fontId="1"/>
  </si>
  <si>
    <t>使用軽油
ℓ</t>
    <rPh sb="0" eb="2">
      <t>シヨウ</t>
    </rPh>
    <rPh sb="2" eb="4">
      <t>ケイユ</t>
    </rPh>
    <phoneticPr fontId="1"/>
  </si>
  <si>
    <t>（電気事業者名　東京電力エナジーパートナー㈱）R6.6.28 環境省・経済産業省公表「ガス事業者別排出係数）」</t>
    <rPh sb="1" eb="3">
      <t>デンキ</t>
    </rPh>
    <rPh sb="3" eb="6">
      <t>ジギョウシャ</t>
    </rPh>
    <rPh sb="6" eb="7">
      <t>メイ</t>
    </rPh>
    <rPh sb="8" eb="10">
      <t>トウキョウ</t>
    </rPh>
    <rPh sb="10" eb="12">
      <t>デンリョク</t>
    </rPh>
    <phoneticPr fontId="1"/>
  </si>
  <si>
    <t>炭素排出係数</t>
    <phoneticPr fontId="1"/>
  </si>
  <si>
    <r>
      <t>燃料種別によるＣＯ2排出量の計算について</t>
    </r>
    <r>
      <rPr>
        <sz val="11"/>
        <color rgb="FFFF0000"/>
        <rFont val="游ゴシック"/>
        <family val="3"/>
        <charset val="128"/>
        <scheme val="minor"/>
      </rPr>
      <t>（但し、炭素排出係数は年度によって変わりますので該当年の炭素排出係数を使用してください）</t>
    </r>
    <rPh sb="21" eb="22">
      <t>タダ</t>
    </rPh>
    <rPh sb="31" eb="33">
      <t>ネンド</t>
    </rPh>
    <rPh sb="37" eb="38">
      <t>カ</t>
    </rPh>
    <rPh sb="44" eb="47">
      <t>ガイトウネン</t>
    </rPh>
    <rPh sb="55" eb="57">
      <t>シヨウ</t>
    </rPh>
    <phoneticPr fontId="1"/>
  </si>
  <si>
    <r>
      <t>0.408
 kg-CO</t>
    </r>
    <r>
      <rPr>
        <vertAlign val="subscript"/>
        <sz val="12"/>
        <rFont val="游ゴシック"/>
        <family val="3"/>
        <charset val="128"/>
        <scheme val="minor"/>
      </rPr>
      <t>2</t>
    </r>
    <r>
      <rPr>
        <sz val="12"/>
        <rFont val="游ゴシック"/>
        <family val="3"/>
        <charset val="128"/>
        <scheme val="minor"/>
      </rPr>
      <t xml:space="preserve">/kWh </t>
    </r>
    <phoneticPr fontId="1"/>
  </si>
  <si>
    <r>
      <t>2.05 　　　　　kg-CO</t>
    </r>
    <r>
      <rPr>
        <vertAlign val="subscript"/>
        <sz val="12"/>
        <rFont val="游ゴシック"/>
        <family val="3"/>
        <charset val="128"/>
        <scheme val="minor"/>
      </rPr>
      <t>2</t>
    </r>
    <r>
      <rPr>
        <sz val="12"/>
        <rFont val="游ゴシック"/>
        <family val="3"/>
        <charset val="128"/>
        <scheme val="minor"/>
      </rPr>
      <t>/m3</t>
    </r>
    <phoneticPr fontId="1"/>
  </si>
  <si>
    <r>
      <t>6.6 　　　　　kg-CO</t>
    </r>
    <r>
      <rPr>
        <vertAlign val="subscript"/>
        <sz val="12"/>
        <rFont val="游ゴシック"/>
        <family val="3"/>
        <charset val="128"/>
        <scheme val="minor"/>
      </rPr>
      <t>2</t>
    </r>
    <r>
      <rPr>
        <sz val="12"/>
        <rFont val="游ゴシック"/>
        <family val="3"/>
        <charset val="128"/>
        <scheme val="minor"/>
      </rPr>
      <t>/m3</t>
    </r>
    <phoneticPr fontId="1"/>
  </si>
  <si>
    <r>
      <t>2.50 　　　　　kg-CO</t>
    </r>
    <r>
      <rPr>
        <vertAlign val="subscript"/>
        <sz val="12"/>
        <rFont val="游ゴシック"/>
        <family val="3"/>
        <charset val="128"/>
        <scheme val="minor"/>
      </rPr>
      <t>2</t>
    </r>
    <r>
      <rPr>
        <sz val="12"/>
        <rFont val="游ゴシック"/>
        <family val="3"/>
        <charset val="128"/>
        <scheme val="minor"/>
      </rPr>
      <t>/L</t>
    </r>
    <phoneticPr fontId="1"/>
  </si>
  <si>
    <r>
      <t>2.62 　　　　　kg-CO</t>
    </r>
    <r>
      <rPr>
        <vertAlign val="subscript"/>
        <sz val="12"/>
        <rFont val="游ゴシック"/>
        <family val="3"/>
        <charset val="128"/>
        <scheme val="minor"/>
      </rPr>
      <t>2</t>
    </r>
    <r>
      <rPr>
        <sz val="12"/>
        <rFont val="游ゴシック"/>
        <family val="3"/>
        <charset val="128"/>
        <scheme val="minor"/>
      </rPr>
      <t>/L</t>
    </r>
    <phoneticPr fontId="1"/>
  </si>
  <si>
    <r>
      <t>2.29 　　　　　kg-CO</t>
    </r>
    <r>
      <rPr>
        <vertAlign val="subscript"/>
        <sz val="12"/>
        <rFont val="游ゴシック"/>
        <family val="3"/>
        <charset val="128"/>
        <scheme val="minor"/>
      </rPr>
      <t>2</t>
    </r>
    <r>
      <rPr>
        <sz val="12"/>
        <rFont val="游ゴシック"/>
        <family val="3"/>
        <charset val="128"/>
        <scheme val="minor"/>
      </rPr>
      <t>/L</t>
    </r>
    <phoneticPr fontId="1"/>
  </si>
  <si>
    <r>
      <t>2.75 　　　　　kg-CO</t>
    </r>
    <r>
      <rPr>
        <vertAlign val="subscript"/>
        <sz val="12"/>
        <rFont val="游ゴシック"/>
        <family val="3"/>
        <charset val="128"/>
        <scheme val="minor"/>
      </rPr>
      <t>2</t>
    </r>
    <r>
      <rPr>
        <sz val="12"/>
        <rFont val="游ゴシック"/>
        <family val="3"/>
        <charset val="128"/>
        <scheme val="minor"/>
      </rPr>
      <t>/L</t>
    </r>
    <phoneticPr fontId="1"/>
  </si>
  <si>
    <r>
      <t>・</t>
    </r>
    <r>
      <rPr>
        <b/>
        <sz val="11"/>
        <rFont val="游ゴシック"/>
        <family val="3"/>
        <charset val="128"/>
        <scheme val="minor"/>
      </rPr>
      <t>都市ガス ： 2.05 kg-CO2/m3</t>
    </r>
    <phoneticPr fontId="1"/>
  </si>
  <si>
    <r>
      <t>・</t>
    </r>
    <r>
      <rPr>
        <b/>
        <sz val="11"/>
        <rFont val="游ゴシック"/>
        <family val="3"/>
        <charset val="128"/>
        <scheme val="minor"/>
      </rPr>
      <t>プロパンガス ： 6.6 kg-CO2/m3</t>
    </r>
    <r>
      <rPr>
        <sz val="11"/>
        <rFont val="游ゴシック"/>
        <family val="3"/>
        <charset val="128"/>
        <scheme val="minor"/>
      </rPr>
      <t>　</t>
    </r>
    <phoneticPr fontId="1"/>
  </si>
  <si>
    <r>
      <t>・</t>
    </r>
    <r>
      <rPr>
        <b/>
        <sz val="11"/>
        <rFont val="游ゴシック"/>
        <family val="3"/>
        <charset val="128"/>
        <scheme val="minor"/>
      </rPr>
      <t>灯油 ： 2.50 kg-CO2/L</t>
    </r>
    <phoneticPr fontId="1"/>
  </si>
  <si>
    <r>
      <t>・</t>
    </r>
    <r>
      <rPr>
        <b/>
        <sz val="11"/>
        <rFont val="游ゴシック"/>
        <family val="3"/>
        <charset val="128"/>
        <scheme val="minor"/>
      </rPr>
      <t>軽油 ： 2.62 kg-CO2/L</t>
    </r>
    <phoneticPr fontId="1"/>
  </si>
  <si>
    <r>
      <t>　　　</t>
    </r>
    <r>
      <rPr>
        <sz val="11"/>
        <rFont val="游ゴシック"/>
        <family val="3"/>
        <charset val="128"/>
        <scheme val="minor"/>
      </rPr>
      <t>R7.3.18   環境省・経済産業省公表「電気事業者別排出係数」より　　</t>
    </r>
    <phoneticPr fontId="1"/>
  </si>
  <si>
    <r>
      <t>・</t>
    </r>
    <r>
      <rPr>
        <b/>
        <sz val="11"/>
        <rFont val="游ゴシック"/>
        <family val="3"/>
        <charset val="128"/>
        <scheme val="minor"/>
      </rPr>
      <t>ガソリン ： 2.29 kg-CO2/L</t>
    </r>
    <phoneticPr fontId="1"/>
  </si>
  <si>
    <r>
      <t>・</t>
    </r>
    <r>
      <rPr>
        <b/>
        <sz val="11"/>
        <rFont val="游ゴシック"/>
        <family val="3"/>
        <charset val="128"/>
        <scheme val="minor"/>
      </rPr>
      <t>A重油 ： 2.75 kg-CO2/L</t>
    </r>
    <rPh sb="2" eb="4">
      <t>ジュウユ</t>
    </rPh>
    <phoneticPr fontId="1"/>
  </si>
  <si>
    <r>
      <t>・</t>
    </r>
    <r>
      <rPr>
        <b/>
        <sz val="11"/>
        <rFont val="游ゴシック"/>
        <family val="3"/>
        <charset val="128"/>
        <scheme val="minor"/>
      </rPr>
      <t>電力</t>
    </r>
    <r>
      <rPr>
        <sz val="11"/>
        <rFont val="游ゴシック"/>
        <family val="3"/>
        <charset val="128"/>
        <scheme val="minor"/>
      </rPr>
      <t>：</t>
    </r>
    <r>
      <rPr>
        <b/>
        <sz val="11"/>
        <rFont val="游ゴシック"/>
        <family val="3"/>
        <charset val="128"/>
        <scheme val="minor"/>
      </rPr>
      <t>0.408 kg-CO2/kWh</t>
    </r>
    <r>
      <rPr>
        <sz val="11"/>
        <rFont val="游ゴシック"/>
        <family val="3"/>
        <charset val="128"/>
        <scheme val="minor"/>
      </rPr>
      <t xml:space="preserve"> (電気事業者名　東京電力エネジー）R7.3.18   環境省・経済産業省公表「電気事業者別排出係数」より</t>
    </r>
    <rPh sb="1" eb="3">
      <t>デンリョク</t>
    </rPh>
    <rPh sb="29" eb="33">
      <t>トウキョウデンリョク</t>
    </rPh>
    <phoneticPr fontId="1"/>
  </si>
  <si>
    <t>・プロパンガス ：2.99 kg-CO2/kg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</si>
</sst>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7">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Meiryo"/>
      <family val="3"/>
      <charset val="128"/>
    </font>
    <font>
      <sz val="12"/>
      <color theme="1"/>
      <name val="游ゴシック"/>
      <family val="2"/>
      <charset val="128"/>
      <scheme val="minor"/>
    </font>
    <font>
      <vertAlign val="subscript"/>
      <sz val="12"/>
      <color theme="1"/>
      <name val="游ゴシック"/>
      <family val="3"/>
      <charset val="128"/>
      <scheme val="minor"/>
    </font>
    <font>
      <sz val="12"/>
      <color theme="1"/>
      <name val="Meiryo UI"/>
      <family val="3"/>
      <charset val="128"/>
    </font>
    <font>
      <vertAlign val="superscript"/>
      <sz val="12"/>
      <color theme="1"/>
      <name val="Meiryo UI"/>
      <family val="3"/>
      <charset val="128"/>
    </font>
    <font>
      <sz val="20"/>
      <color theme="1"/>
      <name val="游ゴシック"/>
      <family val="2"/>
      <charset val="128"/>
      <scheme val="minor"/>
    </font>
    <font>
      <sz val="12"/>
      <color theme="1"/>
      <name val="游ゴシック"/>
      <family val="3"/>
      <charset val="128"/>
      <scheme val="minor"/>
    </font>
    <font>
      <sz val="11"/>
      <color theme="1"/>
      <name val="Meiryo UI"/>
      <family val="3"/>
      <charset val="128"/>
    </font>
    <font>
      <sz val="11"/>
      <color rgb="FFFF0000"/>
      <name val="游ゴシック"/>
      <family val="3"/>
      <charset val="128"/>
      <scheme val="minor"/>
    </font>
    <font>
      <sz val="12"/>
      <name val="游ゴシック"/>
      <family val="3"/>
      <charset val="128"/>
      <scheme val="minor"/>
    </font>
    <font>
      <vertAlign val="subscript"/>
      <sz val="12"/>
      <name val="游ゴシック"/>
      <family val="3"/>
      <charset val="128"/>
      <scheme val="minor"/>
    </font>
    <font>
      <sz val="11"/>
      <name val="游ゴシック"/>
      <family val="2"/>
      <charset val="128"/>
      <scheme val="minor"/>
    </font>
    <font>
      <b/>
      <sz val="11"/>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3">
    <xf numFmtId="0" fontId="0" fillId="0" borderId="0" xfId="0">
      <alignment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left" vertical="top"/>
    </xf>
    <xf numFmtId="0" fontId="4" fillId="0" borderId="4" xfId="0" applyFont="1" applyBorder="1">
      <alignmen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0" xfId="0" applyFont="1">
      <alignment vertical="center"/>
    </xf>
    <xf numFmtId="0" fontId="8" fillId="0" borderId="0" xfId="0" applyFont="1">
      <alignment vertical="center"/>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0" fontId="2" fillId="2" borderId="8" xfId="0" applyFont="1" applyFill="1" applyBorder="1" applyAlignment="1">
      <alignment horizontal="center" vertical="center"/>
    </xf>
    <xf numFmtId="176" fontId="2" fillId="2" borderId="9" xfId="0" applyNumberFormat="1" applyFont="1" applyFill="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left" vertical="top" wrapText="1"/>
    </xf>
    <xf numFmtId="0" fontId="0" fillId="0" borderId="7" xfId="0" applyBorder="1" applyAlignment="1">
      <alignment horizontal="center" vertical="center"/>
    </xf>
    <xf numFmtId="0" fontId="4"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14" fillId="0" borderId="0" xfId="0" applyFont="1">
      <alignment vertical="center"/>
    </xf>
    <xf numFmtId="0" fontId="16" fillId="0" borderId="0" xfId="0" applyFont="1">
      <alignment vertical="center"/>
    </xf>
    <xf numFmtId="0" fontId="1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657225</xdr:colOff>
      <xdr:row>4</xdr:row>
      <xdr:rowOff>28575</xdr:rowOff>
    </xdr:from>
    <xdr:to>
      <xdr:col>1</xdr:col>
      <xdr:colOff>0</xdr:colOff>
      <xdr:row>15</xdr:row>
      <xdr:rowOff>190500</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657225" y="1990725"/>
          <a:ext cx="333375" cy="2886075"/>
        </a:xfrm>
        <a:prstGeom prst="lef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5</xdr:row>
      <xdr:rowOff>180975</xdr:rowOff>
    </xdr:from>
    <xdr:to>
      <xdr:col>0</xdr:col>
      <xdr:colOff>523875</xdr:colOff>
      <xdr:row>12</xdr:row>
      <xdr:rowOff>171450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61925" y="2390775"/>
          <a:ext cx="361950" cy="1724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100"/>
            <a:t>過年度</a:t>
          </a:r>
          <a:r>
            <a:rPr kumimoji="1" lang="en-US" altLang="ja-JP" sz="1100"/>
            <a:t>or</a:t>
          </a:r>
          <a:r>
            <a:rPr kumimoji="1" lang="ja-JP" altLang="en-US" sz="1100"/>
            <a:t>現年度</a:t>
          </a:r>
          <a:r>
            <a:rPr kumimoji="1" lang="en-US" altLang="ja-JP" sz="1100"/>
            <a:t>(</a:t>
          </a:r>
          <a:r>
            <a:rPr kumimoji="1" lang="ja-JP" altLang="en-US" sz="1100"/>
            <a:t>見込み</a:t>
          </a:r>
          <a:r>
            <a:rPr kumimoji="1" lang="en-US" altLang="ja-JP" sz="1100"/>
            <a:t>)</a:t>
          </a:r>
          <a:endParaRPr kumimoji="1" lang="ja-JP" altLang="en-US" sz="1100"/>
        </a:p>
      </xdr:txBody>
    </xdr:sp>
    <xdr:clientData/>
  </xdr:twoCellAnchor>
  <xdr:twoCellAnchor>
    <xdr:from>
      <xdr:col>3</xdr:col>
      <xdr:colOff>66674</xdr:colOff>
      <xdr:row>41</xdr:row>
      <xdr:rowOff>57151</xdr:rowOff>
    </xdr:from>
    <xdr:to>
      <xdr:col>3</xdr:col>
      <xdr:colOff>304799</xdr:colOff>
      <xdr:row>45</xdr:row>
      <xdr:rowOff>209550</xdr:rowOff>
    </xdr:to>
    <xdr:sp macro="" textlink="">
      <xdr:nvSpPr>
        <xdr:cNvPr id="3" name="右中かっこ 2">
          <a:extLst>
            <a:ext uri="{FF2B5EF4-FFF2-40B4-BE49-F238E27FC236}">
              <a16:creationId xmlns:a16="http://schemas.microsoft.com/office/drawing/2014/main" id="{A24AF5CF-273E-52EC-EB05-B11E32D55BE8}"/>
            </a:ext>
          </a:extLst>
        </xdr:cNvPr>
        <xdr:cNvSpPr/>
      </xdr:nvSpPr>
      <xdr:spPr>
        <a:xfrm>
          <a:off x="3438524" y="11001376"/>
          <a:ext cx="238125" cy="1343024"/>
        </a:xfrm>
        <a:prstGeom prst="rightBrace">
          <a:avLst/>
        </a:prstGeom>
        <a:noFill/>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8"/>
  <sheetViews>
    <sheetView tabSelected="1" view="pageBreakPreview" zoomScaleNormal="100" zoomScaleSheetLayoutView="100" workbookViewId="0">
      <selection activeCell="B42" sqref="B42"/>
    </sheetView>
  </sheetViews>
  <sheetFormatPr defaultRowHeight="18.75"/>
  <cols>
    <col min="1" max="1" width="13" customWidth="1"/>
    <col min="2" max="9" width="15.625" customWidth="1"/>
  </cols>
  <sheetData>
    <row r="1" spans="2:9" ht="33">
      <c r="B1" s="10" t="s">
        <v>29</v>
      </c>
    </row>
    <row r="3" spans="2:9">
      <c r="B3" s="9" t="s">
        <v>26</v>
      </c>
    </row>
    <row r="4" spans="2:9" ht="45.75" customHeight="1">
      <c r="B4" s="8" t="s">
        <v>24</v>
      </c>
      <c r="C4" s="7" t="s">
        <v>23</v>
      </c>
      <c r="D4" s="7" t="s">
        <v>32</v>
      </c>
      <c r="E4" s="7" t="s">
        <v>33</v>
      </c>
      <c r="F4" s="7" t="s">
        <v>22</v>
      </c>
      <c r="G4" s="7" t="s">
        <v>34</v>
      </c>
      <c r="H4" s="7" t="s">
        <v>25</v>
      </c>
      <c r="I4" s="7" t="s">
        <v>27</v>
      </c>
    </row>
    <row r="5" spans="2:9" ht="19.5">
      <c r="B5" s="6" t="s">
        <v>28</v>
      </c>
      <c r="C5" s="6"/>
      <c r="D5" s="6"/>
      <c r="E5" s="6"/>
      <c r="F5" s="6"/>
      <c r="G5" s="6"/>
      <c r="H5" s="6"/>
      <c r="I5" s="6"/>
    </row>
    <row r="6" spans="2:9" ht="19.5">
      <c r="B6" s="6" t="s">
        <v>28</v>
      </c>
      <c r="C6" s="6"/>
      <c r="D6" s="6"/>
      <c r="E6" s="6"/>
      <c r="F6" s="6"/>
      <c r="G6" s="6"/>
      <c r="H6" s="6"/>
      <c r="I6" s="6"/>
    </row>
    <row r="7" spans="2:9" ht="19.5">
      <c r="B7" s="6" t="s">
        <v>28</v>
      </c>
      <c r="C7" s="6"/>
      <c r="D7" s="6"/>
      <c r="E7" s="6"/>
      <c r="F7" s="6"/>
      <c r="G7" s="6"/>
      <c r="H7" s="6"/>
      <c r="I7" s="6"/>
    </row>
    <row r="8" spans="2:9" ht="19.5">
      <c r="B8" s="6" t="s">
        <v>28</v>
      </c>
      <c r="C8" s="6"/>
      <c r="D8" s="6"/>
      <c r="E8" s="6"/>
      <c r="F8" s="6"/>
      <c r="G8" s="6"/>
      <c r="H8" s="6"/>
      <c r="I8" s="6"/>
    </row>
    <row r="9" spans="2:9" ht="19.5">
      <c r="B9" s="6" t="s">
        <v>28</v>
      </c>
      <c r="C9" s="6"/>
      <c r="D9" s="6"/>
      <c r="E9" s="6"/>
      <c r="F9" s="6"/>
      <c r="G9" s="6"/>
      <c r="H9" s="6"/>
      <c r="I9" s="6"/>
    </row>
    <row r="10" spans="2:9" ht="19.5">
      <c r="B10" s="6" t="s">
        <v>28</v>
      </c>
      <c r="C10" s="6"/>
      <c r="D10" s="6"/>
      <c r="E10" s="6"/>
      <c r="F10" s="6"/>
      <c r="G10" s="6"/>
      <c r="H10" s="6"/>
      <c r="I10" s="6"/>
    </row>
    <row r="11" spans="2:9" ht="19.5">
      <c r="B11" s="6" t="s">
        <v>28</v>
      </c>
      <c r="C11" s="6"/>
      <c r="D11" s="6"/>
      <c r="E11" s="6"/>
      <c r="F11" s="6"/>
      <c r="G11" s="6"/>
      <c r="H11" s="6"/>
      <c r="I11" s="6"/>
    </row>
    <row r="12" spans="2:9" ht="19.5">
      <c r="B12" s="6" t="s">
        <v>28</v>
      </c>
      <c r="C12" s="6"/>
      <c r="D12" s="6"/>
      <c r="E12" s="6"/>
      <c r="F12" s="6"/>
      <c r="G12" s="6"/>
      <c r="H12" s="6"/>
      <c r="I12" s="6"/>
    </row>
    <row r="13" spans="2:9" ht="19.5">
      <c r="B13" s="6" t="s">
        <v>28</v>
      </c>
      <c r="C13" s="6"/>
      <c r="D13" s="6"/>
      <c r="E13" s="6"/>
      <c r="F13" s="6"/>
      <c r="G13" s="6"/>
      <c r="H13" s="6"/>
      <c r="I13" s="6"/>
    </row>
    <row r="14" spans="2:9" ht="19.5">
      <c r="B14" s="6" t="s">
        <v>28</v>
      </c>
      <c r="C14" s="6"/>
      <c r="D14" s="6"/>
      <c r="E14" s="6"/>
      <c r="F14" s="6"/>
      <c r="G14" s="6"/>
      <c r="H14" s="6"/>
      <c r="I14" s="6"/>
    </row>
    <row r="15" spans="2:9" ht="19.5">
      <c r="B15" s="6" t="s">
        <v>28</v>
      </c>
      <c r="C15" s="6"/>
      <c r="D15" s="6"/>
      <c r="E15" s="6"/>
      <c r="F15" s="6"/>
      <c r="G15" s="6"/>
      <c r="H15" s="6"/>
      <c r="I15" s="6"/>
    </row>
    <row r="16" spans="2:9" ht="19.5">
      <c r="B16" s="6" t="s">
        <v>28</v>
      </c>
      <c r="C16" s="6"/>
      <c r="D16" s="6"/>
      <c r="E16" s="6"/>
      <c r="F16" s="6"/>
      <c r="G16" s="6"/>
      <c r="H16" s="6"/>
      <c r="I16" s="6"/>
    </row>
    <row r="17" spans="2:11">
      <c r="B17" s="27" t="s">
        <v>21</v>
      </c>
      <c r="C17" s="17">
        <f>SUM(C5:C16)</f>
        <v>0</v>
      </c>
      <c r="D17" s="17">
        <f t="shared" ref="D17:E17" si="0">SUM(D5:D16)</f>
        <v>0</v>
      </c>
      <c r="E17" s="17">
        <f t="shared" si="0"/>
        <v>0</v>
      </c>
      <c r="F17" s="17">
        <f>SUM(F5:F16)</f>
        <v>0</v>
      </c>
      <c r="G17" s="17">
        <f>SUM(G5:G16)</f>
        <v>0</v>
      </c>
      <c r="H17" s="17">
        <f t="shared" ref="H17:I17" si="1">SUM(H5:H16)</f>
        <v>0</v>
      </c>
      <c r="I17" s="17">
        <f t="shared" si="1"/>
        <v>0</v>
      </c>
    </row>
    <row r="18" spans="2:11">
      <c r="B18" s="18"/>
      <c r="C18" s="18"/>
      <c r="D18" s="18"/>
      <c r="E18" s="18"/>
      <c r="F18" s="18"/>
      <c r="G18" s="18"/>
      <c r="H18" s="18"/>
      <c r="I18" s="18"/>
    </row>
    <row r="19" spans="2:11" ht="21" customHeight="1">
      <c r="B19" s="24" t="s">
        <v>20</v>
      </c>
      <c r="C19" s="28" t="s">
        <v>38</v>
      </c>
      <c r="D19" s="28" t="s">
        <v>39</v>
      </c>
      <c r="E19" s="28" t="s">
        <v>40</v>
      </c>
      <c r="F19" s="28" t="s">
        <v>41</v>
      </c>
      <c r="G19" s="28" t="s">
        <v>42</v>
      </c>
      <c r="H19" s="28" t="s">
        <v>43</v>
      </c>
      <c r="I19" s="28" t="s">
        <v>44</v>
      </c>
    </row>
    <row r="20" spans="2:11" ht="18.75" customHeight="1">
      <c r="B20" s="19"/>
      <c r="C20" s="29"/>
      <c r="D20" s="29"/>
      <c r="E20" s="29"/>
      <c r="F20" s="29"/>
      <c r="G20" s="29"/>
      <c r="H20" s="29"/>
      <c r="I20" s="29"/>
    </row>
    <row r="21" spans="2:11" ht="21" customHeight="1">
      <c r="B21" s="24" t="s">
        <v>30</v>
      </c>
      <c r="C21" s="20">
        <f>C17*0.376</f>
        <v>0</v>
      </c>
      <c r="D21" s="20">
        <f>D17*2.05</f>
        <v>0</v>
      </c>
      <c r="E21" s="20">
        <f>E17*6</f>
        <v>0</v>
      </c>
      <c r="F21" s="20">
        <f>F17*2.5</f>
        <v>0</v>
      </c>
      <c r="G21" s="20">
        <f>G17*2.62</f>
        <v>0</v>
      </c>
      <c r="H21" s="20">
        <f>H17*2.32</f>
        <v>0</v>
      </c>
      <c r="I21" s="20">
        <f>I17*2.71</f>
        <v>0</v>
      </c>
    </row>
    <row r="22" spans="2:11" ht="37.5" customHeight="1" thickBot="1">
      <c r="B22" s="17"/>
      <c r="C22" s="26"/>
      <c r="D22" s="21"/>
      <c r="E22" s="21"/>
      <c r="F22" s="21"/>
      <c r="G22" s="21"/>
      <c r="H22" s="21"/>
      <c r="I22" s="21"/>
    </row>
    <row r="23" spans="2:11" ht="19.5" thickBot="1">
      <c r="B23" s="15" t="s">
        <v>31</v>
      </c>
      <c r="C23" s="16">
        <f>SUM(C21:I22)</f>
        <v>0</v>
      </c>
    </row>
    <row r="25" spans="2:11">
      <c r="B25" t="s">
        <v>19</v>
      </c>
    </row>
    <row r="26" spans="2:11">
      <c r="B26" t="s">
        <v>37</v>
      </c>
    </row>
    <row r="27" spans="2:11" ht="18.75" customHeight="1">
      <c r="B27" s="25" t="s">
        <v>18</v>
      </c>
      <c r="C27" s="25"/>
      <c r="D27" s="25"/>
      <c r="E27" s="25"/>
      <c r="F27" s="25"/>
      <c r="G27" s="25"/>
      <c r="H27" s="25"/>
      <c r="I27" s="25"/>
      <c r="J27" s="5"/>
      <c r="K27" s="5"/>
    </row>
    <row r="28" spans="2:11" ht="18.75" customHeight="1">
      <c r="B28" s="25"/>
      <c r="C28" s="25"/>
      <c r="D28" s="25"/>
      <c r="E28" s="25"/>
      <c r="F28" s="25"/>
      <c r="G28" s="25"/>
      <c r="H28" s="25"/>
      <c r="I28" s="25"/>
      <c r="J28" s="5"/>
      <c r="K28" s="5"/>
    </row>
    <row r="29" spans="2:11">
      <c r="B29" s="25"/>
      <c r="C29" s="25"/>
      <c r="D29" s="25"/>
      <c r="E29" s="25"/>
      <c r="F29" s="25"/>
      <c r="G29" s="25"/>
      <c r="H29" s="25"/>
      <c r="I29" s="25"/>
      <c r="J29" s="5"/>
      <c r="K29" s="5"/>
    </row>
    <row r="30" spans="2:11">
      <c r="B30" t="s">
        <v>17</v>
      </c>
    </row>
    <row r="31" spans="2:11" ht="37.5">
      <c r="B31" s="22" t="s">
        <v>16</v>
      </c>
      <c r="C31" s="4" t="s">
        <v>15</v>
      </c>
      <c r="D31" s="4" t="s">
        <v>14</v>
      </c>
      <c r="E31" s="4" t="s">
        <v>36</v>
      </c>
      <c r="F31" s="11" t="s">
        <v>13</v>
      </c>
    </row>
    <row r="32" spans="2:11">
      <c r="B32" s="23"/>
      <c r="C32" s="3" t="s">
        <v>12</v>
      </c>
      <c r="D32" s="3" t="s">
        <v>11</v>
      </c>
      <c r="E32" s="3" t="s">
        <v>10</v>
      </c>
      <c r="F32" s="12" t="s">
        <v>9</v>
      </c>
    </row>
    <row r="33" spans="2:9">
      <c r="B33" s="2" t="s">
        <v>8</v>
      </c>
      <c r="C33" s="2" t="s">
        <v>6</v>
      </c>
      <c r="D33" s="2">
        <v>34.6</v>
      </c>
      <c r="E33" s="2">
        <v>1.83E-2</v>
      </c>
      <c r="F33" s="13">
        <v>2.3199999999999998</v>
      </c>
    </row>
    <row r="34" spans="2:9">
      <c r="B34" s="2" t="s">
        <v>7</v>
      </c>
      <c r="C34" s="2" t="s">
        <v>6</v>
      </c>
      <c r="D34" s="2">
        <v>38.200000000000003</v>
      </c>
      <c r="E34" s="2">
        <v>1.8700000000000001E-2</v>
      </c>
      <c r="F34" s="13">
        <v>2.62</v>
      </c>
    </row>
    <row r="35" spans="2:9">
      <c r="B35" s="2" t="s">
        <v>4</v>
      </c>
      <c r="C35" s="2" t="s">
        <v>5</v>
      </c>
      <c r="D35" s="2">
        <v>28</v>
      </c>
      <c r="E35" s="2">
        <v>1.6299999999999999E-2</v>
      </c>
      <c r="F35" s="13">
        <v>1.67</v>
      </c>
    </row>
    <row r="36" spans="2:9">
      <c r="B36" s="2" t="s">
        <v>4</v>
      </c>
      <c r="C36" s="2" t="s">
        <v>3</v>
      </c>
      <c r="D36" s="2">
        <v>50.2</v>
      </c>
      <c r="E36" s="2">
        <v>1.6299999999999999E-2</v>
      </c>
      <c r="F36" s="14">
        <v>3</v>
      </c>
    </row>
    <row r="37" spans="2:9">
      <c r="B37" t="s">
        <v>2</v>
      </c>
    </row>
    <row r="38" spans="2:9">
      <c r="B38" t="s">
        <v>1</v>
      </c>
    </row>
    <row r="39" spans="2:9">
      <c r="B39" s="1"/>
    </row>
    <row r="40" spans="2:9">
      <c r="B40" s="30" t="s">
        <v>45</v>
      </c>
      <c r="C40" s="30"/>
      <c r="D40" s="31" t="s">
        <v>35</v>
      </c>
      <c r="E40" s="30"/>
      <c r="F40" s="30"/>
      <c r="G40" s="30"/>
      <c r="H40" s="30"/>
      <c r="I40" s="30"/>
    </row>
    <row r="41" spans="2:9">
      <c r="B41" s="31" t="s">
        <v>46</v>
      </c>
      <c r="C41" s="31"/>
      <c r="D41" s="30"/>
      <c r="E41" s="30"/>
      <c r="F41" s="30"/>
      <c r="G41" s="30"/>
      <c r="H41" s="30"/>
      <c r="I41" s="30"/>
    </row>
    <row r="42" spans="2:9">
      <c r="B42" s="32" t="s">
        <v>53</v>
      </c>
      <c r="C42" s="30"/>
      <c r="D42" s="31"/>
      <c r="E42" s="30"/>
      <c r="F42" s="30"/>
      <c r="G42" s="30"/>
      <c r="H42" s="30"/>
      <c r="I42" s="30"/>
    </row>
    <row r="43" spans="2:9">
      <c r="B43" s="30" t="s">
        <v>47</v>
      </c>
      <c r="C43" s="30"/>
      <c r="D43" s="30"/>
      <c r="E43" s="31"/>
      <c r="F43" s="30"/>
      <c r="G43" s="30"/>
      <c r="H43" s="30"/>
      <c r="I43" s="30"/>
    </row>
    <row r="44" spans="2:9">
      <c r="B44" s="30" t="s">
        <v>48</v>
      </c>
      <c r="C44" s="30"/>
      <c r="D44" s="30" t="s">
        <v>49</v>
      </c>
      <c r="E44" s="31"/>
      <c r="F44" s="30"/>
      <c r="G44" s="30"/>
      <c r="H44" s="30"/>
      <c r="I44" s="30"/>
    </row>
    <row r="45" spans="2:9">
      <c r="B45" s="30" t="s">
        <v>50</v>
      </c>
      <c r="C45" s="30"/>
      <c r="D45" s="30"/>
      <c r="E45" s="31"/>
      <c r="F45" s="30"/>
      <c r="G45" s="30"/>
      <c r="H45" s="30"/>
      <c r="I45" s="30"/>
    </row>
    <row r="46" spans="2:9">
      <c r="B46" s="30" t="s">
        <v>51</v>
      </c>
      <c r="C46" s="30"/>
      <c r="D46" s="30"/>
      <c r="E46" s="31"/>
      <c r="F46" s="30"/>
      <c r="G46" s="30"/>
      <c r="H46" s="30"/>
      <c r="I46" s="30"/>
    </row>
    <row r="47" spans="2:9">
      <c r="B47" s="30" t="s">
        <v>52</v>
      </c>
      <c r="C47" s="30"/>
      <c r="D47" s="30"/>
      <c r="E47" s="30"/>
      <c r="F47" s="30"/>
      <c r="G47" s="30"/>
      <c r="H47" s="30"/>
      <c r="I47" s="30"/>
    </row>
    <row r="48" spans="2:9">
      <c r="B48" s="30" t="s">
        <v>0</v>
      </c>
      <c r="C48" s="30"/>
      <c r="D48" s="30"/>
      <c r="E48" s="30"/>
      <c r="F48" s="30"/>
      <c r="G48" s="30"/>
      <c r="H48" s="30"/>
      <c r="I48" s="30"/>
    </row>
  </sheetData>
  <mergeCells count="26">
    <mergeCell ref="B17:B18"/>
    <mergeCell ref="C17:C18"/>
    <mergeCell ref="D17:D18"/>
    <mergeCell ref="F17:F18"/>
    <mergeCell ref="E17:E18"/>
    <mergeCell ref="B31:B32"/>
    <mergeCell ref="B19:B20"/>
    <mergeCell ref="C19:C20"/>
    <mergeCell ref="D19:D20"/>
    <mergeCell ref="F19:F20"/>
    <mergeCell ref="B27:I29"/>
    <mergeCell ref="G19:G20"/>
    <mergeCell ref="H19:H20"/>
    <mergeCell ref="B21:B22"/>
    <mergeCell ref="C21:C22"/>
    <mergeCell ref="D21:D22"/>
    <mergeCell ref="F21:F22"/>
    <mergeCell ref="G21:G22"/>
    <mergeCell ref="E19:E20"/>
    <mergeCell ref="E21:E22"/>
    <mergeCell ref="G17:G18"/>
    <mergeCell ref="I19:I20"/>
    <mergeCell ref="H21:H22"/>
    <mergeCell ref="I21:I22"/>
    <mergeCell ref="H17:H18"/>
    <mergeCell ref="I17:I18"/>
  </mergeCells>
  <phoneticPr fontId="1"/>
  <pageMargins left="0.7" right="0.7" top="0.75" bottom="0.75" header="0.3" footer="0.3"/>
  <pageSetup paperSize="9" scale="58" orientation="portrait" verticalDpi="0"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CO2計算用エクセルシート</vt:lpstr>
      <vt:lpstr>CO2計算用エクセルシート!Print_Area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福田</cp:lastModifiedBy>
  <cp:lastPrinted>2025-04-09T03:59:34Z</cp:lastPrinted>
  <dcterms:created xsi:type="dcterms:W3CDTF">2024-07-21T21:18:08Z</dcterms:created>
  <dcterms:modified xsi:type="dcterms:W3CDTF">2025-05-08T09:19:54Z</dcterms:modified>
</cp:coreProperties>
</file>