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nfl01\Share\介護保険課\02_給付担当\14_地域密着型サービス\☆補助金・交付金\★地域医療介護確保基金\R8年度\事業者への照会\"/>
    </mc:Choice>
  </mc:AlternateContent>
  <bookViews>
    <workbookView xWindow="120" yWindow="90" windowWidth="20340" windowHeight="8100"/>
  </bookViews>
  <sheets>
    <sheet name="大規模修繕（様式１－２）" sheetId="18" r:id="rId1"/>
    <sheet name="レッドゾーン（様式１－３）" sheetId="39" r:id="rId2"/>
    <sheet name="イエローゾーン（様式１－４）" sheetId="40" r:id="rId3"/>
    <sheet name="開設準備（様式２－１）" sheetId="17" r:id="rId4"/>
    <sheet name="大規模修繕ロボット・ＩＣＴ導入（様式２－２）" sheetId="36" r:id="rId5"/>
    <sheet name="介護予防拠点（様式２－３）" sheetId="41" r:id="rId6"/>
    <sheet name="定期借地権（様式３）" sheetId="4" r:id="rId7"/>
    <sheet name="ユニット化改修等（様式４－１）" sheetId="32" r:id="rId8"/>
    <sheet name="看取り（様式４－２）" sheetId="26" r:id="rId9"/>
    <sheet name="共生型（様式４－３）" sheetId="27" r:id="rId10"/>
    <sheet name="民有地マッチング（様式５）" sheetId="14" r:id="rId11"/>
    <sheet name="宿舎施設整備（様式６）" sheetId="22" r:id="rId12"/>
  </sheets>
  <definedNames>
    <definedName name="_xlnm._FilterDatabase" localSheetId="2" hidden="1">'イエローゾーン（様式１－４）'!$B$10:$P$22</definedName>
    <definedName name="_xlnm._FilterDatabase" localSheetId="7" hidden="1">'ユニット化改修等（様式４－１）'!$B$13:$P$13</definedName>
    <definedName name="_xlnm._FilterDatabase" localSheetId="1" hidden="1">'レッドゾーン（様式１－３）'!$B$10:$P$22</definedName>
    <definedName name="_xlnm._FilterDatabase" localSheetId="5" hidden="1">'介護予防拠点（様式２－３）'!$B$10:$M$23</definedName>
    <definedName name="_xlnm._FilterDatabase" localSheetId="3" hidden="1">'開設準備（様式２－１）'!$B$10:$P$23</definedName>
    <definedName name="_xlnm._FilterDatabase" localSheetId="8" hidden="1">'看取り（様式４－２）'!$B$10:$O$10</definedName>
    <definedName name="_xlnm._FilterDatabase" localSheetId="9" hidden="1">'共生型（様式４－３）'!$B$11:$O$11</definedName>
    <definedName name="_xlnm._FilterDatabase" localSheetId="11" hidden="1">'宿舎施設整備（様式６）'!$B$10:$X$10</definedName>
    <definedName name="_xlnm._FilterDatabase" localSheetId="0" hidden="1">'大規模修繕（様式１－２）'!$B$12:$W$12</definedName>
    <definedName name="_xlnm._FilterDatabase" localSheetId="4" hidden="1">'大規模修繕ロボット・ＩＣＴ導入（様式２－２）'!$B$11:$P$23</definedName>
    <definedName name="_xlnm._FilterDatabase" localSheetId="6" hidden="1">'定期借地権（様式３）'!$D$11:$P$11</definedName>
    <definedName name="_xlnm._FilterDatabase" localSheetId="10" hidden="1">'民有地マッチング（様式５）'!$B$9:$O$9</definedName>
    <definedName name="_xlnm.Print_Area" localSheetId="2">'イエローゾーン（様式１－４）'!$A$1:$P$22</definedName>
    <definedName name="_xlnm.Print_Area" localSheetId="7">'ユニット化改修等（様式４－１）'!$A$1:$P$25</definedName>
    <definedName name="_xlnm.Print_Area" localSheetId="1">'レッドゾーン（様式１－３）'!$A$1:$P$22</definedName>
    <definedName name="_xlnm.Print_Area" localSheetId="5">'介護予防拠点（様式２－３）'!$A$1:$M$22</definedName>
    <definedName name="_xlnm.Print_Area" localSheetId="3">'開設準備（様式２－１）'!$A$1:$P$22</definedName>
    <definedName name="_xlnm.Print_Area" localSheetId="8">'看取り（様式４－２）'!$A$1:$O$22</definedName>
    <definedName name="_xlnm.Print_Area" localSheetId="9">'共生型（様式４－３）'!$A$1:$O$23</definedName>
    <definedName name="_xlnm.Print_Area" localSheetId="11">'宿舎施設整備（様式６）'!$A$1:$X$22</definedName>
    <definedName name="_xlnm.Print_Area" localSheetId="0">'大規模修繕（様式１－２）'!$A$1:$W$24</definedName>
    <definedName name="_xlnm.Print_Area" localSheetId="4">'大規模修繕ロボット・ＩＣＴ導入（様式２－２）'!$A$1:$P$23</definedName>
    <definedName name="_xlnm.Print_Area" localSheetId="6">'定期借地権（様式３）'!$A$1:$P$23</definedName>
    <definedName name="_xlnm.Print_Area" localSheetId="10">'民有地マッチング（様式５）'!$A$1:$O$22</definedName>
    <definedName name="_xlnm.Print_Titles" localSheetId="4">'大規模修繕ロボット・ＩＣＴ導入（様式２－２）'!$11:$11</definedName>
  </definedNames>
  <calcPr calcId="162913"/>
</workbook>
</file>

<file path=xl/calcChain.xml><?xml version="1.0" encoding="utf-8"?>
<calcChain xmlns="http://schemas.openxmlformats.org/spreadsheetml/2006/main">
  <c r="K22" i="22" l="1"/>
  <c r="L22" i="22"/>
  <c r="N22" i="22"/>
  <c r="M22" i="22"/>
  <c r="J22" i="22"/>
  <c r="I22" i="22"/>
  <c r="H22" i="14"/>
  <c r="F22" i="14"/>
  <c r="H23" i="27"/>
  <c r="F23" i="27"/>
  <c r="H22" i="26"/>
  <c r="F22" i="26"/>
  <c r="H25" i="32"/>
  <c r="F25" i="32"/>
  <c r="M23" i="4"/>
  <c r="L23" i="4"/>
  <c r="K23" i="4"/>
  <c r="G22" i="41"/>
  <c r="E22" i="41"/>
  <c r="I23" i="36"/>
  <c r="G23" i="36"/>
  <c r="H22" i="17"/>
  <c r="F22" i="17"/>
  <c r="I22" i="40"/>
  <c r="F22" i="40"/>
  <c r="I22" i="39"/>
  <c r="F22" i="39"/>
  <c r="G24" i="18"/>
  <c r="N11" i="22" l="1"/>
  <c r="P11" i="22" s="1"/>
  <c r="I12" i="40"/>
  <c r="I13" i="40"/>
  <c r="I14" i="40"/>
  <c r="I15" i="40"/>
  <c r="I16" i="40"/>
  <c r="I17" i="40"/>
  <c r="I18" i="40"/>
  <c r="I19" i="40"/>
  <c r="I20" i="40"/>
  <c r="I21" i="40"/>
  <c r="I11" i="40"/>
  <c r="I12" i="39"/>
  <c r="I13" i="39"/>
  <c r="I14" i="39"/>
  <c r="I15" i="39"/>
  <c r="I16" i="39"/>
  <c r="I17" i="39"/>
  <c r="I18" i="39"/>
  <c r="I19" i="39"/>
  <c r="I20" i="39"/>
  <c r="I21" i="39"/>
  <c r="I11" i="39"/>
  <c r="J14" i="18"/>
  <c r="J24" i="18" s="1"/>
  <c r="J15" i="18"/>
  <c r="J16" i="18"/>
  <c r="J17" i="18"/>
  <c r="J18" i="18"/>
  <c r="J19" i="18"/>
  <c r="J20" i="18"/>
  <c r="J21" i="18"/>
  <c r="J22" i="18"/>
  <c r="J23" i="18"/>
  <c r="J13" i="18"/>
  <c r="H12" i="26" l="1"/>
  <c r="H13" i="26"/>
  <c r="H14" i="26"/>
  <c r="H15" i="26"/>
  <c r="H16" i="26"/>
  <c r="H17" i="26"/>
  <c r="H18" i="26"/>
  <c r="H19" i="26"/>
  <c r="H20" i="26"/>
  <c r="H21" i="26"/>
  <c r="H11" i="26"/>
  <c r="M16" i="4"/>
  <c r="M14" i="4"/>
  <c r="M13" i="4"/>
  <c r="M15" i="4"/>
  <c r="M17" i="4"/>
  <c r="M18" i="4"/>
  <c r="M19" i="4"/>
  <c r="M20" i="4"/>
  <c r="M21" i="4"/>
  <c r="M22" i="4"/>
  <c r="M12" i="4"/>
  <c r="N21" i="22"/>
  <c r="P21" i="22" s="1"/>
  <c r="N12" i="22"/>
  <c r="N13" i="22"/>
  <c r="P13" i="22" s="1"/>
  <c r="N14" i="22"/>
  <c r="P14" i="22" s="1"/>
  <c r="N15" i="22"/>
  <c r="P15" i="22" s="1"/>
  <c r="N16" i="22"/>
  <c r="P16" i="22" s="1"/>
  <c r="N17" i="22"/>
  <c r="P17" i="22" s="1"/>
  <c r="N18" i="22"/>
  <c r="P18" i="22" s="1"/>
  <c r="N19" i="22"/>
  <c r="P19" i="22" s="1"/>
  <c r="N20" i="22"/>
  <c r="P20" i="22" s="1"/>
  <c r="K12" i="22"/>
  <c r="K13" i="22"/>
  <c r="K14" i="22"/>
  <c r="K15" i="22"/>
  <c r="K16" i="22"/>
  <c r="K17" i="22"/>
  <c r="K18" i="22"/>
  <c r="K19" i="22"/>
  <c r="K20" i="22"/>
  <c r="K21" i="22"/>
  <c r="K11" i="22"/>
  <c r="H21" i="14"/>
  <c r="H20" i="14"/>
  <c r="H19" i="14"/>
  <c r="H17" i="14"/>
  <c r="H16" i="14"/>
  <c r="H18" i="14"/>
  <c r="H13" i="14"/>
  <c r="H14" i="14"/>
  <c r="H15" i="14"/>
  <c r="H12" i="14"/>
  <c r="H11" i="14"/>
  <c r="P12" i="22" l="1"/>
  <c r="P22" i="22" s="1"/>
  <c r="H14" i="27"/>
  <c r="H15" i="27"/>
  <c r="H16" i="27"/>
  <c r="H17" i="27"/>
  <c r="H18" i="27"/>
  <c r="H19" i="27"/>
  <c r="H20" i="27"/>
  <c r="H21" i="27"/>
  <c r="H22" i="27"/>
  <c r="H13" i="27"/>
  <c r="H12" i="27"/>
  <c r="H16" i="32" l="1"/>
  <c r="H17" i="32"/>
  <c r="H18" i="32"/>
  <c r="H19" i="32"/>
  <c r="H20" i="32"/>
  <c r="H21" i="32"/>
  <c r="H22" i="32"/>
  <c r="H23" i="32"/>
  <c r="H24" i="32"/>
  <c r="H15" i="32"/>
  <c r="H14" i="32"/>
  <c r="K12" i="4" l="1"/>
  <c r="I12" i="4"/>
  <c r="G21" i="41" l="1"/>
  <c r="G20" i="41"/>
  <c r="G19" i="41"/>
  <c r="G18" i="41"/>
  <c r="G17" i="41"/>
  <c r="G16" i="41"/>
  <c r="G15" i="41"/>
  <c r="G14" i="41"/>
  <c r="G13" i="41"/>
  <c r="G12" i="41"/>
  <c r="G11" i="41"/>
  <c r="H12" i="17"/>
  <c r="H13" i="17"/>
  <c r="H14" i="17"/>
  <c r="H15" i="17"/>
  <c r="H16" i="17"/>
  <c r="H17" i="17"/>
  <c r="H18" i="17"/>
  <c r="H19" i="17"/>
  <c r="H20" i="17"/>
  <c r="H21" i="17"/>
  <c r="H11" i="17"/>
  <c r="I22" i="36" l="1"/>
  <c r="I21" i="36"/>
  <c r="I20" i="36"/>
  <c r="I19" i="36"/>
  <c r="I18" i="36"/>
  <c r="I17" i="36"/>
  <c r="I16" i="36"/>
  <c r="I15" i="36"/>
  <c r="I14" i="36"/>
  <c r="I13" i="36"/>
  <c r="I12" i="36"/>
  <c r="H10" i="14" l="1"/>
</calcChain>
</file>

<file path=xl/comments1.xml><?xml version="1.0" encoding="utf-8"?>
<comments xmlns="http://schemas.openxmlformats.org/spreadsheetml/2006/main">
  <authors>
    <author>林　雄大</author>
  </authors>
  <commentList>
    <comment ref="V12" authorId="0" shapeId="0">
      <text>
        <r>
          <rPr>
            <sz val="11"/>
            <color indexed="81"/>
            <rFont val="MS P ゴシック"/>
            <family val="3"/>
            <charset val="128"/>
          </rPr>
          <t xml:space="preserve">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
</t>
        </r>
      </text>
    </comment>
  </commentList>
</comments>
</file>

<file path=xl/comments10.xml><?xml version="1.0" encoding="utf-8"?>
<comments xmlns="http://schemas.openxmlformats.org/spreadsheetml/2006/main">
  <authors>
    <author>林　雄大</author>
  </authors>
  <commentList>
    <comment ref="N11"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11.xml><?xml version="1.0" encoding="utf-8"?>
<comments xmlns="http://schemas.openxmlformats.org/spreadsheetml/2006/main">
  <authors>
    <author>林　雄大</author>
  </authors>
  <commentList>
    <comment ref="N9"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2.xml><?xml version="1.0" encoding="utf-8"?>
<comments xmlns="http://schemas.openxmlformats.org/spreadsheetml/2006/main">
  <authors>
    <author>林　雄大</author>
  </authors>
  <commentList>
    <comment ref="O10"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3.xml><?xml version="1.0" encoding="utf-8"?>
<comments xmlns="http://schemas.openxmlformats.org/spreadsheetml/2006/main">
  <authors>
    <author>林　雄大</author>
  </authors>
  <commentList>
    <comment ref="O10"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4.xml><?xml version="1.0" encoding="utf-8"?>
<comments xmlns="http://schemas.openxmlformats.org/spreadsheetml/2006/main">
  <authors>
    <author>林　雄大</author>
  </authors>
  <commentList>
    <comment ref="O10" authorId="0" shapeId="0">
      <text>
        <r>
          <rPr>
            <b/>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5.xml><?xml version="1.0" encoding="utf-8"?>
<comments xmlns="http://schemas.openxmlformats.org/spreadsheetml/2006/main">
  <authors>
    <author>林　雄大</author>
  </authors>
  <commentList>
    <comment ref="O11" authorId="0" shapeId="0">
      <text>
        <r>
          <rPr>
            <sz val="11"/>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6.xml><?xml version="1.0" encoding="utf-8"?>
<comments xmlns="http://schemas.openxmlformats.org/spreadsheetml/2006/main">
  <authors>
    <author>林　雄大</author>
  </authors>
  <commentList>
    <comment ref="L10"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7.xml><?xml version="1.0" encoding="utf-8"?>
<comments xmlns="http://schemas.openxmlformats.org/spreadsheetml/2006/main">
  <authors>
    <author>林　雄大</author>
  </authors>
  <commentList>
    <comment ref="O11" authorId="0" shapeId="0">
      <text>
        <r>
          <rPr>
            <sz val="9"/>
            <color indexed="81"/>
            <rFont val="MS P ゴシック"/>
            <family val="3"/>
            <charset val="128"/>
          </rPr>
          <t>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8.xml><?xml version="1.0" encoding="utf-8"?>
<comments xmlns="http://schemas.openxmlformats.org/spreadsheetml/2006/main">
  <authors>
    <author>林　雄大</author>
  </authors>
  <commentList>
    <comment ref="O13"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comments9.xml><?xml version="1.0" encoding="utf-8"?>
<comments xmlns="http://schemas.openxmlformats.org/spreadsheetml/2006/main">
  <authors>
    <author>林　雄大</author>
  </authors>
  <commentList>
    <comment ref="N10" authorId="0" shapeId="0">
      <text>
        <r>
          <rPr>
            <sz val="9"/>
            <color indexed="81"/>
            <rFont val="MS P ゴシック"/>
            <family val="3"/>
            <charset val="128"/>
          </rPr>
          <t xml:space="preserve">
以下の凡例を参考に、案件ごとに確度を説明とあわせて記載してください。
確度が低い事業については、過年度の執行率等を勘案し、予算措置を抑制する場合があります。
・確度◎…事業者がすでに決定しており、実施が決定しているもの
・確度○…事業者から応募があり選考中であるなど、極めて確度が高いもの
・確度☆…今後公募等により選考予定であるもの
※財政当局との調整に活用するため、現在の公募状況や今後のスケジュール等について、可能な限り詳しく記載してください。</t>
        </r>
      </text>
    </comment>
  </commentList>
</comments>
</file>

<file path=xl/sharedStrings.xml><?xml version="1.0" encoding="utf-8"?>
<sst xmlns="http://schemas.openxmlformats.org/spreadsheetml/2006/main" count="732" uniqueCount="258">
  <si>
    <t>施設種別</t>
    <rPh sb="0" eb="2">
      <t>シセツ</t>
    </rPh>
    <rPh sb="2" eb="4">
      <t>シュベツ</t>
    </rPh>
    <phoneticPr fontId="1"/>
  </si>
  <si>
    <t>事業種別</t>
    <rPh sb="0" eb="2">
      <t>ジギョウ</t>
    </rPh>
    <rPh sb="2" eb="4">
      <t>シュベツ</t>
    </rPh>
    <phoneticPr fontId="1"/>
  </si>
  <si>
    <t>合　計</t>
    <rPh sb="0" eb="1">
      <t>ゴウ</t>
    </rPh>
    <rPh sb="2" eb="3">
      <t>ケイ</t>
    </rPh>
    <phoneticPr fontId="1"/>
  </si>
  <si>
    <t>整備床数
(A)</t>
    <rPh sb="0" eb="2">
      <t>セイビ</t>
    </rPh>
    <rPh sb="2" eb="3">
      <t>ユカ</t>
    </rPh>
    <rPh sb="3" eb="4">
      <t>スウ</t>
    </rPh>
    <phoneticPr fontId="1"/>
  </si>
  <si>
    <t>補助単価
(B)</t>
    <rPh sb="0" eb="2">
      <t>ホジョ</t>
    </rPh>
    <rPh sb="2" eb="4">
      <t>タンカ</t>
    </rPh>
    <phoneticPr fontId="1"/>
  </si>
  <si>
    <t>法人名</t>
    <rPh sb="0" eb="2">
      <t>ホウジン</t>
    </rPh>
    <rPh sb="2" eb="3">
      <t>メイ</t>
    </rPh>
    <phoneticPr fontId="1"/>
  </si>
  <si>
    <t>施設名</t>
    <rPh sb="0" eb="2">
      <t>シセツ</t>
    </rPh>
    <rPh sb="2" eb="3">
      <t>メイ</t>
    </rPh>
    <phoneticPr fontId="1"/>
  </si>
  <si>
    <t>施設所在地</t>
    <rPh sb="0" eb="2">
      <t>シセツ</t>
    </rPh>
    <rPh sb="2" eb="5">
      <t>ショザイチ</t>
    </rPh>
    <phoneticPr fontId="1"/>
  </si>
  <si>
    <t>整備床数
又は施設数 
(A)</t>
    <rPh sb="0" eb="2">
      <t>セイビ</t>
    </rPh>
    <rPh sb="2" eb="3">
      <t>ユカ</t>
    </rPh>
    <rPh sb="3" eb="4">
      <t>スウ</t>
    </rPh>
    <rPh sb="5" eb="6">
      <t>マタ</t>
    </rPh>
    <rPh sb="7" eb="9">
      <t>シセツ</t>
    </rPh>
    <rPh sb="9" eb="10">
      <t>スウ</t>
    </rPh>
    <phoneticPr fontId="1"/>
  </si>
  <si>
    <t>補助金額
(A)*(B)</t>
    <rPh sb="0" eb="3">
      <t>ホジョキン</t>
    </rPh>
    <rPh sb="3" eb="4">
      <t>ガク</t>
    </rPh>
    <phoneticPr fontId="1"/>
  </si>
  <si>
    <t>認知症高齢者グループホーム</t>
    <rPh sb="0" eb="2">
      <t>ニンチ</t>
    </rPh>
    <rPh sb="2" eb="3">
      <t>ショウ</t>
    </rPh>
    <rPh sb="3" eb="6">
      <t>コウレイシャ</t>
    </rPh>
    <phoneticPr fontId="1"/>
  </si>
  <si>
    <t>小規模多機能型居宅介護事業所</t>
    <rPh sb="0" eb="3">
      <t>ショウキボ</t>
    </rPh>
    <rPh sb="3" eb="6">
      <t>タキノウ</t>
    </rPh>
    <rPh sb="6" eb="7">
      <t>ガタ</t>
    </rPh>
    <rPh sb="7" eb="9">
      <t>キョタク</t>
    </rPh>
    <rPh sb="9" eb="11">
      <t>カイゴ</t>
    </rPh>
    <rPh sb="11" eb="14">
      <t>ジギョウショ</t>
    </rPh>
    <phoneticPr fontId="1"/>
  </si>
  <si>
    <t>一時金の
実支出額
（千円）</t>
    <rPh sb="0" eb="3">
      <t>イチジキン</t>
    </rPh>
    <rPh sb="5" eb="6">
      <t>ジツ</t>
    </rPh>
    <rPh sb="6" eb="8">
      <t>シシュツ</t>
    </rPh>
    <rPh sb="8" eb="9">
      <t>ガク</t>
    </rPh>
    <rPh sb="11" eb="13">
      <t>センエン</t>
    </rPh>
    <phoneticPr fontId="1"/>
  </si>
  <si>
    <t>地積
（㎡）
(B)</t>
    <rPh sb="0" eb="2">
      <t>チセキ</t>
    </rPh>
    <phoneticPr fontId="1"/>
  </si>
  <si>
    <t>補助金額
（千円）</t>
    <rPh sb="0" eb="3">
      <t>ホジョキン</t>
    </rPh>
    <rPh sb="3" eb="4">
      <t>ガク</t>
    </rPh>
    <rPh sb="6" eb="8">
      <t>センエン</t>
    </rPh>
    <phoneticPr fontId="1"/>
  </si>
  <si>
    <t>補助単価
（千円）
(B)</t>
    <rPh sb="0" eb="2">
      <t>ホジョ</t>
    </rPh>
    <rPh sb="2" eb="4">
      <t>タンカ</t>
    </rPh>
    <rPh sb="6" eb="8">
      <t>センエン</t>
    </rPh>
    <phoneticPr fontId="1"/>
  </si>
  <si>
    <t>補助金額
（千円）
(A)*(B)</t>
    <rPh sb="0" eb="3">
      <t>ホジョキン</t>
    </rPh>
    <rPh sb="3" eb="4">
      <t>ガク</t>
    </rPh>
    <rPh sb="6" eb="8">
      <t>センエン</t>
    </rPh>
    <phoneticPr fontId="1"/>
  </si>
  <si>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</si>
  <si>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竣工年度</t>
    <rPh sb="0" eb="2">
      <t>シュンコウ</t>
    </rPh>
    <rPh sb="2" eb="3">
      <t>ネン</t>
    </rPh>
    <rPh sb="3" eb="4">
      <t>ド</t>
    </rPh>
    <phoneticPr fontId="1"/>
  </si>
  <si>
    <t>土地等所有者と介護施設等整備法人等のマッチング支援</t>
    <rPh sb="0" eb="3">
      <t>トチナド</t>
    </rPh>
    <rPh sb="3" eb="6">
      <t>ショユウシャ</t>
    </rPh>
    <rPh sb="7" eb="9">
      <t>カイゴ</t>
    </rPh>
    <rPh sb="9" eb="12">
      <t>シセツナド</t>
    </rPh>
    <rPh sb="12" eb="14">
      <t>セイビ</t>
    </rPh>
    <rPh sb="14" eb="16">
      <t>ホウジン</t>
    </rPh>
    <rPh sb="16" eb="17">
      <t>トウ</t>
    </rPh>
    <rPh sb="23" eb="25">
      <t>シエン</t>
    </rPh>
    <phoneticPr fontId="1"/>
  </si>
  <si>
    <t>整備候補地等の確保支援</t>
  </si>
  <si>
    <t>広域型施設（定員30名以上）・
地域密着型施設（定員29名以下）の別</t>
    <rPh sb="0" eb="2">
      <t>コウイキ</t>
    </rPh>
    <rPh sb="2" eb="3">
      <t>ガタ</t>
    </rPh>
    <rPh sb="3" eb="5">
      <t>シセツ</t>
    </rPh>
    <rPh sb="6" eb="8">
      <t>テイイン</t>
    </rPh>
    <rPh sb="10" eb="11">
      <t>メイ</t>
    </rPh>
    <rPh sb="11" eb="13">
      <t>イジョウ</t>
    </rPh>
    <rPh sb="16" eb="21">
      <t>チイキミッチャクガタ</t>
    </rPh>
    <rPh sb="21" eb="23">
      <t>シセツ</t>
    </rPh>
    <rPh sb="24" eb="26">
      <t>テイイン</t>
    </rPh>
    <rPh sb="28" eb="29">
      <t>メイ</t>
    </rPh>
    <rPh sb="29" eb="31">
      <t>イカ</t>
    </rPh>
    <rPh sb="33" eb="34">
      <t>ベツ</t>
    </rPh>
    <phoneticPr fontId="1"/>
  </si>
  <si>
    <t>地域密着型特別養護老人ホーム</t>
  </si>
  <si>
    <t>小規模な介護老人保健施設</t>
  </si>
  <si>
    <t>小規模な介護医療院</t>
  </si>
  <si>
    <t>小規模な養護老人ホーム</t>
  </si>
  <si>
    <t>都市型軽費老人ホーム</t>
  </si>
  <si>
    <t>認知症高齢者グループホーム</t>
  </si>
  <si>
    <t>小規模多機能型居宅介護事業所</t>
  </si>
  <si>
    <t>定期巡回・随時対応型訪問介護看護事業所</t>
  </si>
  <si>
    <t>看護小規模多機能型居宅介護事業所</t>
  </si>
  <si>
    <t>施設内保育施設</t>
  </si>
  <si>
    <t>備考</t>
    <rPh sb="0" eb="2">
      <t>ビコウ</t>
    </rPh>
    <phoneticPr fontId="1"/>
  </si>
  <si>
    <t>施設開設準備経費等支援事業</t>
  </si>
  <si>
    <t>養護老人ホーム（30名以上）</t>
    <rPh sb="0" eb="2">
      <t>ヨウゴ</t>
    </rPh>
    <rPh sb="2" eb="4">
      <t>ロウジン</t>
    </rPh>
    <phoneticPr fontId="1"/>
  </si>
  <si>
    <t>介護老人保健施設（30名以上）</t>
    <phoneticPr fontId="1"/>
  </si>
  <si>
    <t>介護医療院（30名以上）</t>
    <phoneticPr fontId="1"/>
  </si>
  <si>
    <t>養護老人ホーム（30名以上）</t>
    <phoneticPr fontId="1"/>
  </si>
  <si>
    <t>ケアハウス（特定施設）（30名以上）</t>
    <phoneticPr fontId="1"/>
  </si>
  <si>
    <t>小規模なケアハウス（特定施設）</t>
    <phoneticPr fontId="1"/>
  </si>
  <si>
    <t>既存施設のユニット化改修</t>
    <rPh sb="0" eb="2">
      <t>キゾン</t>
    </rPh>
    <rPh sb="2" eb="4">
      <t>シセツ</t>
    </rPh>
    <rPh sb="9" eb="10">
      <t>カ</t>
    </rPh>
    <rPh sb="10" eb="12">
      <t>カイシュウ</t>
    </rPh>
    <phoneticPr fontId="1"/>
  </si>
  <si>
    <t>備考</t>
    <rPh sb="0" eb="1">
      <t>ソナエ</t>
    </rPh>
    <rPh sb="1" eb="2">
      <t>コウ</t>
    </rPh>
    <phoneticPr fontId="1"/>
  </si>
  <si>
    <t>運営事業者名
（土地所有者名）</t>
    <rPh sb="0" eb="2">
      <t>ウンエイ</t>
    </rPh>
    <rPh sb="2" eb="5">
      <t>ジギョウシャ</t>
    </rPh>
    <rPh sb="5" eb="6">
      <t>メイ</t>
    </rPh>
    <rPh sb="8" eb="10">
      <t>トチ</t>
    </rPh>
    <rPh sb="10" eb="13">
      <t>ショユウシャ</t>
    </rPh>
    <rPh sb="13" eb="14">
      <t>メイ</t>
    </rPh>
    <phoneticPr fontId="1"/>
  </si>
  <si>
    <t>確度</t>
    <phoneticPr fontId="1"/>
  </si>
  <si>
    <t>説明</t>
    <rPh sb="0" eb="2">
      <t>セツメイ</t>
    </rPh>
    <phoneticPr fontId="1"/>
  </si>
  <si>
    <t>整備区分</t>
    <rPh sb="0" eb="2">
      <t>セイビ</t>
    </rPh>
    <rPh sb="2" eb="4">
      <t>クブン</t>
    </rPh>
    <phoneticPr fontId="1"/>
  </si>
  <si>
    <t>運営事業者名</t>
    <rPh sb="0" eb="2">
      <t>ウンエイ</t>
    </rPh>
    <rPh sb="2" eb="5">
      <t>ジギョウシャ</t>
    </rPh>
    <rPh sb="5" eb="6">
      <t>メイ</t>
    </rPh>
    <phoneticPr fontId="1"/>
  </si>
  <si>
    <t>定員数
(A)</t>
    <rPh sb="0" eb="2">
      <t>テイイン</t>
    </rPh>
    <rPh sb="2" eb="3">
      <t>スウ</t>
    </rPh>
    <phoneticPr fontId="1"/>
  </si>
  <si>
    <t>確度</t>
    <phoneticPr fontId="1"/>
  </si>
  <si>
    <t>〇修繕の種別</t>
    <rPh sb="1" eb="3">
      <t>シュウゼン</t>
    </rPh>
    <rPh sb="4" eb="6">
      <t>シュベツ</t>
    </rPh>
    <phoneticPr fontId="1"/>
  </si>
  <si>
    <t>（１）施設の一部改修</t>
    <phoneticPr fontId="1"/>
  </si>
  <si>
    <t>（２）施設の付帯設備の改造</t>
  </si>
  <si>
    <t>（３）施設の冷暖房設備の設置等</t>
  </si>
  <si>
    <t>（４）避難経路等の整備</t>
  </si>
  <si>
    <t>（５）環境上の条件等により必要となった施設の一部改修</t>
    <phoneticPr fontId="1"/>
  </si>
  <si>
    <t>（６）消防法及び建築基準法等関係法令の改正により新たにその規定に適合させるために必要となる改修</t>
    <phoneticPr fontId="1"/>
  </si>
  <si>
    <t>（７）消融雪設備整備</t>
  </si>
  <si>
    <t>（８）土砂災害等に備えた施設の一部改修等</t>
    <phoneticPr fontId="1"/>
  </si>
  <si>
    <t>（９）施設の改修整備</t>
  </si>
  <si>
    <t>（１０）その他施設における大規模な修繕等</t>
    <phoneticPr fontId="1"/>
  </si>
  <si>
    <t>（１１）耐震化</t>
    <rPh sb="4" eb="7">
      <t>タイシンカ</t>
    </rPh>
    <phoneticPr fontId="1"/>
  </si>
  <si>
    <t>〇大規模修繕・耐震化対象施設（広域型）</t>
    <rPh sb="1" eb="4">
      <t>ダイキボ</t>
    </rPh>
    <rPh sb="4" eb="6">
      <t>シュウゼン</t>
    </rPh>
    <rPh sb="7" eb="10">
      <t>タイシンカ</t>
    </rPh>
    <rPh sb="10" eb="12">
      <t>タイショウ</t>
    </rPh>
    <rPh sb="12" eb="14">
      <t>シセツ</t>
    </rPh>
    <rPh sb="15" eb="17">
      <t>コウイキ</t>
    </rPh>
    <rPh sb="17" eb="18">
      <t>ガタ</t>
    </rPh>
    <phoneticPr fontId="1"/>
  </si>
  <si>
    <t>特別養護老人ホーム（30名以上）</t>
    <phoneticPr fontId="1"/>
  </si>
  <si>
    <t>介護老人保健施設（30名以上）</t>
    <phoneticPr fontId="1"/>
  </si>
  <si>
    <t>介護医療院（30名以上）</t>
    <phoneticPr fontId="1"/>
  </si>
  <si>
    <t>介護医療院（30名以上）</t>
    <phoneticPr fontId="1"/>
  </si>
  <si>
    <t>軽費老人ホーム（30名以上）</t>
    <rPh sb="0" eb="2">
      <t>ケイヒ</t>
    </rPh>
    <rPh sb="2" eb="4">
      <t>ロウジン</t>
    </rPh>
    <phoneticPr fontId="1"/>
  </si>
  <si>
    <t>〇新規整備対象施設</t>
    <rPh sb="1" eb="3">
      <t>シンキ</t>
    </rPh>
    <rPh sb="3" eb="5">
      <t>セイビ</t>
    </rPh>
    <rPh sb="5" eb="7">
      <t>タイショウ</t>
    </rPh>
    <rPh sb="7" eb="9">
      <t>シセツ</t>
    </rPh>
    <phoneticPr fontId="1"/>
  </si>
  <si>
    <t>特別養護老人ホーム（30名以上）</t>
    <phoneticPr fontId="1"/>
  </si>
  <si>
    <t>ケアハウス（特定施設）（30名以上）</t>
    <phoneticPr fontId="1"/>
  </si>
  <si>
    <t>小規模な介護老人保健施設</t>
    <phoneticPr fontId="1"/>
  </si>
  <si>
    <t>定員数
又は施設数 
(A)</t>
    <rPh sb="0" eb="3">
      <t>テイインスウ</t>
    </rPh>
    <rPh sb="3" eb="4">
      <t>セイスウ</t>
    </rPh>
    <rPh sb="4" eb="5">
      <t>マタ</t>
    </rPh>
    <rPh sb="6" eb="8">
      <t>シセツ</t>
    </rPh>
    <rPh sb="8" eb="9">
      <t>スウ</t>
    </rPh>
    <phoneticPr fontId="1"/>
  </si>
  <si>
    <t>職員定員数
（㎡）
(B)</t>
    <rPh sb="0" eb="2">
      <t>ショクイン</t>
    </rPh>
    <rPh sb="2" eb="5">
      <t>テイインスウ</t>
    </rPh>
    <phoneticPr fontId="1"/>
  </si>
  <si>
    <t>基準面積
（㎡）
(A)*(B)</t>
    <rPh sb="0" eb="2">
      <t>キジュン</t>
    </rPh>
    <rPh sb="2" eb="4">
      <t>メンセキ</t>
    </rPh>
    <phoneticPr fontId="1"/>
  </si>
  <si>
    <t>補助対象面積
（㎡）</t>
    <rPh sb="0" eb="2">
      <t>ホジョ</t>
    </rPh>
    <rPh sb="2" eb="4">
      <t>タイショウ</t>
    </rPh>
    <rPh sb="4" eb="6">
      <t>メンセキ</t>
    </rPh>
    <phoneticPr fontId="1"/>
  </si>
  <si>
    <t>整備費
(C)</t>
    <rPh sb="0" eb="3">
      <t>セイビヒ</t>
    </rPh>
    <phoneticPr fontId="1"/>
  </si>
  <si>
    <t>創設</t>
    <phoneticPr fontId="1"/>
  </si>
  <si>
    <t>増築</t>
    <phoneticPr fontId="1"/>
  </si>
  <si>
    <t>改築</t>
    <phoneticPr fontId="1"/>
  </si>
  <si>
    <t>増改築</t>
    <phoneticPr fontId="1"/>
  </si>
  <si>
    <t>改修</t>
    <phoneticPr fontId="1"/>
  </si>
  <si>
    <t>〇施設種別</t>
    <rPh sb="1" eb="3">
      <t>シセツ</t>
    </rPh>
    <rPh sb="3" eb="5">
      <t>シュベツ</t>
    </rPh>
    <phoneticPr fontId="1"/>
  </si>
  <si>
    <t>介護医療院（30名以上）</t>
    <phoneticPr fontId="1"/>
  </si>
  <si>
    <t>地域密着型特別養護老人ホーム</t>
    <phoneticPr fontId="1"/>
  </si>
  <si>
    <t>小規模なケアハウス（特定施設）</t>
    <phoneticPr fontId="1"/>
  </si>
  <si>
    <t>施設種別</t>
  </si>
  <si>
    <t>看取り介護加算の有無</t>
    <rPh sb="0" eb="2">
      <t>ミト</t>
    </rPh>
    <rPh sb="3" eb="5">
      <t>カイゴ</t>
    </rPh>
    <rPh sb="5" eb="7">
      <t>カサン</t>
    </rPh>
    <rPh sb="8" eb="10">
      <t>ウム</t>
    </rPh>
    <phoneticPr fontId="1"/>
  </si>
  <si>
    <t>介護老人保健施設（30名以上）</t>
    <phoneticPr fontId="1"/>
  </si>
  <si>
    <t>介護医療院（30名以上）</t>
    <phoneticPr fontId="1"/>
  </si>
  <si>
    <t>養護老人ホーム（30名以上）</t>
    <phoneticPr fontId="1"/>
  </si>
  <si>
    <t>地域密着型特別養護老人ホーム</t>
    <phoneticPr fontId="1"/>
  </si>
  <si>
    <t>軽費老人ホーム</t>
    <phoneticPr fontId="1"/>
  </si>
  <si>
    <t>共生型サービス指定の有無</t>
    <rPh sb="0" eb="2">
      <t>キョウセイ</t>
    </rPh>
    <rPh sb="2" eb="3">
      <t>ガタ</t>
    </rPh>
    <rPh sb="7" eb="9">
      <t>シテイ</t>
    </rPh>
    <rPh sb="10" eb="12">
      <t>ウム</t>
    </rPh>
    <phoneticPr fontId="1"/>
  </si>
  <si>
    <t>事業所数 
(A)</t>
    <rPh sb="0" eb="3">
      <t>ジギョウショ</t>
    </rPh>
    <rPh sb="3" eb="4">
      <t>スウ</t>
    </rPh>
    <phoneticPr fontId="1"/>
  </si>
  <si>
    <t>通所介護事業所（地域密着型通所介護事業所を含む。）</t>
    <phoneticPr fontId="1"/>
  </si>
  <si>
    <t>短期入所生活介護事業所（介護予防短期入所生活介護事業所を含む。）</t>
    <phoneticPr fontId="1"/>
  </si>
  <si>
    <t>看護小規模多機能型居宅介護事業所</t>
    <phoneticPr fontId="1"/>
  </si>
  <si>
    <t>職員１定員あたりの延床面積
（㎡/人）
(A)</t>
    <rPh sb="0" eb="2">
      <t>ショクイン</t>
    </rPh>
    <rPh sb="3" eb="5">
      <t>テイイン</t>
    </rPh>
    <rPh sb="9" eb="11">
      <t>ノベユカ</t>
    </rPh>
    <rPh sb="11" eb="13">
      <t>メンセキ</t>
    </rPh>
    <rPh sb="17" eb="18">
      <t>ヒト</t>
    </rPh>
    <phoneticPr fontId="1"/>
  </si>
  <si>
    <t>自治体数又は箇所数 
(A)</t>
    <rPh sb="0" eb="3">
      <t>ジチタイ</t>
    </rPh>
    <rPh sb="3" eb="4">
      <t>スウ</t>
    </rPh>
    <rPh sb="4" eb="5">
      <t>マタ</t>
    </rPh>
    <rPh sb="6" eb="8">
      <t>カショ</t>
    </rPh>
    <rPh sb="8" eb="9">
      <t>スウ</t>
    </rPh>
    <phoneticPr fontId="1"/>
  </si>
  <si>
    <t>委託
の有無</t>
    <rPh sb="0" eb="2">
      <t>イタク</t>
    </rPh>
    <rPh sb="4" eb="6">
      <t>ウム</t>
    </rPh>
    <phoneticPr fontId="1"/>
  </si>
  <si>
    <t>施設所在地</t>
    <phoneticPr fontId="1"/>
  </si>
  <si>
    <t>補助対象期間</t>
    <rPh sb="0" eb="2">
      <t>ホジョ</t>
    </rPh>
    <rPh sb="2" eb="4">
      <t>タイショウ</t>
    </rPh>
    <rPh sb="4" eb="6">
      <t>キカン</t>
    </rPh>
    <phoneticPr fontId="1"/>
  </si>
  <si>
    <t>地域連携コーディネーターの配置支援</t>
    <rPh sb="15" eb="17">
      <t>シエン</t>
    </rPh>
    <phoneticPr fontId="1"/>
  </si>
  <si>
    <t>小規模なケアハウス（特定施設）</t>
    <phoneticPr fontId="1"/>
  </si>
  <si>
    <t>小規模な介護付きホーム（特定施設）</t>
    <rPh sb="4" eb="6">
      <t>カイゴ</t>
    </rPh>
    <rPh sb="6" eb="7">
      <t>ツ</t>
    </rPh>
    <phoneticPr fontId="1"/>
  </si>
  <si>
    <t>介護付きホーム（特定施設）（30名以上）</t>
    <rPh sb="0" eb="2">
      <t>カイゴ</t>
    </rPh>
    <rPh sb="2" eb="3">
      <t>ツ</t>
    </rPh>
    <phoneticPr fontId="1"/>
  </si>
  <si>
    <t>特別養護老人ホーム及び併設されるショートステイ用居室（30名以上）</t>
    <phoneticPr fontId="1"/>
  </si>
  <si>
    <t>地域密着型特別養護老人ホーム及び併設されるショートステイ用居室</t>
    <phoneticPr fontId="1"/>
  </si>
  <si>
    <t>小規模な介護付きホーム（特定施設）</t>
    <rPh sb="0" eb="3">
      <t>ショウキボ</t>
    </rPh>
    <rPh sb="4" eb="6">
      <t>カイゴ</t>
    </rPh>
    <rPh sb="6" eb="7">
      <t>ツ</t>
    </rPh>
    <phoneticPr fontId="1"/>
  </si>
  <si>
    <t>特別養護老人ホーム及び併設されるショートステイ用居室（多床室）のプライバシー保護のための改修</t>
    <rPh sb="0" eb="2">
      <t>トクベツ</t>
    </rPh>
    <rPh sb="2" eb="4">
      <t>ヨウゴ</t>
    </rPh>
    <rPh sb="4" eb="6">
      <t>ロウジン</t>
    </rPh>
    <rPh sb="9" eb="10">
      <t>オヨ</t>
    </rPh>
    <rPh sb="11" eb="13">
      <t>ヘイセツ</t>
    </rPh>
    <rPh sb="23" eb="24">
      <t>ヨウ</t>
    </rPh>
    <rPh sb="24" eb="26">
      <t>キョシツ</t>
    </rPh>
    <rPh sb="27" eb="28">
      <t>オオ</t>
    </rPh>
    <rPh sb="28" eb="29">
      <t>ユカ</t>
    </rPh>
    <rPh sb="29" eb="30">
      <t>シツ</t>
    </rPh>
    <rPh sb="38" eb="40">
      <t>ホゴ</t>
    </rPh>
    <rPh sb="44" eb="46">
      <t>カイシュウ</t>
    </rPh>
    <phoneticPr fontId="1"/>
  </si>
  <si>
    <t>市町村</t>
    <phoneticPr fontId="1"/>
  </si>
  <si>
    <t>市町村</t>
    <rPh sb="0" eb="3">
      <t>シチョウソン</t>
    </rPh>
    <phoneticPr fontId="1"/>
  </si>
  <si>
    <t>◎</t>
  </si>
  <si>
    <t>（１）施設の一部改修</t>
  </si>
  <si>
    <t>特別養護老人ホーム（30名以上）</t>
  </si>
  <si>
    <t>－</t>
    <phoneticPr fontId="1"/>
  </si>
  <si>
    <t>地域密着型特別養護老人ホーム及び併設されるショートステイ用居室</t>
  </si>
  <si>
    <t>有</t>
  </si>
  <si>
    <t>創設</t>
  </si>
  <si>
    <t>有</t>
    <rPh sb="0" eb="1">
      <t>アリ</t>
    </rPh>
    <phoneticPr fontId="1"/>
  </si>
  <si>
    <t>市町村</t>
    <rPh sb="0" eb="3">
      <t>シチョウソン</t>
    </rPh>
    <phoneticPr fontId="1"/>
  </si>
  <si>
    <t>区分</t>
    <rPh sb="0" eb="2">
      <t>クブン</t>
    </rPh>
    <phoneticPr fontId="1"/>
  </si>
  <si>
    <t>市町村事業</t>
    <rPh sb="0" eb="3">
      <t>シチョウソン</t>
    </rPh>
    <rPh sb="3" eb="5">
      <t>ジギョウ</t>
    </rPh>
    <phoneticPr fontId="1"/>
  </si>
  <si>
    <t>合計</t>
    <rPh sb="0" eb="2">
      <t>ゴウケイ</t>
    </rPh>
    <phoneticPr fontId="1"/>
  </si>
  <si>
    <t>看取り</t>
    <rPh sb="0" eb="2">
      <t>ミト</t>
    </rPh>
    <phoneticPr fontId="1"/>
  </si>
  <si>
    <t>市町村事業</t>
    <rPh sb="0" eb="5">
      <t>シチョウソンジギョウ</t>
    </rPh>
    <phoneticPr fontId="1"/>
  </si>
  <si>
    <t>区分</t>
    <rPh sb="0" eb="2">
      <t>クブン</t>
    </rPh>
    <phoneticPr fontId="1"/>
  </si>
  <si>
    <t>市町村</t>
    <rPh sb="0" eb="3">
      <t>シチョウソン</t>
    </rPh>
    <phoneticPr fontId="1"/>
  </si>
  <si>
    <t>市町村事業</t>
    <rPh sb="0" eb="5">
      <t>シチョウソンジギョウ</t>
    </rPh>
    <phoneticPr fontId="1"/>
  </si>
  <si>
    <t>合計</t>
    <rPh sb="0" eb="2">
      <t>ゴウケイ</t>
    </rPh>
    <phoneticPr fontId="1"/>
  </si>
  <si>
    <t>路線価
（千円/㎡）
(A)</t>
    <rPh sb="0" eb="3">
      <t>ロセンカ</t>
    </rPh>
    <rPh sb="5" eb="6">
      <t>セン</t>
    </rPh>
    <rPh sb="6" eb="7">
      <t>エン</t>
    </rPh>
    <phoneticPr fontId="1"/>
  </si>
  <si>
    <t>補助基準額
（千円）
(A)*(B)*1/2</t>
    <rPh sb="0" eb="2">
      <t>ホジョ</t>
    </rPh>
    <rPh sb="2" eb="4">
      <t>キジュン</t>
    </rPh>
    <rPh sb="4" eb="5">
      <t>ガク</t>
    </rPh>
    <rPh sb="7" eb="9">
      <t>センエン</t>
    </rPh>
    <phoneticPr fontId="1"/>
  </si>
  <si>
    <t>市町村事業</t>
    <rPh sb="0" eb="3">
      <t>シチョウソン</t>
    </rPh>
    <rPh sb="3" eb="5">
      <t>ジギョウ</t>
    </rPh>
    <phoneticPr fontId="1"/>
  </si>
  <si>
    <t>説明</t>
    <rPh sb="0" eb="2">
      <t>セツメイ</t>
    </rPh>
    <phoneticPr fontId="1"/>
  </si>
  <si>
    <t>施設数 
(A)</t>
    <rPh sb="0" eb="3">
      <t>シセツスウ</t>
    </rPh>
    <phoneticPr fontId="1"/>
  </si>
  <si>
    <t>補助単価
（千円）
(B)</t>
    <phoneticPr fontId="1"/>
  </si>
  <si>
    <t>補助金額
（千円）
(A)*(B)</t>
    <phoneticPr fontId="1"/>
  </si>
  <si>
    <t>種別</t>
    <rPh sb="0" eb="2">
      <t>シュベツ</t>
    </rPh>
    <phoneticPr fontId="1"/>
  </si>
  <si>
    <t>大規模改修</t>
    <rPh sb="0" eb="5">
      <t>ダイキボカイシュウ</t>
    </rPh>
    <phoneticPr fontId="1"/>
  </si>
  <si>
    <t>開設準備</t>
    <rPh sb="0" eb="4">
      <t>カイセツジュンビ</t>
    </rPh>
    <phoneticPr fontId="1"/>
  </si>
  <si>
    <t>種別</t>
    <rPh sb="0" eb="2">
      <t>シュベツ</t>
    </rPh>
    <phoneticPr fontId="1"/>
  </si>
  <si>
    <t>定期借地</t>
    <rPh sb="0" eb="4">
      <t>テイキシャクチ</t>
    </rPh>
    <phoneticPr fontId="1"/>
  </si>
  <si>
    <t>看取り</t>
    <rPh sb="0" eb="2">
      <t>ミト</t>
    </rPh>
    <phoneticPr fontId="1"/>
  </si>
  <si>
    <t>マッチング</t>
    <phoneticPr fontId="1"/>
  </si>
  <si>
    <t>（様式３）</t>
    <rPh sb="1" eb="3">
      <t>ヨウシキ</t>
    </rPh>
    <phoneticPr fontId="1"/>
  </si>
  <si>
    <t>社会福祉法人　○○会</t>
    <phoneticPr fontId="1"/>
  </si>
  <si>
    <t>特別養護老人ホーム ○○の泉</t>
    <phoneticPr fontId="1"/>
  </si>
  <si>
    <t>横浜市中区日本大通１</t>
    <phoneticPr fontId="1"/>
  </si>
  <si>
    <t>（例）</t>
    <rPh sb="1" eb="2">
      <t>レイ</t>
    </rPh>
    <phoneticPr fontId="1"/>
  </si>
  <si>
    <t>確度の説明</t>
    <rPh sb="0" eb="2">
      <t>カクド</t>
    </rPh>
    <rPh sb="3" eb="5">
      <t>セツメイ</t>
    </rPh>
    <phoneticPr fontId="1"/>
  </si>
  <si>
    <t>令和○年○月実施の公募により事業者決定済、事業実施は確実。</t>
    <phoneticPr fontId="1"/>
  </si>
  <si>
    <t>開設予定年月日</t>
    <rPh sb="0" eb="2">
      <t>カイセツ</t>
    </rPh>
    <rPh sb="2" eb="4">
      <t>ヨテイ</t>
    </rPh>
    <rPh sb="4" eb="5">
      <t>ネン</t>
    </rPh>
    <rPh sb="5" eb="6">
      <t>ツキ</t>
    </rPh>
    <rPh sb="6" eb="7">
      <t>ヒ</t>
    </rPh>
    <phoneticPr fontId="1"/>
  </si>
  <si>
    <t>（例）</t>
    <rPh sb="1" eb="2">
      <t>レイ</t>
    </rPh>
    <phoneticPr fontId="1"/>
  </si>
  <si>
    <t>特別養護老人ホーム　○○の泉</t>
    <rPh sb="0" eb="2">
      <t>トクベツ</t>
    </rPh>
    <rPh sb="2" eb="6">
      <t>ヨウゴロウジン</t>
    </rPh>
    <rPh sb="13" eb="14">
      <t>イズミ</t>
    </rPh>
    <phoneticPr fontId="1"/>
  </si>
  <si>
    <t>社会福祉法人　○○会</t>
    <phoneticPr fontId="1"/>
  </si>
  <si>
    <t>運営事業者名</t>
    <rPh sb="0" eb="2">
      <t>ウンエイ</t>
    </rPh>
    <rPh sb="2" eb="4">
      <t>ジギョウ</t>
    </rPh>
    <rPh sb="4" eb="5">
      <t>シャ</t>
    </rPh>
    <rPh sb="5" eb="6">
      <t>メイ</t>
    </rPh>
    <phoneticPr fontId="1"/>
  </si>
  <si>
    <t>特別養護老人ホーム　○○の泉</t>
    <phoneticPr fontId="1"/>
  </si>
  <si>
    <t>横浜市中区日本大通１</t>
    <phoneticPr fontId="1"/>
  </si>
  <si>
    <t>着工予定日</t>
    <rPh sb="0" eb="2">
      <t>チャッコウ</t>
    </rPh>
    <rPh sb="2" eb="4">
      <t>ヨテイ</t>
    </rPh>
    <rPh sb="4" eb="5">
      <t>ビ</t>
    </rPh>
    <phoneticPr fontId="1"/>
  </si>
  <si>
    <t>竣工予定日</t>
    <rPh sb="0" eb="2">
      <t>シュンコウ</t>
    </rPh>
    <rPh sb="2" eb="4">
      <t>ヨテイ</t>
    </rPh>
    <rPh sb="4" eb="5">
      <t>ビ</t>
    </rPh>
    <phoneticPr fontId="1"/>
  </si>
  <si>
    <t>新規整備施設種別</t>
    <rPh sb="0" eb="2">
      <t>シンキ</t>
    </rPh>
    <rPh sb="2" eb="4">
      <t>セイビ</t>
    </rPh>
    <rPh sb="4" eb="6">
      <t>シセツ</t>
    </rPh>
    <rPh sb="6" eb="8">
      <t>シュベツ</t>
    </rPh>
    <phoneticPr fontId="1"/>
  </si>
  <si>
    <t>新規整備施設名</t>
    <rPh sb="0" eb="2">
      <t>シンキ</t>
    </rPh>
    <rPh sb="2" eb="4">
      <t>セイビ</t>
    </rPh>
    <rPh sb="4" eb="6">
      <t>シセツ</t>
    </rPh>
    <rPh sb="6" eb="7">
      <t>メイ</t>
    </rPh>
    <phoneticPr fontId="1"/>
  </si>
  <si>
    <t>新規整備施設予定地</t>
    <rPh sb="0" eb="4">
      <t>シンキセイビ</t>
    </rPh>
    <rPh sb="4" eb="6">
      <t>シセツ</t>
    </rPh>
    <rPh sb="6" eb="8">
      <t>ヨテイ</t>
    </rPh>
    <rPh sb="8" eb="9">
      <t>チ</t>
    </rPh>
    <phoneticPr fontId="1"/>
  </si>
  <si>
    <t>新規整備着工予定日</t>
    <rPh sb="0" eb="2">
      <t>シンキ</t>
    </rPh>
    <rPh sb="2" eb="4">
      <t>セイビ</t>
    </rPh>
    <rPh sb="4" eb="6">
      <t>チャッコウ</t>
    </rPh>
    <rPh sb="6" eb="8">
      <t>ヨテイ</t>
    </rPh>
    <rPh sb="8" eb="9">
      <t>ビ</t>
    </rPh>
    <phoneticPr fontId="1"/>
  </si>
  <si>
    <t>新規整備竣工予定日</t>
    <rPh sb="0" eb="4">
      <t>シンキセイビ</t>
    </rPh>
    <rPh sb="4" eb="8">
      <t>シュンコウヨテイ</t>
    </rPh>
    <rPh sb="8" eb="9">
      <t>ビ</t>
    </rPh>
    <phoneticPr fontId="1"/>
  </si>
  <si>
    <t>介護施設等の創設に関すること</t>
    <rPh sb="0" eb="5">
      <t>カイゴシセツトウ</t>
    </rPh>
    <rPh sb="6" eb="8">
      <t>ソウセツ</t>
    </rPh>
    <rPh sb="9" eb="10">
      <t>カン</t>
    </rPh>
    <phoneticPr fontId="1"/>
  </si>
  <si>
    <t>令和○年○月実施の公募により事業者決定済、事業実施は確実。</t>
    <phoneticPr fontId="1"/>
  </si>
  <si>
    <t>令和○年○月実施の公募により事業者決定済、事業実施は確実。</t>
    <rPh sb="0" eb="2">
      <t>レイワ</t>
    </rPh>
    <rPh sb="3" eb="4">
      <t>ネン</t>
    </rPh>
    <rPh sb="5" eb="6">
      <t>ガツ</t>
    </rPh>
    <rPh sb="6" eb="8">
      <t>ジッシ</t>
    </rPh>
    <rPh sb="9" eb="11">
      <t>コウボ</t>
    </rPh>
    <rPh sb="14" eb="16">
      <t>ジギョウ</t>
    </rPh>
    <rPh sb="16" eb="17">
      <t>シャ</t>
    </rPh>
    <rPh sb="17" eb="19">
      <t>ケッテイ</t>
    </rPh>
    <rPh sb="19" eb="20">
      <t>ズミ</t>
    </rPh>
    <rPh sb="21" eb="23">
      <t>ジギョウ</t>
    </rPh>
    <rPh sb="23" eb="25">
      <t>ジッシ</t>
    </rPh>
    <rPh sb="26" eb="28">
      <t>カクジツ</t>
    </rPh>
    <phoneticPr fontId="1"/>
  </si>
  <si>
    <t>（様式１－２）</t>
    <rPh sb="1" eb="3">
      <t>ヨウシキ</t>
    </rPh>
    <phoneticPr fontId="1"/>
  </si>
  <si>
    <t>（様式１－３）</t>
    <rPh sb="1" eb="3">
      <t>ヨウシキ</t>
    </rPh>
    <phoneticPr fontId="1"/>
  </si>
  <si>
    <t>（様式１－４）</t>
    <rPh sb="1" eb="3">
      <t>ヨウシキ</t>
    </rPh>
    <phoneticPr fontId="1"/>
  </si>
  <si>
    <t>（様式２－１）</t>
    <rPh sb="1" eb="3">
      <t>ヨウシキ</t>
    </rPh>
    <phoneticPr fontId="1"/>
  </si>
  <si>
    <t>（様式２－２）</t>
    <rPh sb="1" eb="3">
      <t>ヨウシキ</t>
    </rPh>
    <phoneticPr fontId="1"/>
  </si>
  <si>
    <t>（様式２－３）</t>
    <rPh sb="1" eb="3">
      <t>ヨウシキ</t>
    </rPh>
    <phoneticPr fontId="1"/>
  </si>
  <si>
    <t>（様式４－１）</t>
    <rPh sb="1" eb="3">
      <t>ヨウシキ</t>
    </rPh>
    <phoneticPr fontId="1"/>
  </si>
  <si>
    <t>（様式４－２）</t>
    <phoneticPr fontId="1"/>
  </si>
  <si>
    <t>（様式４－３）</t>
    <phoneticPr fontId="1"/>
  </si>
  <si>
    <t>（様式５）</t>
    <phoneticPr fontId="1"/>
  </si>
  <si>
    <t>（様式６）</t>
    <phoneticPr fontId="1"/>
  </si>
  <si>
    <t>〇災害レッドゾーン対象施設</t>
    <phoneticPr fontId="1"/>
  </si>
  <si>
    <t>特別養護老人ホーム（30名以上）及び併設されるショートステイ用居室</t>
  </si>
  <si>
    <t>特別養護老人ホーム（30名以上）及び併設されるショートステイ用居室</t>
    <phoneticPr fontId="1"/>
  </si>
  <si>
    <t>ケアハウス（30名以上）</t>
    <phoneticPr fontId="1"/>
  </si>
  <si>
    <t>介護付きホーム（30名以上）</t>
    <phoneticPr fontId="1"/>
  </si>
  <si>
    <t>移転改築</t>
  </si>
  <si>
    <t>移転改築</t>
    <rPh sb="0" eb="4">
      <t>イテンカイチク</t>
    </rPh>
    <phoneticPr fontId="1"/>
  </si>
  <si>
    <t>○災害イエローゾーン対象施設</t>
    <rPh sb="1" eb="3">
      <t>サイガイ</t>
    </rPh>
    <rPh sb="10" eb="12">
      <t>タイショウ</t>
    </rPh>
    <rPh sb="12" eb="14">
      <t>シセツ</t>
    </rPh>
    <phoneticPr fontId="1"/>
  </si>
  <si>
    <t>種別</t>
    <rPh sb="0" eb="2">
      <t>シュベツ</t>
    </rPh>
    <phoneticPr fontId="1"/>
  </si>
  <si>
    <t>大規模修繕ロボット・ICT</t>
    <rPh sb="0" eb="5">
      <t>ダイキボシュウゼン</t>
    </rPh>
    <phoneticPr fontId="1"/>
  </si>
  <si>
    <t>対象施設竣工年度</t>
    <rPh sb="0" eb="2">
      <t>タイショウ</t>
    </rPh>
    <rPh sb="2" eb="4">
      <t>シセツ</t>
    </rPh>
    <rPh sb="4" eb="6">
      <t>シュンコウ</t>
    </rPh>
    <rPh sb="6" eb="8">
      <t>ネンド</t>
    </rPh>
    <phoneticPr fontId="1"/>
  </si>
  <si>
    <t>運営事業者名</t>
    <rPh sb="0" eb="2">
      <t>ウンエイ</t>
    </rPh>
    <rPh sb="2" eb="4">
      <t>ジギョウ</t>
    </rPh>
    <rPh sb="4" eb="5">
      <t>シャ</t>
    </rPh>
    <rPh sb="5" eb="6">
      <t>メイ</t>
    </rPh>
    <phoneticPr fontId="1"/>
  </si>
  <si>
    <t>平成27年度</t>
    <rPh sb="0" eb="2">
      <t>ヘイセイ</t>
    </rPh>
    <rPh sb="4" eb="6">
      <t>ネンド</t>
    </rPh>
    <phoneticPr fontId="1"/>
  </si>
  <si>
    <t>訪問看護ステーション（30名以上）（大規模化やサテライト型事業所の設置）</t>
    <rPh sb="18" eb="22">
      <t>ダイキボカ</t>
    </rPh>
    <rPh sb="28" eb="29">
      <t>ガタ</t>
    </rPh>
    <rPh sb="29" eb="32">
      <t>ジギョウショ</t>
    </rPh>
    <rPh sb="33" eb="35">
      <t>セッチ</t>
    </rPh>
    <phoneticPr fontId="1"/>
  </si>
  <si>
    <t>介護予防拠点</t>
    <rPh sb="0" eb="6">
      <t>カイゴヨボウキョテン</t>
    </rPh>
    <phoneticPr fontId="1"/>
  </si>
  <si>
    <t>介護老人保健施設（30名以上）</t>
    <rPh sb="0" eb="2">
      <t>カイゴ</t>
    </rPh>
    <rPh sb="2" eb="4">
      <t>ロウジン</t>
    </rPh>
    <rPh sb="4" eb="6">
      <t>ホケン</t>
    </rPh>
    <rPh sb="6" eb="8">
      <t>シセツ</t>
    </rPh>
    <phoneticPr fontId="1"/>
  </si>
  <si>
    <t>介護医療院（30名以上）</t>
    <rPh sb="0" eb="2">
      <t>カイゴ</t>
    </rPh>
    <rPh sb="2" eb="4">
      <t>イリョウ</t>
    </rPh>
    <rPh sb="4" eb="5">
      <t>イン</t>
    </rPh>
    <phoneticPr fontId="1"/>
  </si>
  <si>
    <t>ケアハウス（特定施設）（30名以上）</t>
    <rPh sb="6" eb="8">
      <t>トクテイ</t>
    </rPh>
    <rPh sb="8" eb="10">
      <t>シセツ</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</si>
  <si>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</si>
  <si>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</si>
  <si>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小規模なケアハウス（特定施設）</t>
    <rPh sb="0" eb="3">
      <t>ショウキボ</t>
    </rPh>
    <rPh sb="10" eb="12">
      <t>トクテイ</t>
    </rPh>
    <rPh sb="12" eb="14">
      <t>シセツ</t>
    </rPh>
    <phoneticPr fontId="1"/>
  </si>
  <si>
    <t>都市型軽費老人ホーム</t>
    <rPh sb="0" eb="3">
      <t>トシガタ</t>
    </rPh>
    <rPh sb="3" eb="5">
      <t>ケイヒ</t>
    </rPh>
    <rPh sb="5" eb="7">
      <t>ロウジン</t>
    </rPh>
    <phoneticPr fontId="1"/>
  </si>
  <si>
    <t>小規模な養護老人ホーム</t>
    <rPh sb="0" eb="3">
      <t>ショウキボ</t>
    </rPh>
    <rPh sb="4" eb="6">
      <t>ヨウゴ</t>
    </rPh>
    <rPh sb="6" eb="8">
      <t>ロウジン</t>
    </rPh>
    <phoneticPr fontId="1"/>
  </si>
  <si>
    <t>施設内保育施設</t>
    <rPh sb="0" eb="2">
      <t>シセツ</t>
    </rPh>
    <rPh sb="2" eb="3">
      <t>ナイ</t>
    </rPh>
    <rPh sb="3" eb="5">
      <t>ホイク</t>
    </rPh>
    <rPh sb="5" eb="7">
      <t>シセツ</t>
    </rPh>
    <phoneticPr fontId="1"/>
  </si>
  <si>
    <t>定期巡回・随時対応型訪問介護看護事業所（合築・併設）</t>
    <rPh sb="20" eb="22">
      <t>ガッチク</t>
    </rPh>
    <rPh sb="23" eb="25">
      <t>ヘイセツ</t>
    </rPh>
    <phoneticPr fontId="1"/>
  </si>
  <si>
    <t>認知症対応型デイサービスセンター（合築・併設）</t>
  </si>
  <si>
    <t>介護予防拠点（合築・併設）</t>
  </si>
  <si>
    <t>地域包括支援センター（合築・併設）</t>
  </si>
  <si>
    <t>生活支援ハウス（合築・併設）</t>
  </si>
  <si>
    <t>緊急ショートステイ（合築・併設）</t>
  </si>
  <si>
    <t>社会福祉法人○○会</t>
    <phoneticPr fontId="1"/>
  </si>
  <si>
    <t>社会福祉法人　○○会</t>
    <phoneticPr fontId="1"/>
  </si>
  <si>
    <t>特別養護老人ホーム　○○の泉</t>
    <phoneticPr fontId="1"/>
  </si>
  <si>
    <t>横浜市中区日本大通１</t>
    <phoneticPr fontId="1"/>
  </si>
  <si>
    <t>令和○年○月実施の公募により事業者決定済、事業実施は確実。</t>
    <phoneticPr fontId="1"/>
  </si>
  <si>
    <t>特別養護老人ホーム</t>
    <rPh sb="0" eb="6">
      <t>トクベツヨウゴロウジン</t>
    </rPh>
    <phoneticPr fontId="1"/>
  </si>
  <si>
    <t>介護老人保健施設</t>
    <rPh sb="0" eb="8">
      <t>カイゴロウジンホケンシセツ</t>
    </rPh>
    <phoneticPr fontId="1"/>
  </si>
  <si>
    <t>介護医療院</t>
    <rPh sb="0" eb="2">
      <t>カイゴ</t>
    </rPh>
    <rPh sb="2" eb="4">
      <t>イリョウ</t>
    </rPh>
    <rPh sb="4" eb="5">
      <t>イン</t>
    </rPh>
    <phoneticPr fontId="1"/>
  </si>
  <si>
    <t>広域型施設</t>
  </si>
  <si>
    <t>平成12年度</t>
    <phoneticPr fontId="1"/>
  </si>
  <si>
    <t>共生型</t>
    <rPh sb="0" eb="3">
      <t>キョウセイガタ</t>
    </rPh>
    <phoneticPr fontId="1"/>
  </si>
  <si>
    <t>小規模多機能型居宅介護事業所　○○の泉</t>
    <phoneticPr fontId="1"/>
  </si>
  <si>
    <t>（例）</t>
    <rPh sb="1" eb="2">
      <t>レイ</t>
    </rPh>
    <phoneticPr fontId="1"/>
  </si>
  <si>
    <t>（例①）</t>
    <rPh sb="1" eb="2">
      <t>レイ</t>
    </rPh>
    <phoneticPr fontId="1"/>
  </si>
  <si>
    <t>（例②）</t>
    <rPh sb="1" eb="2">
      <t>レイ</t>
    </rPh>
    <phoneticPr fontId="1"/>
  </si>
  <si>
    <t>無</t>
    <rPh sb="0" eb="1">
      <t>ナシ</t>
    </rPh>
    <phoneticPr fontId="1"/>
  </si>
  <si>
    <t>－</t>
    <phoneticPr fontId="1"/>
  </si>
  <si>
    <t>宿舎整備</t>
    <rPh sb="0" eb="2">
      <t>シュクシャ</t>
    </rPh>
    <rPh sb="2" eb="4">
      <t>セイビ</t>
    </rPh>
    <phoneticPr fontId="1"/>
  </si>
  <si>
    <t>○○宿舎</t>
    <phoneticPr fontId="1"/>
  </si>
  <si>
    <t>横浜市中区〇〇〇</t>
    <phoneticPr fontId="1"/>
  </si>
  <si>
    <t>整備予定宿舎名</t>
    <rPh sb="0" eb="2">
      <t>セイビ</t>
    </rPh>
    <rPh sb="2" eb="4">
      <t>ヨテイ</t>
    </rPh>
    <rPh sb="4" eb="6">
      <t>シュクシャ</t>
    </rPh>
    <rPh sb="6" eb="7">
      <t>メイ</t>
    </rPh>
    <phoneticPr fontId="1"/>
  </si>
  <si>
    <t>整備予定宿舎所在地</t>
    <rPh sb="0" eb="2">
      <t>セイビ</t>
    </rPh>
    <rPh sb="2" eb="4">
      <t>ヨテイ</t>
    </rPh>
    <rPh sb="4" eb="6">
      <t>シュクシャ</t>
    </rPh>
    <rPh sb="6" eb="9">
      <t>ショザイチ</t>
    </rPh>
    <phoneticPr fontId="1"/>
  </si>
  <si>
    <t>補助対象施設名</t>
    <rPh sb="0" eb="2">
      <t>ホジョ</t>
    </rPh>
    <rPh sb="2" eb="4">
      <t>タイショウ</t>
    </rPh>
    <rPh sb="4" eb="6">
      <t>シセツ</t>
    </rPh>
    <rPh sb="6" eb="7">
      <t>メイ</t>
    </rPh>
    <phoneticPr fontId="1"/>
  </si>
  <si>
    <t>補助対象施設種別</t>
    <rPh sb="0" eb="2">
      <t>ホジョ</t>
    </rPh>
    <rPh sb="2" eb="4">
      <t>タイショウ</t>
    </rPh>
    <rPh sb="4" eb="6">
      <t>シセツ</t>
    </rPh>
    <rPh sb="6" eb="8">
      <t>シュベツ</t>
    </rPh>
    <phoneticPr fontId="1"/>
  </si>
  <si>
    <t>補助対象施設所在地</t>
    <rPh sb="0" eb="2">
      <t>ホジョ</t>
    </rPh>
    <rPh sb="2" eb="4">
      <t>タイショウ</t>
    </rPh>
    <rPh sb="4" eb="6">
      <t>シセツ</t>
    </rPh>
    <rPh sb="6" eb="9">
      <t>ショザイチ</t>
    </rPh>
    <phoneticPr fontId="1"/>
  </si>
  <si>
    <t>横浜市西区〇〇〇</t>
    <phoneticPr fontId="1"/>
  </si>
  <si>
    <r>
      <t>令和８年度</t>
    </r>
    <r>
      <rPr>
        <b/>
        <sz val="16"/>
        <rFont val="ＭＳ ゴシック"/>
        <family val="3"/>
        <charset val="128"/>
      </rPr>
      <t xml:space="preserve"> </t>
    </r>
    <r>
      <rPr>
        <sz val="16"/>
        <rFont val="ＭＳ ゴシック"/>
        <family val="3"/>
        <charset val="128"/>
      </rPr>
      <t>介護施設等の創設を条件に行う広域型施設の大規模修繕・耐震化整備事業の補助対象施設等について</t>
    </r>
    <rPh sb="0" eb="2">
      <t>レイワ</t>
    </rPh>
    <rPh sb="3" eb="5">
      <t>ネンド</t>
    </rPh>
    <rPh sb="40" eb="42">
      <t>ホジョ</t>
    </rPh>
    <rPh sb="42" eb="44">
      <t>タイショウ</t>
    </rPh>
    <rPh sb="44" eb="46">
      <t>シセツ</t>
    </rPh>
    <rPh sb="46" eb="47">
      <t>トウ</t>
    </rPh>
    <phoneticPr fontId="1"/>
  </si>
  <si>
    <t>令和８年度　災害レッドゾーンに所在する老朽化等した広域型介護施設等の移転改築整備事業の補助対象施設等について</t>
    <rPh sb="0" eb="2">
      <t>レイワ</t>
    </rPh>
    <rPh sb="3" eb="5">
      <t>ネンド</t>
    </rPh>
    <phoneticPr fontId="1"/>
  </si>
  <si>
    <t>令和８年度　災害イエローゾーンに所在する老朽化等した広域型介護施設等の移転改築整備事業の補助対象施設等について</t>
    <rPh sb="0" eb="2">
      <t>レイワ</t>
    </rPh>
    <rPh sb="3" eb="5">
      <t>ネンド</t>
    </rPh>
    <phoneticPr fontId="1"/>
  </si>
  <si>
    <t>令和８年度　介護施設等の施設開設準備経費等支援事業の補助対象施設等について</t>
    <rPh sb="0" eb="2">
      <t>レイワ</t>
    </rPh>
    <rPh sb="3" eb="5">
      <t>ネンド</t>
    </rPh>
    <phoneticPr fontId="1"/>
  </si>
  <si>
    <t>令和８年度 介護職員の宿舎施設整備事業の補助対象施設等について</t>
    <rPh sb="6" eb="8">
      <t>カイゴ</t>
    </rPh>
    <phoneticPr fontId="1"/>
  </si>
  <si>
    <t>令和８年度　民有地マッチング事業の補助対象施設等について</t>
    <rPh sb="6" eb="9">
      <t>ミンユウチ</t>
    </rPh>
    <rPh sb="14" eb="16">
      <t>ジギョウ</t>
    </rPh>
    <phoneticPr fontId="1"/>
  </si>
  <si>
    <t>令和８年度 共生型サービス事業所の整備推進事業の補助対象施設等について</t>
    <rPh sb="6" eb="9">
      <t>キョウセイガタ</t>
    </rPh>
    <rPh sb="13" eb="15">
      <t>ジギョウ</t>
    </rPh>
    <rPh sb="15" eb="16">
      <t>ショ</t>
    </rPh>
    <rPh sb="17" eb="19">
      <t>セイビ</t>
    </rPh>
    <rPh sb="19" eb="21">
      <t>スイシン</t>
    </rPh>
    <rPh sb="21" eb="23">
      <t>ジギョウ</t>
    </rPh>
    <phoneticPr fontId="1"/>
  </si>
  <si>
    <t>令和８年度 介護施設等における看取り環境整備の補助対象施設等について</t>
    <rPh sb="6" eb="8">
      <t>カイゴ</t>
    </rPh>
    <rPh sb="8" eb="10">
      <t>シセツ</t>
    </rPh>
    <rPh sb="10" eb="11">
      <t>トウ</t>
    </rPh>
    <rPh sb="15" eb="17">
      <t>ミト</t>
    </rPh>
    <rPh sb="18" eb="20">
      <t>カンキョウ</t>
    </rPh>
    <rPh sb="20" eb="22">
      <t>セイビ</t>
    </rPh>
    <phoneticPr fontId="1"/>
  </si>
  <si>
    <t>令和８年度　既存の特別養護老人ホーム等のユニット化改修等支援事業の補助対象施設等について</t>
    <rPh sb="6" eb="8">
      <t>キソン</t>
    </rPh>
    <rPh sb="9" eb="11">
      <t>トクベツ</t>
    </rPh>
    <rPh sb="11" eb="13">
      <t>ヨウゴ</t>
    </rPh>
    <rPh sb="13" eb="15">
      <t>ロウジン</t>
    </rPh>
    <rPh sb="18" eb="19">
      <t>ナド</t>
    </rPh>
    <rPh sb="24" eb="25">
      <t>カ</t>
    </rPh>
    <rPh sb="25" eb="28">
      <t>カイシュウナド</t>
    </rPh>
    <rPh sb="28" eb="30">
      <t>シエン</t>
    </rPh>
    <rPh sb="30" eb="32">
      <t>ジギョウ</t>
    </rPh>
    <phoneticPr fontId="1"/>
  </si>
  <si>
    <t>令和８年度　定期借地権設定のための一時金の支援事業の補助対象施設等について</t>
    <rPh sb="6" eb="8">
      <t>テイキ</t>
    </rPh>
    <rPh sb="8" eb="10">
      <t>シャクチ</t>
    </rPh>
    <rPh sb="10" eb="11">
      <t>ケン</t>
    </rPh>
    <rPh sb="11" eb="13">
      <t>セッテイ</t>
    </rPh>
    <rPh sb="17" eb="20">
      <t>イチジキン</t>
    </rPh>
    <rPh sb="21" eb="23">
      <t>シエン</t>
    </rPh>
    <rPh sb="23" eb="25">
      <t>ジギョウ</t>
    </rPh>
    <phoneticPr fontId="1"/>
  </si>
  <si>
    <t>令和８年度　介護予防・健康づくりを行う介護予防拠点における防災意識啓発の取組支援事業の補助対象施設等について</t>
    <phoneticPr fontId="1"/>
  </si>
  <si>
    <t>令和８年度 介護施設等の大規模修繕の際にあわせて行う介護ロボット・ＩＣＴの導入支援の補助対象施設等について</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39" eb="41">
      <t>シエン</t>
    </rPh>
    <phoneticPr fontId="1"/>
  </si>
  <si>
    <t>事業者の選定状況</t>
    <rPh sb="0" eb="3">
      <t>ジギョウシャ</t>
    </rPh>
    <rPh sb="4" eb="6">
      <t>センテイ</t>
    </rPh>
    <rPh sb="6" eb="8">
      <t>ジョウキョウ</t>
    </rPh>
    <phoneticPr fontId="1"/>
  </si>
  <si>
    <t>選定済み</t>
    <rPh sb="0" eb="2">
      <t>センテイ</t>
    </rPh>
    <rPh sb="2" eb="3">
      <t>ズ</t>
    </rPh>
    <phoneticPr fontId="1"/>
  </si>
  <si>
    <t>年度内選定予定</t>
    <rPh sb="0" eb="3">
      <t>ネンドナイ</t>
    </rPh>
    <rPh sb="3" eb="5">
      <t>センテイ</t>
    </rPh>
    <rPh sb="5" eb="7">
      <t>ヨテイ</t>
    </rPh>
    <phoneticPr fontId="1"/>
  </si>
  <si>
    <t>土地・資金調達</t>
    <rPh sb="0" eb="2">
      <t>トチ</t>
    </rPh>
    <rPh sb="3" eb="5">
      <t>シキン</t>
    </rPh>
    <rPh sb="5" eb="7">
      <t>チョウタツ</t>
    </rPh>
    <phoneticPr fontId="1"/>
  </si>
  <si>
    <t>調整済み</t>
    <rPh sb="0" eb="2">
      <t>チョウセイ</t>
    </rPh>
    <rPh sb="2" eb="3">
      <t>ズ</t>
    </rPh>
    <phoneticPr fontId="1"/>
  </si>
  <si>
    <t xml:space="preserve">当該年度進捗率(％)(C) </t>
    <rPh sb="0" eb="2">
      <t>トウガイ</t>
    </rPh>
    <rPh sb="2" eb="4">
      <t>ネンド</t>
    </rPh>
    <rPh sb="4" eb="6">
      <t>シンチョク</t>
    </rPh>
    <rPh sb="6" eb="7">
      <t>リツ</t>
    </rPh>
    <phoneticPr fontId="1"/>
  </si>
  <si>
    <t>補助金額
（千円）
(A)*(B)*(C)%</t>
    <rPh sb="0" eb="3">
      <t>ホジョキン</t>
    </rPh>
    <rPh sb="3" eb="4">
      <t>ガク</t>
    </rPh>
    <rPh sb="6" eb="8">
      <t>センエン</t>
    </rPh>
    <phoneticPr fontId="1"/>
  </si>
  <si>
    <t>補助基準額(D)
(C)*1/3</t>
    <rPh sb="0" eb="2">
      <t>ホジョ</t>
    </rPh>
    <rPh sb="2" eb="4">
      <t>キジュン</t>
    </rPh>
    <rPh sb="4" eb="5">
      <t>ガク</t>
    </rPh>
    <phoneticPr fontId="1"/>
  </si>
  <si>
    <t xml:space="preserve">当該年度進捗率(％)(E) </t>
    <rPh sb="0" eb="2">
      <t>トウガイ</t>
    </rPh>
    <rPh sb="2" eb="4">
      <t>ネンド</t>
    </rPh>
    <rPh sb="4" eb="6">
      <t>シンチョク</t>
    </rPh>
    <rPh sb="6" eb="7">
      <t>リツ</t>
    </rPh>
    <phoneticPr fontId="1"/>
  </si>
  <si>
    <t>補助金額
（千円）
(D)*(E)%</t>
    <rPh sb="0" eb="3">
      <t>ホジョキン</t>
    </rPh>
    <rPh sb="3" eb="4">
      <t>ガク</t>
    </rPh>
    <rPh sb="6" eb="8">
      <t>センエン</t>
    </rPh>
    <phoneticPr fontId="1"/>
  </si>
  <si>
    <t>令和８年10月１日～
令和９年３月31日</t>
    <rPh sb="0" eb="2">
      <t>レイワ</t>
    </rPh>
    <rPh sb="3" eb="4">
      <t>ネン</t>
    </rPh>
    <rPh sb="6" eb="7">
      <t>ガツ</t>
    </rPh>
    <rPh sb="8" eb="9">
      <t>ニチ</t>
    </rPh>
    <rPh sb="11" eb="13">
      <t>レイワ</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</si>
</sst>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411]ggge&quot;年&quot;m&quot;月&quot;d&quot;日&quot;;@"/>
    <numFmt numFmtId="178" formatCode="#,##0_ "/>
    <numFmt numFmtId="179" formatCode="[$-411]ge\.m\.d;@"/>
    <numFmt numFmtId="180" formatCode="#,##0.0_ "/>
  </numFmts>
  <fonts count="26">
    <font>
      <sz val="12"/>
      <color theme="1"/>
      <name val="ＭＳ 明朝"/>
      <family val="2"/>
      <charset val="128"/>
    </font>
    <font>
      <sz val="6"/>
      <name val="ＭＳ 明朝"/>
      <family val="2"/>
      <charset val="128"/>
    </font>
    <font>
      <sz val="14"/>
      <name val="ＭＳ ゴシック"/>
      <family val="3"/>
      <charset val="128"/>
    </font>
    <font>
      <sz val="12"/>
      <name val="ＭＳ 明朝"/>
      <family val="2"/>
      <charset val="128"/>
    </font>
    <font>
      <sz val="16"/>
      <name val="ＭＳ ゴシック"/>
      <family val="3"/>
      <charset val="128"/>
    </font>
    <font>
      <sz val="12"/>
      <name val="ＭＳ 明朝"/>
      <family val="1"/>
      <charset val="128"/>
    </font>
    <font>
      <b/>
      <sz val="16"/>
      <name val="ＭＳ ゴシック"/>
      <family val="3"/>
      <charset val="128"/>
    </font>
    <font>
      <sz val="11"/>
      <name val="ＭＳ 明朝"/>
      <family val="1"/>
      <charset val="128"/>
    </font>
    <font>
      <sz val="10"/>
      <name val="ＭＳ 明朝"/>
      <family val="1"/>
      <charset val="128"/>
    </font>
    <font>
      <sz val="12"/>
      <color theme="1"/>
      <name val="ＭＳ 明朝"/>
      <family val="2"/>
      <charset val="128"/>
    </font>
    <font>
      <u/>
      <sz val="12"/>
      <name val="ＭＳ ゴシック"/>
      <family val="3"/>
      <charset val="128"/>
    </font>
    <font>
      <sz val="11"/>
      <color theme="1"/>
      <name val="ＭＳ 明朝"/>
      <family val="1"/>
      <charset val="128"/>
    </font>
    <font>
      <sz val="14"/>
      <color theme="1"/>
      <name val="ＭＳ ゴシック"/>
      <family val="3"/>
      <charset val="128"/>
    </font>
    <font>
      <sz val="12"/>
      <color rgb="FFFF0000"/>
      <name val="ＭＳ 明朝"/>
      <family val="1"/>
      <charset val="128"/>
    </font>
    <font>
      <sz val="11"/>
      <color rgb="FFFF0000"/>
      <name val="ＭＳ 明朝"/>
      <family val="1"/>
      <charset val="128"/>
    </font>
    <font>
      <sz val="12"/>
      <color rgb="FFFF0000"/>
      <name val="ＭＳ 明朝"/>
      <family val="2"/>
      <charset val="128"/>
    </font>
    <font>
      <sz val="16"/>
      <color theme="1"/>
      <name val="ＭＳ ゴシック"/>
      <family val="3"/>
      <charset val="128"/>
    </font>
    <font>
      <sz val="10"/>
      <color rgb="FFFF0000"/>
      <name val="ＭＳ 明朝"/>
      <family val="2"/>
      <charset val="128"/>
    </font>
    <font>
      <sz val="11"/>
      <color theme="1"/>
      <name val="ＭＳ ゴシック"/>
      <family val="3"/>
      <charset val="128"/>
    </font>
    <font>
      <sz val="11"/>
      <color theme="1"/>
      <name val="ＭＳ 明朝"/>
      <family val="2"/>
      <charset val="128"/>
    </font>
    <font>
      <sz val="11"/>
      <color indexed="81"/>
      <name val="MS P ゴシック"/>
      <family val="3"/>
      <charset val="128"/>
    </font>
    <font>
      <sz val="9"/>
      <color indexed="81"/>
      <name val="MS P ゴシック"/>
      <family val="3"/>
      <charset val="128"/>
    </font>
    <font>
      <b/>
      <sz val="11"/>
      <color indexed="81"/>
      <name val="MS P ゴシック"/>
      <family val="3"/>
      <charset val="128"/>
    </font>
    <font>
      <sz val="11"/>
      <color rgb="FFFF0000"/>
      <name val="ＭＳ 明朝"/>
      <family val="2"/>
      <charset val="128"/>
    </font>
    <font>
      <sz val="11"/>
      <name val="ＭＳ 明朝"/>
      <family val="2"/>
      <charset val="128"/>
    </font>
    <font>
      <sz val="6"/>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medium">
        <color auto="1"/>
      </right>
      <top style="thin">
        <color auto="1"/>
      </top>
      <bottom/>
      <diagonal/>
    </border>
    <border>
      <left style="dotted">
        <color auto="1"/>
      </left>
      <right style="medium">
        <color auto="1"/>
      </right>
      <top/>
      <bottom/>
      <diagonal/>
    </border>
    <border diagonalDown="1">
      <left style="thin">
        <color auto="1"/>
      </left>
      <right style="thin">
        <color auto="1"/>
      </right>
      <top style="thin">
        <color auto="1"/>
      </top>
      <bottom style="thin">
        <color auto="1"/>
      </bottom>
      <diagonal style="dotted">
        <color auto="1"/>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medium">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diagonal/>
    </border>
    <border>
      <left style="dotted">
        <color auto="1"/>
      </left>
      <right/>
      <top style="thin">
        <color auto="1"/>
      </top>
      <bottom style="thin">
        <color auto="1"/>
      </bottom>
      <diagonal/>
    </border>
    <border diagonalDown="1">
      <left style="thin">
        <color auto="1"/>
      </left>
      <right/>
      <top style="thin">
        <color auto="1"/>
      </top>
      <bottom style="thin">
        <color auto="1"/>
      </bottom>
      <diagonal style="thin">
        <color auto="1"/>
      </diagonal>
    </border>
  </borders>
  <cellStyleXfs count="6">
    <xf numFmtId="0" fontId="0"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0" fontId="12" fillId="0" borderId="0" xfId="0" applyFont="1">
      <alignment vertical="center"/>
    </xf>
    <xf numFmtId="0" fontId="15" fillId="0" borderId="0" xfId="0" applyFont="1">
      <alignment vertical="center"/>
    </xf>
    <xf numFmtId="0" fontId="13" fillId="0" borderId="0" xfId="0" applyFont="1">
      <alignment vertical="center"/>
    </xf>
    <xf numFmtId="178" fontId="17" fillId="0" borderId="0" xfId="0" applyNumberFormat="1" applyFont="1" applyAlignment="1">
      <alignment vertical="center" shrinkToFit="1"/>
    </xf>
    <xf numFmtId="176" fontId="11" fillId="0" borderId="3" xfId="0" applyNumberFormat="1" applyFont="1" applyBorder="1" applyAlignment="1">
      <alignment vertical="center" shrinkToFit="1"/>
    </xf>
    <xf numFmtId="0" fontId="4" fillId="0" borderId="0" xfId="0" applyFont="1" applyAlignment="1">
      <alignment horizontal="center" vertical="center"/>
    </xf>
    <xf numFmtId="177" fontId="7" fillId="0" borderId="5" xfId="0" applyNumberFormat="1" applyFont="1" applyFill="1" applyBorder="1" applyAlignment="1">
      <alignment vertical="center" shrinkToFit="1"/>
    </xf>
    <xf numFmtId="176" fontId="11" fillId="0" borderId="3" xfId="0" applyNumberFormat="1" applyFont="1" applyFill="1" applyBorder="1" applyAlignment="1">
      <alignment vertical="center" shrinkToFit="1"/>
    </xf>
    <xf numFmtId="177" fontId="11" fillId="0" borderId="5" xfId="0" applyNumberFormat="1" applyFont="1" applyFill="1" applyBorder="1" applyAlignment="1">
      <alignment vertical="center" shrinkToFit="1"/>
    </xf>
    <xf numFmtId="176" fontId="11" fillId="0" borderId="5" xfId="0" applyNumberFormat="1" applyFont="1" applyBorder="1" applyAlignment="1">
      <alignment vertical="center" shrinkToFit="1"/>
    </xf>
    <xf numFmtId="176" fontId="7" fillId="0" borderId="5" xfId="0" applyNumberFormat="1" applyFont="1" applyFill="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7" fillId="0" borderId="5" xfId="0" applyFont="1" applyFill="1" applyBorder="1" applyAlignment="1">
      <alignment vertical="center" shrinkToFit="1"/>
    </xf>
    <xf numFmtId="0" fontId="7" fillId="0" borderId="6" xfId="0" applyFont="1" applyFill="1" applyBorder="1" applyAlignment="1">
      <alignment vertical="center" shrinkToFit="1"/>
    </xf>
    <xf numFmtId="0" fontId="10" fillId="0" borderId="0" xfId="0" applyFont="1" applyAlignment="1">
      <alignment horizontal="center" vertical="center"/>
    </xf>
    <xf numFmtId="176" fontId="11" fillId="0" borderId="3" xfId="0" applyNumberFormat="1" applyFont="1" applyFill="1" applyBorder="1" applyAlignment="1">
      <alignment horizontal="center" vertical="center" shrinkToFit="1"/>
    </xf>
    <xf numFmtId="176" fontId="11" fillId="0" borderId="3" xfId="0" applyNumberFormat="1" applyFont="1" applyBorder="1" applyAlignment="1">
      <alignment horizontal="center" vertical="center" shrinkToFit="1"/>
    </xf>
    <xf numFmtId="0" fontId="11" fillId="0" borderId="1" xfId="0" applyFont="1" applyFill="1" applyBorder="1" applyAlignment="1">
      <alignment vertical="center" shrinkToFit="1"/>
    </xf>
    <xf numFmtId="176" fontId="11" fillId="0" borderId="1" xfId="0" applyNumberFormat="1" applyFont="1" applyBorder="1" applyAlignment="1">
      <alignment vertical="center" shrinkToFit="1"/>
    </xf>
    <xf numFmtId="0" fontId="11" fillId="0" borderId="1" xfId="0" applyFont="1" applyBorder="1" applyAlignment="1">
      <alignment vertical="center" shrinkToFit="1"/>
    </xf>
    <xf numFmtId="177" fontId="7" fillId="0" borderId="1" xfId="0" applyNumberFormat="1" applyFont="1" applyFill="1" applyBorder="1" applyAlignment="1">
      <alignment vertical="center" shrinkToFit="1"/>
    </xf>
    <xf numFmtId="176" fontId="11" fillId="0" borderId="11" xfId="0" applyNumberFormat="1" applyFont="1" applyBorder="1" applyAlignment="1">
      <alignment vertical="center" shrinkToFit="1"/>
    </xf>
    <xf numFmtId="0" fontId="11" fillId="0" borderId="5" xfId="0" applyFont="1" applyFill="1" applyBorder="1" applyAlignment="1">
      <alignment vertical="center" shrinkToFit="1"/>
    </xf>
    <xf numFmtId="0" fontId="11" fillId="0" borderId="3" xfId="0" applyFont="1" applyBorder="1" applyAlignment="1">
      <alignment vertical="center" shrinkToFit="1"/>
    </xf>
    <xf numFmtId="179" fontId="7" fillId="0" borderId="5" xfId="0" applyNumberFormat="1" applyFont="1" applyFill="1" applyBorder="1" applyAlignment="1">
      <alignment vertical="center" shrinkToFit="1"/>
    </xf>
    <xf numFmtId="176" fontId="11" fillId="0" borderId="5" xfId="0" applyNumberFormat="1" applyFont="1" applyFill="1" applyBorder="1" applyAlignment="1">
      <alignment vertical="center" shrinkToFit="1"/>
    </xf>
    <xf numFmtId="0" fontId="11" fillId="0" borderId="6" xfId="0" applyFont="1" applyFill="1" applyBorder="1" applyAlignment="1">
      <alignment vertical="center" shrinkToFit="1"/>
    </xf>
    <xf numFmtId="176" fontId="11" fillId="0" borderId="6" xfId="0" applyNumberFormat="1" applyFont="1" applyFill="1" applyBorder="1" applyAlignment="1">
      <alignment vertical="center" shrinkToFit="1"/>
    </xf>
    <xf numFmtId="0" fontId="11" fillId="0" borderId="3" xfId="0" applyFont="1" applyFill="1" applyBorder="1" applyAlignment="1">
      <alignment vertical="center" shrinkToFit="1"/>
    </xf>
    <xf numFmtId="0" fontId="7" fillId="0" borderId="14" xfId="0" applyFont="1" applyFill="1" applyBorder="1" applyAlignment="1">
      <alignment vertical="center" shrinkToFit="1"/>
    </xf>
    <xf numFmtId="0" fontId="7" fillId="0" borderId="12" xfId="0" applyFont="1" applyFill="1" applyBorder="1" applyAlignment="1">
      <alignment horizontal="center" vertical="center" shrinkToFit="1"/>
    </xf>
    <xf numFmtId="178" fontId="7" fillId="0" borderId="5" xfId="0" applyNumberFormat="1" applyFont="1" applyFill="1" applyBorder="1" applyAlignment="1">
      <alignment vertical="center" shrinkToFit="1"/>
    </xf>
    <xf numFmtId="0" fontId="7" fillId="0" borderId="3" xfId="0" applyFont="1" applyFill="1" applyBorder="1" applyAlignment="1">
      <alignment vertical="center" shrinkToFit="1"/>
    </xf>
    <xf numFmtId="0" fontId="7" fillId="0" borderId="0" xfId="0" applyFont="1">
      <alignment vertical="center"/>
    </xf>
    <xf numFmtId="0" fontId="7" fillId="0" borderId="5"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0" xfId="0" applyFont="1" applyFill="1" applyBorder="1">
      <alignment vertical="center"/>
    </xf>
    <xf numFmtId="178" fontId="7" fillId="2" borderId="1" xfId="0" applyNumberFormat="1" applyFont="1" applyFill="1" applyBorder="1">
      <alignment vertical="center"/>
    </xf>
    <xf numFmtId="0" fontId="7" fillId="0" borderId="18"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7" fillId="5" borderId="1" xfId="0" applyFont="1" applyFill="1" applyBorder="1" applyAlignment="1">
      <alignment horizontal="center" vertical="center" shrinkToFit="1"/>
    </xf>
    <xf numFmtId="176" fontId="7" fillId="2" borderId="1" xfId="0" applyNumberFormat="1" applyFont="1" applyFill="1" applyBorder="1" applyAlignment="1">
      <alignment vertical="center" shrinkToFit="1"/>
    </xf>
    <xf numFmtId="176" fontId="7" fillId="2" borderId="10" xfId="0" applyNumberFormat="1" applyFont="1" applyFill="1" applyBorder="1" applyAlignment="1">
      <alignment vertical="center" shrinkToFit="1"/>
    </xf>
    <xf numFmtId="0" fontId="7" fillId="2" borderId="10" xfId="0" applyFont="1" applyFill="1" applyBorder="1" applyAlignment="1">
      <alignment vertical="center" shrinkToFit="1"/>
    </xf>
    <xf numFmtId="0" fontId="7" fillId="2" borderId="10"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21" xfId="0" applyFont="1" applyFill="1" applyBorder="1" applyAlignment="1">
      <alignment vertical="center" shrinkToFit="1"/>
    </xf>
    <xf numFmtId="176" fontId="11" fillId="0" borderId="1" xfId="0" applyNumberFormat="1"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11" fillId="0" borderId="0" xfId="0" applyFont="1">
      <alignment vertical="center"/>
    </xf>
    <xf numFmtId="9" fontId="11" fillId="0" borderId="0" xfId="2" applyFont="1" applyBorder="1" applyAlignment="1">
      <alignment horizontal="center" vertical="center"/>
    </xf>
    <xf numFmtId="0" fontId="11" fillId="0" borderId="0" xfId="0" applyFont="1" applyBorder="1" applyAlignment="1">
      <alignment horizontal="center" vertical="center"/>
    </xf>
    <xf numFmtId="1" fontId="11" fillId="0" borderId="0" xfId="0" applyNumberFormat="1" applyFont="1" applyBorder="1" applyAlignment="1">
      <alignment horizontal="center" vertical="center"/>
    </xf>
    <xf numFmtId="0" fontId="7" fillId="0" borderId="3" xfId="0" applyFont="1" applyFill="1" applyBorder="1" applyAlignment="1">
      <alignment horizontal="center" vertical="center" shrinkToFit="1"/>
    </xf>
    <xf numFmtId="176" fontId="7" fillId="2" borderId="11" xfId="0" applyNumberFormat="1" applyFont="1" applyFill="1" applyBorder="1" applyAlignment="1">
      <alignment vertical="center" shrinkToFit="1"/>
    </xf>
    <xf numFmtId="177" fontId="7" fillId="2" borderId="10" xfId="0" applyNumberFormat="1" applyFont="1" applyFill="1" applyBorder="1" applyAlignment="1">
      <alignment vertical="center"/>
    </xf>
    <xf numFmtId="0" fontId="7" fillId="2" borderId="10" xfId="0" applyFont="1" applyFill="1" applyBorder="1" applyAlignment="1">
      <alignment vertical="center" wrapText="1"/>
    </xf>
    <xf numFmtId="0" fontId="7" fillId="2" borderId="16" xfId="0" applyFont="1" applyFill="1" applyBorder="1" applyAlignment="1">
      <alignment vertical="center"/>
    </xf>
    <xf numFmtId="0" fontId="7" fillId="3" borderId="3"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177" fontId="7" fillId="2" borderId="10" xfId="0" applyNumberFormat="1" applyFont="1" applyFill="1" applyBorder="1" applyAlignment="1">
      <alignment horizontal="center" vertical="center"/>
    </xf>
    <xf numFmtId="0" fontId="7" fillId="2" borderId="10" xfId="0" applyFont="1" applyFill="1" applyBorder="1" applyAlignment="1">
      <alignment horizontal="center" vertical="center"/>
    </xf>
    <xf numFmtId="177" fontId="7" fillId="2" borderId="10" xfId="0" applyNumberFormat="1" applyFont="1" applyFill="1" applyBorder="1" applyAlignment="1">
      <alignment vertical="center" shrinkToFit="1"/>
    </xf>
    <xf numFmtId="0" fontId="7" fillId="2" borderId="16" xfId="0" applyFont="1" applyFill="1" applyBorder="1" applyAlignment="1">
      <alignment vertical="center" shrinkToFit="1"/>
    </xf>
    <xf numFmtId="0" fontId="7" fillId="3" borderId="19"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2" borderId="1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5" xfId="0" applyNumberFormat="1" applyFont="1" applyBorder="1" applyAlignment="1">
      <alignment vertical="center" shrinkToFit="1"/>
    </xf>
    <xf numFmtId="0" fontId="11" fillId="0" borderId="1" xfId="0" applyFont="1" applyBorder="1" applyAlignment="1">
      <alignment horizontal="center"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vertical="center"/>
    </xf>
    <xf numFmtId="176" fontId="11" fillId="2" borderId="1" xfId="0" applyNumberFormat="1" applyFont="1" applyFill="1" applyBorder="1" applyAlignment="1">
      <alignment horizontal="right" vertical="center" shrinkToFit="1"/>
    </xf>
    <xf numFmtId="176" fontId="11" fillId="2" borderId="10" xfId="0" applyNumberFormat="1" applyFont="1" applyFill="1" applyBorder="1" applyAlignment="1">
      <alignment horizontal="right" vertical="center" shrinkToFit="1"/>
    </xf>
    <xf numFmtId="0" fontId="11" fillId="2" borderId="10" xfId="0" applyFont="1" applyFill="1" applyBorder="1" applyAlignment="1">
      <alignment horizontal="center" vertical="center" shrinkToFit="1"/>
    </xf>
    <xf numFmtId="0" fontId="11" fillId="2" borderId="10" xfId="0" applyFont="1" applyFill="1" applyBorder="1" applyAlignment="1">
      <alignment horizontal="center" vertical="center" wrapText="1" shrinkToFit="1"/>
    </xf>
    <xf numFmtId="0" fontId="11" fillId="2" borderId="10" xfId="0" applyFont="1" applyFill="1" applyBorder="1" applyAlignment="1">
      <alignment horizontal="center" vertical="center" wrapText="1"/>
    </xf>
    <xf numFmtId="0" fontId="11" fillId="0" borderId="6" xfId="0" applyFont="1" applyBorder="1" applyAlignment="1">
      <alignment horizontal="center" vertical="center" shrinkToFit="1"/>
    </xf>
    <xf numFmtId="177" fontId="7" fillId="2" borderId="10" xfId="0" applyNumberFormat="1" applyFont="1" applyFill="1" applyBorder="1" applyAlignment="1">
      <alignment horizontal="center" vertical="center" shrinkToFit="1"/>
    </xf>
    <xf numFmtId="176"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176" fontId="7" fillId="0" borderId="11" xfId="0" applyNumberFormat="1" applyFont="1" applyFill="1" applyBorder="1" applyAlignment="1">
      <alignment vertical="center" shrinkToFit="1"/>
    </xf>
    <xf numFmtId="0" fontId="4" fillId="0" borderId="0" xfId="0" applyFont="1" applyAlignment="1">
      <alignment horizontal="center" vertical="center"/>
    </xf>
    <xf numFmtId="0" fontId="0" fillId="0" borderId="0" xfId="0" applyAlignment="1">
      <alignment horizontal="center" vertical="center" shrinkToFit="1"/>
    </xf>
    <xf numFmtId="0" fontId="0" fillId="3" borderId="1" xfId="0"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18" fillId="3" borderId="14" xfId="0" applyFont="1" applyFill="1" applyBorder="1" applyAlignment="1">
      <alignment horizontal="center" vertical="center" shrinkToFit="1"/>
    </xf>
    <xf numFmtId="0" fontId="19" fillId="0" borderId="0" xfId="0" applyFont="1" applyAlignment="1">
      <alignment vertical="center" shrinkToFit="1"/>
    </xf>
    <xf numFmtId="0" fontId="19" fillId="5" borderId="1" xfId="0" applyFont="1" applyFill="1" applyBorder="1" applyAlignment="1">
      <alignment horizontal="center" vertical="center" shrinkToFit="1"/>
    </xf>
    <xf numFmtId="0" fontId="19" fillId="0" borderId="1" xfId="0" applyFont="1" applyBorder="1" applyAlignment="1">
      <alignment horizontal="center" vertical="center" shrinkToFit="1"/>
    </xf>
    <xf numFmtId="177" fontId="11" fillId="0" borderId="1" xfId="0" applyNumberFormat="1" applyFont="1" applyBorder="1" applyAlignment="1">
      <alignment vertical="center" shrinkToFit="1"/>
    </xf>
    <xf numFmtId="0" fontId="19" fillId="0" borderId="14" xfId="0" applyFont="1" applyFill="1" applyBorder="1" applyAlignment="1">
      <alignment vertical="center" shrinkToFit="1"/>
    </xf>
    <xf numFmtId="0" fontId="19" fillId="0" borderId="0" xfId="0" applyFont="1" applyFill="1" applyAlignment="1">
      <alignment vertical="center" shrinkToFit="1"/>
    </xf>
    <xf numFmtId="176" fontId="11" fillId="0" borderId="1" xfId="0" applyNumberFormat="1" applyFont="1" applyFill="1" applyBorder="1" applyAlignment="1">
      <alignment vertical="center" shrinkToFit="1"/>
    </xf>
    <xf numFmtId="177" fontId="11" fillId="0" borderId="1" xfId="0" applyNumberFormat="1" applyFont="1" applyFill="1" applyBorder="1" applyAlignment="1">
      <alignment vertical="center" shrinkToFit="1"/>
    </xf>
    <xf numFmtId="0" fontId="0" fillId="0" borderId="0" xfId="0" applyAlignment="1">
      <alignment horizontal="center" vertical="center"/>
    </xf>
    <xf numFmtId="0" fontId="0" fillId="2" borderId="10" xfId="0" applyFill="1" applyBorder="1">
      <alignment vertical="center"/>
    </xf>
    <xf numFmtId="176" fontId="0" fillId="2" borderId="1" xfId="0" applyNumberFormat="1" applyFill="1" applyBorder="1">
      <alignment vertical="center"/>
    </xf>
    <xf numFmtId="176" fontId="0" fillId="2" borderId="10" xfId="0" applyNumberFormat="1" applyFill="1" applyBorder="1">
      <alignment vertical="center"/>
    </xf>
    <xf numFmtId="0" fontId="0" fillId="2" borderId="1" xfId="0" applyFill="1" applyBorder="1" applyAlignment="1">
      <alignment horizontal="center" vertical="center"/>
    </xf>
    <xf numFmtId="0" fontId="7" fillId="0" borderId="23" xfId="0" applyFont="1" applyFill="1" applyBorder="1" applyAlignment="1">
      <alignment vertical="center" shrinkToFit="1"/>
    </xf>
    <xf numFmtId="9" fontId="14" fillId="0" borderId="0" xfId="0" applyNumberFormat="1" applyFont="1" applyFill="1" applyBorder="1" applyAlignment="1">
      <alignment horizontal="center" vertical="center" wrapText="1"/>
    </xf>
    <xf numFmtId="0" fontId="7" fillId="0" borderId="0" xfId="2" applyNumberFormat="1" applyFont="1" applyBorder="1" applyAlignment="1">
      <alignment horizontal="center" vertical="center"/>
    </xf>
    <xf numFmtId="2" fontId="11" fillId="0" borderId="0" xfId="0" applyNumberFormat="1" applyFont="1" applyBorder="1" applyAlignment="1">
      <alignment horizontal="center" vertical="center"/>
    </xf>
    <xf numFmtId="0" fontId="7" fillId="6" borderId="1" xfId="0" applyFont="1" applyFill="1" applyBorder="1" applyAlignment="1">
      <alignment horizontal="center" vertical="center" shrinkToFit="1"/>
    </xf>
    <xf numFmtId="0" fontId="4" fillId="0" borderId="0" xfId="0" applyFont="1" applyAlignment="1">
      <alignment vertical="center"/>
    </xf>
    <xf numFmtId="0" fontId="7" fillId="0" borderId="11" xfId="0" applyFont="1" applyFill="1" applyBorder="1" applyAlignment="1">
      <alignment horizontal="center" vertical="center" shrinkToFit="1"/>
    </xf>
    <xf numFmtId="0" fontId="14" fillId="6" borderId="1" xfId="0" applyFont="1" applyFill="1" applyBorder="1" applyAlignment="1">
      <alignment horizontal="center" vertical="center" shrinkToFit="1"/>
    </xf>
    <xf numFmtId="0" fontId="14" fillId="6" borderId="1" xfId="0" applyFont="1" applyFill="1" applyBorder="1" applyAlignment="1">
      <alignment vertical="center" shrinkToFit="1"/>
    </xf>
    <xf numFmtId="176" fontId="14" fillId="6" borderId="1" xfId="0" applyNumberFormat="1" applyFont="1" applyFill="1" applyBorder="1" applyAlignment="1">
      <alignment vertical="center" shrinkToFit="1"/>
    </xf>
    <xf numFmtId="176" fontId="14" fillId="6" borderId="11" xfId="0" applyNumberFormat="1" applyFont="1" applyFill="1" applyBorder="1" applyAlignment="1">
      <alignment vertical="center" shrinkToFit="1"/>
    </xf>
    <xf numFmtId="0" fontId="14" fillId="6" borderId="1" xfId="0" applyFont="1" applyFill="1" applyBorder="1" applyAlignment="1">
      <alignment vertical="center" wrapText="1" shrinkToFit="1"/>
    </xf>
    <xf numFmtId="177" fontId="14" fillId="6" borderId="1" xfId="0" applyNumberFormat="1" applyFont="1" applyFill="1" applyBorder="1" applyAlignment="1">
      <alignment vertical="center" shrinkToFit="1"/>
    </xf>
    <xf numFmtId="0" fontId="14" fillId="6" borderId="11" xfId="0" applyFont="1" applyFill="1" applyBorder="1" applyAlignment="1">
      <alignment horizontal="center" vertical="center" shrinkToFit="1"/>
    </xf>
    <xf numFmtId="0" fontId="14" fillId="6" borderId="21" xfId="0" applyFont="1" applyFill="1" applyBorder="1" applyAlignment="1">
      <alignment vertical="center" shrinkToFit="1"/>
    </xf>
    <xf numFmtId="0" fontId="14" fillId="0" borderId="0" xfId="0" applyFont="1" applyAlignment="1">
      <alignment horizontal="center" vertical="center"/>
    </xf>
    <xf numFmtId="0" fontId="7" fillId="6" borderId="3" xfId="0" applyFont="1" applyFill="1" applyBorder="1" applyAlignment="1">
      <alignment horizontal="center" vertical="center" shrinkToFit="1"/>
    </xf>
    <xf numFmtId="0" fontId="14" fillId="6" borderId="3" xfId="0" applyFont="1" applyFill="1" applyBorder="1" applyAlignment="1">
      <alignment horizontal="center" vertical="center" shrinkToFit="1"/>
    </xf>
    <xf numFmtId="0" fontId="14" fillId="6" borderId="5" xfId="0" applyFont="1" applyFill="1" applyBorder="1" applyAlignment="1">
      <alignment vertical="center" shrinkToFit="1"/>
    </xf>
    <xf numFmtId="176" fontId="14" fillId="6" borderId="5" xfId="0" applyNumberFormat="1" applyFont="1" applyFill="1" applyBorder="1" applyAlignment="1">
      <alignment vertical="center" shrinkToFit="1"/>
    </xf>
    <xf numFmtId="176" fontId="14" fillId="6" borderId="3" xfId="0" applyNumberFormat="1" applyFont="1" applyFill="1" applyBorder="1" applyAlignment="1">
      <alignment vertical="center" shrinkToFit="1"/>
    </xf>
    <xf numFmtId="176" fontId="14" fillId="6" borderId="6" xfId="0" applyNumberFormat="1" applyFont="1" applyFill="1" applyBorder="1" applyAlignment="1">
      <alignment vertical="center" shrinkToFit="1"/>
    </xf>
    <xf numFmtId="0" fontId="14" fillId="6" borderId="3" xfId="0" applyFont="1" applyFill="1" applyBorder="1" applyAlignment="1">
      <alignment vertical="center" shrinkToFit="1"/>
    </xf>
    <xf numFmtId="179" fontId="14" fillId="6" borderId="5" xfId="0" applyNumberFormat="1" applyFont="1" applyFill="1" applyBorder="1" applyAlignment="1">
      <alignment vertical="center" shrinkToFit="1"/>
    </xf>
    <xf numFmtId="0" fontId="14" fillId="6" borderId="14" xfId="0" applyFont="1" applyFill="1" applyBorder="1" applyAlignment="1">
      <alignment vertical="center" shrinkToFit="1"/>
    </xf>
    <xf numFmtId="0" fontId="16" fillId="0" borderId="0" xfId="0" applyFont="1" applyAlignment="1">
      <alignment vertical="center" wrapText="1"/>
    </xf>
    <xf numFmtId="0" fontId="16" fillId="0" borderId="0" xfId="0" applyFont="1" applyAlignment="1">
      <alignment vertical="center"/>
    </xf>
    <xf numFmtId="0" fontId="14" fillId="0" borderId="0" xfId="0" applyFont="1" applyAlignment="1">
      <alignment horizontal="center" vertical="center" shrinkToFit="1"/>
    </xf>
    <xf numFmtId="0" fontId="14" fillId="6" borderId="6" xfId="0" applyFont="1" applyFill="1" applyBorder="1" applyAlignment="1">
      <alignment horizontal="center" vertical="center" shrinkToFit="1"/>
    </xf>
    <xf numFmtId="177" fontId="14" fillId="6" borderId="5" xfId="0" applyNumberFormat="1" applyFont="1" applyFill="1" applyBorder="1" applyAlignment="1">
      <alignment vertical="center" shrinkToFit="1"/>
    </xf>
    <xf numFmtId="0" fontId="14" fillId="6" borderId="18"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19" fillId="6" borderId="1" xfId="0" applyFont="1" applyFill="1" applyBorder="1" applyAlignment="1">
      <alignment horizontal="center" vertical="center" shrinkToFit="1"/>
    </xf>
    <xf numFmtId="0" fontId="23" fillId="6" borderId="1" xfId="0" applyFont="1" applyFill="1" applyBorder="1" applyAlignment="1">
      <alignment horizontal="center" vertical="center" shrinkToFit="1"/>
    </xf>
    <xf numFmtId="0" fontId="14" fillId="6" borderId="22" xfId="0" applyFont="1" applyFill="1" applyBorder="1" applyAlignment="1">
      <alignment horizontal="center" vertical="center" shrinkToFit="1"/>
    </xf>
    <xf numFmtId="0" fontId="23" fillId="0" borderId="0" xfId="0" applyFont="1" applyAlignment="1">
      <alignment horizontal="center" vertical="center" shrinkToFit="1"/>
    </xf>
    <xf numFmtId="178" fontId="7" fillId="0" borderId="3" xfId="0" applyNumberFormat="1" applyFont="1" applyFill="1" applyBorder="1" applyAlignment="1">
      <alignment vertical="center" shrinkToFit="1"/>
    </xf>
    <xf numFmtId="0" fontId="7" fillId="5" borderId="9" xfId="0" applyFont="1" applyFill="1" applyBorder="1" applyAlignment="1">
      <alignment horizontal="center" vertical="center" shrinkToFit="1"/>
    </xf>
    <xf numFmtId="0" fontId="14" fillId="6" borderId="5" xfId="0" applyFont="1" applyFill="1" applyBorder="1" applyAlignment="1">
      <alignment horizontal="center" vertical="center" shrinkToFit="1"/>
    </xf>
    <xf numFmtId="178" fontId="14" fillId="6" borderId="5" xfId="0" applyNumberFormat="1" applyFont="1" applyFill="1" applyBorder="1" applyAlignment="1">
      <alignment vertical="center" shrinkToFit="1"/>
    </xf>
    <xf numFmtId="178" fontId="14" fillId="6" borderId="3" xfId="0" applyNumberFormat="1" applyFont="1" applyFill="1" applyBorder="1" applyAlignment="1">
      <alignment vertical="center" shrinkToFit="1"/>
    </xf>
    <xf numFmtId="0" fontId="14" fillId="6" borderId="6" xfId="0" applyFont="1" applyFill="1" applyBorder="1" applyAlignment="1">
      <alignment vertical="center" shrinkToFit="1"/>
    </xf>
    <xf numFmtId="180" fontId="14" fillId="6" borderId="1" xfId="0" applyNumberFormat="1" applyFont="1" applyFill="1" applyBorder="1" applyAlignment="1">
      <alignment vertical="center" shrinkToFit="1"/>
    </xf>
    <xf numFmtId="38" fontId="14" fillId="6" borderId="3" xfId="5" applyFont="1" applyFill="1" applyBorder="1" applyAlignment="1">
      <alignment vertical="center" shrinkToFit="1"/>
    </xf>
    <xf numFmtId="38" fontId="7" fillId="0" borderId="3" xfId="5" applyFont="1" applyFill="1" applyBorder="1" applyAlignment="1">
      <alignment vertical="center" shrinkToFit="1"/>
    </xf>
    <xf numFmtId="0" fontId="7" fillId="6" borderId="5" xfId="0" applyFont="1" applyFill="1" applyBorder="1" applyAlignment="1">
      <alignment horizontal="center" vertical="center" shrinkToFit="1"/>
    </xf>
    <xf numFmtId="0" fontId="14" fillId="6" borderId="5" xfId="0" applyNumberFormat="1" applyFont="1" applyFill="1" applyBorder="1" applyAlignment="1">
      <alignment vertical="center" shrinkToFit="1"/>
    </xf>
    <xf numFmtId="0" fontId="14" fillId="6" borderId="8" xfId="0" applyFont="1" applyFill="1" applyBorder="1" applyAlignment="1">
      <alignment horizontal="center" vertical="center" shrinkToFit="1"/>
    </xf>
    <xf numFmtId="176" fontId="14" fillId="6" borderId="4" xfId="0" applyNumberFormat="1" applyFont="1" applyFill="1" applyBorder="1" applyAlignment="1">
      <alignment vertical="center" shrinkToFit="1"/>
    </xf>
    <xf numFmtId="176" fontId="14" fillId="6" borderId="2" xfId="0" applyNumberFormat="1" applyFont="1" applyFill="1" applyBorder="1" applyAlignment="1">
      <alignment vertical="center" shrinkToFit="1"/>
    </xf>
    <xf numFmtId="0" fontId="14" fillId="6" borderId="4" xfId="0" applyFont="1" applyFill="1" applyBorder="1" applyAlignment="1">
      <alignment vertical="center" shrinkToFit="1"/>
    </xf>
    <xf numFmtId="0" fontId="14" fillId="6" borderId="2" xfId="0" applyFont="1" applyFill="1" applyBorder="1" applyAlignment="1">
      <alignment vertical="center" shrinkToFit="1"/>
    </xf>
    <xf numFmtId="176" fontId="14" fillId="6" borderId="4" xfId="0" applyNumberFormat="1" applyFont="1" applyFill="1" applyBorder="1" applyAlignment="1">
      <alignment horizontal="center" vertical="center" shrinkToFit="1"/>
    </xf>
    <xf numFmtId="0" fontId="14" fillId="6" borderId="15" xfId="0" applyFont="1" applyFill="1" applyBorder="1" applyAlignment="1">
      <alignment vertical="center" shrinkToFit="1"/>
    </xf>
    <xf numFmtId="176" fontId="14" fillId="6" borderId="1" xfId="0" applyNumberFormat="1"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2" borderId="24" xfId="0" applyFont="1" applyFill="1" applyBorder="1" applyAlignment="1">
      <alignment vertical="center" shrinkToFit="1"/>
    </xf>
    <xf numFmtId="0" fontId="24"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14" fillId="0" borderId="0" xfId="0" applyFont="1">
      <alignment vertical="center"/>
    </xf>
    <xf numFmtId="0" fontId="14" fillId="0" borderId="0" xfId="0" applyFont="1" applyAlignment="1">
      <alignment vertical="center" shrinkToFit="1"/>
    </xf>
    <xf numFmtId="176" fontId="14" fillId="6" borderId="3" xfId="0" applyNumberFormat="1" applyFont="1" applyFill="1" applyBorder="1" applyAlignment="1">
      <alignment horizontal="center" vertical="center" shrinkToFit="1"/>
    </xf>
    <xf numFmtId="176" fontId="7" fillId="4" borderId="5" xfId="0" applyNumberFormat="1" applyFont="1" applyFill="1" applyBorder="1" applyAlignment="1">
      <alignment vertical="center" shrinkToFit="1"/>
    </xf>
    <xf numFmtId="178" fontId="7" fillId="4" borderId="3" xfId="0" applyNumberFormat="1" applyFont="1" applyFill="1" applyBorder="1" applyAlignment="1">
      <alignment vertical="center" shrinkToFit="1"/>
    </xf>
    <xf numFmtId="176" fontId="7" fillId="4" borderId="1"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25" fillId="3" borderId="11" xfId="0" applyFont="1" applyFill="1" applyBorder="1" applyAlignment="1">
      <alignment horizontal="center" vertical="center" wrapText="1" shrinkToFit="1"/>
    </xf>
    <xf numFmtId="0" fontId="4" fillId="7" borderId="0" xfId="0" applyFont="1" applyFill="1" applyBorder="1" applyAlignment="1">
      <alignment horizontal="center" vertical="center"/>
    </xf>
  </cellXfs>
  <cellStyles count="6">
    <cellStyle name="パーセント" xfId="2" builtinId="5"/>
    <cellStyle name="桁区切り" xfId="5" builtinId="6"/>
    <cellStyle name="標準" xfId="0" builtinId="0"/>
    <cellStyle name="標準 10" xfId="4"/>
    <cellStyle name="標準 8" xfId="1"/>
    <cellStyle name="標準 9"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8965</xdr:colOff>
      <xdr:row>4</xdr:row>
      <xdr:rowOff>8964</xdr:rowOff>
    </xdr:from>
    <xdr:ext cx="10515600" cy="1201271"/>
    <xdr:sp macro="" textlink="">
      <xdr:nvSpPr>
        <xdr:cNvPr id="2" name="テキスト ボックス 1"/>
        <xdr:cNvSpPr txBox="1"/>
      </xdr:nvSpPr>
      <xdr:spPr>
        <a:xfrm>
          <a:off x="2779059" y="941293"/>
          <a:ext cx="10515600" cy="1201271"/>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・２か年にわたる事業の場合は、補助単価に進捗率を乗じ、各年度の進捗率を備考欄に記載してください。</a:t>
          </a:r>
        </a:p>
        <a:p>
          <a:r>
            <a:rPr kumimoji="1" lang="ja-JP" altLang="en-US" sz="1100"/>
            <a:t>・法人名等が未定の場合は、確定する時期を備考欄に記載してください。</a:t>
          </a:r>
          <a:endParaRPr kumimoji="1" lang="en-US" altLang="ja-JP"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6626</xdr:colOff>
      <xdr:row>3</xdr:row>
      <xdr:rowOff>6626</xdr:rowOff>
    </xdr:from>
    <xdr:ext cx="6212541" cy="929640"/>
    <xdr:sp macro="" textlink="">
      <xdr:nvSpPr>
        <xdr:cNvPr id="2" name="テキスト ボックス 1"/>
        <xdr:cNvSpPr txBox="1"/>
      </xdr:nvSpPr>
      <xdr:spPr>
        <a:xfrm>
          <a:off x="1205948" y="689113"/>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15240</xdr:colOff>
      <xdr:row>3</xdr:row>
      <xdr:rowOff>22860</xdr:rowOff>
    </xdr:from>
    <xdr:ext cx="6212541" cy="929640"/>
    <xdr:sp macro="" textlink="">
      <xdr:nvSpPr>
        <xdr:cNvPr id="2" name="テキスト ボックス 1"/>
        <xdr:cNvSpPr txBox="1"/>
      </xdr:nvSpPr>
      <xdr:spPr>
        <a:xfrm>
          <a:off x="1866900" y="762000"/>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662940</xdr:colOff>
      <xdr:row>3</xdr:row>
      <xdr:rowOff>17930</xdr:rowOff>
    </xdr:from>
    <xdr:ext cx="6745941" cy="1277470"/>
    <xdr:sp macro="" textlink="">
      <xdr:nvSpPr>
        <xdr:cNvPr id="2" name="テキスト ボックス 1"/>
        <xdr:cNvSpPr txBox="1"/>
      </xdr:nvSpPr>
      <xdr:spPr>
        <a:xfrm>
          <a:off x="2377440" y="713255"/>
          <a:ext cx="6745941" cy="127747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・２か年にわたる事業の場合は、補助単価に進捗率を乗じ、各年度の進捗率を備考欄に記載してください。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・事業者が年度内選定予定の場合は、備考欄に選定完了予定日を、未定の場合は、確定する時期を記載してください。</a:t>
          </a:r>
          <a:endParaRPr kumimoji="1" lang="en-US" altLang="ja-JP" sz="1100">
            <a:solidFill>
              <a:sysClr val="windowText" lastClr="000000"/>
            </a:solidFill>
          </a:endParaRPr>
        </a:p>
        <a:p>
          <a:r>
            <a:rPr kumimoji="1" lang="ja-JP" altLang="en-US" sz="1100">
              <a:solidFill>
                <a:sysClr val="windowText" lastClr="000000"/>
              </a:solidFill>
            </a:rPr>
            <a:t>・記載欄が足りない場合には適宜追加してください。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0120"/>
    <xdr:sp macro="" textlink="">
      <xdr:nvSpPr>
        <xdr:cNvPr id="2" name="テキスト ボックス 1"/>
        <xdr:cNvSpPr txBox="1"/>
      </xdr:nvSpPr>
      <xdr:spPr>
        <a:xfrm>
          <a:off x="2819400" y="510540"/>
          <a:ext cx="9144000" cy="96012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p>
        <a:p>
          <a:r>
            <a:rPr kumimoji="1" lang="ja-JP" altLang="en-US" sz="1100"/>
            <a:t>・２か年にわたる事業の場合は、補助単価に進捗率を乗じ、各年度の進捗率を備考欄に記載してください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7740"/>
    <xdr:sp macro="" textlink="">
      <xdr:nvSpPr>
        <xdr:cNvPr id="2" name="テキスト ボックス 1"/>
        <xdr:cNvSpPr txBox="1"/>
      </xdr:nvSpPr>
      <xdr:spPr>
        <a:xfrm>
          <a:off x="2819400" y="510540"/>
          <a:ext cx="9144000" cy="9677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endParaRPr kumimoji="1" lang="en-US" altLang="ja-JP" sz="1100"/>
        </a:p>
        <a:p>
          <a:r>
            <a:rPr kumimoji="1" lang="ja-JP" altLang="en-US" sz="1100"/>
            <a:t>・２か年にわたる事業の場合は、補助単価に進捗率を乗じ、各年度の進捗率を備考欄に記載してください。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7620</xdr:colOff>
      <xdr:row>3</xdr:row>
      <xdr:rowOff>15240</xdr:rowOff>
    </xdr:from>
    <xdr:ext cx="6263640" cy="1201271"/>
    <xdr:sp macro="" textlink="">
      <xdr:nvSpPr>
        <xdr:cNvPr id="2" name="テキスト ボックス 1"/>
        <xdr:cNvSpPr txBox="1"/>
      </xdr:nvSpPr>
      <xdr:spPr>
        <a:xfrm>
          <a:off x="2095500" y="708660"/>
          <a:ext cx="6263640" cy="1201271"/>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endParaRPr kumimoji="1" lang="en-US" altLang="ja-JP" sz="1100">
            <a:solidFill>
              <a:sysClr val="windowText" lastClr="000000"/>
            </a:solidFill>
          </a:endParaRPr>
        </a:p>
        <a:p>
          <a:r>
            <a:rPr kumimoji="1" lang="ja-JP" altLang="ja-JP" sz="1100">
              <a:solidFill>
                <a:schemeClr val="tx1"/>
              </a:solidFill>
              <a:effectLst/>
              <a:latin typeface="+mn-lt"/>
              <a:ea typeface="+mn-ea"/>
              <a:cs typeface="+mn-cs"/>
            </a:rPr>
            <a:t>・事業者が</a:t>
          </a:r>
          <a:r>
            <a:rPr kumimoji="1" lang="ja-JP" altLang="en-US" sz="1100">
              <a:solidFill>
                <a:sysClr val="windowText" lastClr="000000"/>
              </a:solidFill>
              <a:effectLst/>
              <a:latin typeface="+mn-lt"/>
              <a:ea typeface="+mn-ea"/>
              <a:cs typeface="+mn-cs"/>
            </a:rPr>
            <a:t>令和７</a:t>
          </a:r>
          <a:r>
            <a:rPr kumimoji="1" lang="ja-JP" altLang="ja-JP" sz="1100">
              <a:solidFill>
                <a:sysClr val="windowText" lastClr="000000"/>
              </a:solidFill>
              <a:effectLst/>
              <a:latin typeface="+mn-lt"/>
              <a:ea typeface="+mn-ea"/>
              <a:cs typeface="+mn-cs"/>
            </a:rPr>
            <a:t>年度</a:t>
          </a:r>
          <a:r>
            <a:rPr kumimoji="1" lang="ja-JP" altLang="ja-JP" sz="1100">
              <a:solidFill>
                <a:schemeClr val="tx1"/>
              </a:solidFill>
              <a:effectLst/>
              <a:latin typeface="+mn-lt"/>
              <a:ea typeface="+mn-ea"/>
              <a:cs typeface="+mn-cs"/>
            </a:rPr>
            <a:t>内選定予定の場合は、備考欄に選定完了予定日を、未定の場合は、確定する時期を記載してください。</a:t>
          </a:r>
          <a:endParaRPr lang="ja-JP" altLang="ja-JP">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449580</xdr:colOff>
      <xdr:row>3</xdr:row>
      <xdr:rowOff>15240</xdr:rowOff>
    </xdr:from>
    <xdr:ext cx="6720840" cy="1226820"/>
    <xdr:sp macro="" textlink="">
      <xdr:nvSpPr>
        <xdr:cNvPr id="2" name="テキスト ボックス 1"/>
        <xdr:cNvSpPr txBox="1"/>
      </xdr:nvSpPr>
      <xdr:spPr>
        <a:xfrm>
          <a:off x="449580" y="708660"/>
          <a:ext cx="6720840" cy="122682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7620</xdr:colOff>
      <xdr:row>2</xdr:row>
      <xdr:rowOff>236220</xdr:rowOff>
    </xdr:from>
    <xdr:ext cx="4419600" cy="998219"/>
    <xdr:sp macro="" textlink="">
      <xdr:nvSpPr>
        <xdr:cNvPr id="2" name="テキスト ボックス 1"/>
        <xdr:cNvSpPr txBox="1"/>
      </xdr:nvSpPr>
      <xdr:spPr>
        <a:xfrm>
          <a:off x="1470660" y="685800"/>
          <a:ext cx="4419600" cy="998219"/>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8964</xdr:colOff>
      <xdr:row>3</xdr:row>
      <xdr:rowOff>8965</xdr:rowOff>
    </xdr:from>
    <xdr:ext cx="5190566" cy="1452282"/>
    <xdr:sp macro="" textlink="">
      <xdr:nvSpPr>
        <xdr:cNvPr id="2" name="テキスト ボックス 1"/>
        <xdr:cNvSpPr txBox="1"/>
      </xdr:nvSpPr>
      <xdr:spPr>
        <a:xfrm>
          <a:off x="1434352" y="699247"/>
          <a:ext cx="5190566" cy="1452282"/>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8964</xdr:colOff>
      <xdr:row>3</xdr:row>
      <xdr:rowOff>1</xdr:rowOff>
    </xdr:from>
    <xdr:ext cx="6212541" cy="1461246"/>
    <xdr:sp macro="" textlink="">
      <xdr:nvSpPr>
        <xdr:cNvPr id="2" name="テキスト ボックス 1"/>
        <xdr:cNvSpPr txBox="1"/>
      </xdr:nvSpPr>
      <xdr:spPr>
        <a:xfrm>
          <a:off x="1837764" y="690283"/>
          <a:ext cx="6212541" cy="1461246"/>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7620</xdr:colOff>
      <xdr:row>3</xdr:row>
      <xdr:rowOff>22860</xdr:rowOff>
    </xdr:from>
    <xdr:ext cx="6212541" cy="929640"/>
    <xdr:sp macro="" textlink="">
      <xdr:nvSpPr>
        <xdr:cNvPr id="2" name="テキスト ボックス 1"/>
        <xdr:cNvSpPr txBox="1"/>
      </xdr:nvSpPr>
      <xdr:spPr>
        <a:xfrm>
          <a:off x="1638300" y="701040"/>
          <a:ext cx="6212541" cy="9296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W64"/>
  <sheetViews>
    <sheetView tabSelected="1" view="pageBreakPreview" zoomScale="130" zoomScaleNormal="100" zoomScaleSheetLayoutView="130" workbookViewId="0">
      <selection activeCell="F17" sqref="F15:F17"/>
    </sheetView>
  </sheetViews>
  <sheetFormatPr defaultColWidth="2.25" defaultRowHeight="14.25"/>
  <cols>
    <col min="1" max="1" width="6.75" style="2" customWidth="1"/>
    <col min="2" max="2" width="8.25" style="2" customWidth="1"/>
    <col min="3" max="4" width="10.625" style="2" customWidth="1"/>
    <col min="5" max="5" width="25.25" style="2" customWidth="1"/>
    <col min="6" max="6" width="37.75" style="2" bestFit="1" customWidth="1"/>
    <col min="7" max="7" width="6.75" style="2" customWidth="1"/>
    <col min="8" max="8" width="5.875" style="2" bestFit="1" customWidth="1"/>
    <col min="9" max="9" width="5.875" style="2" customWidth="1"/>
    <col min="10" max="10" width="8.375" style="2" bestFit="1" customWidth="1"/>
    <col min="11" max="11" width="26.125" style="2" bestFit="1" customWidth="1"/>
    <col min="12" max="12" width="28.125" style="2" bestFit="1" customWidth="1"/>
    <col min="13" max="13" width="10.375" style="2" bestFit="1" customWidth="1"/>
    <col min="14" max="14" width="7.75" style="2" bestFit="1" customWidth="1"/>
    <col min="15" max="15" width="8.625" style="2" bestFit="1" customWidth="1"/>
    <col min="16" max="18" width="15.25" style="2" customWidth="1"/>
    <col min="19" max="19" width="14" style="2" customWidth="1"/>
    <col min="20" max="20" width="15.25" style="2" customWidth="1"/>
    <col min="21" max="21" width="20.25" style="2" customWidth="1"/>
    <col min="22" max="22" width="8.25" style="2" customWidth="1"/>
    <col min="23" max="23" width="39.25" style="2" customWidth="1"/>
    <col min="24" max="16384" width="2.25" style="2"/>
  </cols>
  <sheetData>
    <row r="1" spans="1:23" ht="17.25">
      <c r="B1" s="1" t="s">
        <v>168</v>
      </c>
      <c r="C1" s="1"/>
      <c r="D1" s="1"/>
      <c r="E1" s="1"/>
      <c r="F1" s="1"/>
    </row>
    <row r="2" spans="1:23" ht="18.75">
      <c r="B2" s="133" t="s">
        <v>235</v>
      </c>
      <c r="F2" s="133"/>
      <c r="G2" s="133"/>
      <c r="H2" s="133"/>
      <c r="I2" s="133"/>
      <c r="J2" s="133"/>
      <c r="K2" s="133"/>
      <c r="L2" s="133"/>
      <c r="M2" s="133"/>
      <c r="N2" s="133"/>
      <c r="O2" s="133"/>
      <c r="P2" s="133"/>
      <c r="Q2" s="133"/>
      <c r="R2" s="133"/>
      <c r="S2" s="133"/>
      <c r="T2" s="133"/>
      <c r="U2" s="133"/>
      <c r="V2" s="133"/>
      <c r="W2" s="133"/>
    </row>
    <row r="3" spans="1:23" ht="18.75">
      <c r="B3" s="133"/>
      <c r="F3" s="133"/>
      <c r="G3" s="133"/>
      <c r="H3" s="133"/>
      <c r="I3" s="133"/>
      <c r="J3" s="133"/>
      <c r="K3" s="133"/>
      <c r="L3" s="133"/>
      <c r="M3" s="133"/>
      <c r="N3" s="133"/>
      <c r="O3" s="133"/>
      <c r="P3" s="133"/>
      <c r="Q3" s="133"/>
      <c r="R3" s="133"/>
      <c r="S3" s="133"/>
      <c r="T3" s="133"/>
      <c r="U3" s="133"/>
      <c r="V3" s="133"/>
      <c r="W3" s="133"/>
    </row>
    <row r="4" spans="1:23" ht="18.75">
      <c r="B4" s="133"/>
      <c r="F4" s="133"/>
      <c r="G4" s="133"/>
      <c r="H4" s="133"/>
      <c r="I4" s="133"/>
      <c r="J4" s="133"/>
      <c r="K4" s="133"/>
      <c r="L4" s="133"/>
      <c r="M4" s="133"/>
      <c r="N4" s="133"/>
      <c r="O4" s="133"/>
      <c r="P4" s="133"/>
      <c r="Q4" s="133"/>
      <c r="R4" s="133"/>
      <c r="S4" s="133"/>
      <c r="T4" s="133"/>
      <c r="U4" s="133"/>
      <c r="V4" s="133"/>
      <c r="W4" s="133"/>
    </row>
    <row r="5" spans="1:23" ht="18.75">
      <c r="B5" s="133"/>
      <c r="F5" s="133"/>
      <c r="G5" s="133"/>
      <c r="H5" s="133"/>
      <c r="I5" s="133"/>
      <c r="J5" s="133"/>
      <c r="K5" s="133"/>
      <c r="L5" s="133"/>
      <c r="M5" s="133"/>
      <c r="N5" s="133"/>
      <c r="O5" s="133"/>
      <c r="P5" s="133"/>
      <c r="Q5" s="133"/>
      <c r="R5" s="133"/>
      <c r="S5" s="133"/>
      <c r="T5" s="133"/>
      <c r="U5" s="133"/>
      <c r="V5" s="133"/>
      <c r="W5" s="133"/>
    </row>
    <row r="6" spans="1:23" ht="18.75">
      <c r="B6" s="133"/>
      <c r="F6" s="133"/>
      <c r="G6" s="133"/>
      <c r="H6" s="133"/>
      <c r="I6" s="133"/>
      <c r="J6" s="133"/>
      <c r="K6" s="133"/>
      <c r="L6" s="133"/>
      <c r="M6" s="133"/>
      <c r="N6" s="133"/>
      <c r="O6" s="133"/>
      <c r="P6" s="133"/>
      <c r="Q6" s="133"/>
      <c r="R6" s="133"/>
      <c r="S6" s="133"/>
      <c r="T6" s="133"/>
      <c r="U6" s="133"/>
      <c r="V6" s="133"/>
      <c r="W6" s="133"/>
    </row>
    <row r="7" spans="1:23" ht="18.75">
      <c r="B7" s="133"/>
      <c r="F7" s="133"/>
      <c r="G7" s="133"/>
      <c r="H7" s="133"/>
      <c r="I7" s="133"/>
      <c r="J7" s="133"/>
      <c r="K7" s="133"/>
      <c r="L7" s="133"/>
      <c r="M7" s="133"/>
      <c r="N7" s="133"/>
      <c r="O7" s="133"/>
      <c r="P7" s="133"/>
      <c r="Q7" s="133"/>
      <c r="R7" s="133"/>
      <c r="S7" s="133"/>
      <c r="T7" s="133"/>
      <c r="U7" s="133"/>
      <c r="V7" s="133"/>
      <c r="W7" s="133"/>
    </row>
    <row r="8" spans="1:23" ht="18.75">
      <c r="B8" s="133"/>
      <c r="F8" s="133"/>
      <c r="G8" s="133"/>
      <c r="H8" s="133"/>
      <c r="I8" s="133"/>
      <c r="J8" s="133"/>
      <c r="K8" s="133"/>
      <c r="L8" s="133"/>
      <c r="M8" s="133"/>
      <c r="N8" s="133"/>
      <c r="O8" s="133"/>
      <c r="P8" s="133"/>
      <c r="Q8" s="133"/>
      <c r="R8" s="133"/>
      <c r="S8" s="133"/>
      <c r="T8" s="133"/>
      <c r="U8" s="133"/>
      <c r="V8" s="133"/>
      <c r="W8" s="133"/>
    </row>
    <row r="9" spans="1:23" ht="18.75">
      <c r="B9" s="133"/>
      <c r="F9" s="133"/>
      <c r="G9" s="133"/>
      <c r="H9" s="133"/>
      <c r="I9" s="133"/>
      <c r="J9" s="133"/>
      <c r="K9" s="133"/>
      <c r="L9" s="133"/>
      <c r="M9" s="133"/>
      <c r="N9" s="133"/>
      <c r="O9" s="133"/>
      <c r="P9" s="133"/>
      <c r="Q9" s="133"/>
      <c r="R9" s="133"/>
      <c r="S9" s="133"/>
      <c r="T9" s="133"/>
      <c r="U9" s="133"/>
      <c r="V9" s="133"/>
      <c r="W9" s="133"/>
    </row>
    <row r="10" spans="1:23" ht="18.75">
      <c r="B10" s="133"/>
      <c r="F10" s="133"/>
      <c r="G10" s="133"/>
      <c r="H10" s="133"/>
      <c r="I10" s="133"/>
      <c r="J10" s="133"/>
      <c r="K10" s="133"/>
      <c r="L10" s="133"/>
      <c r="M10" s="133"/>
      <c r="N10" s="133"/>
      <c r="O10" s="133"/>
      <c r="P10" s="133"/>
      <c r="Q10" s="133"/>
      <c r="R10" s="133"/>
      <c r="S10" s="133"/>
      <c r="T10" s="133"/>
      <c r="U10" s="133"/>
      <c r="V10" s="133"/>
      <c r="W10" s="133"/>
    </row>
    <row r="11" spans="1:23" ht="18.75">
      <c r="E11" s="12"/>
      <c r="F11" s="12"/>
      <c r="G11" s="12"/>
      <c r="H11" s="12"/>
      <c r="I11" s="109"/>
      <c r="J11" s="12"/>
      <c r="K11" s="12"/>
      <c r="L11" s="12"/>
      <c r="M11" s="12"/>
      <c r="N11" s="12"/>
      <c r="O11" s="12"/>
      <c r="P11" s="196" t="s">
        <v>165</v>
      </c>
      <c r="Q11" s="196"/>
      <c r="R11" s="196"/>
      <c r="S11" s="196"/>
      <c r="T11" s="196"/>
      <c r="U11" s="12"/>
      <c r="V11" s="12"/>
      <c r="W11" s="12"/>
    </row>
    <row r="12" spans="1:23" s="41" customFormat="1" ht="21.75" customHeight="1">
      <c r="B12" s="72" t="s">
        <v>121</v>
      </c>
      <c r="C12" s="73" t="s">
        <v>110</v>
      </c>
      <c r="D12" s="47" t="s">
        <v>137</v>
      </c>
      <c r="E12" s="57" t="s">
        <v>45</v>
      </c>
      <c r="F12" s="47" t="s">
        <v>0</v>
      </c>
      <c r="G12" s="74" t="s">
        <v>47</v>
      </c>
      <c r="H12" s="72" t="s">
        <v>15</v>
      </c>
      <c r="I12" s="48" t="s">
        <v>252</v>
      </c>
      <c r="J12" s="48" t="s">
        <v>253</v>
      </c>
      <c r="K12" s="72" t="s">
        <v>46</v>
      </c>
      <c r="L12" s="47" t="s">
        <v>6</v>
      </c>
      <c r="M12" s="74" t="s">
        <v>7</v>
      </c>
      <c r="N12" s="74" t="s">
        <v>158</v>
      </c>
      <c r="O12" s="74" t="s">
        <v>159</v>
      </c>
      <c r="P12" s="48" t="s">
        <v>160</v>
      </c>
      <c r="Q12" s="48" t="s">
        <v>161</v>
      </c>
      <c r="R12" s="48" t="s">
        <v>162</v>
      </c>
      <c r="S12" s="48" t="s">
        <v>163</v>
      </c>
      <c r="T12" s="47" t="s">
        <v>164</v>
      </c>
      <c r="U12" s="74" t="s">
        <v>32</v>
      </c>
      <c r="V12" s="75" t="s">
        <v>48</v>
      </c>
      <c r="W12" s="76" t="s">
        <v>44</v>
      </c>
    </row>
    <row r="13" spans="1:23" s="41" customFormat="1" ht="15" customHeight="1">
      <c r="A13" s="143" t="s">
        <v>152</v>
      </c>
      <c r="B13" s="52" t="s">
        <v>125</v>
      </c>
      <c r="C13" s="144"/>
      <c r="D13" s="145" t="s">
        <v>138</v>
      </c>
      <c r="E13" s="136" t="s">
        <v>113</v>
      </c>
      <c r="F13" s="146" t="s">
        <v>114</v>
      </c>
      <c r="G13" s="147">
        <v>100</v>
      </c>
      <c r="H13" s="148">
        <v>1400</v>
      </c>
      <c r="I13" s="137">
        <v>100</v>
      </c>
      <c r="J13" s="149">
        <f>G13*H13*I13/100</f>
        <v>140000</v>
      </c>
      <c r="K13" s="150" t="s">
        <v>154</v>
      </c>
      <c r="L13" s="146" t="s">
        <v>153</v>
      </c>
      <c r="M13" s="146" t="s">
        <v>157</v>
      </c>
      <c r="N13" s="151">
        <v>46296</v>
      </c>
      <c r="O13" s="151">
        <v>46477</v>
      </c>
      <c r="P13" s="151"/>
      <c r="Q13" s="151"/>
      <c r="R13" s="151"/>
      <c r="S13" s="151">
        <v>45931</v>
      </c>
      <c r="T13" s="151">
        <v>46477</v>
      </c>
      <c r="U13" s="146"/>
      <c r="V13" s="158" t="s">
        <v>112</v>
      </c>
      <c r="W13" s="152" t="s">
        <v>166</v>
      </c>
    </row>
    <row r="14" spans="1:23" s="41" customFormat="1" ht="15" customHeight="1">
      <c r="B14" s="52" t="s">
        <v>125</v>
      </c>
      <c r="C14" s="67"/>
      <c r="D14" s="67" t="s">
        <v>138</v>
      </c>
      <c r="E14" s="25"/>
      <c r="F14" s="30"/>
      <c r="G14" s="33"/>
      <c r="H14" s="14"/>
      <c r="I14" s="106"/>
      <c r="J14" s="35">
        <f t="shared" ref="J14:J23" si="0">G14*H14*I14/100</f>
        <v>0</v>
      </c>
      <c r="K14" s="36"/>
      <c r="L14" s="30"/>
      <c r="M14" s="30"/>
      <c r="N14" s="32"/>
      <c r="O14" s="32"/>
      <c r="P14" s="32"/>
      <c r="Q14" s="32"/>
      <c r="R14" s="32"/>
      <c r="S14" s="32"/>
      <c r="T14" s="32"/>
      <c r="U14" s="20"/>
      <c r="V14" s="46"/>
      <c r="W14" s="37"/>
    </row>
    <row r="15" spans="1:23" s="41" customFormat="1" ht="15" customHeight="1">
      <c r="B15" s="52" t="s">
        <v>125</v>
      </c>
      <c r="C15" s="67"/>
      <c r="D15" s="67" t="s">
        <v>138</v>
      </c>
      <c r="E15" s="25"/>
      <c r="F15" s="30"/>
      <c r="G15" s="33"/>
      <c r="H15" s="14"/>
      <c r="I15" s="106"/>
      <c r="J15" s="35">
        <f t="shared" si="0"/>
        <v>0</v>
      </c>
      <c r="K15" s="36"/>
      <c r="L15" s="30"/>
      <c r="M15" s="30"/>
      <c r="N15" s="32"/>
      <c r="O15" s="32"/>
      <c r="P15" s="32"/>
      <c r="Q15" s="32"/>
      <c r="R15" s="32"/>
      <c r="S15" s="32"/>
      <c r="T15" s="32"/>
      <c r="U15" s="20"/>
      <c r="V15" s="46"/>
      <c r="W15" s="37"/>
    </row>
    <row r="16" spans="1:23" s="41" customFormat="1" ht="15" customHeight="1">
      <c r="B16" s="52" t="s">
        <v>125</v>
      </c>
      <c r="C16" s="67"/>
      <c r="D16" s="67" t="s">
        <v>138</v>
      </c>
      <c r="E16" s="25"/>
      <c r="F16" s="30"/>
      <c r="G16" s="33"/>
      <c r="H16" s="14"/>
      <c r="I16" s="106"/>
      <c r="J16" s="35">
        <f t="shared" si="0"/>
        <v>0</v>
      </c>
      <c r="K16" s="36"/>
      <c r="L16" s="30"/>
      <c r="M16" s="30"/>
      <c r="N16" s="32"/>
      <c r="O16" s="32"/>
      <c r="P16" s="32"/>
      <c r="Q16" s="32"/>
      <c r="R16" s="32"/>
      <c r="S16" s="32"/>
      <c r="T16" s="32"/>
      <c r="U16" s="20"/>
      <c r="V16" s="46"/>
      <c r="W16" s="37"/>
    </row>
    <row r="17" spans="2:23" s="41" customFormat="1" ht="15" customHeight="1">
      <c r="B17" s="52" t="s">
        <v>125</v>
      </c>
      <c r="C17" s="67"/>
      <c r="D17" s="67" t="s">
        <v>138</v>
      </c>
      <c r="E17" s="25"/>
      <c r="F17" s="30"/>
      <c r="G17" s="33"/>
      <c r="H17" s="14"/>
      <c r="I17" s="106"/>
      <c r="J17" s="35">
        <f t="shared" si="0"/>
        <v>0</v>
      </c>
      <c r="K17" s="36"/>
      <c r="L17" s="30"/>
      <c r="M17" s="30"/>
      <c r="N17" s="32"/>
      <c r="O17" s="32"/>
      <c r="P17" s="32"/>
      <c r="Q17" s="32"/>
      <c r="R17" s="32"/>
      <c r="S17" s="32"/>
      <c r="T17" s="32"/>
      <c r="U17" s="20"/>
      <c r="V17" s="46"/>
      <c r="W17" s="37"/>
    </row>
    <row r="18" spans="2:23" s="41" customFormat="1" ht="15" customHeight="1">
      <c r="B18" s="52" t="s">
        <v>125</v>
      </c>
      <c r="C18" s="67"/>
      <c r="D18" s="67" t="s">
        <v>138</v>
      </c>
      <c r="E18" s="25"/>
      <c r="F18" s="30"/>
      <c r="G18" s="33"/>
      <c r="H18" s="14"/>
      <c r="I18" s="106"/>
      <c r="J18" s="35">
        <f t="shared" si="0"/>
        <v>0</v>
      </c>
      <c r="K18" s="36"/>
      <c r="L18" s="30"/>
      <c r="M18" s="30"/>
      <c r="N18" s="32"/>
      <c r="O18" s="32"/>
      <c r="P18" s="32"/>
      <c r="Q18" s="32"/>
      <c r="R18" s="32"/>
      <c r="S18" s="32"/>
      <c r="T18" s="32"/>
      <c r="U18" s="20"/>
      <c r="V18" s="46"/>
      <c r="W18" s="37"/>
    </row>
    <row r="19" spans="2:23" s="41" customFormat="1" ht="15" customHeight="1">
      <c r="B19" s="52" t="s">
        <v>125</v>
      </c>
      <c r="C19" s="67"/>
      <c r="D19" s="67" t="s">
        <v>138</v>
      </c>
      <c r="E19" s="25"/>
      <c r="F19" s="30"/>
      <c r="G19" s="33"/>
      <c r="H19" s="14"/>
      <c r="I19" s="106"/>
      <c r="J19" s="35">
        <f t="shared" si="0"/>
        <v>0</v>
      </c>
      <c r="K19" s="36"/>
      <c r="L19" s="30"/>
      <c r="M19" s="30"/>
      <c r="N19" s="32"/>
      <c r="O19" s="32"/>
      <c r="P19" s="32"/>
      <c r="Q19" s="32"/>
      <c r="R19" s="32"/>
      <c r="S19" s="32"/>
      <c r="T19" s="32"/>
      <c r="U19" s="20"/>
      <c r="V19" s="46"/>
      <c r="W19" s="37"/>
    </row>
    <row r="20" spans="2:23" s="41" customFormat="1" ht="15" customHeight="1">
      <c r="B20" s="52" t="s">
        <v>125</v>
      </c>
      <c r="C20" s="67"/>
      <c r="D20" s="67" t="s">
        <v>138</v>
      </c>
      <c r="E20" s="25"/>
      <c r="F20" s="30"/>
      <c r="G20" s="33"/>
      <c r="H20" s="14"/>
      <c r="I20" s="106"/>
      <c r="J20" s="35">
        <f t="shared" si="0"/>
        <v>0</v>
      </c>
      <c r="K20" s="36"/>
      <c r="L20" s="30"/>
      <c r="M20" s="30"/>
      <c r="N20" s="32"/>
      <c r="O20" s="32"/>
      <c r="P20" s="32"/>
      <c r="Q20" s="32"/>
      <c r="R20" s="32"/>
      <c r="S20" s="32"/>
      <c r="T20" s="32"/>
      <c r="U20" s="20"/>
      <c r="V20" s="46"/>
      <c r="W20" s="37"/>
    </row>
    <row r="21" spans="2:23" s="41" customFormat="1" ht="15" customHeight="1">
      <c r="B21" s="52" t="s">
        <v>125</v>
      </c>
      <c r="C21" s="67"/>
      <c r="D21" s="67" t="s">
        <v>138</v>
      </c>
      <c r="E21" s="25"/>
      <c r="F21" s="30"/>
      <c r="G21" s="33"/>
      <c r="H21" s="14"/>
      <c r="I21" s="106"/>
      <c r="J21" s="35">
        <f t="shared" si="0"/>
        <v>0</v>
      </c>
      <c r="K21" s="36"/>
      <c r="L21" s="30"/>
      <c r="M21" s="30"/>
      <c r="N21" s="32"/>
      <c r="O21" s="32"/>
      <c r="P21" s="32"/>
      <c r="Q21" s="32"/>
      <c r="R21" s="32"/>
      <c r="S21" s="32"/>
      <c r="T21" s="32"/>
      <c r="U21" s="20"/>
      <c r="V21" s="46"/>
      <c r="W21" s="37"/>
    </row>
    <row r="22" spans="2:23" s="41" customFormat="1" ht="15" customHeight="1">
      <c r="B22" s="52" t="s">
        <v>125</v>
      </c>
      <c r="C22" s="67"/>
      <c r="D22" s="67" t="s">
        <v>138</v>
      </c>
      <c r="E22" s="25"/>
      <c r="F22" s="30"/>
      <c r="G22" s="33"/>
      <c r="H22" s="14"/>
      <c r="I22" s="106"/>
      <c r="J22" s="35">
        <f t="shared" si="0"/>
        <v>0</v>
      </c>
      <c r="K22" s="36"/>
      <c r="L22" s="30"/>
      <c r="M22" s="30"/>
      <c r="N22" s="32"/>
      <c r="O22" s="32"/>
      <c r="P22" s="32"/>
      <c r="Q22" s="32"/>
      <c r="R22" s="32"/>
      <c r="S22" s="32"/>
      <c r="T22" s="32"/>
      <c r="U22" s="20"/>
      <c r="V22" s="46"/>
      <c r="W22" s="37"/>
    </row>
    <row r="23" spans="2:23" s="41" customFormat="1" ht="15" customHeight="1">
      <c r="B23" s="52" t="s">
        <v>125</v>
      </c>
      <c r="C23" s="67"/>
      <c r="D23" s="67" t="s">
        <v>138</v>
      </c>
      <c r="E23" s="25"/>
      <c r="F23" s="30"/>
      <c r="G23" s="33"/>
      <c r="H23" s="14"/>
      <c r="I23" s="106"/>
      <c r="J23" s="35">
        <f t="shared" si="0"/>
        <v>0</v>
      </c>
      <c r="K23" s="36"/>
      <c r="L23" s="30"/>
      <c r="M23" s="30"/>
      <c r="N23" s="32"/>
      <c r="O23" s="32"/>
      <c r="P23" s="32"/>
      <c r="Q23" s="32"/>
      <c r="R23" s="32"/>
      <c r="S23" s="32"/>
      <c r="T23" s="32"/>
      <c r="U23" s="20"/>
      <c r="V23" s="46"/>
      <c r="W23" s="37"/>
    </row>
    <row r="24" spans="2:23" s="41" customFormat="1" ht="15" customHeight="1">
      <c r="B24" s="58" t="s">
        <v>123</v>
      </c>
      <c r="C24" s="55"/>
      <c r="D24" s="55"/>
      <c r="E24" s="55"/>
      <c r="F24" s="55"/>
      <c r="G24" s="53">
        <f>SUBTOTAL(9,G14:G23)</f>
        <v>0</v>
      </c>
      <c r="H24" s="54"/>
      <c r="I24" s="54"/>
      <c r="J24" s="53">
        <f>SUBTOTAL(9,J14:J23)</f>
        <v>0</v>
      </c>
      <c r="K24" s="55"/>
      <c r="L24" s="55"/>
      <c r="M24" s="56"/>
      <c r="N24" s="77"/>
      <c r="O24" s="77"/>
      <c r="P24" s="77"/>
      <c r="Q24" s="77"/>
      <c r="R24" s="77"/>
      <c r="S24" s="77"/>
      <c r="T24" s="77"/>
      <c r="U24" s="56"/>
      <c r="V24" s="78"/>
      <c r="W24" s="70"/>
    </row>
    <row r="28" spans="2:23">
      <c r="E28" s="2" t="s">
        <v>49</v>
      </c>
    </row>
    <row r="29" spans="2:23">
      <c r="E29" s="2" t="s">
        <v>50</v>
      </c>
    </row>
    <row r="30" spans="2:23">
      <c r="E30" s="3" t="s">
        <v>51</v>
      </c>
    </row>
    <row r="31" spans="2:23">
      <c r="E31" s="3" t="s">
        <v>52</v>
      </c>
    </row>
    <row r="32" spans="2:23">
      <c r="E32" s="3" t="s">
        <v>53</v>
      </c>
    </row>
    <row r="33" spans="5:5">
      <c r="E33" s="3" t="s">
        <v>54</v>
      </c>
    </row>
    <row r="34" spans="5:5">
      <c r="E34" s="3" t="s">
        <v>55</v>
      </c>
    </row>
    <row r="35" spans="5:5">
      <c r="E35" s="3" t="s">
        <v>56</v>
      </c>
    </row>
    <row r="36" spans="5:5">
      <c r="E36" s="3" t="s">
        <v>57</v>
      </c>
    </row>
    <row r="37" spans="5:5">
      <c r="E37" s="3" t="s">
        <v>58</v>
      </c>
    </row>
    <row r="38" spans="5:5">
      <c r="E38" s="3" t="s">
        <v>59</v>
      </c>
    </row>
    <row r="39" spans="5:5">
      <c r="E39" s="3" t="s">
        <v>60</v>
      </c>
    </row>
    <row r="41" spans="5:5">
      <c r="E41" s="2" t="s">
        <v>61</v>
      </c>
    </row>
    <row r="42" spans="5:5">
      <c r="E42" s="2" t="s">
        <v>62</v>
      </c>
    </row>
    <row r="43" spans="5:5">
      <c r="E43" s="3" t="s">
        <v>63</v>
      </c>
    </row>
    <row r="44" spans="5:5">
      <c r="E44" s="3" t="s">
        <v>65</v>
      </c>
    </row>
    <row r="45" spans="5:5">
      <c r="E45" s="3" t="s">
        <v>34</v>
      </c>
    </row>
    <row r="46" spans="5:5">
      <c r="E46" s="2" t="s">
        <v>66</v>
      </c>
    </row>
    <row r="48" spans="5:5">
      <c r="E48" s="2" t="s">
        <v>67</v>
      </c>
    </row>
    <row r="49" spans="5:9">
      <c r="E49" s="2" t="s">
        <v>68</v>
      </c>
      <c r="F49" s="3"/>
      <c r="G49" s="3"/>
      <c r="H49" s="3"/>
      <c r="I49" s="3"/>
    </row>
    <row r="50" spans="5:9">
      <c r="E50" s="2" t="s">
        <v>63</v>
      </c>
      <c r="F50" s="3"/>
      <c r="G50" s="3"/>
      <c r="H50" s="3"/>
      <c r="I50" s="3"/>
    </row>
    <row r="51" spans="5:9">
      <c r="E51" s="2" t="s">
        <v>64</v>
      </c>
      <c r="F51" s="3"/>
      <c r="G51" s="3"/>
      <c r="H51" s="3"/>
      <c r="I51" s="3"/>
    </row>
    <row r="52" spans="5:9">
      <c r="E52" s="2" t="s">
        <v>38</v>
      </c>
      <c r="F52" s="3"/>
      <c r="G52" s="3"/>
      <c r="H52" s="3"/>
      <c r="I52" s="3"/>
    </row>
    <row r="53" spans="5:9">
      <c r="E53" s="2" t="s">
        <v>105</v>
      </c>
      <c r="F53" s="3"/>
      <c r="G53" s="3"/>
      <c r="H53" s="3"/>
      <c r="I53" s="3"/>
    </row>
    <row r="54" spans="5:9">
      <c r="E54" s="2" t="s">
        <v>22</v>
      </c>
      <c r="F54" s="3"/>
      <c r="G54" s="3"/>
      <c r="H54" s="3"/>
      <c r="I54" s="3"/>
    </row>
    <row r="55" spans="5:9">
      <c r="E55" s="2" t="s">
        <v>70</v>
      </c>
      <c r="F55" s="3"/>
      <c r="G55" s="3"/>
      <c r="H55" s="3"/>
      <c r="I55" s="3"/>
    </row>
    <row r="56" spans="5:9">
      <c r="E56" s="2" t="s">
        <v>24</v>
      </c>
      <c r="F56" s="3"/>
      <c r="G56" s="3"/>
      <c r="H56" s="3"/>
      <c r="I56" s="3"/>
    </row>
    <row r="57" spans="5:9">
      <c r="E57" s="2" t="s">
        <v>103</v>
      </c>
      <c r="F57" s="3"/>
      <c r="G57" s="3"/>
      <c r="H57" s="3"/>
      <c r="I57" s="3"/>
    </row>
    <row r="58" spans="5:9">
      <c r="E58" s="2" t="s">
        <v>27</v>
      </c>
      <c r="F58" s="3"/>
      <c r="G58" s="3"/>
      <c r="H58" s="3"/>
      <c r="I58" s="3"/>
    </row>
    <row r="59" spans="5:9">
      <c r="E59" s="2" t="s">
        <v>28</v>
      </c>
      <c r="F59" s="3"/>
      <c r="G59" s="3"/>
      <c r="H59" s="3"/>
      <c r="I59" s="3"/>
    </row>
    <row r="60" spans="5:9">
      <c r="E60" s="3" t="s">
        <v>30</v>
      </c>
      <c r="F60" s="3"/>
      <c r="G60" s="3"/>
      <c r="H60" s="3"/>
      <c r="I60" s="3"/>
    </row>
    <row r="61" spans="5:9">
      <c r="E61" s="3" t="s">
        <v>29</v>
      </c>
      <c r="F61" s="3"/>
      <c r="G61" s="3"/>
      <c r="H61" s="3"/>
      <c r="I61" s="3"/>
    </row>
    <row r="62" spans="5:9">
      <c r="E62" s="2" t="s">
        <v>104</v>
      </c>
      <c r="F62" s="3"/>
      <c r="G62" s="3"/>
      <c r="H62" s="3"/>
      <c r="I62" s="3"/>
    </row>
    <row r="63" spans="5:9">
      <c r="F63" s="3"/>
      <c r="G63" s="3"/>
      <c r="H63" s="3"/>
      <c r="I63" s="3"/>
    </row>
    <row r="64" spans="5:9">
      <c r="E64" s="3"/>
      <c r="F64" s="3"/>
      <c r="G64" s="3"/>
      <c r="H64" s="3"/>
      <c r="I64" s="3"/>
    </row>
  </sheetData>
  <autoFilter ref="B12:W12"/>
  <mergeCells count="1">
    <mergeCell ref="P11:T11"/>
  </mergeCells>
  <phoneticPr fontId="1"/>
  <dataValidations count="4">
    <dataValidation type="list" allowBlank="1" showInputMessage="1" showErrorMessage="1" sqref="V13:V23">
      <formula1>"◎,○,☆"</formula1>
    </dataValidation>
    <dataValidation type="list" allowBlank="1" showInputMessage="1" showErrorMessage="1" sqref="E13:E23">
      <formula1>$E$29:$E$39</formula1>
    </dataValidation>
    <dataValidation type="list" allowBlank="1" showInputMessage="1" showErrorMessage="1" sqref="F13:F23">
      <formula1>$E$42:$E$46</formula1>
    </dataValidation>
    <dataValidation type="list" allowBlank="1" showInputMessage="1" showErrorMessage="1" sqref="P14:P23">
      <formula1>$E$49:$E$62</formula1>
    </dataValidation>
  </dataValidations>
  <printOptions horizontalCentered="1"/>
  <pageMargins left="0.55118110236220474" right="0.39370078740157483" top="0.74803149606299213" bottom="0.59055118110236227" header="0.31496062992125984" footer="0.31496062992125984"/>
  <pageSetup paperSize="8" scale="53" orientation="landscape" cellComments="asDisplayed" r:id="rId1"/>
  <colBreaks count="1" manualBreakCount="1">
    <brk id="2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C13:C23</xm:sqref>
        </x14:dataValidation>
        <x14:dataValidation type="list" allowBlank="1" showInputMessage="1" showErrorMessage="1">
          <x14:formula1>
            <xm:f>#REF!</xm:f>
          </x14:formula1>
          <xm:sqref>I13:I23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O30"/>
  <sheetViews>
    <sheetView view="pageBreakPreview" zoomScale="115" zoomScaleNormal="100" zoomScaleSheetLayoutView="115" workbookViewId="0">
      <selection activeCell="H21" sqref="H21"/>
    </sheetView>
  </sheetViews>
  <sheetFormatPr defaultColWidth="2.25" defaultRowHeight="14.25"/>
  <cols>
    <col min="1" max="1" width="6.75" style="2" bestFit="1" customWidth="1"/>
    <col min="2" max="15" width="15.75" style="2" customWidth="1"/>
    <col min="16" max="16384" width="2.25" style="2"/>
  </cols>
  <sheetData>
    <row r="1" spans="1:15" ht="17.25">
      <c r="B1" s="1" t="s">
        <v>176</v>
      </c>
      <c r="C1" s="1"/>
      <c r="E1" s="1"/>
    </row>
    <row r="2" spans="1:15" ht="19.149999999999999" customHeight="1">
      <c r="B2" s="133" t="s">
        <v>241</v>
      </c>
      <c r="F2" s="133"/>
      <c r="G2" s="133"/>
      <c r="H2" s="133"/>
      <c r="I2" s="133"/>
      <c r="J2" s="133"/>
      <c r="K2" s="133"/>
      <c r="L2" s="133"/>
      <c r="M2" s="133"/>
      <c r="N2" s="133"/>
      <c r="O2" s="133"/>
    </row>
    <row r="3" spans="1:15" ht="19.149999999999999" customHeight="1">
      <c r="B3" s="133"/>
      <c r="F3" s="133"/>
      <c r="G3" s="133"/>
      <c r="H3" s="133"/>
      <c r="I3" s="133"/>
      <c r="J3" s="133"/>
      <c r="K3" s="133"/>
      <c r="L3" s="133"/>
      <c r="M3" s="133"/>
      <c r="N3" s="133"/>
      <c r="O3" s="133"/>
    </row>
    <row r="4" spans="1:15" ht="19.149999999999999" customHeight="1">
      <c r="B4" s="133"/>
      <c r="F4" s="133"/>
      <c r="G4" s="133"/>
      <c r="H4" s="133"/>
      <c r="I4" s="133"/>
      <c r="J4" s="133"/>
      <c r="K4" s="133"/>
      <c r="L4" s="133"/>
      <c r="M4" s="133"/>
      <c r="N4" s="133"/>
      <c r="O4" s="133"/>
    </row>
    <row r="5" spans="1:15" ht="19.149999999999999" customHeight="1">
      <c r="B5" s="133"/>
      <c r="F5" s="133"/>
      <c r="G5" s="133"/>
      <c r="H5" s="133"/>
      <c r="I5" s="133"/>
      <c r="J5" s="133"/>
      <c r="K5" s="133"/>
      <c r="L5" s="133"/>
      <c r="M5" s="133"/>
      <c r="N5" s="133"/>
      <c r="O5" s="133"/>
    </row>
    <row r="6" spans="1:15" ht="19.149999999999999" customHeight="1">
      <c r="B6" s="133"/>
      <c r="F6" s="133"/>
      <c r="G6" s="133"/>
      <c r="H6" s="133"/>
      <c r="I6" s="133"/>
      <c r="J6" s="133"/>
      <c r="K6" s="133"/>
      <c r="L6" s="133"/>
      <c r="M6" s="133"/>
      <c r="N6" s="133"/>
      <c r="O6" s="133"/>
    </row>
    <row r="7" spans="1:15" ht="19.149999999999999" customHeight="1">
      <c r="B7" s="133"/>
      <c r="F7" s="133"/>
      <c r="G7" s="133"/>
      <c r="H7" s="133"/>
      <c r="I7" s="133"/>
      <c r="J7" s="133"/>
      <c r="K7" s="133"/>
      <c r="L7" s="133"/>
      <c r="M7" s="133"/>
      <c r="N7" s="133"/>
      <c r="O7" s="133"/>
    </row>
    <row r="8" spans="1:15" ht="19.149999999999999" customHeight="1">
      <c r="B8" s="133"/>
      <c r="F8" s="133"/>
      <c r="G8" s="133"/>
      <c r="H8" s="133"/>
      <c r="I8" s="133"/>
      <c r="J8" s="133"/>
      <c r="K8" s="133"/>
      <c r="L8" s="133"/>
      <c r="M8" s="133"/>
      <c r="N8" s="133"/>
      <c r="O8" s="133"/>
    </row>
    <row r="9" spans="1:15" ht="19.149999999999999" customHeight="1">
      <c r="B9" s="133"/>
      <c r="F9" s="133"/>
      <c r="G9" s="133"/>
      <c r="H9" s="133"/>
      <c r="I9" s="133"/>
      <c r="J9" s="133"/>
      <c r="K9" s="133"/>
      <c r="L9" s="133"/>
      <c r="M9" s="133"/>
      <c r="N9" s="133"/>
      <c r="O9" s="133"/>
    </row>
    <row r="11" spans="1:15" s="51" customFormat="1" ht="21.75" customHeight="1">
      <c r="B11" s="47" t="s">
        <v>126</v>
      </c>
      <c r="C11" s="47" t="s">
        <v>127</v>
      </c>
      <c r="D11" s="47" t="s">
        <v>140</v>
      </c>
      <c r="E11" s="47" t="s">
        <v>85</v>
      </c>
      <c r="F11" s="47" t="s">
        <v>93</v>
      </c>
      <c r="G11" s="47" t="s">
        <v>15</v>
      </c>
      <c r="H11" s="48" t="s">
        <v>16</v>
      </c>
      <c r="I11" s="47" t="s">
        <v>5</v>
      </c>
      <c r="J11" s="47" t="s">
        <v>6</v>
      </c>
      <c r="K11" s="47" t="s">
        <v>7</v>
      </c>
      <c r="L11" s="47" t="s">
        <v>92</v>
      </c>
      <c r="M11" s="47" t="s">
        <v>32</v>
      </c>
      <c r="N11" s="89" t="s">
        <v>43</v>
      </c>
      <c r="O11" s="76" t="s">
        <v>44</v>
      </c>
    </row>
    <row r="12" spans="1:15" s="51" customFormat="1" ht="15" customHeight="1">
      <c r="A12" s="189" t="s">
        <v>221</v>
      </c>
      <c r="B12" s="52" t="s">
        <v>128</v>
      </c>
      <c r="C12" s="135"/>
      <c r="D12" s="135" t="s">
        <v>219</v>
      </c>
      <c r="E12" s="136" t="s">
        <v>28</v>
      </c>
      <c r="F12" s="137">
        <v>1</v>
      </c>
      <c r="G12" s="137">
        <v>1290</v>
      </c>
      <c r="H12" s="138">
        <f>F12*G12</f>
        <v>1290</v>
      </c>
      <c r="I12" s="136" t="s">
        <v>210</v>
      </c>
      <c r="J12" s="136" t="s">
        <v>220</v>
      </c>
      <c r="K12" s="136" t="s">
        <v>212</v>
      </c>
      <c r="L12" s="182" t="s">
        <v>117</v>
      </c>
      <c r="M12" s="136"/>
      <c r="N12" s="156" t="s">
        <v>112</v>
      </c>
      <c r="O12" s="152"/>
    </row>
    <row r="13" spans="1:15" s="51" customFormat="1" ht="15" customHeight="1">
      <c r="B13" s="52" t="s">
        <v>125</v>
      </c>
      <c r="C13" s="62"/>
      <c r="D13" s="62" t="s">
        <v>219</v>
      </c>
      <c r="E13" s="25"/>
      <c r="F13" s="26"/>
      <c r="G13" s="26"/>
      <c r="H13" s="29">
        <f>F13*G13</f>
        <v>0</v>
      </c>
      <c r="I13" s="27"/>
      <c r="J13" s="27"/>
      <c r="K13" s="27"/>
      <c r="L13" s="60"/>
      <c r="M13" s="107"/>
      <c r="N13" s="104"/>
      <c r="O13" s="34"/>
    </row>
    <row r="14" spans="1:15" s="51" customFormat="1" ht="15" customHeight="1">
      <c r="B14" s="52" t="s">
        <v>125</v>
      </c>
      <c r="C14" s="62"/>
      <c r="D14" s="62" t="s">
        <v>219</v>
      </c>
      <c r="E14" s="25"/>
      <c r="F14" s="26"/>
      <c r="G14" s="26"/>
      <c r="H14" s="29">
        <f t="shared" ref="H14:H22" si="0">F14*G14</f>
        <v>0</v>
      </c>
      <c r="I14" s="27"/>
      <c r="J14" s="27"/>
      <c r="K14" s="27"/>
      <c r="L14" s="60"/>
      <c r="M14" s="107"/>
      <c r="N14" s="104"/>
      <c r="O14" s="34"/>
    </row>
    <row r="15" spans="1:15" s="51" customFormat="1" ht="15" customHeight="1">
      <c r="B15" s="52" t="s">
        <v>125</v>
      </c>
      <c r="C15" s="62"/>
      <c r="D15" s="62" t="s">
        <v>219</v>
      </c>
      <c r="E15" s="25"/>
      <c r="F15" s="26"/>
      <c r="G15" s="26"/>
      <c r="H15" s="29">
        <f t="shared" si="0"/>
        <v>0</v>
      </c>
      <c r="I15" s="27"/>
      <c r="J15" s="27"/>
      <c r="K15" s="27"/>
      <c r="L15" s="60"/>
      <c r="M15" s="107"/>
      <c r="N15" s="104"/>
      <c r="O15" s="34"/>
    </row>
    <row r="16" spans="1:15" s="51" customFormat="1" ht="15" customHeight="1">
      <c r="B16" s="52" t="s">
        <v>125</v>
      </c>
      <c r="C16" s="62"/>
      <c r="D16" s="62" t="s">
        <v>219</v>
      </c>
      <c r="E16" s="25"/>
      <c r="F16" s="26"/>
      <c r="G16" s="26"/>
      <c r="H16" s="29">
        <f t="shared" si="0"/>
        <v>0</v>
      </c>
      <c r="I16" s="27"/>
      <c r="J16" s="27"/>
      <c r="K16" s="27"/>
      <c r="L16" s="60"/>
      <c r="M16" s="107"/>
      <c r="N16" s="104"/>
      <c r="O16" s="34"/>
    </row>
    <row r="17" spans="2:15" s="51" customFormat="1" ht="15" customHeight="1">
      <c r="B17" s="52" t="s">
        <v>125</v>
      </c>
      <c r="C17" s="62"/>
      <c r="D17" s="62" t="s">
        <v>219</v>
      </c>
      <c r="E17" s="25"/>
      <c r="F17" s="26"/>
      <c r="G17" s="26"/>
      <c r="H17" s="29">
        <f t="shared" si="0"/>
        <v>0</v>
      </c>
      <c r="I17" s="27"/>
      <c r="J17" s="27"/>
      <c r="K17" s="27"/>
      <c r="L17" s="60"/>
      <c r="M17" s="107"/>
      <c r="N17" s="104"/>
      <c r="O17" s="34"/>
    </row>
    <row r="18" spans="2:15" s="51" customFormat="1" ht="15" customHeight="1">
      <c r="B18" s="52" t="s">
        <v>125</v>
      </c>
      <c r="C18" s="62"/>
      <c r="D18" s="62" t="s">
        <v>219</v>
      </c>
      <c r="E18" s="25"/>
      <c r="F18" s="26"/>
      <c r="G18" s="26"/>
      <c r="H18" s="29">
        <f t="shared" si="0"/>
        <v>0</v>
      </c>
      <c r="I18" s="27"/>
      <c r="J18" s="27"/>
      <c r="K18" s="27"/>
      <c r="L18" s="60"/>
      <c r="M18" s="107"/>
      <c r="N18" s="104"/>
      <c r="O18" s="34"/>
    </row>
    <row r="19" spans="2:15" s="51" customFormat="1" ht="15" customHeight="1">
      <c r="B19" s="52" t="s">
        <v>125</v>
      </c>
      <c r="C19" s="62"/>
      <c r="D19" s="62" t="s">
        <v>219</v>
      </c>
      <c r="E19" s="25"/>
      <c r="F19" s="26"/>
      <c r="G19" s="26"/>
      <c r="H19" s="29">
        <f t="shared" si="0"/>
        <v>0</v>
      </c>
      <c r="I19" s="27"/>
      <c r="J19" s="27"/>
      <c r="K19" s="27"/>
      <c r="L19" s="60"/>
      <c r="M19" s="107"/>
      <c r="N19" s="104"/>
      <c r="O19" s="34"/>
    </row>
    <row r="20" spans="2:15" s="51" customFormat="1" ht="15" customHeight="1">
      <c r="B20" s="52" t="s">
        <v>125</v>
      </c>
      <c r="C20" s="62"/>
      <c r="D20" s="62" t="s">
        <v>219</v>
      </c>
      <c r="E20" s="25"/>
      <c r="F20" s="26"/>
      <c r="G20" s="26"/>
      <c r="H20" s="29">
        <f t="shared" si="0"/>
        <v>0</v>
      </c>
      <c r="I20" s="27"/>
      <c r="J20" s="27"/>
      <c r="K20" s="27"/>
      <c r="L20" s="60"/>
      <c r="M20" s="107"/>
      <c r="N20" s="104"/>
      <c r="O20" s="34"/>
    </row>
    <row r="21" spans="2:15" s="51" customFormat="1" ht="15" customHeight="1">
      <c r="B21" s="52" t="s">
        <v>125</v>
      </c>
      <c r="C21" s="62"/>
      <c r="D21" s="62" t="s">
        <v>219</v>
      </c>
      <c r="E21" s="25"/>
      <c r="F21" s="26"/>
      <c r="G21" s="26"/>
      <c r="H21" s="29">
        <f t="shared" si="0"/>
        <v>0</v>
      </c>
      <c r="I21" s="27"/>
      <c r="J21" s="27"/>
      <c r="K21" s="27"/>
      <c r="L21" s="60"/>
      <c r="M21" s="107"/>
      <c r="N21" s="104"/>
      <c r="O21" s="34"/>
    </row>
    <row r="22" spans="2:15" s="51" customFormat="1" ht="15" customHeight="1">
      <c r="B22" s="52" t="s">
        <v>125</v>
      </c>
      <c r="C22" s="62"/>
      <c r="D22" s="62" t="s">
        <v>219</v>
      </c>
      <c r="E22" s="25"/>
      <c r="F22" s="26"/>
      <c r="G22" s="26"/>
      <c r="H22" s="29">
        <f t="shared" si="0"/>
        <v>0</v>
      </c>
      <c r="I22" s="27"/>
      <c r="J22" s="27"/>
      <c r="K22" s="27"/>
      <c r="L22" s="60"/>
      <c r="M22" s="107"/>
      <c r="N22" s="104"/>
      <c r="O22" s="34"/>
    </row>
    <row r="23" spans="2:15" s="51" customFormat="1" ht="15" customHeight="1">
      <c r="B23" s="58" t="s">
        <v>123</v>
      </c>
      <c r="C23" s="56"/>
      <c r="D23" s="56"/>
      <c r="E23" s="55"/>
      <c r="F23" s="53">
        <f>SUBTOTAL(9,F13:F22)</f>
        <v>0</v>
      </c>
      <c r="G23" s="54"/>
      <c r="H23" s="53">
        <f>SUBTOTAL(9,H13:H22)</f>
        <v>0</v>
      </c>
      <c r="I23" s="55"/>
      <c r="J23" s="55"/>
      <c r="K23" s="56"/>
      <c r="L23" s="54"/>
      <c r="M23" s="56"/>
      <c r="N23" s="56"/>
      <c r="O23" s="55"/>
    </row>
    <row r="27" spans="2:15">
      <c r="E27" s="2" t="s">
        <v>94</v>
      </c>
    </row>
    <row r="28" spans="2:15">
      <c r="E28" s="3" t="s">
        <v>95</v>
      </c>
    </row>
    <row r="29" spans="2:15">
      <c r="E29" s="3" t="s">
        <v>28</v>
      </c>
    </row>
    <row r="30" spans="2:15">
      <c r="E30" s="3" t="s">
        <v>96</v>
      </c>
    </row>
  </sheetData>
  <autoFilter ref="B11:O11"/>
  <phoneticPr fontId="1"/>
  <dataValidations count="3">
    <dataValidation type="list" allowBlank="1" showInputMessage="1" showErrorMessage="1" sqref="N12:N22">
      <formula1>"◎,○,☆"</formula1>
    </dataValidation>
    <dataValidation type="list" allowBlank="1" showInputMessage="1" showErrorMessage="1" sqref="L12:L22">
      <formula1>"有,無"</formula1>
    </dataValidation>
    <dataValidation type="list" allowBlank="1" showInputMessage="1" showErrorMessage="1" sqref="E12:E22">
      <formula1>$E$27:$E$30</formula1>
    </dataValidation>
  </dataValidations>
  <printOptions horizontalCentered="1"/>
  <pageMargins left="0.55118110236220474" right="0.39370078740157483" top="0.74803149606299213" bottom="0.59055118110236227" header="0.31496062992125984" footer="0.31496062992125984"/>
  <pageSetup paperSize="8" scale="82" orientation="landscape" cellComments="asDisplayed" r:id="rId1"/>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C12:C22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T40"/>
  <sheetViews>
    <sheetView view="pageBreakPreview" zoomScale="145" zoomScaleNormal="100" zoomScaleSheetLayoutView="145" workbookViewId="0">
      <selection activeCell="H22" sqref="H22"/>
    </sheetView>
  </sheetViews>
  <sheetFormatPr defaultColWidth="2.25" defaultRowHeight="14.25"/>
  <cols>
    <col min="1" max="1" width="8.625" style="2" bestFit="1" customWidth="1"/>
    <col min="2" max="3" width="15.75" style="2" customWidth="1"/>
    <col min="4" max="4" width="12.5" style="2" customWidth="1"/>
    <col min="5" max="15" width="15.75" style="2" customWidth="1"/>
    <col min="16" max="16384" width="2.25" style="2"/>
  </cols>
  <sheetData>
    <row r="1" spans="1:15" ht="17.25">
      <c r="B1" s="1" t="s">
        <v>177</v>
      </c>
      <c r="C1" s="1"/>
      <c r="D1" s="1"/>
      <c r="E1" s="1"/>
    </row>
    <row r="2" spans="1:15" ht="21" customHeight="1">
      <c r="B2" s="133" t="s">
        <v>240</v>
      </c>
      <c r="F2" s="133"/>
      <c r="G2" s="133"/>
      <c r="H2" s="133"/>
      <c r="I2" s="133"/>
      <c r="J2" s="133"/>
      <c r="K2" s="133"/>
      <c r="L2" s="133"/>
      <c r="M2" s="133"/>
      <c r="N2" s="133"/>
      <c r="O2" s="133"/>
    </row>
    <row r="3" spans="1:15" ht="21" customHeight="1">
      <c r="B3" s="133"/>
      <c r="F3" s="133"/>
      <c r="G3" s="133"/>
      <c r="H3" s="133"/>
      <c r="I3" s="133"/>
      <c r="J3" s="133"/>
      <c r="K3" s="133"/>
      <c r="L3" s="133"/>
      <c r="M3" s="133"/>
      <c r="N3" s="133"/>
      <c r="O3" s="133"/>
    </row>
    <row r="4" spans="1:15" ht="21" customHeight="1">
      <c r="B4" s="133"/>
      <c r="F4" s="133"/>
      <c r="G4" s="133"/>
      <c r="H4" s="133"/>
      <c r="I4" s="133"/>
      <c r="J4" s="133"/>
      <c r="K4" s="133"/>
      <c r="L4" s="133"/>
      <c r="M4" s="133"/>
      <c r="N4" s="133"/>
      <c r="O4" s="133"/>
    </row>
    <row r="5" spans="1:15" ht="21" customHeight="1">
      <c r="B5" s="133"/>
      <c r="F5" s="133"/>
      <c r="G5" s="133"/>
      <c r="H5" s="133"/>
      <c r="I5" s="133"/>
      <c r="J5" s="133"/>
      <c r="K5" s="133"/>
      <c r="L5" s="133"/>
      <c r="M5" s="133"/>
      <c r="N5" s="133"/>
      <c r="O5" s="133"/>
    </row>
    <row r="6" spans="1:15" ht="21" customHeight="1">
      <c r="B6" s="133"/>
      <c r="F6" s="133"/>
      <c r="G6" s="133"/>
      <c r="H6" s="133"/>
      <c r="I6" s="133"/>
      <c r="J6" s="133"/>
      <c r="K6" s="133"/>
      <c r="L6" s="133"/>
      <c r="M6" s="133"/>
      <c r="N6" s="133"/>
      <c r="O6" s="133"/>
    </row>
    <row r="7" spans="1:15" ht="21" customHeight="1">
      <c r="B7" s="133"/>
      <c r="F7" s="133"/>
      <c r="G7" s="133"/>
      <c r="H7" s="133"/>
      <c r="I7" s="133"/>
      <c r="J7" s="133"/>
      <c r="K7" s="133"/>
      <c r="L7" s="133"/>
      <c r="M7" s="133"/>
      <c r="N7" s="133"/>
      <c r="O7" s="133"/>
    </row>
    <row r="9" spans="1:15" s="50" customFormat="1" ht="21.75" customHeight="1">
      <c r="B9" s="47" t="s">
        <v>126</v>
      </c>
      <c r="C9" s="47" t="s">
        <v>127</v>
      </c>
      <c r="D9" s="48" t="s">
        <v>140</v>
      </c>
      <c r="E9" s="47" t="s">
        <v>1</v>
      </c>
      <c r="F9" s="47" t="s">
        <v>98</v>
      </c>
      <c r="G9" s="47" t="s">
        <v>15</v>
      </c>
      <c r="H9" s="48" t="s">
        <v>16</v>
      </c>
      <c r="I9" s="47" t="s">
        <v>99</v>
      </c>
      <c r="J9" s="47" t="s">
        <v>5</v>
      </c>
      <c r="K9" s="47" t="s">
        <v>6</v>
      </c>
      <c r="L9" s="47" t="s">
        <v>100</v>
      </c>
      <c r="M9" s="47" t="s">
        <v>101</v>
      </c>
      <c r="N9" s="89" t="s">
        <v>43</v>
      </c>
      <c r="O9" s="76" t="s">
        <v>44</v>
      </c>
    </row>
    <row r="10" spans="1:15" s="51" customFormat="1" ht="15" customHeight="1">
      <c r="A10" s="189" t="s">
        <v>222</v>
      </c>
      <c r="B10" s="52" t="s">
        <v>128</v>
      </c>
      <c r="C10" s="166"/>
      <c r="D10" s="141" t="s">
        <v>143</v>
      </c>
      <c r="E10" s="136" t="s">
        <v>19</v>
      </c>
      <c r="F10" s="148">
        <v>1</v>
      </c>
      <c r="G10" s="148">
        <v>6930</v>
      </c>
      <c r="H10" s="147">
        <f>F10*G10</f>
        <v>6930</v>
      </c>
      <c r="I10" s="190" t="s">
        <v>119</v>
      </c>
      <c r="J10" s="190" t="s">
        <v>115</v>
      </c>
      <c r="K10" s="190" t="s">
        <v>115</v>
      </c>
      <c r="L10" s="190" t="s">
        <v>225</v>
      </c>
      <c r="M10" s="157" t="s">
        <v>257</v>
      </c>
      <c r="N10" s="158" t="s">
        <v>112</v>
      </c>
      <c r="O10" s="152" t="s">
        <v>167</v>
      </c>
    </row>
    <row r="11" spans="1:15" s="51" customFormat="1" ht="15" customHeight="1">
      <c r="A11" s="189" t="s">
        <v>223</v>
      </c>
      <c r="B11" s="52" t="s">
        <v>125</v>
      </c>
      <c r="C11" s="173"/>
      <c r="D11" s="141" t="s">
        <v>143</v>
      </c>
      <c r="E11" s="150" t="s">
        <v>102</v>
      </c>
      <c r="F11" s="148">
        <v>1</v>
      </c>
      <c r="G11" s="148">
        <v>5540</v>
      </c>
      <c r="H11" s="147">
        <f>F11*G11</f>
        <v>5540</v>
      </c>
      <c r="I11" s="190" t="s">
        <v>224</v>
      </c>
      <c r="J11" s="148" t="s">
        <v>209</v>
      </c>
      <c r="K11" s="148" t="s">
        <v>211</v>
      </c>
      <c r="L11" s="148"/>
      <c r="M11" s="157" t="s">
        <v>257</v>
      </c>
      <c r="N11" s="166" t="s">
        <v>112</v>
      </c>
      <c r="O11" s="152" t="s">
        <v>167</v>
      </c>
    </row>
    <row r="12" spans="1:15" s="51" customFormat="1" ht="15" customHeight="1">
      <c r="B12" s="52" t="s">
        <v>125</v>
      </c>
      <c r="C12" s="42"/>
      <c r="D12" s="183" t="s">
        <v>143</v>
      </c>
      <c r="E12" s="36"/>
      <c r="F12" s="14"/>
      <c r="G12" s="14"/>
      <c r="H12" s="16">
        <f>F12*G12</f>
        <v>0</v>
      </c>
      <c r="I12" s="24"/>
      <c r="J12" s="14"/>
      <c r="K12" s="14"/>
      <c r="L12" s="11"/>
      <c r="M12" s="15"/>
      <c r="N12" s="94"/>
      <c r="O12" s="34"/>
    </row>
    <row r="13" spans="1:15" s="51" customFormat="1" ht="15" customHeight="1">
      <c r="B13" s="52" t="s">
        <v>125</v>
      </c>
      <c r="C13" s="42"/>
      <c r="D13" s="183" t="s">
        <v>143</v>
      </c>
      <c r="E13" s="36"/>
      <c r="F13" s="14"/>
      <c r="G13" s="14"/>
      <c r="H13" s="16">
        <f t="shared" ref="H13:H18" si="0">F13*G13</f>
        <v>0</v>
      </c>
      <c r="I13" s="24"/>
      <c r="J13" s="14"/>
      <c r="K13" s="14"/>
      <c r="L13" s="11"/>
      <c r="M13" s="15"/>
      <c r="N13" s="94"/>
      <c r="O13" s="34"/>
    </row>
    <row r="14" spans="1:15" s="51" customFormat="1" ht="15" customHeight="1">
      <c r="B14" s="52" t="s">
        <v>125</v>
      </c>
      <c r="C14" s="42"/>
      <c r="D14" s="183" t="s">
        <v>143</v>
      </c>
      <c r="E14" s="36"/>
      <c r="F14" s="14"/>
      <c r="G14" s="14"/>
      <c r="H14" s="16">
        <f t="shared" si="0"/>
        <v>0</v>
      </c>
      <c r="I14" s="24"/>
      <c r="J14" s="14"/>
      <c r="K14" s="14"/>
      <c r="L14" s="11"/>
      <c r="M14" s="15"/>
      <c r="N14" s="94"/>
      <c r="O14" s="34"/>
    </row>
    <row r="15" spans="1:15" s="51" customFormat="1" ht="15" customHeight="1">
      <c r="B15" s="52" t="s">
        <v>125</v>
      </c>
      <c r="C15" s="42"/>
      <c r="D15" s="183" t="s">
        <v>143</v>
      </c>
      <c r="E15" s="36"/>
      <c r="F15" s="14"/>
      <c r="G15" s="14"/>
      <c r="H15" s="16">
        <f t="shared" si="0"/>
        <v>0</v>
      </c>
      <c r="I15" s="24"/>
      <c r="J15" s="14"/>
      <c r="K15" s="14"/>
      <c r="L15" s="11"/>
      <c r="M15" s="15"/>
      <c r="N15" s="94"/>
      <c r="O15" s="34"/>
    </row>
    <row r="16" spans="1:15" s="51" customFormat="1" ht="15" customHeight="1">
      <c r="B16" s="52" t="s">
        <v>125</v>
      </c>
      <c r="C16" s="42"/>
      <c r="D16" s="183" t="s">
        <v>143</v>
      </c>
      <c r="E16" s="36"/>
      <c r="F16" s="14"/>
      <c r="G16" s="14"/>
      <c r="H16" s="16">
        <f>F16*G16</f>
        <v>0</v>
      </c>
      <c r="I16" s="24"/>
      <c r="J16" s="14"/>
      <c r="K16" s="14"/>
      <c r="L16" s="11"/>
      <c r="M16" s="15"/>
      <c r="N16" s="94"/>
      <c r="O16" s="34"/>
    </row>
    <row r="17" spans="2:20" s="51" customFormat="1" ht="15" customHeight="1">
      <c r="B17" s="52" t="s">
        <v>125</v>
      </c>
      <c r="C17" s="42"/>
      <c r="D17" s="183" t="s">
        <v>143</v>
      </c>
      <c r="E17" s="36"/>
      <c r="F17" s="14"/>
      <c r="G17" s="14"/>
      <c r="H17" s="16">
        <f>F17*G17</f>
        <v>0</v>
      </c>
      <c r="I17" s="24"/>
      <c r="J17" s="14"/>
      <c r="K17" s="14"/>
      <c r="L17" s="11"/>
      <c r="M17" s="15"/>
      <c r="N17" s="94"/>
      <c r="O17" s="34"/>
    </row>
    <row r="18" spans="2:20" s="51" customFormat="1" ht="15" customHeight="1">
      <c r="B18" s="52" t="s">
        <v>125</v>
      </c>
      <c r="C18" s="42"/>
      <c r="D18" s="183" t="s">
        <v>143</v>
      </c>
      <c r="E18" s="36"/>
      <c r="F18" s="14"/>
      <c r="G18" s="14"/>
      <c r="H18" s="16">
        <f t="shared" si="0"/>
        <v>0</v>
      </c>
      <c r="I18" s="24"/>
      <c r="J18" s="14"/>
      <c r="K18" s="14"/>
      <c r="L18" s="11"/>
      <c r="M18" s="15"/>
      <c r="N18" s="94"/>
      <c r="O18" s="34"/>
    </row>
    <row r="19" spans="2:20" s="51" customFormat="1" ht="15" customHeight="1">
      <c r="B19" s="52" t="s">
        <v>125</v>
      </c>
      <c r="C19" s="42"/>
      <c r="D19" s="183" t="s">
        <v>143</v>
      </c>
      <c r="E19" s="36"/>
      <c r="F19" s="14"/>
      <c r="G19" s="14"/>
      <c r="H19" s="16">
        <f>F19*G19</f>
        <v>0</v>
      </c>
      <c r="I19" s="24"/>
      <c r="J19" s="14"/>
      <c r="K19" s="14"/>
      <c r="L19" s="11"/>
      <c r="M19" s="15"/>
      <c r="N19" s="94"/>
      <c r="O19" s="34"/>
    </row>
    <row r="20" spans="2:20" s="51" customFormat="1" ht="15" customHeight="1">
      <c r="B20" s="52" t="s">
        <v>125</v>
      </c>
      <c r="C20" s="42"/>
      <c r="D20" s="183" t="s">
        <v>143</v>
      </c>
      <c r="E20" s="36"/>
      <c r="F20" s="14"/>
      <c r="G20" s="14"/>
      <c r="H20" s="16">
        <f>F20*G20</f>
        <v>0</v>
      </c>
      <c r="I20" s="24"/>
      <c r="J20" s="14"/>
      <c r="K20" s="14"/>
      <c r="L20" s="11"/>
      <c r="M20" s="15"/>
      <c r="N20" s="94"/>
      <c r="O20" s="34"/>
    </row>
    <row r="21" spans="2:20" s="51" customFormat="1" ht="15" customHeight="1">
      <c r="B21" s="52" t="s">
        <v>125</v>
      </c>
      <c r="C21" s="42"/>
      <c r="D21" s="183" t="s">
        <v>143</v>
      </c>
      <c r="E21" s="36"/>
      <c r="F21" s="14"/>
      <c r="G21" s="14"/>
      <c r="H21" s="16">
        <f>F21*G21</f>
        <v>0</v>
      </c>
      <c r="I21" s="24"/>
      <c r="J21" s="14"/>
      <c r="K21" s="14"/>
      <c r="L21" s="11"/>
      <c r="M21" s="15"/>
      <c r="N21" s="94"/>
      <c r="O21" s="34"/>
    </row>
    <row r="22" spans="2:20" s="51" customFormat="1" ht="15" customHeight="1">
      <c r="B22" s="58" t="s">
        <v>2</v>
      </c>
      <c r="C22" s="55"/>
      <c r="D22" s="184"/>
      <c r="E22" s="55"/>
      <c r="F22" s="53">
        <f>SUBTOTAL(9,F12:F21)</f>
        <v>0</v>
      </c>
      <c r="G22" s="54"/>
      <c r="H22" s="53">
        <f>SUBTOTAL(9,H12:H21)</f>
        <v>0</v>
      </c>
      <c r="I22" s="54"/>
      <c r="J22" s="54"/>
      <c r="K22" s="54"/>
      <c r="L22" s="54"/>
      <c r="M22" s="105"/>
      <c r="N22" s="56"/>
      <c r="O22" s="55"/>
    </row>
    <row r="24" spans="2:20">
      <c r="E24" s="185" t="s">
        <v>19</v>
      </c>
      <c r="F24"/>
      <c r="G24"/>
      <c r="H24"/>
      <c r="I24"/>
      <c r="J24"/>
      <c r="K24"/>
      <c r="L24"/>
      <c r="M24"/>
      <c r="N24"/>
      <c r="O24"/>
      <c r="P24"/>
      <c r="Q24"/>
      <c r="R24"/>
      <c r="S24"/>
      <c r="T24"/>
    </row>
    <row r="25" spans="2:20">
      <c r="E25" s="186" t="s">
        <v>20</v>
      </c>
      <c r="F25"/>
      <c r="G25"/>
      <c r="H25"/>
      <c r="I25"/>
      <c r="J25"/>
      <c r="K25"/>
      <c r="L25"/>
      <c r="M25"/>
      <c r="N25"/>
      <c r="O25"/>
      <c r="P25"/>
      <c r="Q25"/>
      <c r="R25"/>
      <c r="S25"/>
      <c r="T25"/>
    </row>
    <row r="26" spans="2:20">
      <c r="E26" s="187" t="s">
        <v>102</v>
      </c>
      <c r="F26"/>
      <c r="G26"/>
      <c r="H26"/>
      <c r="I26"/>
      <c r="J26"/>
      <c r="K26"/>
      <c r="L26"/>
      <c r="M26"/>
      <c r="N26"/>
      <c r="O26"/>
      <c r="P26"/>
      <c r="Q26"/>
      <c r="R26"/>
      <c r="S26"/>
      <c r="T26"/>
    </row>
    <row r="36" spans="5:5">
      <c r="E36" s="6"/>
    </row>
    <row r="37" spans="5:5">
      <c r="E37" s="5"/>
    </row>
    <row r="38" spans="5:5">
      <c r="E38" s="4"/>
    </row>
    <row r="39" spans="5:5">
      <c r="E39" s="5"/>
    </row>
    <row r="40" spans="5:5">
      <c r="E40" s="3"/>
    </row>
  </sheetData>
  <autoFilter ref="B9:O9"/>
  <phoneticPr fontId="1"/>
  <dataValidations count="3">
    <dataValidation type="list" allowBlank="1" showInputMessage="1" showErrorMessage="1" sqref="E10:E21">
      <formula1>$E$24:$E$26</formula1>
    </dataValidation>
    <dataValidation type="list" allowBlank="1" showInputMessage="1" showErrorMessage="1" sqref="N10:N22">
      <formula1>"◎,○,☆"</formula1>
    </dataValidation>
    <dataValidation type="list" allowBlank="1" showInputMessage="1" showErrorMessage="1" sqref="I10:I21">
      <formula1>"有,無"</formula1>
    </dataValidation>
  </dataValidations>
  <printOptions horizontalCentered="1"/>
  <pageMargins left="0.55118110236220474" right="0.39370078740157483" top="0.74803149606299213" bottom="0.59055118110236227" header="0.31496062992125984" footer="0.31496062992125984"/>
  <pageSetup paperSize="8" scale="82" orientation="landscape" cellComments="asDisplayed" r:id="rId1"/>
  <colBreaks count="1" manualBreakCount="1">
    <brk id="1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C10:C21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49"/>
  <sheetViews>
    <sheetView view="pageBreakPreview" zoomScale="130" zoomScaleNormal="100" zoomScaleSheetLayoutView="130" workbookViewId="0">
      <selection activeCell="K23" sqref="K23"/>
    </sheetView>
  </sheetViews>
  <sheetFormatPr defaultColWidth="2.25" defaultRowHeight="14.25"/>
  <cols>
    <col min="1" max="1" width="6.75" style="2" bestFit="1" customWidth="1"/>
    <col min="2" max="8" width="15.75" style="2" customWidth="1"/>
    <col min="9" max="9" width="5.875" style="2" customWidth="1"/>
    <col min="10" max="10" width="8.25" style="2" customWidth="1"/>
    <col min="11" max="11" width="7.125" style="2" customWidth="1"/>
    <col min="12" max="12" width="8" style="2" customWidth="1"/>
    <col min="13" max="13" width="8.75" style="2" customWidth="1"/>
    <col min="14" max="14" width="9.5" style="2" customWidth="1"/>
    <col min="15" max="15" width="10" style="2" customWidth="1"/>
    <col min="16" max="16" width="11.875" style="2" customWidth="1"/>
    <col min="17" max="17" width="10.5" style="2" customWidth="1"/>
    <col min="18" max="19" width="15.75" style="2" customWidth="1"/>
    <col min="20" max="20" width="9.375" style="2" customWidth="1"/>
    <col min="21" max="21" width="15.75" style="2" customWidth="1"/>
    <col min="22" max="23" width="12" style="2" customWidth="1"/>
    <col min="24" max="24" width="15.75" style="2" customWidth="1"/>
    <col min="25" max="16384" width="2.25" style="2"/>
  </cols>
  <sheetData>
    <row r="1" spans="1:24" ht="17.25">
      <c r="B1" s="1" t="s">
        <v>178</v>
      </c>
      <c r="C1" s="1"/>
      <c r="D1" s="1"/>
      <c r="E1" s="1"/>
      <c r="F1" s="1"/>
      <c r="G1" s="1"/>
      <c r="H1" s="1"/>
    </row>
    <row r="2" spans="1:24" ht="18.75">
      <c r="B2" s="133" t="s">
        <v>239</v>
      </c>
      <c r="F2" s="133"/>
      <c r="G2" s="133"/>
      <c r="H2" s="133"/>
      <c r="I2" s="133"/>
      <c r="J2" s="133"/>
      <c r="K2" s="133"/>
      <c r="L2" s="133"/>
      <c r="M2" s="133"/>
      <c r="N2" s="133"/>
      <c r="O2" s="133"/>
      <c r="P2" s="133"/>
      <c r="Q2" s="133"/>
      <c r="R2" s="133"/>
      <c r="S2" s="133"/>
      <c r="T2" s="133"/>
      <c r="U2" s="133"/>
      <c r="V2" s="133"/>
      <c r="W2" s="133"/>
      <c r="X2" s="133"/>
    </row>
    <row r="3" spans="1:24" ht="18.75">
      <c r="B3" s="133"/>
      <c r="F3" s="133"/>
      <c r="G3" s="133"/>
      <c r="H3" s="133"/>
      <c r="I3" s="133"/>
      <c r="J3" s="133"/>
      <c r="K3" s="133"/>
      <c r="L3" s="133"/>
      <c r="M3" s="133"/>
      <c r="N3" s="133"/>
      <c r="O3" s="133"/>
      <c r="P3" s="133"/>
      <c r="Q3" s="133"/>
      <c r="R3" s="133"/>
      <c r="S3" s="133"/>
      <c r="T3" s="133"/>
      <c r="U3" s="133"/>
      <c r="V3" s="133"/>
      <c r="W3" s="133"/>
      <c r="X3" s="133"/>
    </row>
    <row r="4" spans="1:24" ht="18.75">
      <c r="B4" s="133"/>
      <c r="F4" s="133"/>
      <c r="G4" s="133"/>
      <c r="H4" s="133"/>
      <c r="I4" s="133"/>
      <c r="J4" s="133"/>
      <c r="K4" s="133"/>
      <c r="L4" s="133"/>
      <c r="M4" s="133"/>
      <c r="N4" s="133"/>
      <c r="O4" s="133"/>
      <c r="P4" s="133"/>
      <c r="Q4" s="133"/>
      <c r="R4" s="133"/>
      <c r="S4" s="133"/>
      <c r="T4" s="133"/>
      <c r="U4" s="133"/>
      <c r="V4" s="133"/>
      <c r="W4" s="133"/>
      <c r="X4" s="133"/>
    </row>
    <row r="5" spans="1:24" ht="18.75">
      <c r="B5" s="133"/>
      <c r="F5" s="133"/>
      <c r="G5" s="133"/>
      <c r="H5" s="133"/>
      <c r="I5" s="133"/>
      <c r="J5" s="133"/>
      <c r="K5" s="133"/>
      <c r="L5" s="133"/>
      <c r="M5" s="133"/>
      <c r="N5" s="133"/>
      <c r="O5" s="133"/>
      <c r="P5" s="133"/>
      <c r="Q5" s="133"/>
      <c r="R5" s="133"/>
      <c r="S5" s="133"/>
      <c r="T5" s="133"/>
      <c r="U5" s="133"/>
      <c r="V5" s="133"/>
      <c r="W5" s="133"/>
      <c r="X5" s="133"/>
    </row>
    <row r="6" spans="1:24" ht="18.75">
      <c r="B6" s="133"/>
      <c r="F6" s="133"/>
      <c r="G6" s="133"/>
      <c r="H6" s="133"/>
      <c r="I6" s="133"/>
      <c r="J6" s="133"/>
      <c r="K6" s="133"/>
      <c r="L6" s="133"/>
      <c r="M6" s="133"/>
      <c r="N6" s="133"/>
      <c r="O6" s="133"/>
      <c r="P6" s="133"/>
      <c r="Q6" s="133"/>
      <c r="R6" s="133"/>
      <c r="S6" s="133"/>
      <c r="T6" s="133"/>
      <c r="U6" s="133"/>
      <c r="V6" s="133"/>
      <c r="W6" s="133"/>
      <c r="X6" s="133"/>
    </row>
    <row r="7" spans="1:24" ht="18.75">
      <c r="B7" s="133"/>
      <c r="F7" s="133"/>
      <c r="G7" s="133"/>
      <c r="H7" s="133"/>
      <c r="I7" s="133"/>
      <c r="J7" s="133"/>
      <c r="K7" s="133"/>
      <c r="L7" s="133"/>
      <c r="M7" s="133"/>
      <c r="N7" s="133"/>
      <c r="O7" s="133"/>
      <c r="P7" s="133"/>
      <c r="Q7" s="133"/>
      <c r="R7" s="133"/>
      <c r="S7" s="133"/>
      <c r="T7" s="133"/>
      <c r="U7" s="133"/>
      <c r="V7" s="133"/>
      <c r="W7" s="133"/>
      <c r="X7" s="133"/>
    </row>
    <row r="8" spans="1:24" ht="18.75">
      <c r="B8" s="133"/>
      <c r="F8" s="133"/>
      <c r="G8" s="133"/>
      <c r="H8" s="133"/>
      <c r="I8" s="133"/>
      <c r="J8" s="133"/>
      <c r="K8" s="133"/>
      <c r="L8" s="133"/>
      <c r="M8" s="133"/>
      <c r="N8" s="133"/>
      <c r="O8" s="133"/>
      <c r="P8" s="133"/>
      <c r="Q8" s="133"/>
      <c r="R8" s="133"/>
      <c r="S8" s="133"/>
      <c r="T8" s="133"/>
      <c r="U8" s="133"/>
      <c r="V8" s="133"/>
      <c r="W8" s="133"/>
      <c r="X8" s="133"/>
    </row>
    <row r="9" spans="1:24" ht="18.75">
      <c r="E9" s="12"/>
      <c r="F9" s="12"/>
      <c r="G9" s="109"/>
      <c r="H9" s="109"/>
      <c r="I9" s="12"/>
      <c r="J9" s="12"/>
      <c r="K9" s="12"/>
      <c r="L9" s="12"/>
      <c r="M9" s="12"/>
      <c r="N9" s="12"/>
      <c r="O9" s="109"/>
      <c r="P9" s="109"/>
      <c r="Q9" s="109"/>
      <c r="R9" s="12"/>
      <c r="S9" s="12"/>
      <c r="T9" s="109"/>
      <c r="U9" s="12"/>
      <c r="V9" s="109"/>
      <c r="W9" s="109"/>
      <c r="X9" s="12"/>
    </row>
    <row r="10" spans="1:24" s="50" customFormat="1" ht="21.75" customHeight="1">
      <c r="B10" s="47" t="s">
        <v>126</v>
      </c>
      <c r="C10" s="47" t="s">
        <v>127</v>
      </c>
      <c r="D10" s="47" t="s">
        <v>140</v>
      </c>
      <c r="E10" s="47" t="s">
        <v>45</v>
      </c>
      <c r="F10" s="47" t="s">
        <v>232</v>
      </c>
      <c r="G10" s="47" t="s">
        <v>231</v>
      </c>
      <c r="H10" s="47" t="s">
        <v>233</v>
      </c>
      <c r="I10" s="47" t="s">
        <v>97</v>
      </c>
      <c r="J10" s="47" t="s">
        <v>72</v>
      </c>
      <c r="K10" s="47" t="s">
        <v>73</v>
      </c>
      <c r="L10" s="47" t="s">
        <v>74</v>
      </c>
      <c r="M10" s="47" t="s">
        <v>75</v>
      </c>
      <c r="N10" s="195" t="s">
        <v>254</v>
      </c>
      <c r="O10" s="48" t="s">
        <v>255</v>
      </c>
      <c r="P10" s="48" t="s">
        <v>256</v>
      </c>
      <c r="Q10" s="48" t="s">
        <v>247</v>
      </c>
      <c r="R10" s="47" t="s">
        <v>46</v>
      </c>
      <c r="S10" s="47" t="s">
        <v>229</v>
      </c>
      <c r="T10" s="47" t="s">
        <v>250</v>
      </c>
      <c r="U10" s="47" t="s">
        <v>230</v>
      </c>
      <c r="V10" s="74" t="s">
        <v>158</v>
      </c>
      <c r="W10" s="74" t="s">
        <v>159</v>
      </c>
      <c r="X10" s="47" t="s">
        <v>32</v>
      </c>
    </row>
    <row r="11" spans="1:24" s="51" customFormat="1" ht="15" customHeight="1">
      <c r="A11" s="189" t="s">
        <v>221</v>
      </c>
      <c r="B11" s="52" t="s">
        <v>132</v>
      </c>
      <c r="C11" s="135"/>
      <c r="D11" s="145" t="s">
        <v>226</v>
      </c>
      <c r="E11" s="156" t="s">
        <v>118</v>
      </c>
      <c r="F11" s="146" t="s">
        <v>114</v>
      </c>
      <c r="G11" s="146" t="s">
        <v>211</v>
      </c>
      <c r="H11" s="146" t="s">
        <v>234</v>
      </c>
      <c r="I11" s="147">
        <v>33</v>
      </c>
      <c r="J11" s="147">
        <v>50</v>
      </c>
      <c r="K11" s="147">
        <f>I11*J11</f>
        <v>1650</v>
      </c>
      <c r="L11" s="147">
        <v>1650</v>
      </c>
      <c r="M11" s="147">
        <v>30000</v>
      </c>
      <c r="N11" s="147">
        <f>M11/3</f>
        <v>10000</v>
      </c>
      <c r="O11" s="138">
        <v>100</v>
      </c>
      <c r="P11" s="138">
        <f>N11*O11/100</f>
        <v>10000</v>
      </c>
      <c r="Q11" s="138" t="s">
        <v>248</v>
      </c>
      <c r="R11" s="150" t="s">
        <v>210</v>
      </c>
      <c r="S11" s="146" t="s">
        <v>227</v>
      </c>
      <c r="T11" s="140" t="s">
        <v>251</v>
      </c>
      <c r="U11" s="146" t="s">
        <v>228</v>
      </c>
      <c r="V11" s="151">
        <v>46296</v>
      </c>
      <c r="W11" s="151">
        <v>46477</v>
      </c>
      <c r="X11" s="146"/>
    </row>
    <row r="12" spans="1:24" s="51" customFormat="1" ht="15" customHeight="1">
      <c r="B12" s="52" t="s">
        <v>122</v>
      </c>
      <c r="C12" s="62"/>
      <c r="D12" s="67" t="s">
        <v>226</v>
      </c>
      <c r="E12" s="61"/>
      <c r="F12" s="20"/>
      <c r="G12" s="20"/>
      <c r="H12" s="20"/>
      <c r="I12" s="17"/>
      <c r="J12" s="17"/>
      <c r="K12" s="191">
        <f t="shared" ref="K12:K21" si="0">I12*J12</f>
        <v>0</v>
      </c>
      <c r="L12" s="17"/>
      <c r="M12" s="17"/>
      <c r="N12" s="191">
        <f t="shared" ref="N12:N20" si="1">M12/3</f>
        <v>0</v>
      </c>
      <c r="O12" s="108"/>
      <c r="P12" s="108">
        <f t="shared" ref="P12:P21" si="2">N12*O12/100</f>
        <v>0</v>
      </c>
      <c r="Q12" s="108"/>
      <c r="R12" s="40"/>
      <c r="S12" s="20"/>
      <c r="T12" s="28"/>
      <c r="U12" s="20"/>
      <c r="V12" s="32"/>
      <c r="W12" s="32"/>
      <c r="X12" s="20"/>
    </row>
    <row r="13" spans="1:24" s="51" customFormat="1" ht="15" customHeight="1">
      <c r="B13" s="52" t="s">
        <v>122</v>
      </c>
      <c r="C13" s="62"/>
      <c r="D13" s="67" t="s">
        <v>226</v>
      </c>
      <c r="E13" s="61"/>
      <c r="F13" s="20"/>
      <c r="G13" s="20"/>
      <c r="H13" s="20"/>
      <c r="I13" s="17"/>
      <c r="J13" s="17"/>
      <c r="K13" s="191">
        <f t="shared" si="0"/>
        <v>0</v>
      </c>
      <c r="L13" s="17"/>
      <c r="M13" s="17"/>
      <c r="N13" s="191">
        <f t="shared" si="1"/>
        <v>0</v>
      </c>
      <c r="O13" s="108"/>
      <c r="P13" s="108">
        <f t="shared" si="2"/>
        <v>0</v>
      </c>
      <c r="Q13" s="108"/>
      <c r="R13" s="40"/>
      <c r="S13" s="20"/>
      <c r="T13" s="28"/>
      <c r="U13" s="20"/>
      <c r="V13" s="32"/>
      <c r="W13" s="32"/>
      <c r="X13" s="20"/>
    </row>
    <row r="14" spans="1:24" s="51" customFormat="1" ht="15" customHeight="1">
      <c r="B14" s="52" t="s">
        <v>122</v>
      </c>
      <c r="C14" s="62"/>
      <c r="D14" s="67" t="s">
        <v>226</v>
      </c>
      <c r="E14" s="61"/>
      <c r="F14" s="20"/>
      <c r="G14" s="20"/>
      <c r="H14" s="20"/>
      <c r="I14" s="17"/>
      <c r="J14" s="17"/>
      <c r="K14" s="191">
        <f t="shared" si="0"/>
        <v>0</v>
      </c>
      <c r="L14" s="17"/>
      <c r="M14" s="17"/>
      <c r="N14" s="191">
        <f t="shared" si="1"/>
        <v>0</v>
      </c>
      <c r="O14" s="108"/>
      <c r="P14" s="108">
        <f t="shared" si="2"/>
        <v>0</v>
      </c>
      <c r="Q14" s="108"/>
      <c r="R14" s="40"/>
      <c r="S14" s="20"/>
      <c r="T14" s="28"/>
      <c r="U14" s="20"/>
      <c r="V14" s="32"/>
      <c r="W14" s="32"/>
      <c r="X14" s="20"/>
    </row>
    <row r="15" spans="1:24" s="51" customFormat="1" ht="15" customHeight="1">
      <c r="B15" s="52" t="s">
        <v>122</v>
      </c>
      <c r="C15" s="62"/>
      <c r="D15" s="67" t="s">
        <v>226</v>
      </c>
      <c r="E15" s="61"/>
      <c r="F15" s="20"/>
      <c r="G15" s="20"/>
      <c r="H15" s="20"/>
      <c r="I15" s="17"/>
      <c r="J15" s="17"/>
      <c r="K15" s="191">
        <f t="shared" si="0"/>
        <v>0</v>
      </c>
      <c r="L15" s="17"/>
      <c r="M15" s="17"/>
      <c r="N15" s="191">
        <f t="shared" si="1"/>
        <v>0</v>
      </c>
      <c r="O15" s="108"/>
      <c r="P15" s="108">
        <f t="shared" si="2"/>
        <v>0</v>
      </c>
      <c r="Q15" s="108"/>
      <c r="R15" s="40"/>
      <c r="S15" s="20"/>
      <c r="T15" s="28"/>
      <c r="U15" s="20"/>
      <c r="V15" s="32"/>
      <c r="W15" s="32"/>
      <c r="X15" s="20"/>
    </row>
    <row r="16" spans="1:24" s="51" customFormat="1" ht="15" customHeight="1">
      <c r="B16" s="52" t="s">
        <v>122</v>
      </c>
      <c r="C16" s="62"/>
      <c r="D16" s="67" t="s">
        <v>226</v>
      </c>
      <c r="E16" s="61"/>
      <c r="F16" s="20"/>
      <c r="G16" s="20"/>
      <c r="H16" s="20"/>
      <c r="I16" s="17"/>
      <c r="J16" s="17"/>
      <c r="K16" s="191">
        <f t="shared" si="0"/>
        <v>0</v>
      </c>
      <c r="L16" s="17"/>
      <c r="M16" s="17"/>
      <c r="N16" s="191">
        <f t="shared" si="1"/>
        <v>0</v>
      </c>
      <c r="O16" s="108"/>
      <c r="P16" s="108">
        <f t="shared" si="2"/>
        <v>0</v>
      </c>
      <c r="Q16" s="108"/>
      <c r="R16" s="40"/>
      <c r="S16" s="20"/>
      <c r="T16" s="28"/>
      <c r="U16" s="20"/>
      <c r="V16" s="32"/>
      <c r="W16" s="32"/>
      <c r="X16" s="20"/>
    </row>
    <row r="17" spans="2:24" s="51" customFormat="1" ht="15" customHeight="1">
      <c r="B17" s="52" t="s">
        <v>122</v>
      </c>
      <c r="C17" s="62"/>
      <c r="D17" s="67" t="s">
        <v>226</v>
      </c>
      <c r="E17" s="61"/>
      <c r="F17" s="20"/>
      <c r="G17" s="20"/>
      <c r="H17" s="20"/>
      <c r="I17" s="17"/>
      <c r="J17" s="17"/>
      <c r="K17" s="191">
        <f t="shared" si="0"/>
        <v>0</v>
      </c>
      <c r="L17" s="17"/>
      <c r="M17" s="17"/>
      <c r="N17" s="191">
        <f t="shared" si="1"/>
        <v>0</v>
      </c>
      <c r="O17" s="108"/>
      <c r="P17" s="108">
        <f t="shared" si="2"/>
        <v>0</v>
      </c>
      <c r="Q17" s="108"/>
      <c r="R17" s="40"/>
      <c r="S17" s="20"/>
      <c r="T17" s="28"/>
      <c r="U17" s="20"/>
      <c r="V17" s="32"/>
      <c r="W17" s="32"/>
      <c r="X17" s="20"/>
    </row>
    <row r="18" spans="2:24" s="51" customFormat="1" ht="15" customHeight="1">
      <c r="B18" s="52" t="s">
        <v>122</v>
      </c>
      <c r="C18" s="62"/>
      <c r="D18" s="67" t="s">
        <v>226</v>
      </c>
      <c r="E18" s="61"/>
      <c r="F18" s="20"/>
      <c r="G18" s="20"/>
      <c r="H18" s="20"/>
      <c r="I18" s="17"/>
      <c r="J18" s="17"/>
      <c r="K18" s="191">
        <f t="shared" si="0"/>
        <v>0</v>
      </c>
      <c r="L18" s="17"/>
      <c r="M18" s="17"/>
      <c r="N18" s="191">
        <f t="shared" si="1"/>
        <v>0</v>
      </c>
      <c r="O18" s="108"/>
      <c r="P18" s="108">
        <f t="shared" si="2"/>
        <v>0</v>
      </c>
      <c r="Q18" s="108"/>
      <c r="R18" s="40"/>
      <c r="S18" s="20"/>
      <c r="T18" s="28"/>
      <c r="U18" s="20"/>
      <c r="V18" s="32"/>
      <c r="W18" s="32"/>
      <c r="X18" s="20"/>
    </row>
    <row r="19" spans="2:24" s="51" customFormat="1" ht="15" customHeight="1">
      <c r="B19" s="52" t="s">
        <v>122</v>
      </c>
      <c r="C19" s="62"/>
      <c r="D19" s="67" t="s">
        <v>226</v>
      </c>
      <c r="E19" s="61"/>
      <c r="F19" s="20"/>
      <c r="G19" s="20"/>
      <c r="H19" s="20"/>
      <c r="I19" s="17"/>
      <c r="J19" s="17"/>
      <c r="K19" s="191">
        <f t="shared" si="0"/>
        <v>0</v>
      </c>
      <c r="L19" s="17"/>
      <c r="M19" s="17"/>
      <c r="N19" s="191">
        <f t="shared" si="1"/>
        <v>0</v>
      </c>
      <c r="O19" s="108"/>
      <c r="P19" s="108">
        <f t="shared" si="2"/>
        <v>0</v>
      </c>
      <c r="Q19" s="108"/>
      <c r="R19" s="40"/>
      <c r="S19" s="20"/>
      <c r="T19" s="28"/>
      <c r="U19" s="20"/>
      <c r="V19" s="32"/>
      <c r="W19" s="32"/>
      <c r="X19" s="20"/>
    </row>
    <row r="20" spans="2:24" s="51" customFormat="1" ht="15" customHeight="1">
      <c r="B20" s="52" t="s">
        <v>122</v>
      </c>
      <c r="C20" s="62"/>
      <c r="D20" s="67" t="s">
        <v>226</v>
      </c>
      <c r="E20" s="61"/>
      <c r="F20" s="20"/>
      <c r="G20" s="20"/>
      <c r="H20" s="20"/>
      <c r="I20" s="17"/>
      <c r="J20" s="17"/>
      <c r="K20" s="191">
        <f t="shared" si="0"/>
        <v>0</v>
      </c>
      <c r="L20" s="17"/>
      <c r="M20" s="17"/>
      <c r="N20" s="191">
        <f t="shared" si="1"/>
        <v>0</v>
      </c>
      <c r="O20" s="108"/>
      <c r="P20" s="108">
        <f t="shared" si="2"/>
        <v>0</v>
      </c>
      <c r="Q20" s="108"/>
      <c r="R20" s="40"/>
      <c r="S20" s="20"/>
      <c r="T20" s="28"/>
      <c r="U20" s="20"/>
      <c r="V20" s="32"/>
      <c r="W20" s="32"/>
      <c r="X20" s="20"/>
    </row>
    <row r="21" spans="2:24" s="51" customFormat="1" ht="15" customHeight="1">
      <c r="B21" s="52" t="s">
        <v>122</v>
      </c>
      <c r="C21" s="62"/>
      <c r="D21" s="67" t="s">
        <v>226</v>
      </c>
      <c r="E21" s="61"/>
      <c r="F21" s="20"/>
      <c r="G21" s="20"/>
      <c r="H21" s="20"/>
      <c r="I21" s="17"/>
      <c r="J21" s="17"/>
      <c r="K21" s="191">
        <f t="shared" si="0"/>
        <v>0</v>
      </c>
      <c r="L21" s="17"/>
      <c r="M21" s="17"/>
      <c r="N21" s="191">
        <f>M21/3</f>
        <v>0</v>
      </c>
      <c r="O21" s="108"/>
      <c r="P21" s="108">
        <f t="shared" si="2"/>
        <v>0</v>
      </c>
      <c r="Q21" s="108"/>
      <c r="R21" s="40"/>
      <c r="S21" s="20"/>
      <c r="T21" s="28"/>
      <c r="U21" s="20"/>
      <c r="V21" s="32"/>
      <c r="W21" s="32"/>
      <c r="X21" s="20"/>
    </row>
    <row r="22" spans="2:24" s="51" customFormat="1" ht="15" customHeight="1">
      <c r="B22" s="58" t="s">
        <v>123</v>
      </c>
      <c r="C22" s="55"/>
      <c r="D22" s="55"/>
      <c r="E22" s="55"/>
      <c r="F22" s="55"/>
      <c r="G22" s="55"/>
      <c r="H22" s="55"/>
      <c r="I22" s="53">
        <f t="shared" ref="I22:N22" si="3">SUBTOTAL(9,I12:I21)</f>
        <v>0</v>
      </c>
      <c r="J22" s="53">
        <f t="shared" si="3"/>
        <v>0</v>
      </c>
      <c r="K22" s="53">
        <f t="shared" si="3"/>
        <v>0</v>
      </c>
      <c r="L22" s="53">
        <f t="shared" si="3"/>
        <v>0</v>
      </c>
      <c r="M22" s="53">
        <f t="shared" si="3"/>
        <v>0</v>
      </c>
      <c r="N22" s="53">
        <f t="shared" si="3"/>
        <v>0</v>
      </c>
      <c r="O22" s="54"/>
      <c r="P22" s="68">
        <f>SUM(P12:P21)</f>
        <v>0</v>
      </c>
      <c r="Q22" s="54"/>
      <c r="R22" s="55"/>
      <c r="S22" s="55"/>
      <c r="T22" s="69"/>
      <c r="U22" s="56"/>
      <c r="V22" s="77"/>
      <c r="W22" s="77"/>
      <c r="X22" s="56"/>
    </row>
    <row r="26" spans="2:24">
      <c r="E26" s="2" t="s">
        <v>49</v>
      </c>
    </row>
    <row r="27" spans="2:24">
      <c r="E27" s="2" t="s">
        <v>76</v>
      </c>
    </row>
    <row r="28" spans="2:24">
      <c r="E28" s="3" t="s">
        <v>77</v>
      </c>
    </row>
    <row r="29" spans="2:24">
      <c r="E29" s="3" t="s">
        <v>78</v>
      </c>
    </row>
    <row r="30" spans="2:24">
      <c r="E30" s="3" t="s">
        <v>79</v>
      </c>
    </row>
    <row r="31" spans="2:24">
      <c r="E31" s="3" t="s">
        <v>80</v>
      </c>
    </row>
    <row r="35" spans="5:13">
      <c r="E35" s="2" t="s">
        <v>81</v>
      </c>
    </row>
    <row r="36" spans="5:13">
      <c r="E36" s="2" t="s">
        <v>68</v>
      </c>
      <c r="F36" s="3"/>
      <c r="G36" s="3"/>
      <c r="H36" s="3"/>
      <c r="I36" s="3"/>
      <c r="M36" s="3"/>
    </row>
    <row r="37" spans="5:13">
      <c r="E37" s="3" t="s">
        <v>63</v>
      </c>
      <c r="F37" s="3"/>
      <c r="G37" s="3"/>
      <c r="H37" s="3"/>
      <c r="I37" s="3"/>
      <c r="M37" s="3"/>
    </row>
    <row r="38" spans="5:13">
      <c r="E38" s="3" t="s">
        <v>82</v>
      </c>
      <c r="F38" s="3"/>
      <c r="G38" s="3"/>
      <c r="H38" s="3"/>
      <c r="I38" s="3"/>
      <c r="M38" s="3"/>
    </row>
    <row r="39" spans="5:13">
      <c r="E39" s="3" t="s">
        <v>69</v>
      </c>
      <c r="F39" s="3"/>
      <c r="G39" s="3"/>
      <c r="H39" s="3"/>
      <c r="I39" s="3"/>
      <c r="M39" s="3"/>
    </row>
    <row r="40" spans="5:13">
      <c r="E40" s="3" t="s">
        <v>105</v>
      </c>
    </row>
    <row r="41" spans="5:13">
      <c r="E41" s="3" t="s">
        <v>83</v>
      </c>
    </row>
    <row r="42" spans="5:13">
      <c r="E42" s="3" t="s">
        <v>23</v>
      </c>
    </row>
    <row r="43" spans="5:13">
      <c r="E43" s="3" t="s">
        <v>24</v>
      </c>
    </row>
    <row r="44" spans="5:13">
      <c r="E44" s="3" t="s">
        <v>84</v>
      </c>
    </row>
    <row r="45" spans="5:13">
      <c r="E45" s="3" t="s">
        <v>27</v>
      </c>
    </row>
    <row r="46" spans="5:13">
      <c r="E46" s="3" t="s">
        <v>28</v>
      </c>
    </row>
    <row r="47" spans="5:13">
      <c r="E47" s="3" t="s">
        <v>30</v>
      </c>
    </row>
    <row r="48" spans="5:13">
      <c r="E48" s="3" t="s">
        <v>108</v>
      </c>
    </row>
    <row r="49" spans="5:5">
      <c r="E49" s="3" t="s">
        <v>29</v>
      </c>
    </row>
  </sheetData>
  <autoFilter ref="B10:X10"/>
  <phoneticPr fontId="1"/>
  <dataValidations count="2">
    <dataValidation type="list" allowBlank="1" showInputMessage="1" showErrorMessage="1" sqref="E11:E21">
      <formula1>$E$27:$E$31</formula1>
    </dataValidation>
    <dataValidation type="list" allowBlank="1" showInputMessage="1" showErrorMessage="1" sqref="F11:F21">
      <formula1>$E$36:$E$49</formula1>
    </dataValidation>
  </dataValidations>
  <printOptions horizontalCentered="1"/>
  <pageMargins left="0.55118110236220474" right="0.39370078740157483" top="0.74803149606299213" bottom="0.59055118110236227" header="0.31496062992125984" footer="0.31496062992125984"/>
  <pageSetup paperSize="8" scale="63" orientation="landscape" cellComments="asDisplayed" r:id="rId1"/>
  <colBreaks count="1" manualBreakCount="1">
    <brk id="23"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#REF!</xm:f>
          </x14:formula1>
          <xm:sqref>C12:C21</xm:sqref>
        </x14:dataValidation>
        <x14:dataValidation type="list" allowBlank="1" showInputMessage="1" showErrorMessage="1">
          <x14:formula1>
            <xm:f>#REF!</xm:f>
          </x14:formula1>
          <xm:sqref>O11:O21</xm:sqref>
        </x14:dataValidation>
        <x14:dataValidation type="list" allowBlank="1" showInputMessage="1" showErrorMessage="1">
          <x14:formula1>
            <xm:f>#REF!</xm:f>
          </x14:formula1>
          <xm:sqref>Q11:Q21</xm:sqref>
        </x14:dataValidation>
        <x14:dataValidation type="list" allowBlank="1" showInputMessage="1" showErrorMessage="1">
          <x14:formula1>
            <xm:f>#REF!</xm:f>
          </x14:formula1>
          <xm:sqref>T11:T21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S43"/>
  <sheetViews>
    <sheetView view="pageBreakPreview" zoomScale="145" zoomScaleNormal="100" zoomScaleSheetLayoutView="145" workbookViewId="0">
      <selection activeCell="I23" sqref="I23"/>
    </sheetView>
  </sheetViews>
  <sheetFormatPr defaultColWidth="2.25" defaultRowHeight="14.25"/>
  <cols>
    <col min="1" max="1" width="7" style="2" bestFit="1" customWidth="1"/>
    <col min="2" max="2" width="11" style="2" customWidth="1"/>
    <col min="3" max="3" width="9.375" style="2" bestFit="1" customWidth="1"/>
    <col min="4" max="4" width="9.375" style="2" customWidth="1"/>
    <col min="5" max="5" width="34.25" style="2" customWidth="1"/>
    <col min="6" max="6" width="7.25" style="2" customWidth="1"/>
    <col min="7" max="7" width="6.75" style="2" bestFit="1" customWidth="1"/>
    <col min="8" max="8" width="6.75" style="2" customWidth="1"/>
    <col min="9" max="9" width="9.5" style="2" bestFit="1" customWidth="1"/>
    <col min="10" max="10" width="21.125" style="2" customWidth="1"/>
    <col min="11" max="11" width="31.125" style="2" customWidth="1"/>
    <col min="12" max="12" width="10.25" style="2" customWidth="1"/>
    <col min="13" max="13" width="42.625" style="2" customWidth="1"/>
    <col min="14" max="14" width="43.25" style="2" customWidth="1"/>
    <col min="15" max="15" width="8.25" style="2" customWidth="1"/>
    <col min="16" max="16" width="39.25" style="2" customWidth="1"/>
    <col min="17" max="18" width="5.75" style="2" bestFit="1" customWidth="1"/>
    <col min="19" max="19" width="6.75" style="2" bestFit="1" customWidth="1"/>
    <col min="20" max="16384" width="2.25" style="2"/>
  </cols>
  <sheetData>
    <row r="1" spans="1:19" ht="17.25">
      <c r="B1" s="1" t="s">
        <v>169</v>
      </c>
      <c r="C1" s="1"/>
      <c r="D1" s="1"/>
      <c r="E1" s="1"/>
    </row>
    <row r="2" spans="1:19" ht="19.899999999999999" customHeight="1">
      <c r="B2" s="133" t="s">
        <v>236</v>
      </c>
      <c r="F2" s="133"/>
      <c r="G2" s="133"/>
      <c r="H2" s="133"/>
      <c r="I2" s="133"/>
      <c r="J2" s="133"/>
      <c r="K2" s="133"/>
      <c r="L2" s="133"/>
      <c r="M2" s="133"/>
      <c r="N2" s="133"/>
      <c r="O2" s="133"/>
      <c r="P2" s="133"/>
    </row>
    <row r="3" spans="1:19" ht="19.899999999999999" customHeight="1">
      <c r="E3" s="109"/>
      <c r="F3" s="109"/>
      <c r="G3" s="109"/>
      <c r="H3" s="109"/>
      <c r="I3" s="109"/>
      <c r="J3" s="109"/>
      <c r="K3" s="109"/>
      <c r="L3" s="109"/>
      <c r="M3" s="109"/>
      <c r="N3" s="109"/>
      <c r="O3" s="109"/>
      <c r="P3" s="109"/>
    </row>
    <row r="4" spans="1:19" ht="19.899999999999999" customHeight="1">
      <c r="E4" s="109"/>
      <c r="F4" s="109"/>
      <c r="G4" s="109"/>
      <c r="H4" s="109"/>
      <c r="I4" s="109"/>
      <c r="J4" s="109"/>
      <c r="K4" s="109"/>
      <c r="L4" s="109"/>
      <c r="M4" s="109"/>
      <c r="N4" s="109"/>
      <c r="O4" s="109"/>
      <c r="P4" s="109"/>
    </row>
    <row r="5" spans="1:19" ht="19.899999999999999" customHeight="1">
      <c r="E5" s="109"/>
      <c r="F5" s="109"/>
      <c r="G5" s="109"/>
      <c r="H5" s="109"/>
      <c r="I5" s="109"/>
      <c r="J5" s="109"/>
      <c r="K5" s="109"/>
      <c r="L5" s="109"/>
      <c r="M5" s="109"/>
      <c r="N5" s="109"/>
      <c r="O5" s="109"/>
      <c r="P5" s="109"/>
    </row>
    <row r="6" spans="1:19" ht="19.899999999999999" customHeight="1">
      <c r="E6" s="109"/>
      <c r="F6" s="109"/>
      <c r="G6" s="109"/>
      <c r="H6" s="109"/>
      <c r="I6" s="109"/>
      <c r="J6" s="109"/>
      <c r="K6" s="109"/>
      <c r="L6" s="109"/>
      <c r="M6" s="109"/>
      <c r="N6" s="109"/>
      <c r="O6" s="109"/>
      <c r="P6" s="109"/>
    </row>
    <row r="7" spans="1:19" ht="19.899999999999999" customHeight="1">
      <c r="E7" s="109"/>
      <c r="F7" s="109"/>
      <c r="G7" s="109"/>
      <c r="H7" s="109"/>
      <c r="I7" s="109"/>
      <c r="J7" s="109"/>
      <c r="K7" s="109"/>
      <c r="L7" s="109"/>
      <c r="M7" s="109"/>
      <c r="N7" s="109"/>
      <c r="O7" s="109"/>
      <c r="P7" s="109"/>
    </row>
    <row r="8" spans="1:19" ht="19.899999999999999" customHeight="1">
      <c r="E8" s="109"/>
      <c r="F8" s="109"/>
      <c r="G8" s="109"/>
      <c r="H8" s="109"/>
      <c r="I8" s="109"/>
      <c r="J8" s="109"/>
      <c r="K8" s="109"/>
      <c r="L8" s="109"/>
      <c r="M8" s="109"/>
      <c r="N8" s="109"/>
      <c r="O8" s="109"/>
      <c r="P8" s="109"/>
    </row>
    <row r="10" spans="1:19" s="41" customFormat="1" ht="21.75" customHeight="1">
      <c r="B10" s="47" t="s">
        <v>121</v>
      </c>
      <c r="C10" s="47" t="s">
        <v>111</v>
      </c>
      <c r="D10" s="47" t="s">
        <v>137</v>
      </c>
      <c r="E10" s="47" t="s">
        <v>0</v>
      </c>
      <c r="F10" s="47" t="s">
        <v>8</v>
      </c>
      <c r="G10" s="47" t="s">
        <v>15</v>
      </c>
      <c r="H10" s="48" t="s">
        <v>252</v>
      </c>
      <c r="I10" s="48" t="s">
        <v>253</v>
      </c>
      <c r="J10" s="47" t="s">
        <v>42</v>
      </c>
      <c r="K10" s="47" t="s">
        <v>6</v>
      </c>
      <c r="L10" s="47" t="s">
        <v>151</v>
      </c>
      <c r="M10" s="47" t="s">
        <v>7</v>
      </c>
      <c r="N10" s="47" t="s">
        <v>32</v>
      </c>
      <c r="O10" s="48" t="s">
        <v>43</v>
      </c>
      <c r="P10" s="49" t="s">
        <v>149</v>
      </c>
    </row>
    <row r="11" spans="1:19" s="41" customFormat="1" ht="15" customHeight="1">
      <c r="A11" s="143" t="s">
        <v>148</v>
      </c>
      <c r="B11" s="52" t="s">
        <v>122</v>
      </c>
      <c r="C11" s="132"/>
      <c r="D11" s="135" t="s">
        <v>185</v>
      </c>
      <c r="E11" s="136" t="s">
        <v>180</v>
      </c>
      <c r="F11" s="137">
        <v>100</v>
      </c>
      <c r="G11" s="137">
        <v>5530</v>
      </c>
      <c r="H11" s="138">
        <v>100</v>
      </c>
      <c r="I11" s="138">
        <f>F11*G11*H11/100</f>
        <v>553000</v>
      </c>
      <c r="J11" s="136" t="s">
        <v>145</v>
      </c>
      <c r="K11" s="139" t="s">
        <v>146</v>
      </c>
      <c r="L11" s="140">
        <v>46478</v>
      </c>
      <c r="M11" s="136" t="s">
        <v>147</v>
      </c>
      <c r="N11" s="136"/>
      <c r="O11" s="141" t="s">
        <v>112</v>
      </c>
      <c r="P11" s="142" t="s">
        <v>150</v>
      </c>
    </row>
    <row r="12" spans="1:19" s="41" customFormat="1" ht="15" customHeight="1">
      <c r="B12" s="52" t="s">
        <v>122</v>
      </c>
      <c r="C12" s="62"/>
      <c r="D12" s="62" t="s">
        <v>185</v>
      </c>
      <c r="E12" s="107"/>
      <c r="F12" s="106"/>
      <c r="G12" s="106"/>
      <c r="H12" s="108"/>
      <c r="I12" s="108">
        <f t="shared" ref="I12:I21" si="0">F12*G12*H12/100</f>
        <v>0</v>
      </c>
      <c r="J12" s="107"/>
      <c r="K12" s="107"/>
      <c r="L12" s="28"/>
      <c r="M12" s="107"/>
      <c r="N12" s="107"/>
      <c r="O12" s="134"/>
      <c r="P12" s="59"/>
      <c r="Q12" s="63"/>
      <c r="R12" s="63"/>
      <c r="S12" s="63"/>
    </row>
    <row r="13" spans="1:19" s="41" customFormat="1" ht="15" customHeight="1">
      <c r="B13" s="52" t="s">
        <v>122</v>
      </c>
      <c r="C13" s="62"/>
      <c r="D13" s="62" t="s">
        <v>185</v>
      </c>
      <c r="E13" s="107"/>
      <c r="F13" s="106"/>
      <c r="G13" s="106"/>
      <c r="H13" s="108"/>
      <c r="I13" s="108">
        <f t="shared" si="0"/>
        <v>0</v>
      </c>
      <c r="J13" s="107"/>
      <c r="K13" s="107"/>
      <c r="L13" s="28"/>
      <c r="M13" s="107"/>
      <c r="N13" s="107"/>
      <c r="O13" s="134"/>
      <c r="P13" s="128"/>
      <c r="Q13" s="64"/>
      <c r="R13" s="65"/>
      <c r="S13" s="66"/>
    </row>
    <row r="14" spans="1:19" s="41" customFormat="1" ht="15" customHeight="1">
      <c r="B14" s="52" t="s">
        <v>122</v>
      </c>
      <c r="C14" s="62"/>
      <c r="D14" s="62" t="s">
        <v>185</v>
      </c>
      <c r="E14" s="107"/>
      <c r="F14" s="106"/>
      <c r="G14" s="106"/>
      <c r="H14" s="108"/>
      <c r="I14" s="108">
        <f t="shared" si="0"/>
        <v>0</v>
      </c>
      <c r="J14" s="107"/>
      <c r="K14" s="107"/>
      <c r="L14" s="28"/>
      <c r="M14" s="107"/>
      <c r="N14" s="107"/>
      <c r="O14" s="134"/>
      <c r="P14" s="128"/>
      <c r="Q14" s="64"/>
      <c r="R14" s="65"/>
      <c r="S14" s="66"/>
    </row>
    <row r="15" spans="1:19" s="41" customFormat="1" ht="15" customHeight="1">
      <c r="B15" s="52" t="s">
        <v>122</v>
      </c>
      <c r="C15" s="62"/>
      <c r="D15" s="62" t="s">
        <v>185</v>
      </c>
      <c r="E15" s="107"/>
      <c r="F15" s="106"/>
      <c r="G15" s="106"/>
      <c r="H15" s="108"/>
      <c r="I15" s="108">
        <f t="shared" si="0"/>
        <v>0</v>
      </c>
      <c r="J15" s="107"/>
      <c r="K15" s="107"/>
      <c r="L15" s="28"/>
      <c r="M15" s="107"/>
      <c r="N15" s="107"/>
      <c r="O15" s="134"/>
      <c r="P15" s="128"/>
      <c r="Q15" s="129"/>
      <c r="R15" s="130"/>
      <c r="S15" s="66"/>
    </row>
    <row r="16" spans="1:19" s="41" customFormat="1" ht="15" customHeight="1">
      <c r="B16" s="52" t="s">
        <v>122</v>
      </c>
      <c r="C16" s="62"/>
      <c r="D16" s="62" t="s">
        <v>185</v>
      </c>
      <c r="E16" s="107"/>
      <c r="F16" s="106"/>
      <c r="G16" s="106"/>
      <c r="H16" s="108"/>
      <c r="I16" s="108">
        <f t="shared" si="0"/>
        <v>0</v>
      </c>
      <c r="J16" s="107"/>
      <c r="K16" s="107"/>
      <c r="L16" s="28"/>
      <c r="M16" s="107"/>
      <c r="N16" s="107"/>
      <c r="O16" s="134"/>
      <c r="P16" s="128"/>
      <c r="Q16" s="129"/>
      <c r="R16" s="130"/>
      <c r="S16" s="66"/>
    </row>
    <row r="17" spans="2:19" s="41" customFormat="1" ht="15" customHeight="1">
      <c r="B17" s="52" t="s">
        <v>122</v>
      </c>
      <c r="C17" s="62"/>
      <c r="D17" s="62" t="s">
        <v>185</v>
      </c>
      <c r="E17" s="107"/>
      <c r="F17" s="106"/>
      <c r="G17" s="106"/>
      <c r="H17" s="108"/>
      <c r="I17" s="108">
        <f t="shared" si="0"/>
        <v>0</v>
      </c>
      <c r="J17" s="107"/>
      <c r="K17" s="107"/>
      <c r="L17" s="28"/>
      <c r="M17" s="107"/>
      <c r="N17" s="107"/>
      <c r="O17" s="134"/>
      <c r="P17" s="128"/>
      <c r="Q17" s="64"/>
      <c r="R17" s="65"/>
      <c r="S17" s="66"/>
    </row>
    <row r="18" spans="2:19" s="41" customFormat="1" ht="15" customHeight="1">
      <c r="B18" s="52" t="s">
        <v>122</v>
      </c>
      <c r="C18" s="62"/>
      <c r="D18" s="62" t="s">
        <v>185</v>
      </c>
      <c r="E18" s="107"/>
      <c r="F18" s="106"/>
      <c r="G18" s="106"/>
      <c r="H18" s="108"/>
      <c r="I18" s="108">
        <f t="shared" si="0"/>
        <v>0</v>
      </c>
      <c r="J18" s="107"/>
      <c r="K18" s="107"/>
      <c r="L18" s="28"/>
      <c r="M18" s="107"/>
      <c r="N18" s="107"/>
      <c r="O18" s="134"/>
      <c r="P18" s="128"/>
      <c r="Q18" s="64"/>
      <c r="R18" s="131"/>
      <c r="S18" s="66"/>
    </row>
    <row r="19" spans="2:19" s="41" customFormat="1" ht="15" customHeight="1">
      <c r="B19" s="52" t="s">
        <v>122</v>
      </c>
      <c r="C19" s="62"/>
      <c r="D19" s="62" t="s">
        <v>185</v>
      </c>
      <c r="E19" s="107"/>
      <c r="F19" s="106"/>
      <c r="G19" s="106"/>
      <c r="H19" s="108"/>
      <c r="I19" s="108">
        <f t="shared" si="0"/>
        <v>0</v>
      </c>
      <c r="J19" s="107"/>
      <c r="K19" s="107"/>
      <c r="L19" s="28"/>
      <c r="M19" s="107"/>
      <c r="N19" s="107"/>
      <c r="O19" s="134"/>
      <c r="P19" s="128"/>
      <c r="Q19" s="64"/>
      <c r="R19" s="131"/>
      <c r="S19" s="66"/>
    </row>
    <row r="20" spans="2:19" s="41" customFormat="1" ht="15" customHeight="1">
      <c r="B20" s="52" t="s">
        <v>122</v>
      </c>
      <c r="C20" s="62"/>
      <c r="D20" s="62" t="s">
        <v>185</v>
      </c>
      <c r="E20" s="107"/>
      <c r="F20" s="106"/>
      <c r="G20" s="106"/>
      <c r="H20" s="108"/>
      <c r="I20" s="108">
        <f t="shared" si="0"/>
        <v>0</v>
      </c>
      <c r="J20" s="107"/>
      <c r="K20" s="107"/>
      <c r="L20" s="28"/>
      <c r="M20" s="107"/>
      <c r="N20" s="107"/>
      <c r="O20" s="134"/>
      <c r="P20" s="128"/>
      <c r="Q20" s="64"/>
      <c r="R20" s="131"/>
      <c r="S20" s="66"/>
    </row>
    <row r="21" spans="2:19" s="41" customFormat="1" ht="15" customHeight="1">
      <c r="B21" s="52" t="s">
        <v>122</v>
      </c>
      <c r="C21" s="62"/>
      <c r="D21" s="62" t="s">
        <v>185</v>
      </c>
      <c r="E21" s="107"/>
      <c r="F21" s="106"/>
      <c r="G21" s="106"/>
      <c r="H21" s="108"/>
      <c r="I21" s="108">
        <f t="shared" si="0"/>
        <v>0</v>
      </c>
      <c r="J21" s="107"/>
      <c r="K21" s="107"/>
      <c r="L21" s="28"/>
      <c r="M21" s="107"/>
      <c r="N21" s="107"/>
      <c r="O21" s="134"/>
      <c r="P21" s="128"/>
      <c r="Q21" s="64"/>
      <c r="R21" s="131"/>
      <c r="S21" s="66"/>
    </row>
    <row r="22" spans="2:19" s="41" customFormat="1" ht="15" customHeight="1">
      <c r="B22" s="43" t="s">
        <v>123</v>
      </c>
      <c r="C22" s="56"/>
      <c r="D22" s="56"/>
      <c r="E22" s="55"/>
      <c r="F22" s="53">
        <f>SUBTOTAL(9,F12:F21)</f>
        <v>0</v>
      </c>
      <c r="G22" s="54"/>
      <c r="H22" s="54"/>
      <c r="I22" s="53">
        <f>SUBTOTAL(9,I12:I21)</f>
        <v>0</v>
      </c>
      <c r="J22" s="55"/>
      <c r="K22" s="55"/>
      <c r="L22" s="69"/>
      <c r="M22" s="55"/>
      <c r="N22" s="55"/>
      <c r="O22" s="70"/>
      <c r="P22" s="71"/>
    </row>
    <row r="24" spans="2:19">
      <c r="E24" s="2" t="s">
        <v>179</v>
      </c>
    </row>
    <row r="25" spans="2:19">
      <c r="E25" s="2" t="s">
        <v>181</v>
      </c>
    </row>
    <row r="26" spans="2:19">
      <c r="E26" s="2" t="s">
        <v>35</v>
      </c>
    </row>
    <row r="27" spans="2:19">
      <c r="E27" s="2" t="s">
        <v>36</v>
      </c>
    </row>
    <row r="28" spans="2:19">
      <c r="E28" s="2" t="s">
        <v>37</v>
      </c>
    </row>
    <row r="29" spans="2:19">
      <c r="E29" s="2" t="s">
        <v>182</v>
      </c>
    </row>
    <row r="30" spans="2:19">
      <c r="E30" s="2" t="s">
        <v>183</v>
      </c>
    </row>
    <row r="36" spans="5:5">
      <c r="E36" s="3"/>
    </row>
    <row r="37" spans="5:5">
      <c r="E37" s="3"/>
    </row>
    <row r="38" spans="5:5">
      <c r="E38" s="3"/>
    </row>
    <row r="39" spans="5:5">
      <c r="E39" s="3"/>
    </row>
    <row r="40" spans="5:5">
      <c r="E40" s="3"/>
    </row>
    <row r="41" spans="5:5">
      <c r="E41" s="3"/>
    </row>
    <row r="42" spans="5:5">
      <c r="E42" s="3"/>
    </row>
    <row r="43" spans="5:5">
      <c r="E43" s="3"/>
    </row>
  </sheetData>
  <autoFilter ref="B10:P22"/>
  <phoneticPr fontId="1"/>
  <dataValidations count="2">
    <dataValidation type="list" allowBlank="1" showInputMessage="1" showErrorMessage="1" sqref="E11:E21">
      <formula1>$E$25:$E$30</formula1>
    </dataValidation>
    <dataValidation type="list" allowBlank="1" showInputMessage="1" showErrorMessage="1" sqref="O11:O21">
      <formula1>"◎,○,☆"</formula1>
    </dataValidation>
  </dataValidations>
  <printOptions horizontalCentered="1"/>
  <pageMargins left="0.55118110236220474" right="0.39370078740157483" top="0.74803149606299213" bottom="0.59055118110236227" header="0.31496062992125984" footer="0.31496062992125984"/>
  <pageSetup paperSize="8" scale="62" fitToHeight="2"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C11:C21</xm:sqref>
        </x14:dataValidation>
        <x14:dataValidation type="list" allowBlank="1" showInputMessage="1" showErrorMessage="1">
          <x14:formula1>
            <xm:f>#REF!</xm:f>
          </x14:formula1>
          <xm:sqref>H11:H21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S43"/>
  <sheetViews>
    <sheetView view="pageBreakPreview" zoomScale="130" zoomScaleNormal="100" zoomScaleSheetLayoutView="130" workbookViewId="0">
      <selection activeCell="I23" sqref="I23"/>
    </sheetView>
  </sheetViews>
  <sheetFormatPr defaultColWidth="2.25" defaultRowHeight="14.25"/>
  <cols>
    <col min="1" max="1" width="7" style="2" bestFit="1" customWidth="1"/>
    <col min="2" max="2" width="11" style="2" customWidth="1"/>
    <col min="3" max="3" width="9.375" style="2" bestFit="1" customWidth="1"/>
    <col min="4" max="4" width="9.375" style="2" customWidth="1"/>
    <col min="5" max="5" width="34.25" style="2" customWidth="1"/>
    <col min="6" max="6" width="7.25" style="2" customWidth="1"/>
    <col min="7" max="7" width="6.75" style="2" bestFit="1" customWidth="1"/>
    <col min="8" max="8" width="6.75" style="2" customWidth="1"/>
    <col min="9" max="9" width="9.5" style="2" bestFit="1" customWidth="1"/>
    <col min="10" max="10" width="21.125" style="2" customWidth="1"/>
    <col min="11" max="11" width="31.125" style="2" customWidth="1"/>
    <col min="12" max="12" width="10.25" style="2" customWidth="1"/>
    <col min="13" max="13" width="42.625" style="2" customWidth="1"/>
    <col min="14" max="14" width="43.25" style="2" customWidth="1"/>
    <col min="15" max="15" width="8.25" style="2" customWidth="1"/>
    <col min="16" max="16" width="39.25" style="2" customWidth="1"/>
    <col min="17" max="18" width="5.75" style="2" bestFit="1" customWidth="1"/>
    <col min="19" max="19" width="6.75" style="2" bestFit="1" customWidth="1"/>
    <col min="20" max="16384" width="2.25" style="2"/>
  </cols>
  <sheetData>
    <row r="1" spans="1:19" ht="17.25">
      <c r="B1" s="1" t="s">
        <v>170</v>
      </c>
      <c r="C1" s="1"/>
      <c r="D1" s="1"/>
      <c r="E1" s="1"/>
    </row>
    <row r="2" spans="1:19" ht="19.899999999999999" customHeight="1">
      <c r="B2" s="133" t="s">
        <v>237</v>
      </c>
      <c r="F2" s="133"/>
      <c r="G2" s="133"/>
      <c r="H2" s="133"/>
      <c r="I2" s="133"/>
      <c r="J2" s="133"/>
      <c r="K2" s="133"/>
      <c r="L2" s="133"/>
      <c r="M2" s="133"/>
      <c r="N2" s="133"/>
      <c r="O2" s="133"/>
      <c r="P2" s="133"/>
    </row>
    <row r="3" spans="1:19" ht="19.899999999999999" customHeight="1">
      <c r="E3" s="109"/>
      <c r="F3" s="109"/>
      <c r="G3" s="109"/>
      <c r="H3" s="109"/>
      <c r="I3" s="109"/>
      <c r="J3" s="109"/>
      <c r="K3" s="109"/>
      <c r="L3" s="109"/>
      <c r="M3" s="109"/>
      <c r="N3" s="109"/>
      <c r="O3" s="109"/>
      <c r="P3" s="109"/>
    </row>
    <row r="4" spans="1:19" ht="19.899999999999999" customHeight="1">
      <c r="E4" s="109"/>
      <c r="F4" s="109"/>
      <c r="G4" s="109"/>
      <c r="H4" s="109"/>
      <c r="I4" s="109"/>
      <c r="J4" s="109"/>
      <c r="K4" s="109"/>
      <c r="L4" s="109"/>
      <c r="M4" s="109"/>
      <c r="N4" s="109"/>
      <c r="O4" s="109"/>
      <c r="P4" s="109"/>
    </row>
    <row r="5" spans="1:19" ht="19.899999999999999" customHeight="1">
      <c r="E5" s="109"/>
      <c r="F5" s="109"/>
      <c r="G5" s="109"/>
      <c r="H5" s="109"/>
      <c r="I5" s="109"/>
      <c r="J5" s="109"/>
      <c r="K5" s="109"/>
      <c r="L5" s="109"/>
      <c r="M5" s="109"/>
      <c r="N5" s="109"/>
      <c r="O5" s="109"/>
      <c r="P5" s="109"/>
    </row>
    <row r="6" spans="1:19" ht="19.899999999999999" customHeight="1">
      <c r="E6" s="109"/>
      <c r="F6" s="109"/>
      <c r="G6" s="109"/>
      <c r="H6" s="109"/>
      <c r="I6" s="109"/>
      <c r="J6" s="109"/>
      <c r="K6" s="109"/>
      <c r="L6" s="109"/>
      <c r="M6" s="109"/>
      <c r="N6" s="109"/>
      <c r="O6" s="109"/>
      <c r="P6" s="109"/>
    </row>
    <row r="7" spans="1:19" ht="19.899999999999999" customHeight="1">
      <c r="E7" s="109"/>
      <c r="F7" s="109"/>
      <c r="G7" s="109"/>
      <c r="H7" s="109"/>
      <c r="I7" s="109"/>
      <c r="J7" s="109"/>
      <c r="K7" s="109"/>
      <c r="L7" s="109"/>
      <c r="M7" s="109"/>
      <c r="N7" s="109"/>
      <c r="O7" s="109"/>
      <c r="P7" s="109"/>
    </row>
    <row r="8" spans="1:19" ht="19.899999999999999" customHeight="1">
      <c r="E8" s="109"/>
      <c r="F8" s="109"/>
      <c r="G8" s="109"/>
      <c r="H8" s="109"/>
      <c r="I8" s="109"/>
      <c r="J8" s="109"/>
      <c r="K8" s="109"/>
      <c r="L8" s="109"/>
      <c r="M8" s="109"/>
      <c r="N8" s="109"/>
      <c r="O8" s="109"/>
      <c r="P8" s="109"/>
    </row>
    <row r="10" spans="1:19" s="41" customFormat="1" ht="21.75" customHeight="1">
      <c r="B10" s="47" t="s">
        <v>121</v>
      </c>
      <c r="C10" s="47" t="s">
        <v>111</v>
      </c>
      <c r="D10" s="47" t="s">
        <v>137</v>
      </c>
      <c r="E10" s="47" t="s">
        <v>0</v>
      </c>
      <c r="F10" s="47" t="s">
        <v>8</v>
      </c>
      <c r="G10" s="47" t="s">
        <v>15</v>
      </c>
      <c r="H10" s="48" t="s">
        <v>252</v>
      </c>
      <c r="I10" s="48" t="s">
        <v>253</v>
      </c>
      <c r="J10" s="47" t="s">
        <v>42</v>
      </c>
      <c r="K10" s="47" t="s">
        <v>6</v>
      </c>
      <c r="L10" s="47" t="s">
        <v>151</v>
      </c>
      <c r="M10" s="47" t="s">
        <v>7</v>
      </c>
      <c r="N10" s="47" t="s">
        <v>32</v>
      </c>
      <c r="O10" s="48" t="s">
        <v>43</v>
      </c>
      <c r="P10" s="49" t="s">
        <v>149</v>
      </c>
    </row>
    <row r="11" spans="1:19" s="41" customFormat="1" ht="15" customHeight="1">
      <c r="A11" s="143" t="s">
        <v>148</v>
      </c>
      <c r="B11" s="52" t="s">
        <v>122</v>
      </c>
      <c r="C11" s="132"/>
      <c r="D11" s="135" t="s">
        <v>184</v>
      </c>
      <c r="E11" s="136" t="s">
        <v>180</v>
      </c>
      <c r="F11" s="137">
        <v>100</v>
      </c>
      <c r="G11" s="137">
        <v>5530</v>
      </c>
      <c r="H11" s="138">
        <v>100</v>
      </c>
      <c r="I11" s="138">
        <f>F11*G11*H11/100</f>
        <v>553000</v>
      </c>
      <c r="J11" s="136" t="s">
        <v>145</v>
      </c>
      <c r="K11" s="139" t="s">
        <v>146</v>
      </c>
      <c r="L11" s="140">
        <v>46478</v>
      </c>
      <c r="M11" s="136" t="s">
        <v>147</v>
      </c>
      <c r="N11" s="136"/>
      <c r="O11" s="141" t="s">
        <v>112</v>
      </c>
      <c r="P11" s="142" t="s">
        <v>150</v>
      </c>
    </row>
    <row r="12" spans="1:19" s="41" customFormat="1" ht="15" customHeight="1">
      <c r="B12" s="52" t="s">
        <v>122</v>
      </c>
      <c r="C12" s="62"/>
      <c r="D12" s="62"/>
      <c r="E12" s="107"/>
      <c r="F12" s="106"/>
      <c r="G12" s="106"/>
      <c r="H12" s="108"/>
      <c r="I12" s="108">
        <f t="shared" ref="I12:I21" si="0">F12*G12*H12/100</f>
        <v>0</v>
      </c>
      <c r="J12" s="107"/>
      <c r="K12" s="107"/>
      <c r="L12" s="28"/>
      <c r="M12" s="107"/>
      <c r="N12" s="107"/>
      <c r="O12" s="134"/>
      <c r="P12" s="59"/>
      <c r="Q12" s="63"/>
      <c r="R12" s="63"/>
      <c r="S12" s="63"/>
    </row>
    <row r="13" spans="1:19" s="41" customFormat="1" ht="15" customHeight="1">
      <c r="B13" s="52" t="s">
        <v>122</v>
      </c>
      <c r="C13" s="62"/>
      <c r="D13" s="62"/>
      <c r="E13" s="107"/>
      <c r="F13" s="106"/>
      <c r="G13" s="106"/>
      <c r="H13" s="108"/>
      <c r="I13" s="108">
        <f t="shared" si="0"/>
        <v>0</v>
      </c>
      <c r="J13" s="107"/>
      <c r="K13" s="107"/>
      <c r="L13" s="28"/>
      <c r="M13" s="107"/>
      <c r="N13" s="107"/>
      <c r="O13" s="134"/>
      <c r="P13" s="128"/>
      <c r="Q13" s="64"/>
      <c r="R13" s="65"/>
      <c r="S13" s="66"/>
    </row>
    <row r="14" spans="1:19" s="41" customFormat="1" ht="15" customHeight="1">
      <c r="B14" s="52" t="s">
        <v>122</v>
      </c>
      <c r="C14" s="62"/>
      <c r="D14" s="62"/>
      <c r="E14" s="107"/>
      <c r="F14" s="106"/>
      <c r="G14" s="106"/>
      <c r="H14" s="108"/>
      <c r="I14" s="108">
        <f t="shared" si="0"/>
        <v>0</v>
      </c>
      <c r="J14" s="107"/>
      <c r="K14" s="107"/>
      <c r="L14" s="28"/>
      <c r="M14" s="107"/>
      <c r="N14" s="107"/>
      <c r="O14" s="134"/>
      <c r="P14" s="128"/>
      <c r="Q14" s="64"/>
      <c r="R14" s="65"/>
      <c r="S14" s="66"/>
    </row>
    <row r="15" spans="1:19" s="41" customFormat="1" ht="15" customHeight="1">
      <c r="B15" s="52" t="s">
        <v>122</v>
      </c>
      <c r="C15" s="62"/>
      <c r="D15" s="62"/>
      <c r="E15" s="107"/>
      <c r="F15" s="106"/>
      <c r="G15" s="106"/>
      <c r="H15" s="108"/>
      <c r="I15" s="108">
        <f t="shared" si="0"/>
        <v>0</v>
      </c>
      <c r="J15" s="107"/>
      <c r="K15" s="107"/>
      <c r="L15" s="28"/>
      <c r="M15" s="107"/>
      <c r="N15" s="107"/>
      <c r="O15" s="134"/>
      <c r="P15" s="128"/>
      <c r="Q15" s="129"/>
      <c r="R15" s="130"/>
      <c r="S15" s="66"/>
    </row>
    <row r="16" spans="1:19" s="41" customFormat="1" ht="15" customHeight="1">
      <c r="B16" s="52" t="s">
        <v>122</v>
      </c>
      <c r="C16" s="62"/>
      <c r="D16" s="62"/>
      <c r="E16" s="107"/>
      <c r="F16" s="106"/>
      <c r="G16" s="106"/>
      <c r="H16" s="108"/>
      <c r="I16" s="108">
        <f t="shared" si="0"/>
        <v>0</v>
      </c>
      <c r="J16" s="107"/>
      <c r="K16" s="107"/>
      <c r="L16" s="28"/>
      <c r="M16" s="107"/>
      <c r="N16" s="107"/>
      <c r="O16" s="134"/>
      <c r="P16" s="128"/>
      <c r="Q16" s="129"/>
      <c r="R16" s="130"/>
      <c r="S16" s="66"/>
    </row>
    <row r="17" spans="2:19" s="41" customFormat="1" ht="15" customHeight="1">
      <c r="B17" s="52" t="s">
        <v>122</v>
      </c>
      <c r="C17" s="62"/>
      <c r="D17" s="62"/>
      <c r="E17" s="107"/>
      <c r="F17" s="106"/>
      <c r="G17" s="106"/>
      <c r="H17" s="108"/>
      <c r="I17" s="108">
        <f t="shared" si="0"/>
        <v>0</v>
      </c>
      <c r="J17" s="107"/>
      <c r="K17" s="107"/>
      <c r="L17" s="28"/>
      <c r="M17" s="107"/>
      <c r="N17" s="107"/>
      <c r="O17" s="134"/>
      <c r="P17" s="128"/>
      <c r="Q17" s="64"/>
      <c r="R17" s="65"/>
      <c r="S17" s="66"/>
    </row>
    <row r="18" spans="2:19" s="41" customFormat="1" ht="15" customHeight="1">
      <c r="B18" s="52" t="s">
        <v>122</v>
      </c>
      <c r="C18" s="62"/>
      <c r="D18" s="62"/>
      <c r="E18" s="107"/>
      <c r="F18" s="106"/>
      <c r="G18" s="106"/>
      <c r="H18" s="108"/>
      <c r="I18" s="108">
        <f t="shared" si="0"/>
        <v>0</v>
      </c>
      <c r="J18" s="107"/>
      <c r="K18" s="107"/>
      <c r="L18" s="28"/>
      <c r="M18" s="107"/>
      <c r="N18" s="107"/>
      <c r="O18" s="134"/>
      <c r="P18" s="128"/>
      <c r="Q18" s="64"/>
      <c r="R18" s="131"/>
      <c r="S18" s="66"/>
    </row>
    <row r="19" spans="2:19" s="41" customFormat="1" ht="15" customHeight="1">
      <c r="B19" s="52" t="s">
        <v>122</v>
      </c>
      <c r="C19" s="62"/>
      <c r="D19" s="62"/>
      <c r="E19" s="107"/>
      <c r="F19" s="106"/>
      <c r="G19" s="106"/>
      <c r="H19" s="108"/>
      <c r="I19" s="108">
        <f t="shared" si="0"/>
        <v>0</v>
      </c>
      <c r="J19" s="107"/>
      <c r="K19" s="107"/>
      <c r="L19" s="28"/>
      <c r="M19" s="107"/>
      <c r="N19" s="107"/>
      <c r="O19" s="134"/>
      <c r="P19" s="128"/>
      <c r="Q19" s="64"/>
      <c r="R19" s="131"/>
      <c r="S19" s="66"/>
    </row>
    <row r="20" spans="2:19" s="41" customFormat="1" ht="15" customHeight="1">
      <c r="B20" s="52" t="s">
        <v>122</v>
      </c>
      <c r="C20" s="62"/>
      <c r="D20" s="62"/>
      <c r="E20" s="107"/>
      <c r="F20" s="106"/>
      <c r="G20" s="106"/>
      <c r="H20" s="108"/>
      <c r="I20" s="108">
        <f t="shared" si="0"/>
        <v>0</v>
      </c>
      <c r="J20" s="107"/>
      <c r="K20" s="107"/>
      <c r="L20" s="28"/>
      <c r="M20" s="107"/>
      <c r="N20" s="107"/>
      <c r="O20" s="134"/>
      <c r="P20" s="128"/>
      <c r="Q20" s="64"/>
      <c r="R20" s="131"/>
      <c r="S20" s="66"/>
    </row>
    <row r="21" spans="2:19" s="41" customFormat="1" ht="15" customHeight="1">
      <c r="B21" s="52" t="s">
        <v>122</v>
      </c>
      <c r="C21" s="62"/>
      <c r="D21" s="62"/>
      <c r="E21" s="107"/>
      <c r="F21" s="106"/>
      <c r="G21" s="106"/>
      <c r="H21" s="108"/>
      <c r="I21" s="108">
        <f t="shared" si="0"/>
        <v>0</v>
      </c>
      <c r="J21" s="107"/>
      <c r="K21" s="107"/>
      <c r="L21" s="28"/>
      <c r="M21" s="107"/>
      <c r="N21" s="107"/>
      <c r="O21" s="134"/>
      <c r="P21" s="128"/>
      <c r="Q21" s="64"/>
      <c r="R21" s="131"/>
      <c r="S21" s="66"/>
    </row>
    <row r="22" spans="2:19" s="41" customFormat="1" ht="15" customHeight="1">
      <c r="B22" s="43" t="s">
        <v>123</v>
      </c>
      <c r="C22" s="56"/>
      <c r="D22" s="56"/>
      <c r="E22" s="55"/>
      <c r="F22" s="53">
        <f>SUBTOTAL(9,F12:F21)</f>
        <v>0</v>
      </c>
      <c r="G22" s="54"/>
      <c r="H22" s="54"/>
      <c r="I22" s="53">
        <f>SUBTOTAL(9,I12:I21)</f>
        <v>0</v>
      </c>
      <c r="J22" s="55"/>
      <c r="K22" s="55"/>
      <c r="L22" s="69"/>
      <c r="M22" s="55"/>
      <c r="N22" s="55"/>
      <c r="O22" s="70"/>
      <c r="P22" s="71"/>
    </row>
    <row r="24" spans="2:19">
      <c r="E24" s="2" t="s">
        <v>186</v>
      </c>
    </row>
    <row r="25" spans="2:19">
      <c r="E25" s="2" t="s">
        <v>181</v>
      </c>
    </row>
    <row r="26" spans="2:19">
      <c r="E26" s="2" t="s">
        <v>35</v>
      </c>
    </row>
    <row r="27" spans="2:19">
      <c r="E27" s="2" t="s">
        <v>36</v>
      </c>
    </row>
    <row r="28" spans="2:19">
      <c r="E28" s="2" t="s">
        <v>37</v>
      </c>
    </row>
    <row r="29" spans="2:19">
      <c r="E29" s="2" t="s">
        <v>182</v>
      </c>
    </row>
    <row r="30" spans="2:19">
      <c r="E30" s="2" t="s">
        <v>183</v>
      </c>
    </row>
    <row r="36" spans="5:5">
      <c r="E36" s="3"/>
    </row>
    <row r="37" spans="5:5">
      <c r="E37" s="3"/>
    </row>
    <row r="38" spans="5:5">
      <c r="E38" s="3"/>
    </row>
    <row r="39" spans="5:5">
      <c r="E39" s="3"/>
    </row>
    <row r="40" spans="5:5">
      <c r="E40" s="3"/>
    </row>
    <row r="41" spans="5:5">
      <c r="E41" s="3"/>
    </row>
    <row r="42" spans="5:5">
      <c r="E42" s="3"/>
    </row>
    <row r="43" spans="5:5">
      <c r="E43" s="3"/>
    </row>
  </sheetData>
  <autoFilter ref="B10:P22"/>
  <phoneticPr fontId="1"/>
  <dataValidations count="3">
    <dataValidation type="list" allowBlank="1" showInputMessage="1" showErrorMessage="1" sqref="O11:O21">
      <formula1>"◎,○,☆"</formula1>
    </dataValidation>
    <dataValidation type="list" allowBlank="1" showInputMessage="1" showErrorMessage="1" sqref="E11:E21">
      <formula1>$E$25:$E$30</formula1>
    </dataValidation>
    <dataValidation type="list" allowBlank="1" showInputMessage="1" showErrorMessage="1" sqref="D11:D21">
      <formula1>"移転改築,現地改築"</formula1>
    </dataValidation>
  </dataValidations>
  <printOptions horizontalCentered="1"/>
  <pageMargins left="0.55118110236220474" right="0.39370078740157483" top="0.74803149606299213" bottom="0.59055118110236227" header="0.31496062992125984" footer="0.31496062992125984"/>
  <pageSetup paperSize="8" scale="62" fitToHeight="2"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C11:C21</xm:sqref>
        </x14:dataValidation>
        <x14:dataValidation type="list" allowBlank="1" showInputMessage="1" showErrorMessage="1">
          <x14:formula1>
            <xm:f>#REF!</xm:f>
          </x14:formula1>
          <xm:sqref>H11:H21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P43"/>
  <sheetViews>
    <sheetView view="pageBreakPreview" zoomScale="130" zoomScaleNormal="100" zoomScaleSheetLayoutView="130" workbookViewId="0">
      <selection activeCell="H23" sqref="H23"/>
    </sheetView>
  </sheetViews>
  <sheetFormatPr defaultColWidth="2.25" defaultRowHeight="14.25"/>
  <cols>
    <col min="1" max="1" width="7" style="2" bestFit="1" customWidth="1"/>
    <col min="2" max="2" width="12.25" style="2" customWidth="1"/>
    <col min="3" max="4" width="8.25" style="2" customWidth="1"/>
    <col min="5" max="5" width="51.875" style="2" customWidth="1"/>
    <col min="6" max="6" width="6" style="2" bestFit="1" customWidth="1"/>
    <col min="7" max="7" width="7.25" style="2" customWidth="1"/>
    <col min="8" max="9" width="8.75" style="2" customWidth="1"/>
    <col min="10" max="10" width="13.5" style="2" customWidth="1"/>
    <col min="11" max="11" width="14.25" style="2" customWidth="1"/>
    <col min="12" max="12" width="14.625" style="2" customWidth="1"/>
    <col min="13" max="13" width="11.75" style="2" customWidth="1"/>
    <col min="14" max="14" width="15.625" style="2" customWidth="1"/>
    <col min="15" max="15" width="7.125" style="2" customWidth="1"/>
    <col min="16" max="16" width="39.25" style="2" customWidth="1"/>
    <col min="17" max="16384" width="2.25" style="2"/>
  </cols>
  <sheetData>
    <row r="1" spans="1:16" ht="17.25">
      <c r="B1" s="1" t="s">
        <v>171</v>
      </c>
      <c r="C1" s="1"/>
      <c r="D1" s="1"/>
      <c r="E1" s="1"/>
    </row>
    <row r="2" spans="1:16" ht="18.75">
      <c r="B2" s="133" t="s">
        <v>238</v>
      </c>
      <c r="C2" s="133"/>
      <c r="D2" s="133"/>
      <c r="E2" s="133"/>
      <c r="F2" s="133"/>
      <c r="G2" s="133"/>
      <c r="H2" s="133"/>
      <c r="I2" s="133"/>
      <c r="J2" s="133"/>
      <c r="K2" s="133"/>
      <c r="L2" s="133"/>
      <c r="M2" s="133"/>
      <c r="N2" s="133"/>
      <c r="O2" s="133"/>
    </row>
    <row r="3" spans="1:16" ht="18.75">
      <c r="B3" s="133"/>
      <c r="C3" s="133"/>
      <c r="D3" s="133"/>
      <c r="E3" s="133"/>
      <c r="F3" s="133"/>
      <c r="G3" s="133"/>
      <c r="H3" s="133"/>
      <c r="I3" s="133"/>
      <c r="J3" s="133"/>
      <c r="K3" s="133"/>
      <c r="L3" s="133"/>
      <c r="M3" s="133"/>
      <c r="N3" s="133"/>
      <c r="O3" s="133"/>
    </row>
    <row r="4" spans="1:16" ht="18.75">
      <c r="B4" s="133"/>
      <c r="C4" s="133"/>
      <c r="D4" s="133"/>
      <c r="E4" s="133"/>
      <c r="F4" s="133"/>
      <c r="G4" s="133"/>
      <c r="H4" s="133"/>
      <c r="I4" s="133"/>
      <c r="J4" s="133"/>
      <c r="K4" s="133"/>
      <c r="L4" s="133"/>
      <c r="M4" s="133"/>
      <c r="N4" s="133"/>
      <c r="O4" s="133"/>
    </row>
    <row r="5" spans="1:16" ht="18.75">
      <c r="B5" s="133"/>
      <c r="C5" s="133"/>
      <c r="D5" s="133"/>
      <c r="E5" s="133"/>
      <c r="F5" s="133"/>
      <c r="G5" s="133"/>
      <c r="H5" s="133"/>
      <c r="I5" s="133"/>
      <c r="J5" s="133"/>
      <c r="K5" s="133"/>
      <c r="L5" s="133"/>
      <c r="M5" s="133"/>
      <c r="N5" s="133"/>
      <c r="O5" s="133"/>
    </row>
    <row r="6" spans="1:16" ht="18.75">
      <c r="B6" s="133"/>
      <c r="C6" s="133"/>
      <c r="D6" s="133"/>
      <c r="E6" s="133"/>
      <c r="F6" s="133"/>
      <c r="G6" s="133"/>
      <c r="H6" s="133"/>
      <c r="I6" s="133"/>
      <c r="J6" s="133"/>
      <c r="K6" s="133"/>
      <c r="L6" s="133"/>
      <c r="M6" s="133"/>
      <c r="N6" s="133"/>
      <c r="O6" s="133"/>
    </row>
    <row r="7" spans="1:16" ht="18.75">
      <c r="B7" s="133"/>
      <c r="C7" s="133"/>
      <c r="D7" s="133"/>
      <c r="E7" s="133"/>
      <c r="F7" s="133"/>
      <c r="G7" s="133"/>
      <c r="H7" s="133"/>
      <c r="I7" s="133"/>
      <c r="J7" s="133"/>
      <c r="K7" s="133"/>
      <c r="L7" s="133"/>
      <c r="M7" s="133"/>
      <c r="N7" s="133"/>
      <c r="O7" s="133"/>
    </row>
    <row r="8" spans="1:16" ht="18.75">
      <c r="B8" s="133"/>
      <c r="C8" s="133"/>
      <c r="D8" s="133"/>
      <c r="E8" s="133"/>
      <c r="F8" s="133"/>
      <c r="G8" s="133"/>
      <c r="H8" s="133"/>
      <c r="I8" s="133"/>
      <c r="J8" s="133"/>
      <c r="K8" s="133"/>
      <c r="L8" s="133"/>
      <c r="M8" s="133"/>
      <c r="N8" s="133"/>
      <c r="O8" s="133"/>
    </row>
    <row r="9" spans="1:16" ht="18.75">
      <c r="C9" s="12"/>
      <c r="D9" s="12"/>
      <c r="E9" s="12"/>
      <c r="F9" s="12"/>
      <c r="G9" s="12"/>
      <c r="H9" s="12"/>
      <c r="I9" s="109"/>
      <c r="J9" s="12"/>
      <c r="K9" s="12"/>
      <c r="L9" s="12"/>
      <c r="M9" s="12"/>
      <c r="N9" s="12"/>
      <c r="O9" s="12"/>
      <c r="P9" s="12"/>
    </row>
    <row r="10" spans="1:16" s="50" customFormat="1" ht="21.75" customHeight="1">
      <c r="B10" s="47" t="s">
        <v>126</v>
      </c>
      <c r="C10" s="47" t="s">
        <v>120</v>
      </c>
      <c r="D10" s="47" t="s">
        <v>137</v>
      </c>
      <c r="E10" s="47" t="s">
        <v>0</v>
      </c>
      <c r="F10" s="47" t="s">
        <v>71</v>
      </c>
      <c r="G10" s="47" t="s">
        <v>15</v>
      </c>
      <c r="H10" s="48" t="s">
        <v>253</v>
      </c>
      <c r="I10" s="48" t="s">
        <v>247</v>
      </c>
      <c r="J10" s="47" t="s">
        <v>155</v>
      </c>
      <c r="K10" s="47" t="s">
        <v>6</v>
      </c>
      <c r="L10" s="74" t="s">
        <v>7</v>
      </c>
      <c r="M10" s="47" t="s">
        <v>151</v>
      </c>
      <c r="N10" s="74" t="s">
        <v>32</v>
      </c>
      <c r="O10" s="75" t="s">
        <v>43</v>
      </c>
      <c r="P10" s="76" t="s">
        <v>44</v>
      </c>
    </row>
    <row r="11" spans="1:16" s="51" customFormat="1" ht="15" customHeight="1">
      <c r="A11" s="155" t="s">
        <v>152</v>
      </c>
      <c r="B11" s="52" t="s">
        <v>125</v>
      </c>
      <c r="C11" s="156"/>
      <c r="D11" s="145" t="s">
        <v>139</v>
      </c>
      <c r="E11" s="150" t="s">
        <v>116</v>
      </c>
      <c r="F11" s="147">
        <v>29</v>
      </c>
      <c r="G11" s="147">
        <v>1036</v>
      </c>
      <c r="H11" s="147">
        <f>F11*G11</f>
        <v>30044</v>
      </c>
      <c r="I11" s="138" t="s">
        <v>249</v>
      </c>
      <c r="J11" s="136" t="s">
        <v>154</v>
      </c>
      <c r="K11" s="146" t="s">
        <v>156</v>
      </c>
      <c r="L11" s="146" t="s">
        <v>157</v>
      </c>
      <c r="M11" s="157">
        <v>46478</v>
      </c>
      <c r="N11" s="146"/>
      <c r="O11" s="158" t="s">
        <v>112</v>
      </c>
      <c r="P11" s="152" t="s">
        <v>167</v>
      </c>
    </row>
    <row r="12" spans="1:16" s="51" customFormat="1" ht="15" customHeight="1">
      <c r="B12" s="52" t="s">
        <v>125</v>
      </c>
      <c r="C12" s="61"/>
      <c r="D12" s="67" t="s">
        <v>139</v>
      </c>
      <c r="E12" s="40"/>
      <c r="F12" s="17"/>
      <c r="G12" s="17"/>
      <c r="H12" s="17">
        <f t="shared" ref="H12:H21" si="0">F12*G12</f>
        <v>0</v>
      </c>
      <c r="I12" s="108"/>
      <c r="J12" s="107"/>
      <c r="K12" s="20"/>
      <c r="L12" s="20"/>
      <c r="M12" s="13"/>
      <c r="N12" s="20"/>
      <c r="O12" s="46"/>
      <c r="P12" s="37"/>
    </row>
    <row r="13" spans="1:16" s="51" customFormat="1" ht="15" customHeight="1">
      <c r="B13" s="52" t="s">
        <v>125</v>
      </c>
      <c r="C13" s="61"/>
      <c r="D13" s="67" t="s">
        <v>139</v>
      </c>
      <c r="E13" s="40"/>
      <c r="F13" s="17"/>
      <c r="G13" s="17"/>
      <c r="H13" s="17">
        <f t="shared" si="0"/>
        <v>0</v>
      </c>
      <c r="I13" s="108"/>
      <c r="J13" s="107"/>
      <c r="K13" s="20"/>
      <c r="L13" s="20"/>
      <c r="M13" s="13"/>
      <c r="N13" s="20"/>
      <c r="O13" s="46"/>
      <c r="P13" s="37"/>
    </row>
    <row r="14" spans="1:16" s="51" customFormat="1" ht="15" customHeight="1">
      <c r="B14" s="52" t="s">
        <v>125</v>
      </c>
      <c r="C14" s="61"/>
      <c r="D14" s="67" t="s">
        <v>139</v>
      </c>
      <c r="E14" s="40"/>
      <c r="F14" s="17"/>
      <c r="G14" s="17"/>
      <c r="H14" s="17">
        <f t="shared" si="0"/>
        <v>0</v>
      </c>
      <c r="I14" s="108"/>
      <c r="J14" s="107"/>
      <c r="K14" s="20"/>
      <c r="L14" s="20"/>
      <c r="M14" s="13"/>
      <c r="N14" s="20"/>
      <c r="O14" s="46"/>
      <c r="P14" s="37"/>
    </row>
    <row r="15" spans="1:16" s="51" customFormat="1" ht="15" customHeight="1">
      <c r="B15" s="52" t="s">
        <v>125</v>
      </c>
      <c r="C15" s="61"/>
      <c r="D15" s="67" t="s">
        <v>139</v>
      </c>
      <c r="E15" s="40"/>
      <c r="F15" s="17"/>
      <c r="G15" s="17"/>
      <c r="H15" s="17">
        <f t="shared" si="0"/>
        <v>0</v>
      </c>
      <c r="I15" s="108"/>
      <c r="J15" s="107"/>
      <c r="K15" s="20"/>
      <c r="L15" s="20"/>
      <c r="M15" s="13"/>
      <c r="N15" s="20"/>
      <c r="O15" s="46"/>
      <c r="P15" s="37"/>
    </row>
    <row r="16" spans="1:16" s="51" customFormat="1" ht="15" customHeight="1">
      <c r="B16" s="52" t="s">
        <v>125</v>
      </c>
      <c r="C16" s="61"/>
      <c r="D16" s="67" t="s">
        <v>139</v>
      </c>
      <c r="E16" s="40"/>
      <c r="F16" s="17"/>
      <c r="G16" s="17"/>
      <c r="H16" s="17">
        <f t="shared" si="0"/>
        <v>0</v>
      </c>
      <c r="I16" s="108"/>
      <c r="J16" s="107"/>
      <c r="K16" s="20"/>
      <c r="L16" s="20"/>
      <c r="M16" s="13"/>
      <c r="N16" s="20"/>
      <c r="O16" s="46"/>
      <c r="P16" s="37"/>
    </row>
    <row r="17" spans="2:16" s="51" customFormat="1" ht="15" customHeight="1">
      <c r="B17" s="52" t="s">
        <v>125</v>
      </c>
      <c r="C17" s="61"/>
      <c r="D17" s="67" t="s">
        <v>139</v>
      </c>
      <c r="E17" s="40"/>
      <c r="F17" s="17"/>
      <c r="G17" s="17"/>
      <c r="H17" s="17">
        <f t="shared" si="0"/>
        <v>0</v>
      </c>
      <c r="I17" s="108"/>
      <c r="J17" s="107"/>
      <c r="K17" s="20"/>
      <c r="L17" s="20"/>
      <c r="M17" s="13"/>
      <c r="N17" s="20"/>
      <c r="O17" s="46"/>
      <c r="P17" s="37"/>
    </row>
    <row r="18" spans="2:16" s="51" customFormat="1" ht="15" customHeight="1">
      <c r="B18" s="52" t="s">
        <v>125</v>
      </c>
      <c r="C18" s="61"/>
      <c r="D18" s="67" t="s">
        <v>139</v>
      </c>
      <c r="E18" s="40"/>
      <c r="F18" s="17"/>
      <c r="G18" s="17"/>
      <c r="H18" s="17">
        <f t="shared" si="0"/>
        <v>0</v>
      </c>
      <c r="I18" s="108"/>
      <c r="J18" s="107"/>
      <c r="K18" s="20"/>
      <c r="L18" s="20"/>
      <c r="M18" s="13"/>
      <c r="N18" s="20"/>
      <c r="O18" s="46"/>
      <c r="P18" s="37"/>
    </row>
    <row r="19" spans="2:16" s="51" customFormat="1" ht="15" customHeight="1">
      <c r="B19" s="52" t="s">
        <v>125</v>
      </c>
      <c r="C19" s="61"/>
      <c r="D19" s="67" t="s">
        <v>139</v>
      </c>
      <c r="E19" s="40"/>
      <c r="F19" s="17"/>
      <c r="G19" s="17"/>
      <c r="H19" s="17">
        <f t="shared" si="0"/>
        <v>0</v>
      </c>
      <c r="I19" s="108"/>
      <c r="J19" s="107"/>
      <c r="K19" s="20"/>
      <c r="L19" s="20"/>
      <c r="M19" s="13"/>
      <c r="N19" s="20"/>
      <c r="O19" s="46"/>
      <c r="P19" s="37"/>
    </row>
    <row r="20" spans="2:16" s="51" customFormat="1" ht="15" customHeight="1">
      <c r="B20" s="52" t="s">
        <v>125</v>
      </c>
      <c r="C20" s="61"/>
      <c r="D20" s="67" t="s">
        <v>139</v>
      </c>
      <c r="E20" s="40"/>
      <c r="F20" s="17"/>
      <c r="G20" s="17"/>
      <c r="H20" s="17">
        <f t="shared" si="0"/>
        <v>0</v>
      </c>
      <c r="I20" s="108"/>
      <c r="J20" s="107"/>
      <c r="K20" s="20"/>
      <c r="L20" s="20"/>
      <c r="M20" s="13"/>
      <c r="N20" s="20"/>
      <c r="O20" s="46"/>
      <c r="P20" s="37"/>
    </row>
    <row r="21" spans="2:16" s="51" customFormat="1" ht="15" customHeight="1">
      <c r="B21" s="52" t="s">
        <v>125</v>
      </c>
      <c r="C21" s="61"/>
      <c r="D21" s="67" t="s">
        <v>139</v>
      </c>
      <c r="E21" s="40"/>
      <c r="F21" s="17"/>
      <c r="G21" s="17"/>
      <c r="H21" s="17">
        <f t="shared" si="0"/>
        <v>0</v>
      </c>
      <c r="I21" s="108"/>
      <c r="J21" s="107"/>
      <c r="K21" s="20"/>
      <c r="L21" s="20"/>
      <c r="M21" s="13"/>
      <c r="N21" s="20"/>
      <c r="O21" s="46"/>
      <c r="P21" s="37"/>
    </row>
    <row r="22" spans="2:16" s="51" customFormat="1" ht="15" customHeight="1">
      <c r="B22" s="58" t="s">
        <v>123</v>
      </c>
      <c r="C22" s="55"/>
      <c r="D22" s="55"/>
      <c r="E22" s="55"/>
      <c r="F22" s="53">
        <f>SUBTOTAL(9,F12:F21)</f>
        <v>0</v>
      </c>
      <c r="G22" s="54"/>
      <c r="H22" s="53">
        <f>SUBTOTAL(9,H12:H21)</f>
        <v>0</v>
      </c>
      <c r="I22" s="54"/>
      <c r="J22" s="55"/>
      <c r="K22" s="55"/>
      <c r="L22" s="55"/>
      <c r="M22" s="79"/>
      <c r="N22" s="55"/>
      <c r="O22" s="55"/>
      <c r="P22" s="80"/>
    </row>
    <row r="23" spans="2:16">
      <c r="E23" s="2" t="s">
        <v>33</v>
      </c>
    </row>
    <row r="25" spans="2:16">
      <c r="E25" s="2" t="s">
        <v>106</v>
      </c>
    </row>
    <row r="26" spans="2:16">
      <c r="E26" s="3" t="s">
        <v>35</v>
      </c>
    </row>
    <row r="27" spans="2:16">
      <c r="E27" s="3" t="s">
        <v>36</v>
      </c>
    </row>
    <row r="28" spans="2:16">
      <c r="E28" s="3" t="s">
        <v>38</v>
      </c>
    </row>
    <row r="29" spans="2:16">
      <c r="E29" s="3" t="s">
        <v>37</v>
      </c>
    </row>
    <row r="30" spans="2:16">
      <c r="E30" s="2" t="s">
        <v>105</v>
      </c>
    </row>
    <row r="31" spans="2:16">
      <c r="E31" s="3" t="s">
        <v>192</v>
      </c>
    </row>
    <row r="32" spans="2:16">
      <c r="E32" s="3" t="s">
        <v>107</v>
      </c>
    </row>
    <row r="33" spans="5:5">
      <c r="E33" s="3" t="s">
        <v>23</v>
      </c>
    </row>
    <row r="34" spans="5:5">
      <c r="E34" s="3" t="s">
        <v>24</v>
      </c>
    </row>
    <row r="35" spans="5:5">
      <c r="E35" s="2" t="s">
        <v>103</v>
      </c>
    </row>
    <row r="36" spans="5:5">
      <c r="E36" s="3" t="s">
        <v>27</v>
      </c>
    </row>
    <row r="37" spans="5:5">
      <c r="E37" s="3" t="s">
        <v>28</v>
      </c>
    </row>
    <row r="38" spans="5:5">
      <c r="E38" s="3" t="s">
        <v>30</v>
      </c>
    </row>
    <row r="39" spans="5:5">
      <c r="E39" s="3" t="s">
        <v>29</v>
      </c>
    </row>
    <row r="40" spans="5:5">
      <c r="E40" s="3" t="s">
        <v>26</v>
      </c>
    </row>
    <row r="41" spans="5:5">
      <c r="E41" s="3" t="s">
        <v>25</v>
      </c>
    </row>
    <row r="42" spans="5:5">
      <c r="E42" s="3" t="s">
        <v>31</v>
      </c>
    </row>
    <row r="43" spans="5:5">
      <c r="E43" s="2" t="s">
        <v>104</v>
      </c>
    </row>
  </sheetData>
  <autoFilter ref="B10:P23"/>
  <phoneticPr fontId="1"/>
  <dataValidations count="2">
    <dataValidation type="list" allowBlank="1" showInputMessage="1" showErrorMessage="1" sqref="O11:O21">
      <formula1>"◎,○,☆"</formula1>
    </dataValidation>
    <dataValidation type="list" allowBlank="1" showInputMessage="1" showErrorMessage="1" sqref="E11:E21">
      <formula1>$E$25:$E$44</formula1>
    </dataValidation>
  </dataValidations>
  <printOptions horizontalCentered="1"/>
  <pageMargins left="0.55118110236220474" right="0.39370078740157483" top="0.74803149606299213" bottom="0.59055118110236227" header="0.31496062992125984" footer="0.31496062992125984"/>
  <pageSetup paperSize="8" scale="79"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C11:C21</xm:sqref>
        </x14:dataValidation>
        <x14:dataValidation type="list" allowBlank="1" showInputMessage="1" showErrorMessage="1">
          <x14:formula1>
            <xm:f>#REF!</xm:f>
          </x14:formula1>
          <xm:sqref>I11:I21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P84"/>
  <sheetViews>
    <sheetView view="pageBreakPreview" zoomScale="130" zoomScaleNormal="100" zoomScaleSheetLayoutView="130" workbookViewId="0">
      <selection activeCell="I24" sqref="I24"/>
    </sheetView>
  </sheetViews>
  <sheetFormatPr defaultColWidth="2.25" defaultRowHeight="14.25"/>
  <cols>
    <col min="1" max="1" width="6.75" bestFit="1" customWidth="1"/>
    <col min="2" max="4" width="10.75" customWidth="1"/>
    <col min="5" max="5" width="18.375" customWidth="1"/>
    <col min="6" max="6" width="25.875" customWidth="1"/>
    <col min="7" max="15" width="10.75" customWidth="1"/>
    <col min="16" max="16" width="20.125" customWidth="1"/>
  </cols>
  <sheetData>
    <row r="1" spans="1:16" ht="17.25">
      <c r="B1" s="7" t="s">
        <v>172</v>
      </c>
      <c r="C1" s="7"/>
      <c r="D1" s="7"/>
      <c r="E1" s="7"/>
      <c r="F1" s="7"/>
    </row>
    <row r="2" spans="1:16" ht="19.149999999999999" customHeight="1">
      <c r="B2" s="154" t="s">
        <v>246</v>
      </c>
      <c r="F2" s="153"/>
      <c r="G2" s="153"/>
      <c r="H2" s="153"/>
      <c r="I2" s="153"/>
      <c r="J2" s="153"/>
      <c r="K2" s="153"/>
      <c r="L2" s="153"/>
      <c r="M2" s="153"/>
      <c r="N2" s="153"/>
      <c r="O2" s="153"/>
      <c r="P2" s="153"/>
    </row>
    <row r="3" spans="1:16" ht="19.149999999999999" customHeight="1">
      <c r="B3" s="154"/>
      <c r="F3" s="153"/>
      <c r="G3" s="153"/>
      <c r="H3" s="153"/>
      <c r="I3" s="153"/>
      <c r="J3" s="153"/>
      <c r="K3" s="153"/>
      <c r="L3" s="153"/>
      <c r="M3" s="153"/>
      <c r="N3" s="153"/>
      <c r="O3" s="153"/>
      <c r="P3" s="153"/>
    </row>
    <row r="4" spans="1:16" ht="19.149999999999999" customHeight="1">
      <c r="B4" s="154"/>
      <c r="F4" s="153"/>
      <c r="G4" s="153"/>
      <c r="H4" s="153"/>
      <c r="I4" s="153"/>
      <c r="J4" s="153"/>
      <c r="K4" s="153"/>
      <c r="L4" s="153"/>
      <c r="M4" s="153"/>
      <c r="N4" s="153"/>
      <c r="O4" s="153"/>
      <c r="P4" s="153"/>
    </row>
    <row r="5" spans="1:16" ht="19.149999999999999" customHeight="1">
      <c r="B5" s="154"/>
      <c r="F5" s="153"/>
      <c r="G5" s="153"/>
      <c r="H5" s="153"/>
      <c r="I5" s="153"/>
      <c r="J5" s="153"/>
      <c r="K5" s="153"/>
      <c r="L5" s="153"/>
      <c r="M5" s="153"/>
      <c r="N5" s="153"/>
      <c r="O5" s="153"/>
      <c r="P5" s="153"/>
    </row>
    <row r="6" spans="1:16" ht="19.149999999999999" customHeight="1">
      <c r="B6" s="154"/>
      <c r="F6" s="153"/>
      <c r="G6" s="153"/>
      <c r="H6" s="153"/>
      <c r="I6" s="153"/>
      <c r="J6" s="153"/>
      <c r="K6" s="153"/>
      <c r="L6" s="153"/>
      <c r="M6" s="153"/>
      <c r="N6" s="153"/>
      <c r="O6" s="153"/>
      <c r="P6" s="153"/>
    </row>
    <row r="7" spans="1:16" ht="19.149999999999999" customHeight="1">
      <c r="B7" s="154"/>
      <c r="F7" s="153"/>
      <c r="G7" s="153"/>
      <c r="H7" s="153"/>
      <c r="I7" s="153"/>
      <c r="J7" s="153"/>
      <c r="K7" s="153"/>
      <c r="L7" s="153"/>
      <c r="M7" s="153"/>
      <c r="N7" s="153"/>
      <c r="O7" s="153"/>
      <c r="P7" s="153"/>
    </row>
    <row r="8" spans="1:16" ht="19.149999999999999" customHeight="1">
      <c r="B8" s="154"/>
      <c r="F8" s="153"/>
      <c r="G8" s="153"/>
      <c r="H8" s="153"/>
      <c r="I8" s="153"/>
      <c r="J8" s="153"/>
      <c r="K8" s="153"/>
      <c r="L8" s="153"/>
      <c r="M8" s="153"/>
      <c r="N8" s="153"/>
      <c r="O8" s="153"/>
      <c r="P8" s="153"/>
    </row>
    <row r="9" spans="1:16" ht="19.149999999999999" customHeight="1">
      <c r="B9" s="154"/>
      <c r="F9" s="153"/>
      <c r="G9" s="153"/>
      <c r="H9" s="153"/>
      <c r="I9" s="153"/>
      <c r="J9" s="153"/>
      <c r="K9" s="153"/>
      <c r="L9" s="153"/>
      <c r="M9" s="153"/>
      <c r="N9" s="153"/>
      <c r="O9" s="153"/>
      <c r="P9" s="153"/>
    </row>
    <row r="11" spans="1:16" s="110" customFormat="1" ht="21.75" customHeight="1">
      <c r="B11" s="111" t="s">
        <v>121</v>
      </c>
      <c r="C11" s="111" t="s">
        <v>111</v>
      </c>
      <c r="D11" s="111" t="s">
        <v>187</v>
      </c>
      <c r="E11" s="112" t="s">
        <v>45</v>
      </c>
      <c r="F11" s="112" t="s">
        <v>0</v>
      </c>
      <c r="G11" s="112" t="s">
        <v>71</v>
      </c>
      <c r="H11" s="112" t="s">
        <v>15</v>
      </c>
      <c r="I11" s="112" t="s">
        <v>16</v>
      </c>
      <c r="J11" s="112" t="s">
        <v>190</v>
      </c>
      <c r="K11" s="112" t="s">
        <v>6</v>
      </c>
      <c r="L11" s="112" t="s">
        <v>7</v>
      </c>
      <c r="M11" s="112" t="s">
        <v>189</v>
      </c>
      <c r="N11" s="112" t="s">
        <v>32</v>
      </c>
      <c r="O11" s="113" t="s">
        <v>43</v>
      </c>
      <c r="P11" s="114" t="s">
        <v>44</v>
      </c>
    </row>
    <row r="12" spans="1:16" s="115" customFormat="1" ht="15" customHeight="1">
      <c r="A12" s="163" t="s">
        <v>152</v>
      </c>
      <c r="B12" s="116" t="s">
        <v>122</v>
      </c>
      <c r="C12" s="160"/>
      <c r="D12" s="161" t="s">
        <v>188</v>
      </c>
      <c r="E12" s="136" t="s">
        <v>113</v>
      </c>
      <c r="F12" s="136" t="s">
        <v>116</v>
      </c>
      <c r="G12" s="137">
        <v>29</v>
      </c>
      <c r="H12" s="137">
        <v>520</v>
      </c>
      <c r="I12" s="137">
        <f t="shared" ref="I12:I22" si="0">G12*H12</f>
        <v>15080</v>
      </c>
      <c r="J12" s="136" t="s">
        <v>154</v>
      </c>
      <c r="K12" s="146" t="s">
        <v>156</v>
      </c>
      <c r="L12" s="146" t="s">
        <v>157</v>
      </c>
      <c r="M12" s="140" t="s">
        <v>191</v>
      </c>
      <c r="N12" s="136"/>
      <c r="O12" s="162" t="s">
        <v>112</v>
      </c>
      <c r="P12" s="152" t="s">
        <v>166</v>
      </c>
    </row>
    <row r="13" spans="1:16" s="115" customFormat="1" ht="15" customHeight="1">
      <c r="B13" s="116" t="s">
        <v>122</v>
      </c>
      <c r="C13" s="117"/>
      <c r="D13" s="117" t="s">
        <v>188</v>
      </c>
      <c r="E13" s="25"/>
      <c r="F13" s="25"/>
      <c r="G13" s="26"/>
      <c r="H13" s="26"/>
      <c r="I13" s="26">
        <f t="shared" si="0"/>
        <v>0</v>
      </c>
      <c r="J13" s="27"/>
      <c r="K13" s="27"/>
      <c r="L13" s="27"/>
      <c r="M13" s="118"/>
      <c r="N13" s="27"/>
      <c r="O13" s="159"/>
      <c r="P13" s="119"/>
    </row>
    <row r="14" spans="1:16" s="115" customFormat="1" ht="15" customHeight="1">
      <c r="B14" s="116" t="s">
        <v>122</v>
      </c>
      <c r="C14" s="117"/>
      <c r="D14" s="117" t="s">
        <v>188</v>
      </c>
      <c r="E14" s="25"/>
      <c r="F14" s="25"/>
      <c r="G14" s="26"/>
      <c r="H14" s="26"/>
      <c r="I14" s="26">
        <f t="shared" si="0"/>
        <v>0</v>
      </c>
      <c r="J14" s="27"/>
      <c r="K14" s="27"/>
      <c r="L14" s="27"/>
      <c r="M14" s="118"/>
      <c r="N14" s="27"/>
      <c r="O14" s="159"/>
      <c r="P14" s="119"/>
    </row>
    <row r="15" spans="1:16" s="115" customFormat="1" ht="15" customHeight="1">
      <c r="B15" s="116" t="s">
        <v>122</v>
      </c>
      <c r="C15" s="117"/>
      <c r="D15" s="117" t="s">
        <v>188</v>
      </c>
      <c r="E15" s="25"/>
      <c r="F15" s="25"/>
      <c r="G15" s="26"/>
      <c r="H15" s="26"/>
      <c r="I15" s="26">
        <f t="shared" si="0"/>
        <v>0</v>
      </c>
      <c r="J15" s="27"/>
      <c r="K15" s="27"/>
      <c r="L15" s="27"/>
      <c r="M15" s="118"/>
      <c r="N15" s="27"/>
      <c r="O15" s="159"/>
      <c r="P15" s="119"/>
    </row>
    <row r="16" spans="1:16" s="115" customFormat="1" ht="15" customHeight="1">
      <c r="B16" s="116" t="s">
        <v>122</v>
      </c>
      <c r="C16" s="117"/>
      <c r="D16" s="117" t="s">
        <v>188</v>
      </c>
      <c r="E16" s="25"/>
      <c r="F16" s="25"/>
      <c r="G16" s="26"/>
      <c r="H16" s="26"/>
      <c r="I16" s="26">
        <f t="shared" si="0"/>
        <v>0</v>
      </c>
      <c r="J16" s="27"/>
      <c r="K16" s="27"/>
      <c r="L16" s="27"/>
      <c r="M16" s="118"/>
      <c r="N16" s="27"/>
      <c r="O16" s="159"/>
      <c r="P16" s="119"/>
    </row>
    <row r="17" spans="2:16" s="115" customFormat="1" ht="15" customHeight="1">
      <c r="B17" s="116" t="s">
        <v>122</v>
      </c>
      <c r="C17" s="117"/>
      <c r="D17" s="117" t="s">
        <v>188</v>
      </c>
      <c r="E17" s="25"/>
      <c r="F17" s="25"/>
      <c r="G17" s="26"/>
      <c r="H17" s="26"/>
      <c r="I17" s="26">
        <f t="shared" si="0"/>
        <v>0</v>
      </c>
      <c r="J17" s="27"/>
      <c r="K17" s="27"/>
      <c r="L17" s="27"/>
      <c r="M17" s="118"/>
      <c r="N17" s="27"/>
      <c r="O17" s="159"/>
      <c r="P17" s="119"/>
    </row>
    <row r="18" spans="2:16" s="115" customFormat="1" ht="15" customHeight="1">
      <c r="B18" s="116" t="s">
        <v>122</v>
      </c>
      <c r="C18" s="117"/>
      <c r="D18" s="117" t="s">
        <v>188</v>
      </c>
      <c r="E18" s="25"/>
      <c r="F18" s="25"/>
      <c r="G18" s="26"/>
      <c r="H18" s="26"/>
      <c r="I18" s="26">
        <f t="shared" si="0"/>
        <v>0</v>
      </c>
      <c r="J18" s="27"/>
      <c r="K18" s="27"/>
      <c r="L18" s="27"/>
      <c r="M18" s="118"/>
      <c r="N18" s="27"/>
      <c r="O18" s="159"/>
      <c r="P18" s="119"/>
    </row>
    <row r="19" spans="2:16" s="115" customFormat="1" ht="15" customHeight="1">
      <c r="B19" s="116" t="s">
        <v>122</v>
      </c>
      <c r="C19" s="117"/>
      <c r="D19" s="117" t="s">
        <v>188</v>
      </c>
      <c r="E19" s="25"/>
      <c r="F19" s="25"/>
      <c r="G19" s="26"/>
      <c r="H19" s="26"/>
      <c r="I19" s="26">
        <f t="shared" si="0"/>
        <v>0</v>
      </c>
      <c r="J19" s="27"/>
      <c r="K19" s="27"/>
      <c r="L19" s="27"/>
      <c r="M19" s="118"/>
      <c r="N19" s="27"/>
      <c r="O19" s="159"/>
      <c r="P19" s="119"/>
    </row>
    <row r="20" spans="2:16" s="120" customFormat="1" ht="15" customHeight="1">
      <c r="B20" s="116" t="s">
        <v>122</v>
      </c>
      <c r="C20" s="117"/>
      <c r="D20" s="117" t="s">
        <v>188</v>
      </c>
      <c r="E20" s="25"/>
      <c r="F20" s="25"/>
      <c r="G20" s="121"/>
      <c r="H20" s="121"/>
      <c r="I20" s="121">
        <f t="shared" si="0"/>
        <v>0</v>
      </c>
      <c r="J20" s="25"/>
      <c r="K20" s="25"/>
      <c r="L20" s="25"/>
      <c r="M20" s="122"/>
      <c r="N20" s="25"/>
      <c r="O20" s="159"/>
      <c r="P20" s="119"/>
    </row>
    <row r="21" spans="2:16" s="115" customFormat="1" ht="15" customHeight="1">
      <c r="B21" s="116" t="s">
        <v>122</v>
      </c>
      <c r="C21" s="117"/>
      <c r="D21" s="117" t="s">
        <v>188</v>
      </c>
      <c r="E21" s="25"/>
      <c r="F21" s="25"/>
      <c r="G21" s="26"/>
      <c r="H21" s="26"/>
      <c r="I21" s="26">
        <f t="shared" si="0"/>
        <v>0</v>
      </c>
      <c r="J21" s="27"/>
      <c r="K21" s="27"/>
      <c r="L21" s="27"/>
      <c r="M21" s="118"/>
      <c r="N21" s="27"/>
      <c r="O21" s="159"/>
      <c r="P21" s="119"/>
    </row>
    <row r="22" spans="2:16" s="115" customFormat="1" ht="15" customHeight="1">
      <c r="B22" s="116" t="s">
        <v>122</v>
      </c>
      <c r="C22" s="117"/>
      <c r="D22" s="117" t="s">
        <v>188</v>
      </c>
      <c r="E22" s="25"/>
      <c r="F22" s="25"/>
      <c r="G22" s="26"/>
      <c r="H22" s="26"/>
      <c r="I22" s="26">
        <f t="shared" si="0"/>
        <v>0</v>
      </c>
      <c r="J22" s="27"/>
      <c r="K22" s="27"/>
      <c r="L22" s="27"/>
      <c r="M22" s="118"/>
      <c r="N22" s="27"/>
      <c r="O22" s="159"/>
      <c r="P22" s="119"/>
    </row>
    <row r="23" spans="2:16">
      <c r="B23" s="127" t="s">
        <v>123</v>
      </c>
      <c r="C23" s="124"/>
      <c r="D23" s="124"/>
      <c r="E23" s="124"/>
      <c r="F23" s="124"/>
      <c r="G23" s="125">
        <f>SUBTOTAL(9,G13:G22)</f>
        <v>0</v>
      </c>
      <c r="H23" s="126"/>
      <c r="I23" s="125">
        <f>SUBTOTAL(9,I13:I22)</f>
        <v>0</v>
      </c>
      <c r="J23" s="124"/>
      <c r="K23" s="124"/>
      <c r="L23" s="124"/>
      <c r="M23" s="124"/>
      <c r="N23" s="124"/>
      <c r="O23" s="124"/>
      <c r="P23" s="124"/>
    </row>
    <row r="24" spans="2:16">
      <c r="B24" s="123"/>
      <c r="C24" s="123"/>
      <c r="D24" s="123"/>
    </row>
    <row r="25" spans="2:16">
      <c r="B25" s="123"/>
      <c r="C25" s="2" t="s">
        <v>49</v>
      </c>
      <c r="D25" s="3"/>
      <c r="E25" s="3"/>
    </row>
    <row r="26" spans="2:16">
      <c r="B26" s="123"/>
      <c r="C26" s="3" t="s">
        <v>50</v>
      </c>
      <c r="D26" s="3"/>
      <c r="E26" s="3"/>
    </row>
    <row r="27" spans="2:16">
      <c r="B27" s="123"/>
      <c r="C27" s="3" t="s">
        <v>51</v>
      </c>
      <c r="D27" s="3"/>
      <c r="E27" s="3"/>
    </row>
    <row r="28" spans="2:16">
      <c r="B28" s="123"/>
      <c r="C28" s="123"/>
      <c r="D28" s="123"/>
      <c r="F28" s="2" t="s">
        <v>106</v>
      </c>
      <c r="G28" s="2"/>
      <c r="H28" s="2"/>
      <c r="I28" s="2"/>
    </row>
    <row r="29" spans="2:16">
      <c r="B29" s="123"/>
      <c r="C29" s="123"/>
      <c r="D29" s="123"/>
      <c r="F29" s="3" t="s">
        <v>35</v>
      </c>
      <c r="G29" s="2"/>
      <c r="H29" s="2"/>
      <c r="I29" s="2"/>
    </row>
    <row r="30" spans="2:16">
      <c r="B30" s="123"/>
      <c r="C30" s="123"/>
      <c r="D30" s="123"/>
      <c r="F30" s="3" t="s">
        <v>36</v>
      </c>
      <c r="G30" s="2"/>
      <c r="H30" s="2"/>
      <c r="I30" s="2"/>
    </row>
    <row r="31" spans="2:16">
      <c r="B31" s="123"/>
      <c r="C31" s="123"/>
      <c r="D31" s="123"/>
      <c r="F31" s="3" t="s">
        <v>38</v>
      </c>
      <c r="G31" s="2"/>
      <c r="H31" s="2"/>
      <c r="I31" s="2"/>
    </row>
    <row r="32" spans="2:16">
      <c r="B32" s="123"/>
      <c r="C32" s="123"/>
      <c r="D32" s="123"/>
      <c r="F32" s="3" t="s">
        <v>37</v>
      </c>
      <c r="G32" s="2"/>
      <c r="H32" s="2"/>
      <c r="I32" s="2"/>
    </row>
    <row r="33" spans="2:9">
      <c r="B33" s="123"/>
      <c r="C33" s="123"/>
      <c r="D33" s="123"/>
      <c r="F33" s="2" t="s">
        <v>105</v>
      </c>
      <c r="G33" s="2"/>
      <c r="H33" s="2"/>
      <c r="I33" s="2"/>
    </row>
    <row r="34" spans="2:9">
      <c r="B34" s="123"/>
      <c r="C34" s="123"/>
      <c r="D34" s="123"/>
      <c r="F34" s="3"/>
      <c r="G34" s="2"/>
      <c r="H34" s="2"/>
      <c r="I34" s="2"/>
    </row>
    <row r="35" spans="2:9">
      <c r="B35" s="123"/>
      <c r="C35" s="123"/>
      <c r="D35" s="123"/>
      <c r="F35" s="3" t="s">
        <v>107</v>
      </c>
      <c r="G35" s="2"/>
      <c r="H35" s="2"/>
      <c r="I35" s="2"/>
    </row>
    <row r="36" spans="2:9">
      <c r="B36" s="123"/>
      <c r="C36" s="123"/>
      <c r="D36" s="123"/>
      <c r="F36" s="3" t="s">
        <v>23</v>
      </c>
      <c r="G36" s="2"/>
      <c r="H36" s="2"/>
      <c r="I36" s="2"/>
    </row>
    <row r="37" spans="2:9">
      <c r="B37" s="123"/>
      <c r="C37" s="123"/>
      <c r="D37" s="123"/>
      <c r="F37" s="3" t="s">
        <v>24</v>
      </c>
      <c r="G37" s="2"/>
      <c r="H37" s="2"/>
      <c r="I37" s="2"/>
    </row>
    <row r="38" spans="2:9">
      <c r="B38" s="123"/>
      <c r="C38" s="123"/>
      <c r="D38" s="123"/>
      <c r="F38" s="2" t="s">
        <v>39</v>
      </c>
      <c r="G38" s="2"/>
      <c r="H38" s="2"/>
      <c r="I38" s="2"/>
    </row>
    <row r="39" spans="2:9">
      <c r="B39" s="123"/>
      <c r="C39" s="123"/>
      <c r="D39" s="123"/>
      <c r="F39" s="3" t="s">
        <v>27</v>
      </c>
      <c r="G39" s="2"/>
      <c r="H39" s="2"/>
      <c r="I39" s="2"/>
    </row>
    <row r="40" spans="2:9">
      <c r="B40" s="123"/>
      <c r="C40" s="123"/>
      <c r="D40" s="123"/>
      <c r="F40" s="3" t="s">
        <v>28</v>
      </c>
      <c r="G40" s="2"/>
      <c r="H40" s="2"/>
      <c r="I40" s="2"/>
    </row>
    <row r="41" spans="2:9">
      <c r="B41" s="123"/>
      <c r="C41" s="123"/>
      <c r="D41" s="123"/>
      <c r="F41" s="3" t="s">
        <v>30</v>
      </c>
      <c r="G41" s="2"/>
      <c r="H41" s="2"/>
      <c r="I41" s="2"/>
    </row>
    <row r="42" spans="2:9">
      <c r="B42" s="123"/>
      <c r="C42" s="123"/>
      <c r="D42" s="123"/>
      <c r="F42" s="3" t="s">
        <v>29</v>
      </c>
      <c r="G42" s="2"/>
      <c r="H42" s="2"/>
      <c r="I42" s="2"/>
    </row>
    <row r="43" spans="2:9">
      <c r="B43" s="123"/>
      <c r="C43" s="123"/>
      <c r="D43" s="123"/>
      <c r="E43" s="2"/>
      <c r="F43" s="3" t="s">
        <v>26</v>
      </c>
      <c r="G43" s="2"/>
      <c r="H43" s="2"/>
    </row>
    <row r="44" spans="2:9">
      <c r="B44" s="123"/>
      <c r="C44" s="123"/>
      <c r="D44" s="123"/>
      <c r="F44" s="3" t="s">
        <v>25</v>
      </c>
    </row>
    <row r="45" spans="2:9">
      <c r="B45" s="123"/>
      <c r="C45" s="123"/>
      <c r="D45" s="123"/>
      <c r="E45" s="8"/>
      <c r="F45" s="3" t="s">
        <v>31</v>
      </c>
    </row>
    <row r="46" spans="2:9">
      <c r="B46" s="123"/>
      <c r="C46" s="123"/>
      <c r="D46" s="123"/>
      <c r="E46" s="9"/>
      <c r="F46" s="2" t="s">
        <v>104</v>
      </c>
    </row>
    <row r="47" spans="2:9">
      <c r="B47" s="123"/>
      <c r="C47" s="123"/>
      <c r="D47" s="123"/>
    </row>
    <row r="48" spans="2:9">
      <c r="B48" s="123"/>
      <c r="C48" s="123"/>
      <c r="D48" s="123"/>
    </row>
    <row r="49" spans="2:4">
      <c r="B49" s="123"/>
      <c r="C49" s="123"/>
      <c r="D49" s="123"/>
    </row>
    <row r="50" spans="2:4">
      <c r="B50" s="123"/>
      <c r="C50" s="123"/>
      <c r="D50" s="123"/>
    </row>
    <row r="51" spans="2:4">
      <c r="B51" s="123"/>
      <c r="C51" s="123"/>
      <c r="D51" s="123"/>
    </row>
    <row r="52" spans="2:4">
      <c r="B52" s="123"/>
      <c r="C52" s="123"/>
      <c r="D52" s="123"/>
    </row>
    <row r="53" spans="2:4">
      <c r="B53" s="123"/>
      <c r="C53" s="123"/>
      <c r="D53" s="123"/>
    </row>
    <row r="54" spans="2:4">
      <c r="B54" s="123"/>
      <c r="C54" s="123"/>
      <c r="D54" s="123"/>
    </row>
    <row r="55" spans="2:4">
      <c r="B55" s="123"/>
      <c r="C55" s="123"/>
      <c r="D55" s="123"/>
    </row>
    <row r="56" spans="2:4">
      <c r="B56" s="123"/>
      <c r="C56" s="123"/>
      <c r="D56" s="123"/>
    </row>
    <row r="57" spans="2:4">
      <c r="B57" s="123"/>
      <c r="C57" s="123"/>
      <c r="D57" s="123"/>
    </row>
    <row r="58" spans="2:4">
      <c r="B58" s="123"/>
      <c r="C58" s="123"/>
      <c r="D58" s="123"/>
    </row>
    <row r="59" spans="2:4">
      <c r="B59" s="123"/>
      <c r="C59" s="123"/>
      <c r="D59" s="123"/>
    </row>
    <row r="60" spans="2:4">
      <c r="B60" s="123"/>
      <c r="C60" s="123"/>
      <c r="D60" s="123"/>
    </row>
    <row r="61" spans="2:4">
      <c r="B61" s="123"/>
      <c r="C61" s="123"/>
      <c r="D61" s="123"/>
    </row>
    <row r="62" spans="2:4">
      <c r="B62" s="123"/>
      <c r="C62" s="123"/>
      <c r="D62" s="123"/>
    </row>
    <row r="63" spans="2:4">
      <c r="B63" s="123"/>
      <c r="C63" s="123"/>
      <c r="D63" s="123"/>
    </row>
    <row r="64" spans="2:4">
      <c r="B64" s="123"/>
      <c r="C64" s="123"/>
      <c r="D64" s="123"/>
    </row>
    <row r="65" spans="2:4">
      <c r="B65" s="123"/>
      <c r="C65" s="123"/>
      <c r="D65" s="123"/>
    </row>
    <row r="66" spans="2:4">
      <c r="B66" s="123"/>
      <c r="C66" s="123"/>
      <c r="D66" s="123"/>
    </row>
    <row r="67" spans="2:4">
      <c r="B67" s="123"/>
      <c r="C67" s="123"/>
      <c r="D67" s="123"/>
    </row>
    <row r="68" spans="2:4">
      <c r="B68" s="123"/>
      <c r="C68" s="123"/>
      <c r="D68" s="123"/>
    </row>
    <row r="69" spans="2:4">
      <c r="B69" s="123"/>
      <c r="C69" s="123"/>
      <c r="D69" s="123"/>
    </row>
    <row r="70" spans="2:4">
      <c r="B70" s="123"/>
      <c r="C70" s="123"/>
      <c r="D70" s="123"/>
    </row>
    <row r="71" spans="2:4">
      <c r="B71" s="123"/>
      <c r="C71" s="123"/>
      <c r="D71" s="123"/>
    </row>
    <row r="72" spans="2:4">
      <c r="B72" s="123"/>
      <c r="C72" s="123"/>
      <c r="D72" s="123"/>
    </row>
    <row r="73" spans="2:4">
      <c r="B73" s="123"/>
      <c r="C73" s="123"/>
      <c r="D73" s="123"/>
    </row>
    <row r="74" spans="2:4">
      <c r="B74" s="123"/>
      <c r="C74" s="123"/>
      <c r="D74" s="123"/>
    </row>
    <row r="75" spans="2:4">
      <c r="B75" s="123"/>
      <c r="C75" s="123"/>
      <c r="D75" s="123"/>
    </row>
    <row r="76" spans="2:4">
      <c r="B76" s="123"/>
      <c r="C76" s="123"/>
      <c r="D76" s="123"/>
    </row>
    <row r="77" spans="2:4">
      <c r="B77" s="123"/>
      <c r="C77" s="123"/>
      <c r="D77" s="123"/>
    </row>
    <row r="78" spans="2:4">
      <c r="B78" s="123"/>
      <c r="C78" s="123"/>
      <c r="D78" s="123"/>
    </row>
    <row r="79" spans="2:4">
      <c r="B79" s="123"/>
      <c r="C79" s="123"/>
      <c r="D79" s="123"/>
    </row>
    <row r="80" spans="2:4">
      <c r="B80" s="123"/>
      <c r="C80" s="123"/>
      <c r="D80" s="123"/>
    </row>
    <row r="81" spans="2:4">
      <c r="B81" s="123"/>
      <c r="C81" s="123"/>
      <c r="D81" s="123"/>
    </row>
    <row r="82" spans="2:4">
      <c r="B82" s="123"/>
      <c r="C82" s="123"/>
      <c r="D82" s="123"/>
    </row>
    <row r="83" spans="2:4">
      <c r="B83" s="123"/>
      <c r="C83" s="123"/>
      <c r="D83" s="123"/>
    </row>
    <row r="84" spans="2:4">
      <c r="B84" s="123"/>
      <c r="C84" s="123"/>
      <c r="D84" s="123"/>
    </row>
  </sheetData>
  <autoFilter ref="B11:P23"/>
  <phoneticPr fontId="1"/>
  <dataValidations count="3">
    <dataValidation type="list" allowBlank="1" showInputMessage="1" showErrorMessage="1" sqref="O12:O22">
      <formula1>"◎,○,☆"</formula1>
    </dataValidation>
    <dataValidation type="list" allowBlank="1" showInputMessage="1" showErrorMessage="1" sqref="E12:E22">
      <formula1>$C$26:$C$27</formula1>
    </dataValidation>
    <dataValidation type="list" allowBlank="1" showInputMessage="1" showErrorMessage="1" sqref="F12:F22">
      <formula1>$F$28:$F$46</formula1>
    </dataValidation>
  </dataValidations>
  <printOptions horizontalCentered="1"/>
  <pageMargins left="0.55118110236220474" right="0.39370078740157483" top="0.55118110236220474" bottom="0" header="0.31496062992125984" footer="0.31496062992125984"/>
  <pageSetup paperSize="9" scale="64" fitToHeight="0" orientation="landscape" cellComments="asDisplayed" r:id="rId1"/>
  <colBreaks count="1" manualBreakCount="1">
    <brk id="1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C12:C22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M22"/>
  <sheetViews>
    <sheetView view="pageBreakPreview" zoomScale="145" zoomScaleNormal="100" zoomScaleSheetLayoutView="145" workbookViewId="0">
      <selection activeCell="G23" sqref="G23"/>
    </sheetView>
  </sheetViews>
  <sheetFormatPr defaultColWidth="2.25" defaultRowHeight="14.25"/>
  <cols>
    <col min="1" max="1" width="7" style="2" bestFit="1" customWidth="1"/>
    <col min="2" max="2" width="12.25" style="2" customWidth="1"/>
    <col min="3" max="3" width="10.125" style="2" customWidth="1"/>
    <col min="4" max="4" width="8.25" style="2" customWidth="1"/>
    <col min="5" max="5" width="6" style="2" bestFit="1" customWidth="1"/>
    <col min="6" max="6" width="7.25" style="2" customWidth="1"/>
    <col min="7" max="7" width="8.75" style="2" customWidth="1"/>
    <col min="8" max="8" width="13.5" style="2" customWidth="1"/>
    <col min="9" max="9" width="14.25" style="2" customWidth="1"/>
    <col min="10" max="10" width="14.625" style="2" customWidth="1"/>
    <col min="11" max="11" width="15.625" style="2" customWidth="1"/>
    <col min="12" max="12" width="7.125" style="2" customWidth="1"/>
    <col min="13" max="13" width="39.25" style="2" customWidth="1"/>
    <col min="14" max="16384" width="2.25" style="2"/>
  </cols>
  <sheetData>
    <row r="1" spans="1:13" ht="17.25">
      <c r="B1" s="1" t="s">
        <v>173</v>
      </c>
      <c r="C1" s="1"/>
      <c r="D1" s="1"/>
    </row>
    <row r="2" spans="1:13" ht="18.75">
      <c r="B2" s="133" t="s">
        <v>245</v>
      </c>
      <c r="C2" s="133"/>
      <c r="D2" s="133"/>
      <c r="E2" s="133"/>
      <c r="F2" s="133"/>
      <c r="G2" s="133"/>
      <c r="H2" s="133"/>
      <c r="I2" s="133"/>
      <c r="J2" s="133"/>
      <c r="K2" s="133"/>
      <c r="L2" s="133"/>
    </row>
    <row r="3" spans="1:13" ht="18.75">
      <c r="B3" s="133"/>
      <c r="C3" s="133"/>
      <c r="D3" s="133"/>
      <c r="E3" s="133"/>
      <c r="F3" s="133"/>
      <c r="G3" s="133"/>
      <c r="H3" s="133"/>
      <c r="I3" s="133"/>
      <c r="J3" s="133"/>
      <c r="K3" s="133"/>
      <c r="L3" s="133"/>
    </row>
    <row r="4" spans="1:13" ht="18.75">
      <c r="B4" s="133"/>
      <c r="C4" s="133"/>
      <c r="D4" s="133"/>
      <c r="E4" s="133"/>
      <c r="F4" s="133"/>
      <c r="G4" s="133"/>
      <c r="H4" s="133"/>
      <c r="I4" s="133"/>
      <c r="J4" s="133"/>
      <c r="K4" s="133"/>
      <c r="L4" s="133"/>
    </row>
    <row r="5" spans="1:13" ht="18.75">
      <c r="B5" s="133"/>
      <c r="C5" s="133"/>
      <c r="D5" s="133"/>
      <c r="E5" s="133"/>
      <c r="F5" s="133"/>
      <c r="G5" s="133"/>
      <c r="H5" s="133"/>
      <c r="I5" s="133"/>
      <c r="J5" s="133"/>
      <c r="K5" s="133"/>
      <c r="L5" s="133"/>
    </row>
    <row r="6" spans="1:13" ht="18.75">
      <c r="B6" s="133"/>
      <c r="C6" s="133"/>
      <c r="D6" s="133"/>
      <c r="E6" s="133"/>
      <c r="F6" s="133"/>
      <c r="G6" s="133"/>
      <c r="H6" s="133"/>
      <c r="I6" s="133"/>
      <c r="J6" s="133"/>
      <c r="K6" s="133"/>
      <c r="L6" s="133"/>
    </row>
    <row r="7" spans="1:13" ht="18.75">
      <c r="B7" s="133"/>
      <c r="C7" s="133"/>
      <c r="D7" s="133"/>
      <c r="E7" s="133"/>
      <c r="F7" s="133"/>
      <c r="G7" s="133"/>
      <c r="H7" s="133"/>
      <c r="I7" s="133"/>
      <c r="J7" s="133"/>
      <c r="K7" s="133"/>
      <c r="L7" s="133"/>
    </row>
    <row r="8" spans="1:13" ht="18.75">
      <c r="B8" s="133"/>
      <c r="C8" s="133"/>
      <c r="D8" s="133"/>
      <c r="E8" s="133"/>
      <c r="F8" s="133"/>
      <c r="G8" s="133"/>
      <c r="H8" s="133"/>
      <c r="I8" s="133"/>
      <c r="J8" s="133"/>
      <c r="K8" s="133"/>
      <c r="L8" s="133"/>
    </row>
    <row r="9" spans="1:13" ht="18.75">
      <c r="C9" s="109"/>
      <c r="D9" s="109"/>
      <c r="E9" s="109"/>
      <c r="F9" s="109"/>
      <c r="G9" s="109"/>
      <c r="H9" s="109"/>
      <c r="I9" s="109"/>
      <c r="J9" s="109"/>
      <c r="K9" s="109"/>
      <c r="L9" s="109"/>
      <c r="M9" s="109"/>
    </row>
    <row r="10" spans="1:13" s="50" customFormat="1" ht="21.75" customHeight="1">
      <c r="B10" s="47" t="s">
        <v>121</v>
      </c>
      <c r="C10" s="47" t="s">
        <v>111</v>
      </c>
      <c r="D10" s="47" t="s">
        <v>137</v>
      </c>
      <c r="E10" s="47" t="s">
        <v>71</v>
      </c>
      <c r="F10" s="47" t="s">
        <v>15</v>
      </c>
      <c r="G10" s="48" t="s">
        <v>16</v>
      </c>
      <c r="H10" s="47" t="s">
        <v>155</v>
      </c>
      <c r="I10" s="47" t="s">
        <v>6</v>
      </c>
      <c r="J10" s="74" t="s">
        <v>7</v>
      </c>
      <c r="K10" s="74" t="s">
        <v>32</v>
      </c>
      <c r="L10" s="75" t="s">
        <v>43</v>
      </c>
      <c r="M10" s="76" t="s">
        <v>44</v>
      </c>
    </row>
    <row r="11" spans="1:13" s="51" customFormat="1" ht="15" customHeight="1">
      <c r="A11" s="155" t="s">
        <v>152</v>
      </c>
      <c r="B11" s="52" t="s">
        <v>125</v>
      </c>
      <c r="C11" s="156"/>
      <c r="D11" s="145" t="s">
        <v>193</v>
      </c>
      <c r="E11" s="147">
        <v>29</v>
      </c>
      <c r="F11" s="147">
        <v>124</v>
      </c>
      <c r="G11" s="147">
        <f>E11*F11</f>
        <v>3596</v>
      </c>
      <c r="H11" s="136" t="s">
        <v>154</v>
      </c>
      <c r="I11" s="146" t="s">
        <v>156</v>
      </c>
      <c r="J11" s="146" t="s">
        <v>157</v>
      </c>
      <c r="K11" s="146"/>
      <c r="L11" s="158" t="s">
        <v>112</v>
      </c>
      <c r="M11" s="152" t="s">
        <v>167</v>
      </c>
    </row>
    <row r="12" spans="1:13" s="51" customFormat="1" ht="15" customHeight="1">
      <c r="B12" s="52" t="s">
        <v>125</v>
      </c>
      <c r="C12" s="61"/>
      <c r="D12" s="67" t="s">
        <v>193</v>
      </c>
      <c r="E12" s="17"/>
      <c r="F12" s="17"/>
      <c r="G12" s="17">
        <f t="shared" ref="G12:G21" si="0">E12*F12</f>
        <v>0</v>
      </c>
      <c r="H12" s="107"/>
      <c r="I12" s="20"/>
      <c r="J12" s="20"/>
      <c r="K12" s="20"/>
      <c r="L12" s="46"/>
      <c r="M12" s="37"/>
    </row>
    <row r="13" spans="1:13" s="51" customFormat="1" ht="15" customHeight="1">
      <c r="B13" s="52" t="s">
        <v>125</v>
      </c>
      <c r="C13" s="61"/>
      <c r="D13" s="67" t="s">
        <v>193</v>
      </c>
      <c r="E13" s="17"/>
      <c r="F13" s="17"/>
      <c r="G13" s="17">
        <f t="shared" si="0"/>
        <v>0</v>
      </c>
      <c r="H13" s="107"/>
      <c r="I13" s="20"/>
      <c r="J13" s="20"/>
      <c r="K13" s="20"/>
      <c r="L13" s="46"/>
      <c r="M13" s="37"/>
    </row>
    <row r="14" spans="1:13" s="51" customFormat="1" ht="15" customHeight="1">
      <c r="B14" s="52" t="s">
        <v>125</v>
      </c>
      <c r="C14" s="61"/>
      <c r="D14" s="67" t="s">
        <v>193</v>
      </c>
      <c r="E14" s="17"/>
      <c r="F14" s="17"/>
      <c r="G14" s="17">
        <f t="shared" si="0"/>
        <v>0</v>
      </c>
      <c r="H14" s="107"/>
      <c r="I14" s="20"/>
      <c r="J14" s="20"/>
      <c r="K14" s="20"/>
      <c r="L14" s="46"/>
      <c r="M14" s="37"/>
    </row>
    <row r="15" spans="1:13" s="51" customFormat="1" ht="15" customHeight="1">
      <c r="B15" s="52" t="s">
        <v>125</v>
      </c>
      <c r="C15" s="61"/>
      <c r="D15" s="67" t="s">
        <v>193</v>
      </c>
      <c r="E15" s="17"/>
      <c r="F15" s="17"/>
      <c r="G15" s="17">
        <f t="shared" si="0"/>
        <v>0</v>
      </c>
      <c r="H15" s="107"/>
      <c r="I15" s="20"/>
      <c r="J15" s="20"/>
      <c r="K15" s="20"/>
      <c r="L15" s="46"/>
      <c r="M15" s="37"/>
    </row>
    <row r="16" spans="1:13" s="51" customFormat="1" ht="15" customHeight="1">
      <c r="B16" s="52" t="s">
        <v>125</v>
      </c>
      <c r="C16" s="61"/>
      <c r="D16" s="67" t="s">
        <v>193</v>
      </c>
      <c r="E16" s="17"/>
      <c r="F16" s="17"/>
      <c r="G16" s="17">
        <f t="shared" si="0"/>
        <v>0</v>
      </c>
      <c r="H16" s="107"/>
      <c r="I16" s="20"/>
      <c r="J16" s="20"/>
      <c r="K16" s="20"/>
      <c r="L16" s="46"/>
      <c r="M16" s="37"/>
    </row>
    <row r="17" spans="2:13" s="51" customFormat="1" ht="15" customHeight="1">
      <c r="B17" s="52" t="s">
        <v>125</v>
      </c>
      <c r="C17" s="61"/>
      <c r="D17" s="67" t="s">
        <v>193</v>
      </c>
      <c r="E17" s="17"/>
      <c r="F17" s="17"/>
      <c r="G17" s="17">
        <f t="shared" si="0"/>
        <v>0</v>
      </c>
      <c r="H17" s="107"/>
      <c r="I17" s="20"/>
      <c r="J17" s="20"/>
      <c r="K17" s="20"/>
      <c r="L17" s="46"/>
      <c r="M17" s="37"/>
    </row>
    <row r="18" spans="2:13" s="51" customFormat="1" ht="15" customHeight="1">
      <c r="B18" s="52" t="s">
        <v>125</v>
      </c>
      <c r="C18" s="61"/>
      <c r="D18" s="67" t="s">
        <v>193</v>
      </c>
      <c r="E18" s="17"/>
      <c r="F18" s="17"/>
      <c r="G18" s="17">
        <f t="shared" si="0"/>
        <v>0</v>
      </c>
      <c r="H18" s="107"/>
      <c r="I18" s="20"/>
      <c r="J18" s="20"/>
      <c r="K18" s="20"/>
      <c r="L18" s="46"/>
      <c r="M18" s="37"/>
    </row>
    <row r="19" spans="2:13" s="51" customFormat="1" ht="15" customHeight="1">
      <c r="B19" s="52" t="s">
        <v>125</v>
      </c>
      <c r="C19" s="61"/>
      <c r="D19" s="67" t="s">
        <v>193</v>
      </c>
      <c r="E19" s="17"/>
      <c r="F19" s="17"/>
      <c r="G19" s="17">
        <f t="shared" si="0"/>
        <v>0</v>
      </c>
      <c r="H19" s="107"/>
      <c r="I19" s="20"/>
      <c r="J19" s="20"/>
      <c r="K19" s="20"/>
      <c r="L19" s="46"/>
      <c r="M19" s="37"/>
    </row>
    <row r="20" spans="2:13" s="51" customFormat="1" ht="15" customHeight="1">
      <c r="B20" s="52" t="s">
        <v>125</v>
      </c>
      <c r="C20" s="61"/>
      <c r="D20" s="67" t="s">
        <v>193</v>
      </c>
      <c r="E20" s="17"/>
      <c r="F20" s="17"/>
      <c r="G20" s="17">
        <f t="shared" si="0"/>
        <v>0</v>
      </c>
      <c r="H20" s="107"/>
      <c r="I20" s="20"/>
      <c r="J20" s="20"/>
      <c r="K20" s="20"/>
      <c r="L20" s="46"/>
      <c r="M20" s="37"/>
    </row>
    <row r="21" spans="2:13" s="51" customFormat="1" ht="15" customHeight="1">
      <c r="B21" s="52" t="s">
        <v>125</v>
      </c>
      <c r="C21" s="61"/>
      <c r="D21" s="67" t="s">
        <v>193</v>
      </c>
      <c r="E21" s="17"/>
      <c r="F21" s="17"/>
      <c r="G21" s="17">
        <f t="shared" si="0"/>
        <v>0</v>
      </c>
      <c r="H21" s="107"/>
      <c r="I21" s="20"/>
      <c r="J21" s="20"/>
      <c r="K21" s="20"/>
      <c r="L21" s="46"/>
      <c r="M21" s="37"/>
    </row>
    <row r="22" spans="2:13" s="51" customFormat="1" ht="15" customHeight="1">
      <c r="B22" s="58" t="s">
        <v>123</v>
      </c>
      <c r="C22" s="55"/>
      <c r="D22" s="55"/>
      <c r="E22" s="53">
        <f>SUBTOTAL(9,E12:E21)</f>
        <v>0</v>
      </c>
      <c r="F22" s="54"/>
      <c r="G22" s="53">
        <f>SUBTOTAL(9,G12:G21)</f>
        <v>0</v>
      </c>
      <c r="H22" s="55"/>
      <c r="I22" s="55"/>
      <c r="J22" s="55"/>
      <c r="K22" s="55"/>
      <c r="L22" s="55"/>
      <c r="M22" s="80"/>
    </row>
  </sheetData>
  <autoFilter ref="B10:M23"/>
  <phoneticPr fontId="1"/>
  <dataValidations count="1">
    <dataValidation type="list" allowBlank="1" showInputMessage="1" showErrorMessage="1" sqref="L11:L21">
      <formula1>"◎,○,☆"</formula1>
    </dataValidation>
  </dataValidations>
  <printOptions horizontalCentered="1"/>
  <pageMargins left="0.55118110236220474" right="0.39370078740157483" top="0.74803149606299213" bottom="0.59055118110236227" header="0.31496062992125984" footer="0.31496062992125984"/>
  <pageSetup paperSize="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C11:C21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AI47"/>
  <sheetViews>
    <sheetView view="pageBreakPreview" zoomScale="130" zoomScaleNormal="100" zoomScaleSheetLayoutView="130" workbookViewId="0">
      <selection activeCell="M24" sqref="M24"/>
    </sheetView>
  </sheetViews>
  <sheetFormatPr defaultColWidth="2.25" defaultRowHeight="14.25"/>
  <cols>
    <col min="1" max="1" width="7" style="2" bestFit="1" customWidth="1"/>
    <col min="2" max="2" width="11.75" style="2" customWidth="1"/>
    <col min="3" max="3" width="9.625" style="2" bestFit="1" customWidth="1"/>
    <col min="4" max="4" width="9.625" style="2" customWidth="1"/>
    <col min="5" max="5" width="23.5" style="2" customWidth="1"/>
    <col min="6" max="6" width="15" style="2" bestFit="1" customWidth="1"/>
    <col min="7" max="7" width="10.25" style="2" customWidth="1"/>
    <col min="8" max="8" width="10" style="2" customWidth="1"/>
    <col min="9" max="9" width="8.75" style="2" customWidth="1"/>
    <col min="10" max="10" width="6.625" style="2" customWidth="1"/>
    <col min="11" max="11" width="9.5" style="2" customWidth="1"/>
    <col min="12" max="12" width="7.75" style="2" customWidth="1"/>
    <col min="13" max="13" width="11.5" style="2" customWidth="1"/>
    <col min="14" max="14" width="10.375" style="2" customWidth="1"/>
    <col min="15" max="15" width="8.25" style="2" customWidth="1"/>
    <col min="16" max="16" width="39.25" style="2" customWidth="1"/>
    <col min="17" max="16384" width="2.25" style="2"/>
  </cols>
  <sheetData>
    <row r="1" spans="1:16" ht="17.25">
      <c r="B1" s="1" t="s">
        <v>144</v>
      </c>
      <c r="E1" s="1"/>
      <c r="N1" s="22"/>
    </row>
    <row r="2" spans="1:16" ht="18.75">
      <c r="B2" s="133" t="s">
        <v>244</v>
      </c>
      <c r="D2" s="133"/>
      <c r="E2" s="133"/>
      <c r="F2" s="133"/>
      <c r="G2" s="133"/>
      <c r="H2" s="133"/>
      <c r="I2" s="133"/>
      <c r="J2" s="133"/>
      <c r="K2" s="133"/>
      <c r="L2" s="133"/>
      <c r="M2" s="133"/>
      <c r="N2" s="133"/>
    </row>
    <row r="3" spans="1:16" ht="18.75">
      <c r="B3" s="133"/>
      <c r="D3" s="133"/>
      <c r="E3" s="133"/>
      <c r="F3" s="133"/>
      <c r="G3" s="133"/>
      <c r="H3" s="133"/>
      <c r="I3" s="133"/>
      <c r="J3" s="133"/>
      <c r="K3" s="133"/>
      <c r="L3" s="133"/>
      <c r="M3" s="133"/>
      <c r="N3" s="133"/>
    </row>
    <row r="4" spans="1:16" ht="18.75">
      <c r="B4" s="133"/>
      <c r="D4" s="133"/>
      <c r="E4" s="133"/>
      <c r="F4" s="133"/>
      <c r="G4" s="133"/>
      <c r="H4" s="133"/>
      <c r="I4" s="133"/>
      <c r="J4" s="133"/>
      <c r="K4" s="133"/>
      <c r="L4" s="133"/>
      <c r="M4" s="133"/>
      <c r="N4" s="133"/>
    </row>
    <row r="5" spans="1:16" ht="18.75">
      <c r="B5" s="133"/>
      <c r="D5" s="133"/>
      <c r="E5" s="133"/>
      <c r="F5" s="133"/>
      <c r="G5" s="133"/>
      <c r="H5" s="133"/>
      <c r="I5" s="133"/>
      <c r="J5" s="133"/>
      <c r="K5" s="133"/>
      <c r="L5" s="133"/>
      <c r="M5" s="133"/>
      <c r="N5" s="133"/>
    </row>
    <row r="6" spans="1:16" ht="18.75">
      <c r="B6" s="133"/>
      <c r="D6" s="133"/>
      <c r="E6" s="133"/>
      <c r="F6" s="133"/>
      <c r="G6" s="133"/>
      <c r="H6" s="133"/>
      <c r="I6" s="133"/>
      <c r="J6" s="133"/>
      <c r="K6" s="133"/>
      <c r="L6" s="133"/>
      <c r="M6" s="133"/>
      <c r="N6" s="133"/>
    </row>
    <row r="7" spans="1:16" ht="18.75">
      <c r="B7" s="133"/>
      <c r="D7" s="133"/>
      <c r="E7" s="133"/>
      <c r="F7" s="133"/>
      <c r="G7" s="133"/>
      <c r="H7" s="133"/>
      <c r="I7" s="133"/>
      <c r="J7" s="133"/>
      <c r="K7" s="133"/>
      <c r="L7" s="133"/>
      <c r="M7" s="133"/>
      <c r="N7" s="133"/>
    </row>
    <row r="8" spans="1:16" ht="18.75">
      <c r="B8" s="133"/>
      <c r="D8" s="133"/>
      <c r="E8" s="133"/>
      <c r="F8" s="133"/>
      <c r="G8" s="133"/>
      <c r="H8" s="133"/>
      <c r="I8" s="133"/>
      <c r="J8" s="133"/>
      <c r="K8" s="133"/>
      <c r="L8" s="133"/>
      <c r="M8" s="133"/>
      <c r="N8" s="133"/>
    </row>
    <row r="9" spans="1:16" ht="18.75">
      <c r="B9" s="133"/>
      <c r="D9" s="133"/>
      <c r="E9" s="133"/>
      <c r="F9" s="133"/>
      <c r="G9" s="133"/>
      <c r="H9" s="133"/>
      <c r="I9" s="133"/>
      <c r="J9" s="133"/>
      <c r="K9" s="133"/>
      <c r="L9" s="133"/>
      <c r="M9" s="133"/>
      <c r="N9" s="133"/>
    </row>
    <row r="10" spans="1:16" ht="18.75">
      <c r="B10" s="133"/>
      <c r="D10" s="133"/>
      <c r="E10" s="133"/>
      <c r="F10" s="133"/>
      <c r="G10" s="133"/>
      <c r="H10" s="133"/>
      <c r="I10" s="133"/>
      <c r="J10" s="133"/>
      <c r="K10" s="133"/>
      <c r="L10" s="133"/>
      <c r="M10" s="133"/>
      <c r="N10" s="133"/>
    </row>
    <row r="11" spans="1:16" s="41" customFormat="1" ht="21" customHeight="1">
      <c r="B11" s="81" t="s">
        <v>126</v>
      </c>
      <c r="C11" s="47" t="s">
        <v>127</v>
      </c>
      <c r="D11" s="57" t="s">
        <v>140</v>
      </c>
      <c r="E11" s="57" t="s">
        <v>0</v>
      </c>
      <c r="F11" s="47" t="s">
        <v>5</v>
      </c>
      <c r="G11" s="47" t="s">
        <v>6</v>
      </c>
      <c r="H11" s="47" t="s">
        <v>7</v>
      </c>
      <c r="I11" s="47" t="s">
        <v>130</v>
      </c>
      <c r="J11" s="47" t="s">
        <v>13</v>
      </c>
      <c r="K11" s="47" t="s">
        <v>131</v>
      </c>
      <c r="L11" s="47" t="s">
        <v>12</v>
      </c>
      <c r="M11" s="47" t="s">
        <v>14</v>
      </c>
      <c r="N11" s="82" t="s">
        <v>41</v>
      </c>
      <c r="O11" s="83" t="s">
        <v>43</v>
      </c>
      <c r="P11" s="84" t="s">
        <v>44</v>
      </c>
    </row>
    <row r="12" spans="1:16" s="41" customFormat="1" ht="15" customHeight="1">
      <c r="A12" s="143" t="s">
        <v>152</v>
      </c>
      <c r="B12" s="165" t="s">
        <v>128</v>
      </c>
      <c r="C12" s="141"/>
      <c r="D12" s="166" t="s">
        <v>141</v>
      </c>
      <c r="E12" s="150" t="s">
        <v>116</v>
      </c>
      <c r="F12" s="136" t="s">
        <v>154</v>
      </c>
      <c r="G12" s="146" t="s">
        <v>156</v>
      </c>
      <c r="H12" s="146" t="s">
        <v>157</v>
      </c>
      <c r="I12" s="170">
        <f>(140*1)+(130*0.87*0.08)</f>
        <v>149.048</v>
      </c>
      <c r="J12" s="170">
        <v>1270.7</v>
      </c>
      <c r="K12" s="167">
        <f>I12*J12/2</f>
        <v>94697.646800000002</v>
      </c>
      <c r="L12" s="171">
        <v>45000</v>
      </c>
      <c r="M12" s="168">
        <f>MIN(K12,L12)*1/2</f>
        <v>22500</v>
      </c>
      <c r="N12" s="169"/>
      <c r="O12" s="158" t="s">
        <v>112</v>
      </c>
      <c r="P12" s="152" t="s">
        <v>167</v>
      </c>
    </row>
    <row r="13" spans="1:16" s="41" customFormat="1" ht="15" customHeight="1">
      <c r="B13" s="165" t="s">
        <v>125</v>
      </c>
      <c r="C13" s="42"/>
      <c r="D13" s="42" t="s">
        <v>141</v>
      </c>
      <c r="E13" s="36"/>
      <c r="F13" s="20"/>
      <c r="G13" s="20"/>
      <c r="H13" s="20"/>
      <c r="I13" s="164"/>
      <c r="J13" s="164"/>
      <c r="K13" s="39"/>
      <c r="L13" s="172"/>
      <c r="M13" s="192">
        <f>MIN(K13,L13)*1/2</f>
        <v>0</v>
      </c>
      <c r="N13" s="21"/>
      <c r="O13" s="46"/>
      <c r="P13" s="37"/>
    </row>
    <row r="14" spans="1:16" s="41" customFormat="1" ht="15" customHeight="1">
      <c r="B14" s="165" t="s">
        <v>125</v>
      </c>
      <c r="C14" s="42"/>
      <c r="D14" s="42" t="s">
        <v>141</v>
      </c>
      <c r="E14" s="36"/>
      <c r="F14" s="20"/>
      <c r="G14" s="20"/>
      <c r="H14" s="20"/>
      <c r="I14" s="164"/>
      <c r="J14" s="164"/>
      <c r="K14" s="39"/>
      <c r="L14" s="172"/>
      <c r="M14" s="192">
        <f>MIN(K14,L14)*1/2</f>
        <v>0</v>
      </c>
      <c r="N14" s="21"/>
      <c r="O14" s="46"/>
      <c r="P14" s="37"/>
    </row>
    <row r="15" spans="1:16" s="41" customFormat="1" ht="15" customHeight="1">
      <c r="B15" s="165" t="s">
        <v>125</v>
      </c>
      <c r="C15" s="42"/>
      <c r="D15" s="42" t="s">
        <v>141</v>
      </c>
      <c r="E15" s="36"/>
      <c r="F15" s="20"/>
      <c r="G15" s="20"/>
      <c r="H15" s="20"/>
      <c r="I15" s="164"/>
      <c r="J15" s="164"/>
      <c r="K15" s="39"/>
      <c r="L15" s="172"/>
      <c r="M15" s="192">
        <f t="shared" ref="M15:M22" si="0">MIN(K15,L15)*1/2</f>
        <v>0</v>
      </c>
      <c r="N15" s="21"/>
      <c r="O15" s="46"/>
      <c r="P15" s="37"/>
    </row>
    <row r="16" spans="1:16" s="41" customFormat="1" ht="15" customHeight="1">
      <c r="B16" s="165" t="s">
        <v>125</v>
      </c>
      <c r="C16" s="42"/>
      <c r="D16" s="42" t="s">
        <v>141</v>
      </c>
      <c r="E16" s="36"/>
      <c r="F16" s="20"/>
      <c r="G16" s="20"/>
      <c r="H16" s="20"/>
      <c r="I16" s="164"/>
      <c r="J16" s="164"/>
      <c r="K16" s="39"/>
      <c r="L16" s="172"/>
      <c r="M16" s="192">
        <f>MIN(K16,L16)*1/2</f>
        <v>0</v>
      </c>
      <c r="N16" s="21"/>
      <c r="O16" s="46"/>
      <c r="P16" s="37"/>
    </row>
    <row r="17" spans="2:35" s="41" customFormat="1" ht="15" customHeight="1">
      <c r="B17" s="165" t="s">
        <v>125</v>
      </c>
      <c r="C17" s="42"/>
      <c r="D17" s="42" t="s">
        <v>141</v>
      </c>
      <c r="E17" s="36"/>
      <c r="F17" s="20"/>
      <c r="G17" s="20"/>
      <c r="H17" s="20"/>
      <c r="I17" s="164"/>
      <c r="J17" s="164"/>
      <c r="K17" s="39"/>
      <c r="L17" s="172"/>
      <c r="M17" s="192">
        <f t="shared" si="0"/>
        <v>0</v>
      </c>
      <c r="N17" s="21"/>
      <c r="O17" s="46"/>
      <c r="P17" s="37"/>
    </row>
    <row r="18" spans="2:35" s="41" customFormat="1" ht="15" customHeight="1">
      <c r="B18" s="165" t="s">
        <v>125</v>
      </c>
      <c r="C18" s="42"/>
      <c r="D18" s="42" t="s">
        <v>141</v>
      </c>
      <c r="E18" s="36"/>
      <c r="F18" s="20"/>
      <c r="G18" s="20"/>
      <c r="H18" s="20"/>
      <c r="I18" s="164"/>
      <c r="J18" s="164"/>
      <c r="K18" s="39"/>
      <c r="L18" s="172"/>
      <c r="M18" s="192">
        <f t="shared" si="0"/>
        <v>0</v>
      </c>
      <c r="N18" s="21"/>
      <c r="O18" s="46"/>
      <c r="P18" s="37"/>
    </row>
    <row r="19" spans="2:35" s="41" customFormat="1" ht="15" customHeight="1">
      <c r="B19" s="165" t="s">
        <v>125</v>
      </c>
      <c r="C19" s="42"/>
      <c r="D19" s="42" t="s">
        <v>141</v>
      </c>
      <c r="E19" s="36"/>
      <c r="F19" s="20"/>
      <c r="G19" s="20"/>
      <c r="H19" s="20"/>
      <c r="I19" s="164"/>
      <c r="J19" s="164"/>
      <c r="K19" s="39"/>
      <c r="L19" s="172"/>
      <c r="M19" s="192">
        <f t="shared" si="0"/>
        <v>0</v>
      </c>
      <c r="N19" s="21"/>
      <c r="O19" s="46"/>
      <c r="P19" s="37"/>
    </row>
    <row r="20" spans="2:35" s="41" customFormat="1" ht="15" customHeight="1">
      <c r="B20" s="165" t="s">
        <v>125</v>
      </c>
      <c r="C20" s="42"/>
      <c r="D20" s="42" t="s">
        <v>141</v>
      </c>
      <c r="E20" s="36"/>
      <c r="F20" s="20"/>
      <c r="G20" s="20"/>
      <c r="H20" s="20"/>
      <c r="I20" s="164"/>
      <c r="J20" s="164"/>
      <c r="K20" s="39"/>
      <c r="L20" s="172"/>
      <c r="M20" s="192">
        <f t="shared" si="0"/>
        <v>0</v>
      </c>
      <c r="N20" s="21"/>
      <c r="O20" s="46"/>
      <c r="P20" s="37"/>
    </row>
    <row r="21" spans="2:35" s="41" customFormat="1" ht="15" customHeight="1">
      <c r="B21" s="165" t="s">
        <v>125</v>
      </c>
      <c r="C21" s="42"/>
      <c r="D21" s="42" t="s">
        <v>141</v>
      </c>
      <c r="E21" s="36"/>
      <c r="F21" s="20"/>
      <c r="G21" s="20"/>
      <c r="H21" s="20"/>
      <c r="I21" s="164"/>
      <c r="J21" s="164"/>
      <c r="K21" s="39"/>
      <c r="L21" s="172"/>
      <c r="M21" s="192">
        <f t="shared" si="0"/>
        <v>0</v>
      </c>
      <c r="N21" s="21"/>
      <c r="O21" s="46"/>
      <c r="P21" s="37"/>
    </row>
    <row r="22" spans="2:35" s="41" customFormat="1" ht="15" customHeight="1">
      <c r="B22" s="165" t="s">
        <v>125</v>
      </c>
      <c r="C22" s="42"/>
      <c r="D22" s="42" t="s">
        <v>141</v>
      </c>
      <c r="E22" s="36"/>
      <c r="F22" s="20"/>
      <c r="G22" s="20"/>
      <c r="H22" s="20"/>
      <c r="I22" s="164"/>
      <c r="J22" s="164"/>
      <c r="K22" s="39"/>
      <c r="L22" s="172"/>
      <c r="M22" s="192">
        <f t="shared" si="0"/>
        <v>0</v>
      </c>
      <c r="N22" s="21"/>
      <c r="O22" s="46"/>
      <c r="P22" s="37"/>
    </row>
    <row r="23" spans="2:35" s="41" customFormat="1" ht="15" customHeight="1">
      <c r="B23" s="43" t="s">
        <v>129</v>
      </c>
      <c r="C23" s="44"/>
      <c r="D23" s="44"/>
      <c r="E23" s="44"/>
      <c r="F23" s="44"/>
      <c r="G23" s="44"/>
      <c r="H23" s="44"/>
      <c r="I23" s="44"/>
      <c r="J23" s="44"/>
      <c r="K23" s="45">
        <f>SUBTOTAL(9,K13:K22)</f>
        <v>0</v>
      </c>
      <c r="L23" s="45">
        <f>SUBTOTAL(9,L13:L22)</f>
        <v>0</v>
      </c>
      <c r="M23" s="45">
        <f>SUBTOTAL(9,M13:M22)</f>
        <v>0</v>
      </c>
      <c r="N23" s="44"/>
      <c r="O23" s="44"/>
      <c r="P23" s="44"/>
    </row>
    <row r="25" spans="2:35">
      <c r="E25" s="2" t="s">
        <v>106</v>
      </c>
      <c r="F25" s="8"/>
      <c r="G25"/>
      <c r="H25"/>
      <c r="I25"/>
      <c r="J25"/>
      <c r="K25"/>
      <c r="L25"/>
      <c r="M25"/>
      <c r="N25"/>
      <c r="O25"/>
      <c r="P25"/>
      <c r="Q25"/>
      <c r="R25"/>
      <c r="S25"/>
      <c r="T25"/>
      <c r="U25"/>
      <c r="V25"/>
      <c r="W25"/>
      <c r="X25"/>
      <c r="Y25"/>
      <c r="Z25"/>
      <c r="AA25"/>
      <c r="AB25"/>
      <c r="AC25"/>
      <c r="AD25"/>
      <c r="AE25"/>
      <c r="AF25"/>
      <c r="AG25"/>
      <c r="AH25"/>
      <c r="AI25"/>
    </row>
    <row r="26" spans="2:35">
      <c r="E26" s="2" t="s">
        <v>194</v>
      </c>
      <c r="F26" s="8"/>
      <c r="G26"/>
      <c r="H26"/>
      <c r="I26"/>
      <c r="J26"/>
      <c r="K26"/>
      <c r="L26"/>
      <c r="M26"/>
      <c r="N26"/>
      <c r="O26"/>
      <c r="P26"/>
      <c r="Q26"/>
      <c r="R26"/>
      <c r="S26"/>
      <c r="T26"/>
      <c r="U26"/>
      <c r="V26"/>
      <c r="W26"/>
      <c r="X26"/>
      <c r="Y26"/>
      <c r="Z26"/>
      <c r="AA26"/>
      <c r="AB26"/>
      <c r="AC26"/>
      <c r="AD26"/>
      <c r="AE26"/>
      <c r="AF26"/>
      <c r="AG26"/>
      <c r="AH26"/>
      <c r="AI26"/>
    </row>
    <row r="27" spans="2:35">
      <c r="E27" s="2" t="s">
        <v>195</v>
      </c>
      <c r="F27" s="8"/>
      <c r="G27"/>
      <c r="H27"/>
      <c r="I27"/>
      <c r="J27"/>
      <c r="K27"/>
      <c r="L27"/>
      <c r="M27"/>
      <c r="N27"/>
      <c r="O27"/>
      <c r="P27"/>
      <c r="Q27"/>
      <c r="R27"/>
      <c r="S27"/>
      <c r="T27"/>
      <c r="U27"/>
      <c r="V27"/>
      <c r="W27"/>
      <c r="X27"/>
      <c r="Y27"/>
      <c r="Z27"/>
      <c r="AA27"/>
      <c r="AB27"/>
      <c r="AC27"/>
      <c r="AD27"/>
      <c r="AE27"/>
      <c r="AF27"/>
      <c r="AG27"/>
      <c r="AH27"/>
      <c r="AI27"/>
    </row>
    <row r="28" spans="2:35">
      <c r="E28" s="2" t="s">
        <v>196</v>
      </c>
      <c r="F28" s="8"/>
      <c r="G28"/>
      <c r="H28"/>
      <c r="I28"/>
      <c r="J28"/>
      <c r="K28"/>
      <c r="L28"/>
      <c r="M28"/>
      <c r="N28"/>
      <c r="O28"/>
      <c r="P28"/>
      <c r="Q28"/>
      <c r="R28"/>
      <c r="S28"/>
      <c r="T28"/>
      <c r="U28"/>
      <c r="V28"/>
      <c r="W28"/>
      <c r="X28"/>
      <c r="Y28"/>
      <c r="Z28"/>
      <c r="AA28"/>
      <c r="AB28"/>
      <c r="AC28"/>
      <c r="AD28"/>
      <c r="AE28"/>
      <c r="AF28"/>
      <c r="AG28"/>
      <c r="AH28"/>
      <c r="AI28"/>
    </row>
    <row r="29" spans="2:35">
      <c r="E29" s="2" t="s">
        <v>34</v>
      </c>
      <c r="F29" s="8"/>
      <c r="G29"/>
      <c r="H29"/>
      <c r="I29"/>
      <c r="J29"/>
      <c r="K29"/>
      <c r="L29"/>
      <c r="M29"/>
      <c r="N29"/>
      <c r="O29"/>
      <c r="P29"/>
      <c r="Q29"/>
      <c r="R29"/>
      <c r="S29"/>
      <c r="T29"/>
      <c r="U29"/>
      <c r="V29"/>
      <c r="W29"/>
      <c r="X29"/>
      <c r="Y29"/>
      <c r="Z29"/>
      <c r="AA29"/>
      <c r="AB29"/>
      <c r="AC29"/>
      <c r="AD29"/>
      <c r="AE29"/>
      <c r="AF29"/>
      <c r="AG29"/>
      <c r="AH29"/>
      <c r="AI29"/>
    </row>
    <row r="30" spans="2:35">
      <c r="E30" s="2" t="s">
        <v>105</v>
      </c>
      <c r="F30" s="8"/>
      <c r="G30"/>
      <c r="H30"/>
      <c r="I30"/>
      <c r="J30"/>
      <c r="K30"/>
      <c r="L30"/>
      <c r="M30"/>
      <c r="N30"/>
      <c r="O30"/>
      <c r="P30"/>
      <c r="Q30"/>
      <c r="R30"/>
      <c r="S30"/>
      <c r="T30"/>
      <c r="U30"/>
      <c r="V30"/>
      <c r="W30"/>
      <c r="X30"/>
      <c r="Y30"/>
      <c r="Z30"/>
      <c r="AA30"/>
      <c r="AB30"/>
      <c r="AC30"/>
      <c r="AD30"/>
      <c r="AE30"/>
      <c r="AF30"/>
      <c r="AG30"/>
      <c r="AH30"/>
      <c r="AI30"/>
    </row>
    <row r="31" spans="2:35">
      <c r="E31" s="3" t="s">
        <v>107</v>
      </c>
      <c r="F31" s="8"/>
      <c r="G31"/>
      <c r="H31"/>
      <c r="I31"/>
      <c r="J31"/>
      <c r="K31"/>
      <c r="L31"/>
      <c r="M31"/>
      <c r="N31"/>
      <c r="O31"/>
      <c r="P31"/>
      <c r="Q31"/>
      <c r="R31"/>
      <c r="S31"/>
      <c r="T31"/>
      <c r="U31"/>
      <c r="V31"/>
      <c r="W31"/>
      <c r="X31"/>
      <c r="Y31"/>
      <c r="Z31"/>
      <c r="AA31"/>
      <c r="AB31"/>
      <c r="AC31"/>
      <c r="AD31"/>
      <c r="AE31"/>
      <c r="AF31"/>
      <c r="AG31"/>
      <c r="AH31"/>
      <c r="AI31"/>
    </row>
    <row r="32" spans="2:35">
      <c r="E32" s="2" t="s">
        <v>197</v>
      </c>
      <c r="F32" s="8"/>
      <c r="G32"/>
      <c r="H32"/>
      <c r="I32"/>
      <c r="J32"/>
      <c r="K32"/>
      <c r="L32"/>
      <c r="M32"/>
      <c r="N32"/>
      <c r="O32"/>
      <c r="P32"/>
      <c r="Q32"/>
      <c r="R32"/>
      <c r="S32"/>
      <c r="T32"/>
      <c r="U32"/>
      <c r="V32"/>
      <c r="W32"/>
      <c r="X32"/>
      <c r="Y32"/>
      <c r="Z32"/>
      <c r="AA32"/>
      <c r="AB32"/>
      <c r="AC32"/>
      <c r="AD32"/>
      <c r="AE32"/>
      <c r="AF32"/>
      <c r="AG32"/>
      <c r="AH32"/>
      <c r="AI32"/>
    </row>
    <row r="33" spans="5:35">
      <c r="E33" s="2" t="s">
        <v>198</v>
      </c>
      <c r="F33" s="8"/>
      <c r="G33"/>
      <c r="H33"/>
      <c r="I33"/>
      <c r="J33"/>
      <c r="K33"/>
      <c r="L33"/>
      <c r="M33"/>
      <c r="N33"/>
      <c r="O33"/>
      <c r="P33"/>
      <c r="Q33"/>
      <c r="R33"/>
      <c r="S33"/>
      <c r="T33"/>
      <c r="U33"/>
      <c r="V33"/>
      <c r="W33"/>
      <c r="X33"/>
      <c r="Y33"/>
      <c r="Z33"/>
      <c r="AA33"/>
      <c r="AB33"/>
      <c r="AC33"/>
      <c r="AD33"/>
      <c r="AE33"/>
      <c r="AF33"/>
      <c r="AG33"/>
      <c r="AH33"/>
      <c r="AI33"/>
    </row>
    <row r="34" spans="5:35">
      <c r="E34" s="2" t="s">
        <v>199</v>
      </c>
      <c r="F34" s="8"/>
      <c r="G34"/>
      <c r="H34"/>
      <c r="I34"/>
      <c r="J34"/>
      <c r="K34"/>
      <c r="L34"/>
      <c r="M34"/>
      <c r="N34"/>
      <c r="O34"/>
      <c r="P34"/>
      <c r="Q34"/>
      <c r="R34"/>
      <c r="S34"/>
      <c r="T34"/>
      <c r="U34"/>
      <c r="V34"/>
      <c r="W34"/>
      <c r="X34"/>
      <c r="Y34"/>
      <c r="Z34"/>
      <c r="AA34"/>
      <c r="AB34"/>
      <c r="AC34"/>
      <c r="AD34"/>
      <c r="AE34"/>
      <c r="AF34"/>
      <c r="AG34"/>
      <c r="AH34"/>
      <c r="AI34"/>
    </row>
    <row r="35" spans="5:35">
      <c r="E35" s="2" t="s">
        <v>10</v>
      </c>
      <c r="F35" s="8"/>
      <c r="G35"/>
      <c r="H35"/>
      <c r="I35"/>
      <c r="J35"/>
      <c r="K35"/>
      <c r="L35"/>
      <c r="M35"/>
      <c r="N35"/>
      <c r="O35"/>
      <c r="P35"/>
      <c r="Q35"/>
      <c r="R35"/>
      <c r="S35"/>
      <c r="T35"/>
      <c r="U35"/>
      <c r="V35"/>
      <c r="W35"/>
      <c r="X35"/>
      <c r="Y35"/>
      <c r="Z35"/>
      <c r="AA35"/>
      <c r="AB35"/>
      <c r="AC35"/>
      <c r="AD35"/>
      <c r="AE35"/>
      <c r="AF35"/>
      <c r="AG35"/>
      <c r="AH35"/>
      <c r="AI35"/>
    </row>
    <row r="36" spans="5:35">
      <c r="E36" s="2" t="s">
        <v>11</v>
      </c>
      <c r="F36" s="8"/>
      <c r="G36"/>
      <c r="H36"/>
      <c r="I36"/>
      <c r="J36"/>
      <c r="K36"/>
      <c r="L36"/>
      <c r="M36"/>
      <c r="N36"/>
      <c r="O36"/>
      <c r="P36"/>
      <c r="Q36"/>
      <c r="R36"/>
      <c r="S36"/>
      <c r="T36"/>
      <c r="U36"/>
      <c r="V36"/>
      <c r="W36"/>
      <c r="X36"/>
      <c r="Y36"/>
      <c r="Z36"/>
      <c r="AA36"/>
      <c r="AB36"/>
      <c r="AC36"/>
      <c r="AD36"/>
      <c r="AE36"/>
      <c r="AF36"/>
      <c r="AG36"/>
      <c r="AH36"/>
      <c r="AI36"/>
    </row>
    <row r="37" spans="5:35">
      <c r="E37" s="2" t="s">
        <v>17</v>
      </c>
      <c r="F37" s="8"/>
      <c r="G37"/>
      <c r="H37"/>
      <c r="I37"/>
      <c r="J37"/>
      <c r="K37"/>
      <c r="L37"/>
      <c r="M37"/>
      <c r="N37"/>
      <c r="O37"/>
      <c r="P37"/>
      <c r="Q37"/>
      <c r="R37"/>
      <c r="S37"/>
      <c r="T37"/>
      <c r="U37"/>
      <c r="V37"/>
      <c r="W37"/>
      <c r="X37"/>
      <c r="Y37"/>
      <c r="Z37"/>
      <c r="AA37"/>
      <c r="AB37"/>
      <c r="AC37"/>
      <c r="AD37"/>
      <c r="AE37"/>
      <c r="AF37"/>
      <c r="AG37"/>
      <c r="AH37"/>
      <c r="AI37"/>
    </row>
    <row r="38" spans="5:35">
      <c r="E38" s="2" t="s">
        <v>200</v>
      </c>
      <c r="F38" s="8"/>
      <c r="G38"/>
      <c r="H38"/>
      <c r="I38"/>
      <c r="J38"/>
      <c r="K38"/>
      <c r="L38"/>
      <c r="M38"/>
      <c r="N38"/>
      <c r="O38"/>
      <c r="P38"/>
      <c r="Q38"/>
      <c r="R38"/>
      <c r="S38"/>
      <c r="T38"/>
      <c r="U38"/>
      <c r="V38"/>
      <c r="W38"/>
      <c r="X38"/>
      <c r="Y38"/>
      <c r="Z38"/>
      <c r="AA38"/>
      <c r="AB38"/>
      <c r="AC38"/>
      <c r="AD38"/>
      <c r="AE38"/>
      <c r="AF38"/>
      <c r="AG38"/>
      <c r="AH38"/>
      <c r="AI38"/>
    </row>
    <row r="39" spans="5:35">
      <c r="E39" s="2" t="s">
        <v>201</v>
      </c>
      <c r="F39" s="8"/>
      <c r="G39"/>
      <c r="H39"/>
      <c r="I39"/>
      <c r="J39"/>
      <c r="K39"/>
      <c r="L39"/>
      <c r="M39"/>
      <c r="N39"/>
      <c r="O39"/>
      <c r="P39"/>
      <c r="Q39"/>
      <c r="R39"/>
      <c r="S39"/>
      <c r="T39"/>
      <c r="U39"/>
      <c r="V39"/>
      <c r="W39"/>
      <c r="X39"/>
      <c r="Y39"/>
      <c r="Z39"/>
      <c r="AA39"/>
      <c r="AB39"/>
      <c r="AC39"/>
      <c r="AD39"/>
      <c r="AE39"/>
      <c r="AF39"/>
      <c r="AG39"/>
      <c r="AH39"/>
      <c r="AI39"/>
    </row>
    <row r="40" spans="5:35">
      <c r="E40" s="2" t="s">
        <v>202</v>
      </c>
      <c r="F40" s="8"/>
      <c r="G40"/>
      <c r="H40"/>
      <c r="I40"/>
      <c r="J40"/>
      <c r="K40"/>
      <c r="L40"/>
      <c r="M40"/>
      <c r="N40"/>
      <c r="O40"/>
      <c r="P40"/>
      <c r="Q40"/>
      <c r="R40"/>
      <c r="S40"/>
      <c r="T40"/>
      <c r="U40"/>
      <c r="V40"/>
      <c r="W40"/>
      <c r="X40"/>
      <c r="Y40"/>
      <c r="Z40"/>
      <c r="AA40"/>
      <c r="AB40"/>
      <c r="AC40"/>
      <c r="AD40"/>
      <c r="AE40"/>
      <c r="AF40"/>
      <c r="AG40"/>
      <c r="AH40"/>
      <c r="AI40"/>
    </row>
    <row r="41" spans="5:35">
      <c r="E41" s="2" t="s">
        <v>104</v>
      </c>
      <c r="F41" s="8"/>
      <c r="G41"/>
      <c r="H41"/>
      <c r="I41"/>
      <c r="J41"/>
      <c r="K41"/>
      <c r="L41"/>
      <c r="M41"/>
      <c r="N41"/>
      <c r="O41"/>
      <c r="P41"/>
      <c r="Q41"/>
      <c r="R41"/>
      <c r="S41"/>
      <c r="T41"/>
      <c r="U41"/>
      <c r="V41"/>
      <c r="W41"/>
      <c r="X41"/>
      <c r="Y41"/>
      <c r="Z41"/>
      <c r="AA41"/>
      <c r="AB41"/>
      <c r="AC41"/>
      <c r="AD41"/>
      <c r="AE41"/>
      <c r="AF41"/>
      <c r="AG41"/>
      <c r="AH41"/>
      <c r="AI41"/>
    </row>
    <row r="42" spans="5:35">
      <c r="E42" s="2" t="s">
        <v>203</v>
      </c>
      <c r="F42"/>
      <c r="G42"/>
      <c r="H42"/>
      <c r="I42"/>
      <c r="J42"/>
      <c r="K42"/>
      <c r="L42"/>
      <c r="M42"/>
      <c r="N42"/>
      <c r="O42"/>
      <c r="P42"/>
      <c r="Q42"/>
      <c r="R42"/>
      <c r="S42"/>
      <c r="T42"/>
      <c r="U42"/>
      <c r="V42"/>
      <c r="W42"/>
      <c r="X42"/>
      <c r="Y42"/>
      <c r="Z42"/>
      <c r="AA42"/>
      <c r="AB42"/>
      <c r="AC42"/>
      <c r="AD42"/>
      <c r="AE42"/>
      <c r="AF42"/>
      <c r="AG42"/>
      <c r="AH42"/>
      <c r="AI42"/>
    </row>
    <row r="43" spans="5:35">
      <c r="E43" s="3" t="s">
        <v>204</v>
      </c>
      <c r="F43"/>
      <c r="G43"/>
      <c r="H43"/>
      <c r="I43"/>
      <c r="J43"/>
      <c r="K43"/>
      <c r="L43"/>
      <c r="M43"/>
      <c r="N43"/>
      <c r="O43"/>
      <c r="P43"/>
      <c r="Q43"/>
      <c r="R43"/>
      <c r="S43"/>
      <c r="T43"/>
      <c r="U43"/>
      <c r="V43"/>
      <c r="W43"/>
      <c r="X43"/>
      <c r="Y43"/>
      <c r="Z43"/>
      <c r="AA43"/>
      <c r="AB43"/>
      <c r="AC43"/>
      <c r="AD43"/>
      <c r="AE43"/>
      <c r="AF43"/>
      <c r="AG43"/>
      <c r="AH43"/>
      <c r="AI43"/>
    </row>
    <row r="44" spans="5:35">
      <c r="E44" s="3" t="s">
        <v>205</v>
      </c>
      <c r="F44"/>
      <c r="G44"/>
      <c r="H44"/>
      <c r="I44"/>
      <c r="J44"/>
      <c r="K44"/>
      <c r="L44"/>
      <c r="M44"/>
      <c r="N44"/>
      <c r="O44"/>
      <c r="P44"/>
      <c r="Q44"/>
      <c r="R44"/>
      <c r="S44"/>
      <c r="T44"/>
      <c r="U44"/>
      <c r="V44"/>
      <c r="W44"/>
      <c r="X44"/>
      <c r="Y44"/>
      <c r="Z44"/>
      <c r="AA44"/>
      <c r="AB44"/>
      <c r="AC44"/>
      <c r="AD44"/>
      <c r="AE44"/>
      <c r="AF44"/>
      <c r="AG44"/>
      <c r="AH44"/>
      <c r="AI44"/>
    </row>
    <row r="45" spans="5:35">
      <c r="E45" s="3" t="s">
        <v>206</v>
      </c>
      <c r="F45"/>
      <c r="G45"/>
      <c r="H45"/>
      <c r="I45"/>
      <c r="J45"/>
      <c r="K45"/>
      <c r="L45"/>
      <c r="M45"/>
      <c r="N45"/>
      <c r="O45"/>
      <c r="P45"/>
      <c r="Q45"/>
      <c r="R45"/>
      <c r="S45"/>
      <c r="T45"/>
      <c r="U45"/>
      <c r="V45"/>
      <c r="W45"/>
      <c r="X45"/>
      <c r="Y45"/>
      <c r="Z45"/>
      <c r="AA45"/>
      <c r="AB45"/>
      <c r="AC45"/>
      <c r="AD45"/>
      <c r="AE45"/>
      <c r="AF45"/>
      <c r="AG45"/>
      <c r="AH45"/>
      <c r="AI45"/>
    </row>
    <row r="46" spans="5:35">
      <c r="E46" s="3" t="s">
        <v>207</v>
      </c>
      <c r="F46"/>
      <c r="G46"/>
      <c r="H46"/>
      <c r="I46"/>
      <c r="J46"/>
      <c r="K46"/>
      <c r="L46"/>
      <c r="M46"/>
      <c r="N46"/>
      <c r="O46"/>
      <c r="P46"/>
      <c r="Q46"/>
      <c r="R46"/>
      <c r="S46"/>
      <c r="T46"/>
      <c r="U46"/>
      <c r="V46"/>
      <c r="W46"/>
      <c r="X46"/>
      <c r="Y46"/>
      <c r="Z46"/>
      <c r="AA46"/>
      <c r="AB46"/>
      <c r="AC46"/>
      <c r="AD46"/>
      <c r="AE46"/>
      <c r="AF46"/>
      <c r="AG46"/>
      <c r="AH46"/>
      <c r="AI46"/>
    </row>
    <row r="47" spans="5:35">
      <c r="E47" s="3" t="s">
        <v>208</v>
      </c>
      <c r="F47"/>
      <c r="G47"/>
      <c r="H47"/>
      <c r="I47"/>
      <c r="J47"/>
      <c r="K47"/>
      <c r="L47"/>
      <c r="M47"/>
      <c r="N47"/>
      <c r="O47"/>
      <c r="P47"/>
      <c r="Q47"/>
      <c r="R47"/>
      <c r="S47"/>
      <c r="T47"/>
      <c r="U47"/>
      <c r="V47"/>
      <c r="W47"/>
      <c r="X47"/>
      <c r="Y47"/>
      <c r="Z47"/>
      <c r="AA47"/>
      <c r="AB47"/>
      <c r="AC47"/>
      <c r="AD47"/>
      <c r="AE47"/>
      <c r="AF47"/>
      <c r="AG47"/>
      <c r="AH47"/>
      <c r="AI47"/>
    </row>
  </sheetData>
  <autoFilter ref="D11:P11"/>
  <phoneticPr fontId="1"/>
  <dataValidations count="2">
    <dataValidation type="list" allowBlank="1" showInputMessage="1" showErrorMessage="1" sqref="O12:O22">
      <formula1>"◎,○,☆"</formula1>
    </dataValidation>
    <dataValidation type="list" allowBlank="1" showInputMessage="1" showErrorMessage="1" sqref="E12:E22">
      <formula1>$E$25:$E$47</formula1>
    </dataValidation>
  </dataValidations>
  <printOptions horizontalCentered="1"/>
  <pageMargins left="0.55118110236220474" right="0.23622047244094491" top="0.74803149606299213" bottom="0.59055118110236227" header="0.31496062992125984" footer="0.31496062992125984"/>
  <pageSetup paperSize="8" scale="94"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C12:C22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P59"/>
  <sheetViews>
    <sheetView view="pageBreakPreview" zoomScale="115" zoomScaleNormal="100" zoomScaleSheetLayoutView="115" workbookViewId="0">
      <selection activeCell="I20" sqref="I20"/>
    </sheetView>
  </sheetViews>
  <sheetFormatPr defaultColWidth="2.25" defaultRowHeight="14.25"/>
  <cols>
    <col min="1" max="1" width="6.75" bestFit="1" customWidth="1"/>
    <col min="2" max="2" width="11.5" customWidth="1"/>
    <col min="3" max="3" width="12.5" customWidth="1"/>
    <col min="4" max="4" width="9.75" customWidth="1"/>
    <col min="5" max="5" width="24.25" customWidth="1"/>
    <col min="6" max="6" width="11.75" customWidth="1"/>
    <col min="7" max="7" width="13" bestFit="1" customWidth="1"/>
    <col min="8" max="8" width="12.25" customWidth="1"/>
    <col min="9" max="9" width="27.75" bestFit="1" customWidth="1"/>
    <col min="10" max="10" width="30.25" customWidth="1"/>
    <col min="11" max="11" width="13.125" customWidth="1"/>
    <col min="12" max="12" width="11.75" bestFit="1" customWidth="1"/>
    <col min="13" max="13" width="33.75" customWidth="1"/>
    <col min="14" max="14" width="22.25" customWidth="1"/>
    <col min="15" max="15" width="8.25" customWidth="1"/>
    <col min="16" max="16" width="39.25" customWidth="1"/>
  </cols>
  <sheetData>
    <row r="1" spans="1:16" ht="17.25">
      <c r="B1" s="1" t="s">
        <v>174</v>
      </c>
      <c r="C1" s="7"/>
      <c r="D1" s="7"/>
      <c r="E1" s="7"/>
    </row>
    <row r="2" spans="1:16" ht="18.75">
      <c r="B2" s="154" t="s">
        <v>243</v>
      </c>
      <c r="F2" s="154"/>
      <c r="G2" s="154"/>
      <c r="H2" s="154"/>
      <c r="I2" s="154"/>
      <c r="J2" s="154"/>
      <c r="K2" s="154"/>
      <c r="L2" s="154"/>
      <c r="M2" s="154"/>
      <c r="N2" s="154"/>
      <c r="O2" s="154"/>
      <c r="P2" s="154"/>
    </row>
    <row r="3" spans="1:16" ht="18.75">
      <c r="B3" s="154"/>
      <c r="F3" s="154"/>
      <c r="G3" s="154"/>
      <c r="H3" s="154"/>
      <c r="I3" s="154"/>
      <c r="J3" s="154"/>
      <c r="K3" s="154"/>
      <c r="L3" s="154"/>
      <c r="M3" s="154"/>
      <c r="N3" s="154"/>
      <c r="O3" s="154"/>
      <c r="P3" s="154"/>
    </row>
    <row r="4" spans="1:16" ht="18.75">
      <c r="B4" s="154"/>
      <c r="F4" s="154"/>
      <c r="G4" s="154"/>
      <c r="H4" s="154"/>
      <c r="I4" s="154"/>
      <c r="J4" s="154"/>
      <c r="K4" s="154"/>
      <c r="L4" s="154"/>
      <c r="M4" s="154"/>
      <c r="N4" s="154"/>
      <c r="O4" s="154"/>
      <c r="P4" s="154"/>
    </row>
    <row r="5" spans="1:16" ht="18.75">
      <c r="B5" s="154"/>
      <c r="F5" s="154"/>
      <c r="G5" s="154"/>
      <c r="H5" s="154"/>
      <c r="I5" s="154"/>
      <c r="J5" s="154"/>
      <c r="K5" s="154"/>
      <c r="L5" s="154"/>
      <c r="M5" s="154"/>
      <c r="N5" s="154"/>
      <c r="O5" s="154"/>
      <c r="P5" s="154"/>
    </row>
    <row r="6" spans="1:16" ht="18.75">
      <c r="B6" s="154"/>
      <c r="F6" s="154"/>
      <c r="G6" s="154"/>
      <c r="H6" s="154"/>
      <c r="I6" s="154"/>
      <c r="J6" s="154"/>
      <c r="K6" s="154"/>
      <c r="L6" s="154"/>
      <c r="M6" s="154"/>
      <c r="N6" s="154"/>
      <c r="O6" s="154"/>
      <c r="P6" s="154"/>
    </row>
    <row r="7" spans="1:16" ht="18.75">
      <c r="B7" s="154"/>
      <c r="F7" s="154"/>
      <c r="G7" s="154"/>
      <c r="H7" s="154"/>
      <c r="I7" s="154"/>
      <c r="J7" s="154"/>
      <c r="K7" s="154"/>
      <c r="L7" s="154"/>
      <c r="M7" s="154"/>
      <c r="N7" s="154"/>
      <c r="O7" s="154"/>
      <c r="P7" s="154"/>
    </row>
    <row r="8" spans="1:16" ht="18.75">
      <c r="B8" s="154"/>
      <c r="F8" s="154"/>
      <c r="G8" s="154"/>
      <c r="H8" s="154"/>
      <c r="I8" s="154"/>
      <c r="J8" s="154"/>
      <c r="K8" s="154"/>
      <c r="L8" s="154"/>
      <c r="M8" s="154"/>
      <c r="N8" s="154"/>
      <c r="O8" s="154"/>
      <c r="P8" s="154"/>
    </row>
    <row r="9" spans="1:16" ht="18.75">
      <c r="B9" s="154"/>
      <c r="F9" s="154"/>
      <c r="G9" s="154"/>
      <c r="H9" s="154"/>
      <c r="I9" s="154"/>
      <c r="J9" s="154"/>
      <c r="K9" s="154"/>
      <c r="L9" s="154"/>
      <c r="M9" s="154"/>
      <c r="N9" s="154"/>
      <c r="O9" s="154"/>
      <c r="P9" s="154"/>
    </row>
    <row r="10" spans="1:16" ht="18.75">
      <c r="B10" s="154"/>
      <c r="F10" s="154"/>
      <c r="G10" s="154"/>
      <c r="H10" s="154"/>
      <c r="I10" s="154"/>
      <c r="J10" s="154"/>
      <c r="K10" s="154"/>
      <c r="L10" s="154"/>
      <c r="M10" s="154"/>
      <c r="N10" s="154"/>
      <c r="O10" s="154"/>
      <c r="P10" s="154"/>
    </row>
    <row r="11" spans="1:16" ht="18.75">
      <c r="B11" s="154"/>
      <c r="F11" s="154"/>
      <c r="G11" s="154"/>
      <c r="H11" s="154"/>
      <c r="I11" s="154"/>
      <c r="J11" s="154"/>
      <c r="K11" s="154"/>
      <c r="L11" s="154"/>
      <c r="M11" s="154"/>
      <c r="N11" s="154"/>
      <c r="O11" s="154"/>
      <c r="P11" s="154"/>
    </row>
    <row r="12" spans="1:16" ht="19.149999999999999" customHeight="1"/>
    <row r="13" spans="1:16" s="63" customFormat="1" ht="21.75" customHeight="1">
      <c r="B13" s="86" t="s">
        <v>126</v>
      </c>
      <c r="C13" s="87" t="s">
        <v>127</v>
      </c>
      <c r="D13" s="85" t="s">
        <v>140</v>
      </c>
      <c r="E13" s="85" t="s">
        <v>0</v>
      </c>
      <c r="F13" s="85" t="s">
        <v>3</v>
      </c>
      <c r="G13" s="85" t="s">
        <v>4</v>
      </c>
      <c r="H13" s="86" t="s">
        <v>9</v>
      </c>
      <c r="I13" s="85" t="s">
        <v>5</v>
      </c>
      <c r="J13" s="87" t="s">
        <v>6</v>
      </c>
      <c r="K13" s="86" t="s">
        <v>21</v>
      </c>
      <c r="L13" s="88" t="s">
        <v>18</v>
      </c>
      <c r="M13" s="86" t="s">
        <v>7</v>
      </c>
      <c r="N13" s="85" t="s">
        <v>32</v>
      </c>
      <c r="O13" s="89" t="s">
        <v>43</v>
      </c>
      <c r="P13" s="90" t="s">
        <v>44</v>
      </c>
    </row>
    <row r="14" spans="1:16" s="63" customFormat="1" ht="15" customHeight="1">
      <c r="A14" s="188" t="s">
        <v>221</v>
      </c>
      <c r="B14" s="194" t="s">
        <v>122</v>
      </c>
      <c r="C14" s="145"/>
      <c r="D14" s="145" t="s">
        <v>40</v>
      </c>
      <c r="E14" s="169" t="s">
        <v>214</v>
      </c>
      <c r="F14" s="148">
        <v>30</v>
      </c>
      <c r="G14" s="148">
        <v>1480</v>
      </c>
      <c r="H14" s="147">
        <f>F14*G14</f>
        <v>44400</v>
      </c>
      <c r="I14" s="150" t="s">
        <v>210</v>
      </c>
      <c r="J14" s="146" t="s">
        <v>211</v>
      </c>
      <c r="K14" s="166" t="s">
        <v>217</v>
      </c>
      <c r="L14" s="141" t="s">
        <v>218</v>
      </c>
      <c r="M14" s="174" t="s">
        <v>212</v>
      </c>
      <c r="N14" s="146"/>
      <c r="O14" s="158" t="s">
        <v>112</v>
      </c>
      <c r="P14" s="152" t="s">
        <v>213</v>
      </c>
    </row>
    <row r="15" spans="1:16" s="63" customFormat="1" ht="15" customHeight="1">
      <c r="B15" s="194" t="s">
        <v>122</v>
      </c>
      <c r="C15" s="93"/>
      <c r="D15" s="93"/>
      <c r="E15" s="34"/>
      <c r="F15" s="11"/>
      <c r="G15" s="11"/>
      <c r="H15" s="16">
        <f>F15*G15</f>
        <v>0</v>
      </c>
      <c r="I15" s="31"/>
      <c r="J15" s="18"/>
      <c r="K15" s="94"/>
      <c r="L15" s="91"/>
      <c r="M15" s="95"/>
      <c r="N15" s="20"/>
      <c r="O15" s="46"/>
      <c r="P15" s="37"/>
    </row>
    <row r="16" spans="1:16" s="63" customFormat="1" ht="15" customHeight="1">
      <c r="B16" s="194" t="s">
        <v>122</v>
      </c>
      <c r="C16" s="93"/>
      <c r="D16" s="93"/>
      <c r="E16" s="34"/>
      <c r="F16" s="11"/>
      <c r="G16" s="11"/>
      <c r="H16" s="16">
        <f t="shared" ref="H16:H24" si="0">F16*G16</f>
        <v>0</v>
      </c>
      <c r="I16" s="31"/>
      <c r="J16" s="18"/>
      <c r="K16" s="94"/>
      <c r="L16" s="91"/>
      <c r="M16" s="95"/>
      <c r="N16" s="20"/>
      <c r="O16" s="46"/>
      <c r="P16" s="37"/>
    </row>
    <row r="17" spans="2:16" s="63" customFormat="1" ht="15" customHeight="1">
      <c r="B17" s="194" t="s">
        <v>122</v>
      </c>
      <c r="C17" s="93"/>
      <c r="D17" s="93"/>
      <c r="E17" s="34"/>
      <c r="F17" s="11"/>
      <c r="G17" s="11"/>
      <c r="H17" s="16">
        <f t="shared" si="0"/>
        <v>0</v>
      </c>
      <c r="I17" s="31"/>
      <c r="J17" s="18"/>
      <c r="K17" s="94"/>
      <c r="L17" s="91"/>
      <c r="M17" s="95"/>
      <c r="N17" s="20"/>
      <c r="O17" s="46"/>
      <c r="P17" s="37"/>
    </row>
    <row r="18" spans="2:16" s="63" customFormat="1" ht="15" customHeight="1">
      <c r="B18" s="194" t="s">
        <v>122</v>
      </c>
      <c r="C18" s="93"/>
      <c r="D18" s="93"/>
      <c r="E18" s="34"/>
      <c r="F18" s="11"/>
      <c r="G18" s="11"/>
      <c r="H18" s="16">
        <f t="shared" si="0"/>
        <v>0</v>
      </c>
      <c r="I18" s="31"/>
      <c r="J18" s="18"/>
      <c r="K18" s="94"/>
      <c r="L18" s="91"/>
      <c r="M18" s="95"/>
      <c r="N18" s="20"/>
      <c r="O18" s="46"/>
      <c r="P18" s="37"/>
    </row>
    <row r="19" spans="2:16" s="63" customFormat="1" ht="15" customHeight="1">
      <c r="B19" s="194" t="s">
        <v>122</v>
      </c>
      <c r="C19" s="93"/>
      <c r="D19" s="93"/>
      <c r="E19" s="34"/>
      <c r="F19" s="11"/>
      <c r="G19" s="11"/>
      <c r="H19" s="16">
        <f t="shared" si="0"/>
        <v>0</v>
      </c>
      <c r="I19" s="31"/>
      <c r="J19" s="18"/>
      <c r="K19" s="94"/>
      <c r="L19" s="91"/>
      <c r="M19" s="95"/>
      <c r="N19" s="20"/>
      <c r="O19" s="46"/>
      <c r="P19" s="37"/>
    </row>
    <row r="20" spans="2:16" s="63" customFormat="1" ht="15" customHeight="1">
      <c r="B20" s="194" t="s">
        <v>122</v>
      </c>
      <c r="C20" s="93"/>
      <c r="D20" s="93"/>
      <c r="E20" s="34"/>
      <c r="F20" s="11"/>
      <c r="G20" s="11"/>
      <c r="H20" s="16">
        <f t="shared" si="0"/>
        <v>0</v>
      </c>
      <c r="I20" s="31"/>
      <c r="J20" s="18"/>
      <c r="K20" s="94"/>
      <c r="L20" s="91"/>
      <c r="M20" s="95"/>
      <c r="N20" s="20"/>
      <c r="O20" s="46"/>
      <c r="P20" s="37"/>
    </row>
    <row r="21" spans="2:16" s="63" customFormat="1" ht="15" customHeight="1">
      <c r="B21" s="194" t="s">
        <v>122</v>
      </c>
      <c r="C21" s="93"/>
      <c r="D21" s="93"/>
      <c r="E21" s="34"/>
      <c r="F21" s="11"/>
      <c r="G21" s="11"/>
      <c r="H21" s="16">
        <f t="shared" si="0"/>
        <v>0</v>
      </c>
      <c r="I21" s="31"/>
      <c r="J21" s="18"/>
      <c r="K21" s="94"/>
      <c r="L21" s="91"/>
      <c r="M21" s="95"/>
      <c r="N21" s="20"/>
      <c r="O21" s="46"/>
      <c r="P21" s="37"/>
    </row>
    <row r="22" spans="2:16" s="63" customFormat="1" ht="15" customHeight="1">
      <c r="B22" s="194" t="s">
        <v>122</v>
      </c>
      <c r="C22" s="93"/>
      <c r="D22" s="93"/>
      <c r="E22" s="34"/>
      <c r="F22" s="11"/>
      <c r="G22" s="11"/>
      <c r="H22" s="16">
        <f t="shared" si="0"/>
        <v>0</v>
      </c>
      <c r="I22" s="31"/>
      <c r="J22" s="18"/>
      <c r="K22" s="94"/>
      <c r="L22" s="91"/>
      <c r="M22" s="95"/>
      <c r="N22" s="20"/>
      <c r="O22" s="46"/>
      <c r="P22" s="37"/>
    </row>
    <row r="23" spans="2:16" s="63" customFormat="1" ht="15" customHeight="1">
      <c r="B23" s="194" t="s">
        <v>122</v>
      </c>
      <c r="C23" s="93"/>
      <c r="D23" s="93"/>
      <c r="E23" s="19"/>
      <c r="F23" s="11"/>
      <c r="G23" s="11"/>
      <c r="H23" s="16">
        <f t="shared" si="0"/>
        <v>0</v>
      </c>
      <c r="I23" s="31"/>
      <c r="J23" s="18"/>
      <c r="K23" s="94"/>
      <c r="L23" s="91"/>
      <c r="M23" s="95"/>
      <c r="N23" s="20"/>
      <c r="O23" s="46"/>
      <c r="P23" s="37"/>
    </row>
    <row r="24" spans="2:16" s="63" customFormat="1" ht="15" customHeight="1">
      <c r="B24" s="194" t="s">
        <v>122</v>
      </c>
      <c r="C24" s="96"/>
      <c r="D24" s="93"/>
      <c r="E24" s="19"/>
      <c r="F24" s="11"/>
      <c r="G24" s="11"/>
      <c r="H24" s="16">
        <f t="shared" si="0"/>
        <v>0</v>
      </c>
      <c r="I24" s="31"/>
      <c r="J24" s="18"/>
      <c r="K24" s="94"/>
      <c r="L24" s="91"/>
      <c r="M24" s="18"/>
      <c r="N24" s="20"/>
      <c r="O24" s="46"/>
      <c r="P24" s="37"/>
    </row>
    <row r="25" spans="2:16" s="63" customFormat="1" ht="15" customHeight="1">
      <c r="B25" s="97" t="s">
        <v>123</v>
      </c>
      <c r="C25" s="98"/>
      <c r="D25" s="98"/>
      <c r="E25" s="98"/>
      <c r="F25" s="99">
        <f>SUBTOTAL(9,F15:F24)</f>
        <v>0</v>
      </c>
      <c r="G25" s="100"/>
      <c r="H25" s="99">
        <f>SUBTOTAL(9,H15:H24)</f>
        <v>0</v>
      </c>
      <c r="I25" s="101"/>
      <c r="J25" s="101"/>
      <c r="K25" s="102"/>
      <c r="L25" s="92"/>
      <c r="M25" s="102"/>
      <c r="N25" s="103"/>
      <c r="O25" s="92"/>
      <c r="P25" s="103"/>
    </row>
    <row r="27" spans="2:16">
      <c r="D27" s="2" t="s">
        <v>40</v>
      </c>
    </row>
    <row r="28" spans="2:16">
      <c r="D28" s="3" t="s">
        <v>109</v>
      </c>
    </row>
    <row r="31" spans="2:16">
      <c r="E31" t="s">
        <v>214</v>
      </c>
    </row>
    <row r="32" spans="2:16">
      <c r="E32" t="s">
        <v>215</v>
      </c>
    </row>
    <row r="33" spans="5:5">
      <c r="E33" t="s">
        <v>216</v>
      </c>
    </row>
    <row r="39" spans="5:5">
      <c r="E39" s="8"/>
    </row>
    <row r="40" spans="5:5">
      <c r="E40" s="9"/>
    </row>
    <row r="41" spans="5:5">
      <c r="E41" s="9"/>
    </row>
    <row r="43" spans="5:5">
      <c r="E43" s="10"/>
    </row>
    <row r="44" spans="5:5">
      <c r="E44" s="10"/>
    </row>
    <row r="45" spans="5:5">
      <c r="E45" s="10"/>
    </row>
    <row r="46" spans="5:5">
      <c r="E46" s="10"/>
    </row>
    <row r="47" spans="5:5">
      <c r="E47" s="10"/>
    </row>
    <row r="48" spans="5:5">
      <c r="E48" s="10"/>
    </row>
    <row r="50" spans="5:5">
      <c r="E50" s="8"/>
    </row>
    <row r="51" spans="5:5">
      <c r="E51" s="9"/>
    </row>
    <row r="52" spans="5:5">
      <c r="E52" s="9"/>
    </row>
    <row r="53" spans="5:5">
      <c r="E53" s="9"/>
    </row>
    <row r="54" spans="5:5">
      <c r="E54" s="9"/>
    </row>
    <row r="55" spans="5:5">
      <c r="E55" s="9"/>
    </row>
    <row r="56" spans="5:5">
      <c r="E56" s="9"/>
    </row>
    <row r="57" spans="5:5">
      <c r="E57" s="9"/>
    </row>
    <row r="58" spans="5:5">
      <c r="E58" s="9"/>
    </row>
    <row r="59" spans="5:5">
      <c r="E59" s="9"/>
    </row>
  </sheetData>
  <autoFilter ref="B13:P13"/>
  <phoneticPr fontId="1"/>
  <dataValidations count="4">
    <dataValidation type="list" allowBlank="1" showInputMessage="1" showErrorMessage="1" sqref="O14:O25">
      <formula1>"◎,○,☆"</formula1>
    </dataValidation>
    <dataValidation type="list" allowBlank="1" showInputMessage="1" showErrorMessage="1" sqref="D14:D24">
      <formula1>$D$27:$D$28</formula1>
    </dataValidation>
    <dataValidation type="list" allowBlank="1" showInputMessage="1" showErrorMessage="1" sqref="E14:E24">
      <formula1>$E$31:$E$33</formula1>
    </dataValidation>
    <dataValidation type="list" allowBlank="1" showInputMessage="1" showErrorMessage="1" sqref="K14:K24">
      <formula1>"広域型施設,地域密着型施設"</formula1>
    </dataValidation>
  </dataValidations>
  <printOptions horizontalCentered="1"/>
  <pageMargins left="0.55118110236220474" right="0.23622047244094491" top="0.74803149606299213" bottom="0.59055118110236227" header="0.31496062992125984" footer="0.31496062992125984"/>
  <pageSetup paperSize="8" scale="65"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C14:C24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O39"/>
  <sheetViews>
    <sheetView view="pageBreakPreview" zoomScale="145" zoomScaleNormal="100" zoomScaleSheetLayoutView="145" workbookViewId="0">
      <selection activeCell="D12" sqref="D12"/>
    </sheetView>
  </sheetViews>
  <sheetFormatPr defaultColWidth="2.25" defaultRowHeight="14.25"/>
  <cols>
    <col min="1" max="1" width="7" style="2" bestFit="1" customWidth="1"/>
    <col min="2" max="4" width="10.75" style="2" customWidth="1"/>
    <col min="5" max="5" width="38.75" style="2" customWidth="1"/>
    <col min="6" max="6" width="8.125" style="2" customWidth="1"/>
    <col min="7" max="7" width="6.125" style="2" bestFit="1" customWidth="1"/>
    <col min="8" max="8" width="7" style="2" bestFit="1" customWidth="1"/>
    <col min="9" max="9" width="32.375" style="2" customWidth="1"/>
    <col min="10" max="10" width="15.375" style="2" customWidth="1"/>
    <col min="11" max="11" width="16.875" style="2" customWidth="1"/>
    <col min="12" max="12" width="8.75" style="2" customWidth="1"/>
    <col min="13" max="13" width="26.25" style="2" customWidth="1"/>
    <col min="14" max="14" width="8.25" style="2" customWidth="1"/>
    <col min="15" max="15" width="39.25" style="2" customWidth="1"/>
    <col min="16" max="16384" width="2.25" style="2"/>
  </cols>
  <sheetData>
    <row r="1" spans="1:15" ht="17.25">
      <c r="B1" s="1" t="s">
        <v>175</v>
      </c>
      <c r="C1" s="1"/>
      <c r="D1" s="1"/>
      <c r="E1" s="1"/>
    </row>
    <row r="2" spans="1:15" ht="19.149999999999999" customHeight="1">
      <c r="B2" s="133" t="s">
        <v>242</v>
      </c>
      <c r="C2" s="133"/>
      <c r="D2" s="133"/>
      <c r="E2" s="133"/>
      <c r="F2" s="133"/>
      <c r="G2" s="133"/>
      <c r="H2" s="133"/>
      <c r="I2" s="133"/>
      <c r="J2" s="133"/>
      <c r="K2" s="133"/>
      <c r="L2" s="133"/>
    </row>
    <row r="3" spans="1:15" ht="19.149999999999999" customHeight="1">
      <c r="B3" s="133"/>
      <c r="C3" s="133"/>
      <c r="D3" s="133"/>
      <c r="E3" s="133"/>
      <c r="F3" s="133"/>
      <c r="G3" s="133"/>
      <c r="H3" s="133"/>
      <c r="I3" s="133"/>
      <c r="J3" s="133"/>
      <c r="K3" s="133"/>
      <c r="L3" s="133"/>
    </row>
    <row r="4" spans="1:15" ht="19.149999999999999" customHeight="1">
      <c r="B4" s="133"/>
      <c r="C4" s="133"/>
      <c r="D4" s="133"/>
      <c r="E4" s="133"/>
      <c r="F4" s="133"/>
      <c r="G4" s="133"/>
      <c r="H4" s="133"/>
      <c r="I4" s="133"/>
      <c r="J4" s="133"/>
      <c r="K4" s="133"/>
      <c r="L4" s="133"/>
    </row>
    <row r="5" spans="1:15" ht="19.149999999999999" customHeight="1">
      <c r="B5" s="133"/>
      <c r="C5" s="133"/>
      <c r="D5" s="133"/>
      <c r="E5" s="133"/>
      <c r="F5" s="133"/>
      <c r="G5" s="133"/>
      <c r="H5" s="133"/>
      <c r="I5" s="133"/>
      <c r="J5" s="133"/>
      <c r="K5" s="133"/>
      <c r="L5" s="133"/>
    </row>
    <row r="6" spans="1:15" ht="19.149999999999999" customHeight="1">
      <c r="B6" s="133"/>
      <c r="C6" s="133"/>
      <c r="D6" s="133"/>
      <c r="E6" s="133"/>
      <c r="F6" s="133"/>
      <c r="G6" s="133"/>
      <c r="H6" s="133"/>
      <c r="I6" s="133"/>
      <c r="J6" s="133"/>
      <c r="K6" s="133"/>
      <c r="L6" s="133"/>
    </row>
    <row r="7" spans="1:15" ht="19.149999999999999" customHeight="1">
      <c r="B7" s="133"/>
      <c r="C7" s="133"/>
      <c r="D7" s="133"/>
      <c r="E7" s="133"/>
      <c r="F7" s="133"/>
      <c r="G7" s="133"/>
      <c r="H7" s="133"/>
      <c r="I7" s="133"/>
      <c r="J7" s="133"/>
      <c r="K7" s="133"/>
      <c r="L7" s="133"/>
    </row>
    <row r="8" spans="1:15" ht="19.149999999999999" customHeight="1">
      <c r="B8" s="133"/>
      <c r="C8" s="133"/>
      <c r="D8" s="133"/>
      <c r="E8" s="133"/>
      <c r="F8" s="133"/>
      <c r="G8" s="133"/>
      <c r="H8" s="133"/>
      <c r="I8" s="133"/>
      <c r="J8" s="133"/>
      <c r="K8" s="133"/>
      <c r="L8" s="133"/>
    </row>
    <row r="10" spans="1:15" s="50" customFormat="1" ht="18.75" customHeight="1">
      <c r="B10" s="47" t="s">
        <v>126</v>
      </c>
      <c r="C10" s="47" t="s">
        <v>127</v>
      </c>
      <c r="D10" s="47" t="s">
        <v>140</v>
      </c>
      <c r="E10" s="47" t="s">
        <v>85</v>
      </c>
      <c r="F10" s="47" t="s">
        <v>134</v>
      </c>
      <c r="G10" s="47" t="s">
        <v>135</v>
      </c>
      <c r="H10" s="48" t="s">
        <v>136</v>
      </c>
      <c r="I10" s="47" t="s">
        <v>5</v>
      </c>
      <c r="J10" s="47" t="s">
        <v>6</v>
      </c>
      <c r="K10" s="47" t="s">
        <v>7</v>
      </c>
      <c r="L10" s="47" t="s">
        <v>86</v>
      </c>
      <c r="M10" s="47" t="s">
        <v>32</v>
      </c>
      <c r="N10" s="89" t="s">
        <v>43</v>
      </c>
      <c r="O10" s="49" t="s">
        <v>133</v>
      </c>
    </row>
    <row r="11" spans="1:15" s="51" customFormat="1" ht="15" customHeight="1">
      <c r="A11" s="189" t="s">
        <v>221</v>
      </c>
      <c r="B11" s="52" t="s">
        <v>128</v>
      </c>
      <c r="C11" s="175"/>
      <c r="D11" s="135" t="s">
        <v>142</v>
      </c>
      <c r="E11" s="150"/>
      <c r="F11" s="176">
        <v>1</v>
      </c>
      <c r="G11" s="176">
        <v>4330</v>
      </c>
      <c r="H11" s="177">
        <f>F11*G11</f>
        <v>4330</v>
      </c>
      <c r="I11" s="178" t="s">
        <v>210</v>
      </c>
      <c r="J11" s="179" t="s">
        <v>211</v>
      </c>
      <c r="K11" s="179" t="s">
        <v>212</v>
      </c>
      <c r="L11" s="180" t="s">
        <v>117</v>
      </c>
      <c r="M11" s="179"/>
      <c r="N11" s="158" t="s">
        <v>112</v>
      </c>
      <c r="O11" s="181" t="s">
        <v>213</v>
      </c>
    </row>
    <row r="12" spans="1:15" s="51" customFormat="1" ht="15" customHeight="1">
      <c r="B12" s="52" t="s">
        <v>128</v>
      </c>
      <c r="C12" s="38"/>
      <c r="D12" s="62" t="s">
        <v>124</v>
      </c>
      <c r="E12" s="36"/>
      <c r="F12" s="11"/>
      <c r="G12" s="11"/>
      <c r="H12" s="193">
        <f t="shared" ref="H12:H21" si="0">F12*G12</f>
        <v>0</v>
      </c>
      <c r="I12" s="31"/>
      <c r="J12" s="18"/>
      <c r="K12" s="18"/>
      <c r="L12" s="23"/>
      <c r="M12" s="20"/>
      <c r="N12" s="46"/>
      <c r="O12" s="37"/>
    </row>
    <row r="13" spans="1:15" s="51" customFormat="1" ht="15" customHeight="1">
      <c r="B13" s="52" t="s">
        <v>128</v>
      </c>
      <c r="C13" s="38"/>
      <c r="D13" s="62" t="s">
        <v>124</v>
      </c>
      <c r="E13" s="36"/>
      <c r="F13" s="11"/>
      <c r="G13" s="11"/>
      <c r="H13" s="193">
        <f t="shared" si="0"/>
        <v>0</v>
      </c>
      <c r="I13" s="31"/>
      <c r="J13" s="18"/>
      <c r="K13" s="18"/>
      <c r="L13" s="23"/>
      <c r="M13" s="20"/>
      <c r="N13" s="46"/>
      <c r="O13" s="37"/>
    </row>
    <row r="14" spans="1:15" s="51" customFormat="1" ht="15" customHeight="1">
      <c r="B14" s="52" t="s">
        <v>128</v>
      </c>
      <c r="C14" s="38"/>
      <c r="D14" s="62" t="s">
        <v>124</v>
      </c>
      <c r="E14" s="36"/>
      <c r="F14" s="11"/>
      <c r="G14" s="11"/>
      <c r="H14" s="193">
        <f t="shared" si="0"/>
        <v>0</v>
      </c>
      <c r="I14" s="31"/>
      <c r="J14" s="18"/>
      <c r="K14" s="18"/>
      <c r="L14" s="23"/>
      <c r="M14" s="20"/>
      <c r="N14" s="46"/>
      <c r="O14" s="37"/>
    </row>
    <row r="15" spans="1:15" s="51" customFormat="1" ht="15" customHeight="1">
      <c r="B15" s="52" t="s">
        <v>128</v>
      </c>
      <c r="C15" s="38"/>
      <c r="D15" s="62" t="s">
        <v>124</v>
      </c>
      <c r="E15" s="36"/>
      <c r="F15" s="11"/>
      <c r="G15" s="11"/>
      <c r="H15" s="193">
        <f t="shared" si="0"/>
        <v>0</v>
      </c>
      <c r="I15" s="31"/>
      <c r="J15" s="18"/>
      <c r="K15" s="18"/>
      <c r="L15" s="23"/>
      <c r="M15" s="20"/>
      <c r="N15" s="46"/>
      <c r="O15" s="37"/>
    </row>
    <row r="16" spans="1:15" s="51" customFormat="1" ht="15" customHeight="1">
      <c r="B16" s="52" t="s">
        <v>128</v>
      </c>
      <c r="C16" s="38"/>
      <c r="D16" s="62" t="s">
        <v>124</v>
      </c>
      <c r="E16" s="36"/>
      <c r="F16" s="11"/>
      <c r="G16" s="11"/>
      <c r="H16" s="193">
        <f t="shared" si="0"/>
        <v>0</v>
      </c>
      <c r="I16" s="31"/>
      <c r="J16" s="18"/>
      <c r="K16" s="18"/>
      <c r="L16" s="23"/>
      <c r="M16" s="20"/>
      <c r="N16" s="46"/>
      <c r="O16" s="37"/>
    </row>
    <row r="17" spans="2:15" s="51" customFormat="1" ht="15" customHeight="1">
      <c r="B17" s="52" t="s">
        <v>128</v>
      </c>
      <c r="C17" s="38"/>
      <c r="D17" s="62" t="s">
        <v>124</v>
      </c>
      <c r="E17" s="36"/>
      <c r="F17" s="11"/>
      <c r="G17" s="11"/>
      <c r="H17" s="193">
        <f t="shared" si="0"/>
        <v>0</v>
      </c>
      <c r="I17" s="31"/>
      <c r="J17" s="18"/>
      <c r="K17" s="18"/>
      <c r="L17" s="23"/>
      <c r="M17" s="20"/>
      <c r="N17" s="46"/>
      <c r="O17" s="37"/>
    </row>
    <row r="18" spans="2:15" s="51" customFormat="1" ht="15" customHeight="1">
      <c r="B18" s="52" t="s">
        <v>128</v>
      </c>
      <c r="C18" s="38"/>
      <c r="D18" s="62" t="s">
        <v>124</v>
      </c>
      <c r="E18" s="36"/>
      <c r="F18" s="11"/>
      <c r="G18" s="11"/>
      <c r="H18" s="193">
        <f t="shared" si="0"/>
        <v>0</v>
      </c>
      <c r="I18" s="31"/>
      <c r="J18" s="18"/>
      <c r="K18" s="18"/>
      <c r="L18" s="23"/>
      <c r="M18" s="20"/>
      <c r="N18" s="46"/>
      <c r="O18" s="37"/>
    </row>
    <row r="19" spans="2:15" s="51" customFormat="1" ht="15" customHeight="1">
      <c r="B19" s="52" t="s">
        <v>128</v>
      </c>
      <c r="C19" s="38"/>
      <c r="D19" s="62" t="s">
        <v>124</v>
      </c>
      <c r="E19" s="36"/>
      <c r="F19" s="11"/>
      <c r="G19" s="11"/>
      <c r="H19" s="193">
        <f t="shared" si="0"/>
        <v>0</v>
      </c>
      <c r="I19" s="31"/>
      <c r="J19" s="18"/>
      <c r="K19" s="18"/>
      <c r="L19" s="23"/>
      <c r="M19" s="20"/>
      <c r="N19" s="46"/>
      <c r="O19" s="37"/>
    </row>
    <row r="20" spans="2:15" s="51" customFormat="1" ht="15" customHeight="1">
      <c r="B20" s="52" t="s">
        <v>128</v>
      </c>
      <c r="C20" s="38"/>
      <c r="D20" s="62" t="s">
        <v>124</v>
      </c>
      <c r="E20" s="36"/>
      <c r="F20" s="11"/>
      <c r="G20" s="11"/>
      <c r="H20" s="193">
        <f t="shared" si="0"/>
        <v>0</v>
      </c>
      <c r="I20" s="31"/>
      <c r="J20" s="18"/>
      <c r="K20" s="18"/>
      <c r="L20" s="23"/>
      <c r="M20" s="20"/>
      <c r="N20" s="46"/>
      <c r="O20" s="37"/>
    </row>
    <row r="21" spans="2:15" s="51" customFormat="1" ht="15" customHeight="1">
      <c r="B21" s="52" t="s">
        <v>128</v>
      </c>
      <c r="C21" s="38"/>
      <c r="D21" s="62" t="s">
        <v>124</v>
      </c>
      <c r="E21" s="36"/>
      <c r="F21" s="11"/>
      <c r="G21" s="11"/>
      <c r="H21" s="193">
        <f t="shared" si="0"/>
        <v>0</v>
      </c>
      <c r="I21" s="31"/>
      <c r="J21" s="18"/>
      <c r="K21" s="18"/>
      <c r="L21" s="23"/>
      <c r="M21" s="20"/>
      <c r="N21" s="46"/>
      <c r="O21" s="37"/>
    </row>
    <row r="22" spans="2:15" s="51" customFormat="1" ht="15" customHeight="1">
      <c r="B22" s="58" t="s">
        <v>123</v>
      </c>
      <c r="C22" s="55"/>
      <c r="D22" s="55"/>
      <c r="E22" s="55"/>
      <c r="F22" s="53">
        <f>SUBTOTAL(9,F12:F21)</f>
        <v>0</v>
      </c>
      <c r="G22" s="54"/>
      <c r="H22" s="53">
        <f>SUBTOTAL(9,H12:H21)</f>
        <v>0</v>
      </c>
      <c r="I22" s="55"/>
      <c r="J22" s="55"/>
      <c r="K22" s="56"/>
      <c r="L22" s="54"/>
      <c r="M22" s="56"/>
      <c r="N22" s="56"/>
      <c r="O22" s="55"/>
    </row>
    <row r="26" spans="2:15">
      <c r="E26" s="2" t="s">
        <v>68</v>
      </c>
    </row>
    <row r="27" spans="2:15">
      <c r="E27" s="3" t="s">
        <v>87</v>
      </c>
    </row>
    <row r="28" spans="2:15">
      <c r="E28" s="3" t="s">
        <v>88</v>
      </c>
    </row>
    <row r="29" spans="2:15">
      <c r="E29" s="3" t="s">
        <v>89</v>
      </c>
    </row>
    <row r="30" spans="2:15">
      <c r="E30" s="2" t="s">
        <v>105</v>
      </c>
    </row>
    <row r="31" spans="2:15">
      <c r="E31" s="3" t="s">
        <v>90</v>
      </c>
    </row>
    <row r="32" spans="2:15">
      <c r="E32" s="3" t="s">
        <v>23</v>
      </c>
    </row>
    <row r="33" spans="5:5">
      <c r="E33" s="3" t="s">
        <v>24</v>
      </c>
    </row>
    <row r="34" spans="5:5">
      <c r="E34" s="3" t="s">
        <v>27</v>
      </c>
    </row>
    <row r="35" spans="5:5">
      <c r="E35" s="3" t="s">
        <v>28</v>
      </c>
    </row>
    <row r="36" spans="5:5">
      <c r="E36" s="3" t="s">
        <v>30</v>
      </c>
    </row>
    <row r="37" spans="5:5">
      <c r="E37" s="3" t="s">
        <v>108</v>
      </c>
    </row>
    <row r="38" spans="5:5">
      <c r="E38" s="3" t="s">
        <v>25</v>
      </c>
    </row>
    <row r="39" spans="5:5">
      <c r="E39" s="3" t="s">
        <v>91</v>
      </c>
    </row>
  </sheetData>
  <autoFilter ref="B10:O10"/>
  <phoneticPr fontId="1"/>
  <dataValidations count="3">
    <dataValidation type="list" allowBlank="1" showInputMessage="1" showErrorMessage="1" sqref="N11:N21">
      <formula1>"◎,○,☆"</formula1>
    </dataValidation>
    <dataValidation type="list" allowBlank="1" showInputMessage="1" showErrorMessage="1" sqref="L11:L21">
      <formula1>"有,無"</formula1>
    </dataValidation>
    <dataValidation type="list" allowBlank="1" showInputMessage="1" showErrorMessage="1" sqref="E11:E21">
      <formula1>$E$26:$E$40</formula1>
    </dataValidation>
  </dataValidations>
  <printOptions horizontalCentered="1"/>
  <pageMargins left="0.55118110236220474" right="0.39370078740157483" top="0.74803149606299213" bottom="0.59055118110236227" header="0.31496062992125984" footer="0.31496062992125984"/>
  <pageSetup paperSize="8" scale="75" orientation="landscape" cellComments="asDisplayed" r:id="rId1"/>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C11:C21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大規模修繕（様式１－２）</vt:lpstr>
      <vt:lpstr>レッドゾーン（様式１－３）</vt:lpstr>
      <vt:lpstr>イエローゾーン（様式１－４）</vt:lpstr>
      <vt:lpstr>開設準備（様式２－１）</vt:lpstr>
      <vt:lpstr>大規模修繕ロボット・ＩＣＴ導入（様式２－２）</vt:lpstr>
      <vt:lpstr>介護予防拠点（様式２－３）</vt:lpstr>
      <vt:lpstr>定期借地権（様式３）</vt:lpstr>
      <vt:lpstr>ユニット化改修等（様式４－１）</vt:lpstr>
      <vt:lpstr>看取り（様式４－２）</vt:lpstr>
      <vt:lpstr>共生型（様式４－３）</vt:lpstr>
      <vt:lpstr>民有地マッチング（様式５）</vt:lpstr>
      <vt:lpstr>宿舎施設整備（様式６）</vt:lpstr>
      <vt:lpstr>'イエローゾーン（様式１－４）'!Print_Area</vt:lpstr>
      <vt:lpstr>'ユニット化改修等（様式４－１）'!Print_Area</vt:lpstr>
      <vt:lpstr>'レッドゾーン（様式１－３）'!Print_Area</vt:lpstr>
      <vt:lpstr>'介護予防拠点（様式２－３）'!Print_Area</vt:lpstr>
      <vt:lpstr>'開設準備（様式２－１）'!Print_Area</vt:lpstr>
      <vt:lpstr>'看取り（様式４－２）'!Print_Area</vt:lpstr>
      <vt:lpstr>'共生型（様式４－３）'!Print_Area</vt:lpstr>
      <vt:lpstr>'宿舎施設整備（様式６）'!Print_Area</vt:lpstr>
      <vt:lpstr>'大規模修繕（様式１－２）'!Print_Area</vt:lpstr>
      <vt:lpstr>'大規模修繕ロボット・ＩＣＴ導入（様式２－２）'!Print_Area</vt:lpstr>
      <vt:lpstr>'定期借地権（様式３）'!Print_Area</vt:lpstr>
      <vt:lpstr>'民有地マッチング（様式５）'!Print_Area</vt:lpstr>
      <vt:lpstr>'大規模修繕ロボット・ＩＣＴ導入（様式２－２）'!Print_Titles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test</cp:lastModifiedBy>
  <cp:lastPrinted>2024-05-23T01:48:22Z</cp:lastPrinted>
  <dcterms:created xsi:type="dcterms:W3CDTF">2015-07-14T02:18:16Z</dcterms:created>
  <dcterms:modified xsi:type="dcterms:W3CDTF">2025-05-28T05:40:03Z</dcterms:modified>
</cp:coreProperties>
</file>