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HNFL01\Share\契約検査課\3契約\工事\週休2日制モデル工事\週休2日制モデル工事（R7.8~土木改正）\【土木系】（案）\各種様式\"/>
    </mc:Choice>
  </mc:AlternateContent>
  <bookViews>
    <workbookView xWindow="0" yWindow="0" windowWidth="28800" windowHeight="12300" activeTab="2"/>
  </bookViews>
  <sheets>
    <sheet name="【別紙１－１】" sheetId="5" r:id="rId1"/>
    <sheet name="【別紙１－２】" sheetId="6" r:id="rId2"/>
    <sheet name="【別紙２】" sheetId="1" r:id="rId3"/>
  </sheets>
  <definedNames>
    <definedName name="_xlnm.Print_Area" localSheetId="0">'【別紙１－１】'!$C$1:$N$44</definedName>
    <definedName name="_xlnm.Print_Area" localSheetId="1">'【別紙１－２】'!$C$1:$N$46</definedName>
    <definedName name="_xlnm.Print_Area" localSheetId="2">【別紙２】!$A$1:$I$51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6" l="1"/>
  <c r="N20" i="6"/>
  <c r="N21" i="5"/>
  <c r="N13" i="6" l="1"/>
  <c r="N13" i="5"/>
  <c r="N11" i="6"/>
  <c r="N11" i="5"/>
  <c r="N47" i="6" l="1"/>
  <c r="F9" i="6"/>
  <c r="N45" i="5"/>
  <c r="N23" i="5"/>
  <c r="E10" i="5"/>
  <c r="F9" i="5"/>
  <c r="E11" i="5" l="1"/>
  <c r="M25" i="5"/>
  <c r="F10" i="5"/>
  <c r="E12" i="5"/>
  <c r="F11" i="5"/>
  <c r="M24" i="6"/>
  <c r="E10" i="6"/>
  <c r="E11" i="6" l="1"/>
  <c r="F10" i="6"/>
  <c r="F12" i="5"/>
  <c r="E13" i="5"/>
  <c r="E14" i="5" l="1"/>
  <c r="F13" i="5"/>
  <c r="F11" i="6"/>
  <c r="E12" i="6"/>
  <c r="F12" i="6" l="1"/>
  <c r="E13" i="6"/>
  <c r="E15" i="5"/>
  <c r="F14" i="5"/>
  <c r="E16" i="5" l="1"/>
  <c r="F15" i="5"/>
  <c r="E14" i="6"/>
  <c r="F13" i="6"/>
  <c r="E15" i="6" l="1"/>
  <c r="F14" i="6"/>
  <c r="E17" i="5"/>
  <c r="F16" i="5"/>
  <c r="E18" i="5" l="1"/>
  <c r="F17" i="5"/>
  <c r="E16" i="6"/>
  <c r="F15" i="6"/>
  <c r="E17" i="6" l="1"/>
  <c r="F16" i="6"/>
  <c r="E19" i="5"/>
  <c r="F18" i="5"/>
  <c r="E20" i="5" l="1"/>
  <c r="F19" i="5"/>
  <c r="E18" i="6"/>
  <c r="F17" i="6"/>
  <c r="E19" i="6" l="1"/>
  <c r="F18" i="6"/>
  <c r="E21" i="5"/>
  <c r="F20" i="5"/>
  <c r="F21" i="5" l="1"/>
  <c r="E22" i="5"/>
  <c r="E20" i="6"/>
  <c r="F19" i="6"/>
  <c r="E21" i="6" l="1"/>
  <c r="E22" i="6" s="1"/>
  <c r="F22" i="6" s="1"/>
  <c r="F20" i="6"/>
  <c r="E23" i="5"/>
  <c r="F22" i="5"/>
  <c r="E24" i="5" l="1"/>
  <c r="F23" i="5"/>
  <c r="F21" i="6"/>
  <c r="E23" i="6" l="1"/>
  <c r="E25" i="5"/>
  <c r="F24" i="5"/>
  <c r="E26" i="5" l="1"/>
  <c r="F25" i="5"/>
  <c r="E24" i="6"/>
  <c r="F23" i="6"/>
  <c r="E25" i="6" l="1"/>
  <c r="F24" i="6"/>
  <c r="F26" i="5"/>
  <c r="E27" i="5"/>
  <c r="E28" i="5" l="1"/>
  <c r="F27" i="5"/>
  <c r="F25" i="6"/>
  <c r="E26" i="6"/>
  <c r="F26" i="6" l="1"/>
  <c r="E27" i="6"/>
  <c r="F28" i="5"/>
  <c r="E29" i="5"/>
  <c r="E30" i="5" l="1"/>
  <c r="F29" i="5"/>
  <c r="E28" i="6"/>
  <c r="F27" i="6"/>
  <c r="E29" i="6" l="1"/>
  <c r="F28" i="6"/>
  <c r="F30" i="5"/>
  <c r="E31" i="5"/>
  <c r="E32" i="5" l="1"/>
  <c r="F31" i="5"/>
  <c r="F29" i="6"/>
  <c r="E30" i="6"/>
  <c r="F30" i="6" l="1"/>
  <c r="E31" i="6"/>
  <c r="F32" i="5"/>
  <c r="E33" i="5"/>
  <c r="E34" i="5" l="1"/>
  <c r="F33" i="5"/>
  <c r="E32" i="6"/>
  <c r="F31" i="6"/>
  <c r="E33" i="6" l="1"/>
  <c r="F32" i="6"/>
  <c r="F34" i="5"/>
  <c r="E35" i="5"/>
  <c r="E36" i="5" l="1"/>
  <c r="F35" i="5"/>
  <c r="F33" i="6"/>
  <c r="E34" i="6"/>
  <c r="F34" i="6" l="1"/>
  <c r="E35" i="6"/>
  <c r="F36" i="5"/>
  <c r="E37" i="5"/>
  <c r="E38" i="5" l="1"/>
  <c r="F37" i="5"/>
  <c r="E36" i="6"/>
  <c r="F35" i="6"/>
  <c r="E37" i="6" l="1"/>
  <c r="F36" i="6"/>
  <c r="F38" i="5"/>
  <c r="E39" i="5"/>
  <c r="E40" i="5" s="1"/>
  <c r="F40" i="5" s="1"/>
  <c r="F39" i="5" l="1"/>
  <c r="F37" i="6"/>
  <c r="E38" i="6"/>
  <c r="E39" i="6" s="1"/>
  <c r="E40" i="6" s="1"/>
  <c r="E41" i="6" s="1"/>
  <c r="E42" i="6" s="1"/>
  <c r="F38" i="6" l="1"/>
  <c r="F39" i="6" l="1"/>
  <c r="F40" i="6" l="1"/>
  <c r="F41" i="6" l="1"/>
  <c r="F42" i="6" l="1"/>
</calcChain>
</file>

<file path=xl/comments1.xml><?xml version="1.0" encoding="utf-8"?>
<comments xmlns="http://schemas.openxmlformats.org/spreadsheetml/2006/main">
  <authors>
    <author>test</author>
  </authors>
  <commentList>
    <comment ref="G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test: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工事名を入力</t>
        </r>
      </text>
    </commen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test: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工事着手日（対象期間初日）の日付を入力</t>
        </r>
      </text>
    </comment>
  </commentList>
</comments>
</file>

<file path=xl/comments2.xml><?xml version="1.0" encoding="utf-8"?>
<comments xmlns="http://schemas.openxmlformats.org/spreadsheetml/2006/main">
  <authors>
    <author>test</author>
  </authors>
  <commentList>
    <comment ref="G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test: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工事名を入力</t>
        </r>
      </text>
    </commen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test: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工事着手日（対象期間初日）の日付を入力</t>
        </r>
      </text>
    </comment>
  </commentList>
</comments>
</file>

<file path=xl/sharedStrings.xml><?xml version="1.0" encoding="utf-8"?>
<sst xmlns="http://schemas.openxmlformats.org/spreadsheetml/2006/main" count="162" uniqueCount="75">
  <si>
    <t>〇〇〇〇年〇月〇日</t>
    <rPh sb="4" eb="5">
      <t>ネン</t>
    </rPh>
    <rPh sb="6" eb="7">
      <t>ガツ</t>
    </rPh>
    <rPh sb="8" eb="9">
      <t>ニチ</t>
    </rPh>
    <phoneticPr fontId="4"/>
  </si>
  <si>
    <t>受注者</t>
    <rPh sb="0" eb="3">
      <t>ジュチュウシャ</t>
    </rPh>
    <phoneticPr fontId="4"/>
  </si>
  <si>
    <t>所在地</t>
    <rPh sb="0" eb="3">
      <t>ショザイチ</t>
    </rPh>
    <phoneticPr fontId="4"/>
  </si>
  <si>
    <t>現場代理人</t>
    <rPh sb="0" eb="2">
      <t>ゲンバ</t>
    </rPh>
    <rPh sb="2" eb="5">
      <t>ダイリニン</t>
    </rPh>
    <phoneticPr fontId="4"/>
  </si>
  <si>
    <t>主任(監理)技術者</t>
    <rPh sb="0" eb="2">
      <t>シュニン</t>
    </rPh>
    <rPh sb="3" eb="5">
      <t>カンリ</t>
    </rPh>
    <rPh sb="6" eb="9">
      <t>ギジュツシャ</t>
    </rPh>
    <phoneticPr fontId="4"/>
  </si>
  <si>
    <t>電話番号</t>
    <rPh sb="0" eb="2">
      <t>デンワ</t>
    </rPh>
    <rPh sb="2" eb="4">
      <t>バンゴウ</t>
    </rPh>
    <phoneticPr fontId="4"/>
  </si>
  <si>
    <t>　次のとおり、週休２日制確保モデル工事の実施結果を報告します。</t>
    <rPh sb="1" eb="2">
      <t>ツギ</t>
    </rPh>
    <rPh sb="7" eb="9">
      <t>シュウキュウ</t>
    </rPh>
    <rPh sb="10" eb="11">
      <t>ニチ</t>
    </rPh>
    <rPh sb="11" eb="12">
      <t>セイ</t>
    </rPh>
    <rPh sb="12" eb="14">
      <t>カクホ</t>
    </rPh>
    <rPh sb="17" eb="19">
      <t>コウジ</t>
    </rPh>
    <rPh sb="18" eb="19">
      <t>セコウ</t>
    </rPh>
    <rPh sb="20" eb="22">
      <t>ジッシ</t>
    </rPh>
    <rPh sb="22" eb="24">
      <t>ケッカ</t>
    </rPh>
    <rPh sb="25" eb="27">
      <t>ホウコク</t>
    </rPh>
    <phoneticPr fontId="4"/>
  </si>
  <si>
    <t>工事名</t>
    <rPh sb="0" eb="2">
      <t>コウジ</t>
    </rPh>
    <rPh sb="2" eb="3">
      <t>メイ</t>
    </rPh>
    <phoneticPr fontId="4"/>
  </si>
  <si>
    <t>工事場所</t>
    <rPh sb="0" eb="2">
      <t>コウジ</t>
    </rPh>
    <rPh sb="2" eb="4">
      <t>バショ</t>
    </rPh>
    <phoneticPr fontId="4"/>
  </si>
  <si>
    <t>契約工期</t>
    <rPh sb="0" eb="2">
      <t>ケイヤク</t>
    </rPh>
    <rPh sb="2" eb="4">
      <t>コウキ</t>
    </rPh>
    <phoneticPr fontId="4"/>
  </si>
  <si>
    <t>～</t>
    <phoneticPr fontId="4"/>
  </si>
  <si>
    <t>対象期間</t>
    <rPh sb="0" eb="2">
      <t>タイショウ</t>
    </rPh>
    <rPh sb="2" eb="4">
      <t>キカン</t>
    </rPh>
    <phoneticPr fontId="4"/>
  </si>
  <si>
    <t>神奈川県〇〇市〇〇</t>
    <phoneticPr fontId="2"/>
  </si>
  <si>
    <t>○○工業株式会社</t>
    <phoneticPr fontId="2"/>
  </si>
  <si>
    <t>代表取締役　○○　××</t>
    <phoneticPr fontId="2"/>
  </si>
  <si>
    <t>090-0000-0000</t>
    <phoneticPr fontId="2"/>
  </si>
  <si>
    <t>未達成</t>
    <rPh sb="0" eb="3">
      <t>ミタッセイ</t>
    </rPh>
    <phoneticPr fontId="2"/>
  </si>
  <si>
    <t>４週８休達成</t>
    <rPh sb="1" eb="2">
      <t>シュウ</t>
    </rPh>
    <rPh sb="3" eb="4">
      <t>キュウ</t>
    </rPh>
    <rPh sb="4" eb="6">
      <t>タッセイ</t>
    </rPh>
    <phoneticPr fontId="2"/>
  </si>
  <si>
    <t>完全週休二日達成</t>
    <rPh sb="0" eb="6">
      <t>カンゼンシュウキュウフツカ</t>
    </rPh>
    <rPh sb="6" eb="8">
      <t>タッセイ</t>
    </rPh>
    <phoneticPr fontId="2"/>
  </si>
  <si>
    <t>期間</t>
    <rPh sb="0" eb="2">
      <t>キカン</t>
    </rPh>
    <phoneticPr fontId="2"/>
  </si>
  <si>
    <t>日付</t>
    <rPh sb="0" eb="2">
      <t>ヒヅケ</t>
    </rPh>
    <phoneticPr fontId="4"/>
  </si>
  <si>
    <t>曜日</t>
    <rPh sb="0" eb="2">
      <t>ヨウビ</t>
    </rPh>
    <phoneticPr fontId="4"/>
  </si>
  <si>
    <t>計画上
閉所</t>
    <rPh sb="0" eb="2">
      <t>ケイカク</t>
    </rPh>
    <rPh sb="2" eb="3">
      <t>ジョウ</t>
    </rPh>
    <rPh sb="4" eb="6">
      <t>ヘイショ</t>
    </rPh>
    <phoneticPr fontId="4"/>
  </si>
  <si>
    <t>完全確認</t>
    <rPh sb="0" eb="2">
      <t>カンゼン</t>
    </rPh>
    <rPh sb="2" eb="4">
      <t>カクニン</t>
    </rPh>
    <phoneticPr fontId="2"/>
  </si>
  <si>
    <t>実際の
閉所</t>
    <rPh sb="0" eb="2">
      <t>ジッサイ</t>
    </rPh>
    <rPh sb="4" eb="6">
      <t>ヘイショ</t>
    </rPh>
    <phoneticPr fontId="4"/>
  </si>
  <si>
    <r>
      <t xml:space="preserve">（備考）
</t>
    </r>
    <r>
      <rPr>
        <sz val="10"/>
        <color theme="1"/>
        <rFont val="ＭＳ 明朝"/>
        <family val="1"/>
        <charset val="128"/>
      </rPr>
      <t>計画上閉所日と実際の閉所日に
差異がある場合等に記載</t>
    </r>
    <rPh sb="1" eb="3">
      <t>ビコウ</t>
    </rPh>
    <phoneticPr fontId="4"/>
  </si>
  <si>
    <t>履行確認</t>
    <rPh sb="0" eb="2">
      <t>リコウ</t>
    </rPh>
    <rPh sb="2" eb="4">
      <t>カクニン</t>
    </rPh>
    <phoneticPr fontId="4"/>
  </si>
  <si>
    <t>対象外</t>
    <rPh sb="0" eb="3">
      <t>タイショウガイ</t>
    </rPh>
    <phoneticPr fontId="2"/>
  </si>
  <si>
    <t>現場着手日</t>
    <rPh sb="0" eb="2">
      <t>ゲンバ</t>
    </rPh>
    <rPh sb="2" eb="4">
      <t>チャクシュ</t>
    </rPh>
    <rPh sb="4" eb="5">
      <t>ビ</t>
    </rPh>
    <phoneticPr fontId="2"/>
  </si>
  <si>
    <t>期間目</t>
    <rPh sb="0" eb="2">
      <t>キカン</t>
    </rPh>
    <rPh sb="2" eb="3">
      <t>メ</t>
    </rPh>
    <phoneticPr fontId="4"/>
  </si>
  <si>
    <t>計画上閉所日
休日数</t>
    <rPh sb="0" eb="2">
      <t>ケイカク</t>
    </rPh>
    <rPh sb="2" eb="3">
      <t>ジョウ</t>
    </rPh>
    <rPh sb="3" eb="5">
      <t>ヘイショ</t>
    </rPh>
    <rPh sb="5" eb="6">
      <t>ビ</t>
    </rPh>
    <rPh sb="7" eb="9">
      <t>キュウジツ</t>
    </rPh>
    <rPh sb="9" eb="10">
      <t>スウ</t>
    </rPh>
    <phoneticPr fontId="4"/>
  </si>
  <si>
    <t>実際の閉所日</t>
    <rPh sb="0" eb="2">
      <t>ジッサイ</t>
    </rPh>
    <rPh sb="3" eb="5">
      <t>ヘイショ</t>
    </rPh>
    <rPh sb="5" eb="6">
      <t>ビ</t>
    </rPh>
    <phoneticPr fontId="4"/>
  </si>
  <si>
    <t>1期間目</t>
    <rPh sb="1" eb="3">
      <t>キカン</t>
    </rPh>
    <rPh sb="3" eb="4">
      <t>メ</t>
    </rPh>
    <phoneticPr fontId="2"/>
  </si>
  <si>
    <t>１週間目</t>
    <rPh sb="1" eb="4">
      <t>シュウカンメ</t>
    </rPh>
    <phoneticPr fontId="2"/>
  </si>
  <si>
    <t>○</t>
    <phoneticPr fontId="2"/>
  </si>
  <si>
    <t>○</t>
  </si>
  <si>
    <t>累計状況</t>
    <rPh sb="0" eb="2">
      <t>ルイケイ</t>
    </rPh>
    <rPh sb="2" eb="4">
      <t>ジョウキョウ</t>
    </rPh>
    <phoneticPr fontId="4"/>
  </si>
  <si>
    <t>期間</t>
    <rPh sb="0" eb="2">
      <t>キカン</t>
    </rPh>
    <phoneticPr fontId="4"/>
  </si>
  <si>
    <t>２週間目</t>
    <rPh sb="1" eb="4">
      <t>シュウカンメ</t>
    </rPh>
    <phoneticPr fontId="2"/>
  </si>
  <si>
    <t>３週間目</t>
    <rPh sb="1" eb="4">
      <t>シュウカンメ</t>
    </rPh>
    <phoneticPr fontId="2"/>
  </si>
  <si>
    <t>４週間目</t>
    <rPh sb="1" eb="4">
      <t>シュウカンメ</t>
    </rPh>
    <phoneticPr fontId="2"/>
  </si>
  <si>
    <t>完全週休２日判定</t>
    <rPh sb="0" eb="2">
      <t>カンゼン</t>
    </rPh>
    <rPh sb="2" eb="4">
      <t>シュウキュウ</t>
    </rPh>
    <rPh sb="5" eb="6">
      <t>ニチ</t>
    </rPh>
    <rPh sb="6" eb="8">
      <t>ハンテイ</t>
    </rPh>
    <phoneticPr fontId="4"/>
  </si>
  <si>
    <t>現場着手日</t>
    <rPh sb="0" eb="5">
      <t>ゲンバチャクシュビ</t>
    </rPh>
    <phoneticPr fontId="2"/>
  </si>
  <si>
    <t>１期間目</t>
    <rPh sb="1" eb="3">
      <t>キカン</t>
    </rPh>
    <rPh sb="3" eb="4">
      <t>メ</t>
    </rPh>
    <phoneticPr fontId="2"/>
  </si>
  <si>
    <t>（注）２部作成し、各々保管する。</t>
    <phoneticPr fontId="2"/>
  </si>
  <si>
    <t>（注）２部作成し、各々保管する。</t>
    <phoneticPr fontId="2"/>
  </si>
  <si>
    <t>別紙１－１
土曜日起算</t>
    <rPh sb="0" eb="2">
      <t>ベッシ</t>
    </rPh>
    <rPh sb="6" eb="9">
      <t>ドヨウビ</t>
    </rPh>
    <rPh sb="9" eb="11">
      <t>キサン</t>
    </rPh>
    <phoneticPr fontId="4"/>
  </si>
  <si>
    <t>別紙１－２
月曜日起算</t>
    <rPh sb="0" eb="2">
      <t>ベッシ</t>
    </rPh>
    <rPh sb="6" eb="9">
      <t>ゲツヨウビ</t>
    </rPh>
    <rPh sb="9" eb="11">
      <t>キサン</t>
    </rPh>
    <phoneticPr fontId="4"/>
  </si>
  <si>
    <t>別紙２</t>
    <rPh sb="0" eb="2">
      <t>ベッシ</t>
    </rPh>
    <phoneticPr fontId="4"/>
  </si>
  <si>
    <t>2025年４月～５月</t>
    <phoneticPr fontId="2"/>
  </si>
  <si>
    <t>2025年○月○日</t>
    <rPh sb="4" eb="5">
      <t>ネン</t>
    </rPh>
    <rPh sb="6" eb="7">
      <t>ツキ</t>
    </rPh>
    <rPh sb="8" eb="9">
      <t>ニチ</t>
    </rPh>
    <phoneticPr fontId="2"/>
  </si>
  <si>
    <t>2025年△月△日</t>
    <phoneticPr fontId="2"/>
  </si>
  <si>
    <t>2025年×月×日</t>
    <rPh sb="4" eb="5">
      <t>ネン</t>
    </rPh>
    <rPh sb="6" eb="7">
      <t>ツキ</t>
    </rPh>
    <rPh sb="8" eb="9">
      <t>ニチ</t>
    </rPh>
    <phoneticPr fontId="2"/>
  </si>
  <si>
    <t>2025年□月□日</t>
    <phoneticPr fontId="2"/>
  </si>
  <si>
    <t>現場閉所履行報告書(漁港漁場）</t>
    <rPh sb="0" eb="2">
      <t>ゲンバ</t>
    </rPh>
    <rPh sb="2" eb="4">
      <t>ヘイショ</t>
    </rPh>
    <rPh sb="4" eb="6">
      <t>リコウ</t>
    </rPh>
    <rPh sb="6" eb="9">
      <t>ホウコクショ</t>
    </rPh>
    <rPh sb="10" eb="12">
      <t>ギョコウ</t>
    </rPh>
    <rPh sb="12" eb="14">
      <t>ギョジョウ</t>
    </rPh>
    <phoneticPr fontId="4"/>
  </si>
  <si>
    <t>現場閉所実績報告書（漁港漁場）</t>
    <rPh sb="10" eb="12">
      <t>ギョコウ</t>
    </rPh>
    <rPh sb="12" eb="14">
      <t>ギョジョウ</t>
    </rPh>
    <phoneticPr fontId="2"/>
  </si>
  <si>
    <t>　平塚漁港●●工事その●</t>
    <phoneticPr fontId="2"/>
  </si>
  <si>
    <t>収受印</t>
    <rPh sb="0" eb="2">
      <t>シュウジュ</t>
    </rPh>
    <rPh sb="2" eb="3">
      <t>イン</t>
    </rPh>
    <phoneticPr fontId="4"/>
  </si>
  <si>
    <t>上記のとおり報告がありました。</t>
    <phoneticPr fontId="4"/>
  </si>
  <si>
    <t>契約検査課</t>
    <rPh sb="0" eb="2">
      <t>ケイヤク</t>
    </rPh>
    <rPh sb="2" eb="5">
      <t>ケンサカ</t>
    </rPh>
    <phoneticPr fontId="4"/>
  </si>
  <si>
    <t>工事主管課</t>
    <rPh sb="0" eb="2">
      <t>コウジ</t>
    </rPh>
    <rPh sb="2" eb="5">
      <t>シュカンカ</t>
    </rPh>
    <phoneticPr fontId="4"/>
  </si>
  <si>
    <t>課長</t>
    <rPh sb="0" eb="2">
      <t>カチョウ</t>
    </rPh>
    <phoneticPr fontId="4"/>
  </si>
  <si>
    <t>担当長</t>
    <rPh sb="0" eb="2">
      <t>タントウ</t>
    </rPh>
    <rPh sb="2" eb="3">
      <t>チョウ</t>
    </rPh>
    <phoneticPr fontId="4"/>
  </si>
  <si>
    <t>担当</t>
    <rPh sb="0" eb="2">
      <t>タントウ</t>
    </rPh>
    <phoneticPr fontId="4"/>
  </si>
  <si>
    <t>(宛先）平塚市長</t>
    <phoneticPr fontId="2"/>
  </si>
  <si>
    <t>　○○○○工事その○</t>
    <rPh sb="5" eb="7">
      <t>コウジ</t>
    </rPh>
    <phoneticPr fontId="2"/>
  </si>
  <si>
    <t>平塚市○○地内</t>
    <rPh sb="0" eb="2">
      <t>ヒラツカ</t>
    </rPh>
    <phoneticPr fontId="2"/>
  </si>
  <si>
    <t>○○○○工事その○</t>
    <phoneticPr fontId="2"/>
  </si>
  <si>
    <t>平塚　花子</t>
    <rPh sb="0" eb="2">
      <t>ヒラツカ</t>
    </rPh>
    <phoneticPr fontId="2"/>
  </si>
  <si>
    <t>平塚　太郎</t>
    <rPh sb="0" eb="2">
      <t>ヒラツカ</t>
    </rPh>
    <phoneticPr fontId="2"/>
  </si>
  <si>
    <t>〇</t>
    <phoneticPr fontId="2"/>
  </si>
  <si>
    <t>○</t>
    <phoneticPr fontId="2"/>
  </si>
  <si>
    <t>○</t>
    <phoneticPr fontId="2"/>
  </si>
  <si>
    <t>詳細は裏面のとおりです。                        （注）２部作成し、各々保管する。</t>
    <rPh sb="0" eb="2">
      <t>ショウサイ</t>
    </rPh>
    <rPh sb="3" eb="5">
      <t>リメン</t>
    </rPh>
    <phoneticPr fontId="4"/>
  </si>
  <si>
    <r>
      <t>　　　　　　　　　　            　　</t>
    </r>
    <r>
      <rPr>
        <sz val="11"/>
        <color rgb="FFFF0000"/>
        <rFont val="ＭＳ 明朝"/>
        <family val="1"/>
        <charset val="128"/>
      </rPr>
      <t>（※受注者保管分については決裁欄の押印不要）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</si>
</sst>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F800]dddd\,\ mmmm\ dd\,\ yyyy"/>
    <numFmt numFmtId="177" formatCode="[$-411]ggge&quot;年&quot;m&quot;月&quot;d&quot;日&quot;;@"/>
    <numFmt numFmtId="178" formatCode="m&quot;月&quot;d&quot;日&quot;;@"/>
    <numFmt numFmtId="179" formatCode="0&quot;期間目&quot;"/>
    <numFmt numFmtId="180" formatCode="0&quot;日&quot;"/>
    <numFmt numFmtId="181" formatCode="0&quot;期間&quot;"/>
    <numFmt numFmtId="182" formatCode="0&quot;ページ&quot;"/>
  </numFmts>
  <fonts count="22">
    <font>
      <sz val="12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游ゴシック"/>
      <family val="2"/>
      <scheme val="minor"/>
    </font>
    <font>
      <b/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244">
    <xf numFmtId="0" fontId="0" fillId="0" borderId="0" xfId="0">
      <alignment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1" fillId="2" borderId="0" xfId="0" applyFont="1" applyFill="1" applyAlignment="1" applyProtection="1"/>
    <xf numFmtId="0" fontId="1" fillId="2" borderId="0" xfId="0" applyFont="1" applyFill="1" applyAlignment="1">
      <alignment horizontal="right"/>
    </xf>
    <xf numFmtId="176" fontId="6" fillId="2" borderId="0" xfId="0" applyNumberFormat="1" applyFont="1" applyFill="1" applyAlignment="1" applyProtection="1">
      <alignment horizontal="right"/>
    </xf>
    <xf numFmtId="0" fontId="1" fillId="2" borderId="0" xfId="0" applyFont="1" applyFill="1" applyAlignment="1" applyProtection="1">
      <alignment horizontal="right"/>
    </xf>
    <xf numFmtId="0" fontId="6" fillId="2" borderId="0" xfId="0" applyFont="1" applyFill="1" applyAlignment="1" applyProtection="1">
      <alignment horizontal="left"/>
    </xf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vertical="center" wrapText="1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0" borderId="0" xfId="0" applyFont="1" applyAlignment="1"/>
    <xf numFmtId="0" fontId="10" fillId="2" borderId="0" xfId="1" applyFill="1" applyAlignment="1">
      <alignment horizontal="left" vertical="center"/>
    </xf>
    <xf numFmtId="0" fontId="11" fillId="2" borderId="0" xfId="1" applyFont="1" applyFill="1" applyAlignment="1">
      <alignment horizontal="right"/>
    </xf>
    <xf numFmtId="0" fontId="13" fillId="2" borderId="2" xfId="1" applyFont="1" applyFill="1" applyBorder="1" applyAlignment="1">
      <alignment horizontal="center" vertical="center" wrapText="1"/>
    </xf>
    <xf numFmtId="0" fontId="14" fillId="0" borderId="0" xfId="1" applyFont="1"/>
    <xf numFmtId="0" fontId="10" fillId="0" borderId="0" xfId="1"/>
    <xf numFmtId="0" fontId="1" fillId="2" borderId="0" xfId="1" applyFont="1" applyFill="1" applyBorder="1" applyAlignment="1">
      <alignment vertical="center" shrinkToFit="1"/>
    </xf>
    <xf numFmtId="0" fontId="1" fillId="2" borderId="0" xfId="1" quotePrefix="1" applyFont="1" applyFill="1" applyBorder="1" applyAlignment="1">
      <alignment horizontal="centerContinuous" vertical="center" shrinkToFit="1"/>
    </xf>
    <xf numFmtId="0" fontId="1" fillId="2" borderId="0" xfId="1" applyFont="1" applyFill="1" applyBorder="1" applyAlignment="1">
      <alignment horizontal="centerContinuous" vertical="center" shrinkToFit="1"/>
    </xf>
    <xf numFmtId="177" fontId="1" fillId="2" borderId="0" xfId="1" quotePrefix="1" applyNumberFormat="1" applyFont="1" applyFill="1" applyBorder="1" applyAlignment="1">
      <alignment horizontal="centerContinuous" vertical="center" shrinkToFit="1"/>
    </xf>
    <xf numFmtId="176" fontId="1" fillId="2" borderId="3" xfId="1" applyNumberFormat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left" vertical="center" wrapText="1"/>
    </xf>
    <xf numFmtId="0" fontId="1" fillId="2" borderId="0" xfId="1" applyFont="1" applyFill="1" applyBorder="1" applyAlignment="1">
      <alignment horizontal="left" vertical="center" shrinkToFit="1"/>
    </xf>
    <xf numFmtId="0" fontId="1" fillId="2" borderId="15" xfId="1" applyFont="1" applyFill="1" applyBorder="1" applyAlignment="1">
      <alignment horizontal="left" vertical="center" wrapText="1"/>
    </xf>
    <xf numFmtId="0" fontId="8" fillId="2" borderId="0" xfId="1" applyFont="1" applyFill="1" applyAlignment="1">
      <alignment horizontal="center" vertical="center"/>
    </xf>
    <xf numFmtId="0" fontId="1" fillId="2" borderId="15" xfId="1" applyFont="1" applyFill="1" applyBorder="1"/>
    <xf numFmtId="0" fontId="1" fillId="2" borderId="0" xfId="1" applyFont="1" applyFill="1"/>
    <xf numFmtId="178" fontId="1" fillId="0" borderId="20" xfId="1" applyNumberFormat="1" applyFont="1" applyBorder="1" applyAlignment="1">
      <alignment vertical="center"/>
    </xf>
    <xf numFmtId="0" fontId="1" fillId="0" borderId="21" xfId="1" applyFont="1" applyBorder="1" applyAlignment="1">
      <alignment horizontal="center" vertical="center"/>
    </xf>
    <xf numFmtId="0" fontId="1" fillId="0" borderId="22" xfId="1" applyFont="1" applyBorder="1" applyAlignment="1" applyProtection="1">
      <alignment horizontal="center" vertical="center"/>
      <protection locked="0"/>
    </xf>
    <xf numFmtId="0" fontId="1" fillId="2" borderId="1" xfId="1" applyFont="1" applyFill="1" applyBorder="1"/>
    <xf numFmtId="178" fontId="1" fillId="0" borderId="28" xfId="1" applyNumberFormat="1" applyFont="1" applyBorder="1" applyAlignment="1">
      <alignment vertical="center"/>
    </xf>
    <xf numFmtId="0" fontId="1" fillId="0" borderId="29" xfId="1" applyFont="1" applyBorder="1" applyAlignment="1" applyProtection="1">
      <alignment horizontal="center" vertical="center"/>
      <protection locked="0"/>
    </xf>
    <xf numFmtId="0" fontId="1" fillId="2" borderId="0" xfId="1" applyFont="1" applyFill="1" applyAlignment="1">
      <alignment horizontal="center" vertical="center"/>
    </xf>
    <xf numFmtId="178" fontId="1" fillId="0" borderId="35" xfId="1" applyNumberFormat="1" applyFont="1" applyBorder="1" applyAlignment="1">
      <alignment vertical="center"/>
    </xf>
    <xf numFmtId="0" fontId="1" fillId="0" borderId="36" xfId="1" applyFont="1" applyBorder="1" applyAlignment="1">
      <alignment horizontal="center" vertical="center"/>
    </xf>
    <xf numFmtId="0" fontId="1" fillId="0" borderId="37" xfId="1" applyFont="1" applyBorder="1" applyAlignment="1" applyProtection="1">
      <alignment horizontal="center" vertical="center"/>
      <protection locked="0"/>
    </xf>
    <xf numFmtId="0" fontId="1" fillId="0" borderId="40" xfId="1" applyFont="1" applyBorder="1" applyAlignment="1">
      <alignment horizontal="center" vertical="center"/>
    </xf>
    <xf numFmtId="178" fontId="1" fillId="0" borderId="22" xfId="1" applyNumberFormat="1" applyFont="1" applyBorder="1" applyAlignment="1">
      <alignment horizontal="center" vertical="center"/>
    </xf>
    <xf numFmtId="178" fontId="1" fillId="0" borderId="29" xfId="1" applyNumberFormat="1" applyFont="1" applyBorder="1" applyAlignment="1">
      <alignment horizontal="center" vertical="center"/>
    </xf>
    <xf numFmtId="0" fontId="1" fillId="2" borderId="0" xfId="1" applyFont="1" applyFill="1" applyBorder="1"/>
    <xf numFmtId="0" fontId="1" fillId="2" borderId="0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1" fillId="2" borderId="0" xfId="1" applyFont="1" applyFill="1" applyBorder="1" applyAlignment="1">
      <alignment vertical="center"/>
    </xf>
    <xf numFmtId="178" fontId="1" fillId="0" borderId="29" xfId="1" applyNumberFormat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right"/>
    </xf>
    <xf numFmtId="0" fontId="1" fillId="2" borderId="0" xfId="1" applyFont="1" applyFill="1" applyBorder="1" applyAlignment="1">
      <alignment horizontal="right" vertical="center"/>
    </xf>
    <xf numFmtId="182" fontId="1" fillId="2" borderId="0" xfId="1" applyNumberFormat="1" applyFont="1" applyFill="1" applyBorder="1" applyAlignment="1">
      <alignment horizontal="right" vertical="center"/>
    </xf>
    <xf numFmtId="0" fontId="10" fillId="2" borderId="0" xfId="1" applyFill="1" applyAlignment="1">
      <alignment horizontal="right"/>
    </xf>
    <xf numFmtId="0" fontId="1" fillId="0" borderId="0" xfId="1" applyFont="1" applyBorder="1"/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14" fontId="1" fillId="0" borderId="0" xfId="1" applyNumberFormat="1" applyFont="1" applyBorder="1" applyAlignment="1">
      <alignment horizontal="center" vertical="center"/>
    </xf>
    <xf numFmtId="0" fontId="1" fillId="0" borderId="0" xfId="1" applyFont="1"/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178" fontId="1" fillId="0" borderId="25" xfId="1" applyNumberFormat="1" applyFont="1" applyBorder="1" applyAlignment="1">
      <alignment vertical="center"/>
    </xf>
    <xf numFmtId="0" fontId="1" fillId="0" borderId="25" xfId="1" applyFont="1" applyBorder="1" applyAlignment="1">
      <alignment horizontal="center" vertical="center"/>
    </xf>
    <xf numFmtId="0" fontId="1" fillId="0" borderId="13" xfId="1" applyFont="1" applyBorder="1" applyAlignment="1" applyProtection="1">
      <alignment horizontal="center" vertical="center"/>
      <protection locked="0"/>
    </xf>
    <xf numFmtId="178" fontId="1" fillId="0" borderId="40" xfId="1" applyNumberFormat="1" applyFont="1" applyBorder="1" applyAlignment="1">
      <alignment vertical="center"/>
    </xf>
    <xf numFmtId="178" fontId="1" fillId="0" borderId="48" xfId="1" applyNumberFormat="1" applyFont="1" applyBorder="1" applyAlignment="1">
      <alignment vertical="center"/>
    </xf>
    <xf numFmtId="0" fontId="1" fillId="0" borderId="48" xfId="1" applyFont="1" applyBorder="1" applyAlignment="1">
      <alignment horizontal="center" vertical="center"/>
    </xf>
    <xf numFmtId="178" fontId="1" fillId="0" borderId="49" xfId="1" applyNumberFormat="1" applyFont="1" applyBorder="1" applyAlignment="1">
      <alignment vertical="center"/>
    </xf>
    <xf numFmtId="0" fontId="1" fillId="0" borderId="49" xfId="1" applyFont="1" applyBorder="1" applyAlignment="1">
      <alignment horizontal="center" vertical="center"/>
    </xf>
    <xf numFmtId="178" fontId="1" fillId="0" borderId="47" xfId="1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41" xfId="1" applyFont="1" applyFill="1" applyBorder="1"/>
    <xf numFmtId="0" fontId="1" fillId="2" borderId="17" xfId="1" applyFont="1" applyFill="1" applyBorder="1"/>
    <xf numFmtId="178" fontId="1" fillId="0" borderId="28" xfId="1" applyNumberFormat="1" applyFont="1" applyFill="1" applyBorder="1" applyAlignment="1">
      <alignment vertical="center"/>
    </xf>
    <xf numFmtId="0" fontId="1" fillId="0" borderId="21" xfId="1" applyFont="1" applyFill="1" applyBorder="1" applyAlignment="1">
      <alignment horizontal="center" vertical="center"/>
    </xf>
    <xf numFmtId="178" fontId="1" fillId="0" borderId="40" xfId="1" applyNumberFormat="1" applyFont="1" applyFill="1" applyBorder="1" applyAlignment="1">
      <alignment vertical="center"/>
    </xf>
    <xf numFmtId="0" fontId="1" fillId="0" borderId="40" xfId="1" applyFont="1" applyFill="1" applyBorder="1" applyAlignment="1">
      <alignment horizontal="center" vertical="center"/>
    </xf>
    <xf numFmtId="178" fontId="1" fillId="0" borderId="22" xfId="1" applyNumberFormat="1" applyFont="1" applyFill="1" applyBorder="1" applyAlignment="1">
      <alignment horizontal="center" vertical="center"/>
    </xf>
    <xf numFmtId="178" fontId="1" fillId="0" borderId="21" xfId="1" applyNumberFormat="1" applyFont="1" applyBorder="1" applyAlignment="1">
      <alignment vertical="center"/>
    </xf>
    <xf numFmtId="0" fontId="1" fillId="0" borderId="48" xfId="1" applyFont="1" applyFill="1" applyBorder="1" applyAlignment="1">
      <alignment horizontal="center" vertical="center"/>
    </xf>
    <xf numFmtId="0" fontId="1" fillId="3" borderId="48" xfId="1" applyFont="1" applyFill="1" applyBorder="1" applyAlignment="1">
      <alignment horizontal="center" vertical="center"/>
    </xf>
    <xf numFmtId="178" fontId="1" fillId="3" borderId="29" xfId="1" applyNumberFormat="1" applyFont="1" applyFill="1" applyBorder="1" applyAlignment="1">
      <alignment horizontal="center" vertical="center"/>
    </xf>
    <xf numFmtId="0" fontId="1" fillId="3" borderId="29" xfId="1" applyFont="1" applyFill="1" applyBorder="1" applyAlignment="1" applyProtection="1">
      <alignment horizontal="center" vertical="center"/>
      <protection locked="0"/>
    </xf>
    <xf numFmtId="0" fontId="1" fillId="3" borderId="49" xfId="1" applyFont="1" applyFill="1" applyBorder="1" applyAlignment="1">
      <alignment horizontal="center" vertical="center"/>
    </xf>
    <xf numFmtId="178" fontId="1" fillId="3" borderId="47" xfId="1" applyNumberFormat="1" applyFont="1" applyFill="1" applyBorder="1" applyAlignment="1">
      <alignment horizontal="center" vertical="center"/>
    </xf>
    <xf numFmtId="0" fontId="1" fillId="3" borderId="47" xfId="1" applyFont="1" applyFill="1" applyBorder="1" applyAlignment="1" applyProtection="1">
      <alignment horizontal="center" vertical="center"/>
      <protection locked="0"/>
    </xf>
    <xf numFmtId="178" fontId="1" fillId="0" borderId="46" xfId="1" applyNumberFormat="1" applyFont="1" applyBorder="1" applyAlignment="1">
      <alignment vertical="center"/>
    </xf>
    <xf numFmtId="0" fontId="1" fillId="0" borderId="41" xfId="1" applyFont="1" applyBorder="1" applyAlignment="1">
      <alignment horizontal="center" vertical="center"/>
    </xf>
    <xf numFmtId="178" fontId="1" fillId="0" borderId="53" xfId="1" applyNumberFormat="1" applyFont="1" applyBorder="1" applyAlignment="1">
      <alignment horizontal="center" vertical="center"/>
    </xf>
    <xf numFmtId="178" fontId="1" fillId="3" borderId="28" xfId="1" applyNumberFormat="1" applyFont="1" applyFill="1" applyBorder="1" applyAlignment="1">
      <alignment vertical="center"/>
    </xf>
    <xf numFmtId="0" fontId="1" fillId="3" borderId="21" xfId="1" applyFont="1" applyFill="1" applyBorder="1" applyAlignment="1">
      <alignment horizontal="center" vertical="center"/>
    </xf>
    <xf numFmtId="178" fontId="1" fillId="0" borderId="13" xfId="1" applyNumberFormat="1" applyFont="1" applyBorder="1" applyAlignment="1">
      <alignment horizontal="center" vertical="center"/>
    </xf>
    <xf numFmtId="178" fontId="1" fillId="3" borderId="53" xfId="1" applyNumberFormat="1" applyFont="1" applyFill="1" applyBorder="1" applyAlignment="1">
      <alignment horizontal="center" vertical="center"/>
    </xf>
    <xf numFmtId="178" fontId="1" fillId="0" borderId="53" xfId="1" applyNumberFormat="1" applyFont="1" applyFill="1" applyBorder="1" applyAlignment="1">
      <alignment horizontal="center" vertical="center"/>
    </xf>
    <xf numFmtId="178" fontId="1" fillId="3" borderId="48" xfId="1" applyNumberFormat="1" applyFont="1" applyFill="1" applyBorder="1" applyAlignment="1">
      <alignment vertical="center"/>
    </xf>
    <xf numFmtId="0" fontId="1" fillId="0" borderId="20" xfId="1" applyFont="1" applyBorder="1" applyAlignment="1">
      <alignment horizontal="center" vertical="center"/>
    </xf>
    <xf numFmtId="178" fontId="18" fillId="0" borderId="56" xfId="1" applyNumberFormat="1" applyFont="1" applyBorder="1" applyAlignment="1">
      <alignment vertical="center"/>
    </xf>
    <xf numFmtId="0" fontId="1" fillId="0" borderId="58" xfId="1" applyFont="1" applyBorder="1" applyAlignment="1">
      <alignment horizontal="center" vertical="center"/>
    </xf>
    <xf numFmtId="178" fontId="1" fillId="0" borderId="56" xfId="1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2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178" fontId="1" fillId="0" borderId="37" xfId="1" applyNumberFormat="1" applyFont="1" applyBorder="1" applyAlignment="1">
      <alignment horizontal="center" vertical="center"/>
    </xf>
    <xf numFmtId="178" fontId="1" fillId="3" borderId="22" xfId="1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" fillId="2" borderId="0" xfId="1" applyFont="1" applyFill="1" applyBorder="1" applyAlignment="1">
      <alignment horizontal="center"/>
    </xf>
    <xf numFmtId="0" fontId="1" fillId="2" borderId="30" xfId="1" applyFont="1" applyFill="1" applyBorder="1" applyAlignment="1" applyProtection="1">
      <alignment horizontal="center" vertical="top" wrapText="1"/>
      <protection locked="0"/>
    </xf>
    <xf numFmtId="0" fontId="1" fillId="2" borderId="31" xfId="1" applyFont="1" applyFill="1" applyBorder="1" applyAlignment="1" applyProtection="1">
      <alignment horizontal="center" vertical="top" wrapText="1"/>
      <protection locked="0"/>
    </xf>
    <xf numFmtId="0" fontId="1" fillId="2" borderId="38" xfId="1" applyFont="1" applyFill="1" applyBorder="1" applyAlignment="1" applyProtection="1">
      <alignment horizontal="center" vertical="top" wrapText="1"/>
      <protection locked="0"/>
    </xf>
    <xf numFmtId="0" fontId="1" fillId="2" borderId="39" xfId="1" applyFont="1" applyFill="1" applyBorder="1" applyAlignment="1" applyProtection="1">
      <alignment horizontal="center" vertical="top" wrapText="1"/>
      <protection locked="0"/>
    </xf>
    <xf numFmtId="0" fontId="1" fillId="2" borderId="23" xfId="1" applyFont="1" applyFill="1" applyBorder="1" applyAlignment="1" applyProtection="1">
      <alignment horizontal="center" vertical="top" wrapText="1"/>
      <protection locked="0"/>
    </xf>
    <xf numFmtId="0" fontId="1" fillId="2" borderId="24" xfId="1" applyFont="1" applyFill="1" applyBorder="1" applyAlignment="1" applyProtection="1">
      <alignment horizontal="center" vertical="top" wrapText="1"/>
      <protection locked="0"/>
    </xf>
    <xf numFmtId="0" fontId="1" fillId="2" borderId="53" xfId="1" applyFont="1" applyFill="1" applyBorder="1" applyAlignment="1" applyProtection="1">
      <alignment horizontal="center" vertical="top" wrapText="1"/>
      <protection locked="0"/>
    </xf>
    <xf numFmtId="0" fontId="1" fillId="2" borderId="32" xfId="1" applyFont="1" applyFill="1" applyBorder="1" applyAlignment="1" applyProtection="1">
      <alignment horizontal="center" vertical="top" wrapText="1"/>
      <protection locked="0"/>
    </xf>
    <xf numFmtId="0" fontId="1" fillId="2" borderId="0" xfId="1" applyFont="1" applyFill="1" applyBorder="1" applyAlignment="1">
      <alignment horizontal="center" vertical="center"/>
    </xf>
    <xf numFmtId="0" fontId="1" fillId="2" borderId="29" xfId="1" applyFont="1" applyFill="1" applyBorder="1" applyAlignment="1" applyProtection="1">
      <alignment horizontal="center" vertical="top" wrapText="1"/>
      <protection locked="0"/>
    </xf>
    <xf numFmtId="0" fontId="1" fillId="2" borderId="44" xfId="1" applyFont="1" applyFill="1" applyBorder="1" applyAlignment="1" applyProtection="1">
      <alignment horizontal="center" vertical="top" wrapText="1"/>
      <protection locked="0"/>
    </xf>
    <xf numFmtId="0" fontId="1" fillId="2" borderId="47" xfId="1" applyFont="1" applyFill="1" applyBorder="1" applyAlignment="1" applyProtection="1">
      <alignment horizontal="center" vertical="top" wrapText="1"/>
      <protection locked="0"/>
    </xf>
    <xf numFmtId="0" fontId="1" fillId="2" borderId="52" xfId="1" applyFont="1" applyFill="1" applyBorder="1" applyAlignment="1" applyProtection="1">
      <alignment horizontal="center" vertical="top" wrapText="1"/>
      <protection locked="0"/>
    </xf>
    <xf numFmtId="0" fontId="1" fillId="2" borderId="8" xfId="1" applyFont="1" applyFill="1" applyBorder="1" applyAlignment="1">
      <alignment horizontal="left" vertical="top" wrapText="1"/>
    </xf>
    <xf numFmtId="0" fontId="1" fillId="2" borderId="0" xfId="1" applyFont="1" applyFill="1" applyBorder="1" applyAlignment="1">
      <alignment horizontal="left" vertical="top" wrapText="1"/>
    </xf>
    <xf numFmtId="0" fontId="1" fillId="2" borderId="54" xfId="1" applyFont="1" applyFill="1" applyBorder="1" applyAlignment="1" applyProtection="1">
      <alignment horizontal="center" vertical="top" wrapText="1"/>
      <protection locked="0"/>
    </xf>
    <xf numFmtId="0" fontId="1" fillId="2" borderId="55" xfId="1" applyFont="1" applyFill="1" applyBorder="1" applyAlignment="1" applyProtection="1">
      <alignment horizontal="center" vertical="top" wrapText="1"/>
      <protection locked="0"/>
    </xf>
    <xf numFmtId="0" fontId="1" fillId="2" borderId="0" xfId="1" applyFont="1" applyFill="1" applyBorder="1" applyAlignment="1">
      <alignment horizontal="center" vertical="center" wrapText="1"/>
    </xf>
    <xf numFmtId="0" fontId="1" fillId="2" borderId="33" xfId="1" applyFont="1" applyFill="1" applyBorder="1" applyAlignment="1">
      <alignment horizontal="center" vertical="center" wrapText="1"/>
    </xf>
    <xf numFmtId="0" fontId="1" fillId="2" borderId="21" xfId="1" applyFont="1" applyFill="1" applyBorder="1" applyAlignment="1">
      <alignment horizontal="center" vertical="center"/>
    </xf>
    <xf numFmtId="180" fontId="1" fillId="2" borderId="34" xfId="1" applyNumberFormat="1" applyFont="1" applyFill="1" applyBorder="1" applyAlignment="1">
      <alignment horizontal="right" vertical="center"/>
    </xf>
    <xf numFmtId="180" fontId="1" fillId="2" borderId="32" xfId="1" applyNumberFormat="1" applyFont="1" applyFill="1" applyBorder="1" applyAlignment="1">
      <alignment horizontal="right" vertical="center"/>
    </xf>
    <xf numFmtId="0" fontId="1" fillId="2" borderId="33" xfId="1" applyFont="1" applyFill="1" applyBorder="1" applyAlignment="1">
      <alignment horizontal="center" vertical="center"/>
    </xf>
    <xf numFmtId="0" fontId="1" fillId="2" borderId="41" xfId="1" applyFont="1" applyFill="1" applyBorder="1" applyAlignment="1">
      <alignment horizontal="center" vertical="center"/>
    </xf>
    <xf numFmtId="180" fontId="1" fillId="2" borderId="42" xfId="1" applyNumberFormat="1" applyFont="1" applyFill="1" applyBorder="1" applyAlignment="1">
      <alignment horizontal="right" vertical="center"/>
    </xf>
    <xf numFmtId="0" fontId="1" fillId="2" borderId="13" xfId="1" applyFont="1" applyFill="1" applyBorder="1" applyAlignment="1">
      <alignment horizontal="center" vertical="center" wrapText="1"/>
    </xf>
    <xf numFmtId="0" fontId="1" fillId="2" borderId="18" xfId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/>
    </xf>
    <xf numFmtId="0" fontId="1" fillId="2" borderId="19" xfId="1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/>
    </xf>
    <xf numFmtId="0" fontId="1" fillId="2" borderId="25" xfId="1" applyFont="1" applyFill="1" applyBorder="1" applyAlignment="1">
      <alignment horizontal="center" vertical="center"/>
    </xf>
    <xf numFmtId="179" fontId="1" fillId="2" borderId="26" xfId="1" applyNumberFormat="1" applyFont="1" applyFill="1" applyBorder="1" applyAlignment="1">
      <alignment horizontal="center" vertical="center"/>
    </xf>
    <xf numFmtId="179" fontId="1" fillId="2" borderId="32" xfId="1" applyNumberFormat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27" xfId="0" applyBorder="1" applyAlignment="1">
      <alignment vertical="center" textRotation="255"/>
    </xf>
    <xf numFmtId="0" fontId="0" fillId="0" borderId="1" xfId="0" applyBorder="1" applyAlignment="1">
      <alignment vertical="center" textRotation="255"/>
    </xf>
    <xf numFmtId="0" fontId="0" fillId="0" borderId="16" xfId="0" applyBorder="1" applyAlignment="1">
      <alignment vertical="center" textRotation="255"/>
    </xf>
    <xf numFmtId="0" fontId="0" fillId="0" borderId="17" xfId="0" applyBorder="1" applyAlignment="1">
      <alignment vertical="center" textRotation="255"/>
    </xf>
    <xf numFmtId="0" fontId="6" fillId="2" borderId="27" xfId="1" applyFont="1" applyFill="1" applyBorder="1" applyAlignment="1">
      <alignment horizontal="center" vertical="center" textRotation="255"/>
    </xf>
    <xf numFmtId="0" fontId="6" fillId="2" borderId="15" xfId="1" applyFont="1" applyFill="1" applyBorder="1" applyAlignment="1">
      <alignment horizontal="center" vertical="center" textRotation="255"/>
    </xf>
    <xf numFmtId="0" fontId="0" fillId="0" borderId="15" xfId="0" applyBorder="1" applyAlignment="1">
      <alignment vertical="center" textRotation="255"/>
    </xf>
    <xf numFmtId="0" fontId="6" fillId="2" borderId="7" xfId="1" applyFont="1" applyFill="1" applyBorder="1" applyAlignment="1">
      <alignment horizontal="center" vertical="center" textRotation="255"/>
    </xf>
    <xf numFmtId="0" fontId="0" fillId="0" borderId="45" xfId="0" applyBorder="1" applyAlignment="1">
      <alignment vertical="center" textRotation="255"/>
    </xf>
    <xf numFmtId="0" fontId="1" fillId="2" borderId="14" xfId="1" applyFont="1" applyFill="1" applyBorder="1" applyAlignment="1" applyProtection="1">
      <alignment horizontal="center" vertical="top" wrapText="1"/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2" xfId="1" applyFont="1" applyFill="1" applyBorder="1" applyAlignment="1">
      <alignment horizontal="center" vertical="center"/>
    </xf>
    <xf numFmtId="181" fontId="1" fillId="2" borderId="34" xfId="1" applyNumberFormat="1" applyFont="1" applyFill="1" applyBorder="1" applyAlignment="1">
      <alignment horizontal="center" vertical="center"/>
    </xf>
    <xf numFmtId="181" fontId="1" fillId="2" borderId="32" xfId="1" applyNumberFormat="1" applyFont="1" applyFill="1" applyBorder="1" applyAlignment="1">
      <alignment horizontal="center" vertical="center"/>
    </xf>
    <xf numFmtId="0" fontId="1" fillId="2" borderId="27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 shrinkToFit="1"/>
    </xf>
    <xf numFmtId="0" fontId="18" fillId="2" borderId="0" xfId="1" applyFont="1" applyFill="1" applyBorder="1" applyAlignment="1">
      <alignment horizontal="left" vertical="center" wrapText="1"/>
    </xf>
    <xf numFmtId="176" fontId="1" fillId="2" borderId="3" xfId="1" applyNumberFormat="1" applyFont="1" applyFill="1" applyBorder="1" applyAlignment="1">
      <alignment horizontal="center" vertical="center" wrapText="1"/>
    </xf>
    <xf numFmtId="176" fontId="15" fillId="2" borderId="3" xfId="1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" fillId="2" borderId="9" xfId="1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57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6" fillId="0" borderId="15" xfId="0" applyFont="1" applyBorder="1" applyAlignment="1">
      <alignment vertical="center" textRotation="255"/>
    </xf>
    <xf numFmtId="0" fontId="6" fillId="0" borderId="45" xfId="0" applyFont="1" applyBorder="1" applyAlignment="1">
      <alignment vertical="center" textRotation="255"/>
    </xf>
    <xf numFmtId="0" fontId="1" fillId="2" borderId="50" xfId="1" applyFont="1" applyFill="1" applyBorder="1" applyAlignment="1" applyProtection="1">
      <alignment horizontal="center" vertical="top" wrapText="1"/>
      <protection locked="0"/>
    </xf>
    <xf numFmtId="0" fontId="1" fillId="2" borderId="51" xfId="1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vertical="center" textRotation="255"/>
    </xf>
    <xf numFmtId="0" fontId="6" fillId="0" borderId="15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2" borderId="9" xfId="1" applyFont="1" applyFill="1" applyBorder="1" applyAlignment="1">
      <alignment horizontal="center" vertical="center" textRotation="255"/>
    </xf>
    <xf numFmtId="0" fontId="6" fillId="0" borderId="8" xfId="0" applyFont="1" applyBorder="1" applyAlignment="1">
      <alignment vertical="center" textRotation="255"/>
    </xf>
    <xf numFmtId="0" fontId="6" fillId="0" borderId="27" xfId="0" applyFont="1" applyBorder="1" applyAlignment="1">
      <alignment vertical="center" textRotation="255"/>
    </xf>
    <xf numFmtId="0" fontId="6" fillId="0" borderId="1" xfId="0" applyFont="1" applyBorder="1" applyAlignment="1">
      <alignment vertical="center" textRotation="255"/>
    </xf>
    <xf numFmtId="0" fontId="6" fillId="0" borderId="16" xfId="0" applyFont="1" applyBorder="1" applyAlignment="1">
      <alignment vertical="center" textRotation="255"/>
    </xf>
    <xf numFmtId="0" fontId="6" fillId="0" borderId="17" xfId="0" applyFont="1" applyBorder="1" applyAlignment="1">
      <alignment vertical="center" textRotation="255"/>
    </xf>
    <xf numFmtId="0" fontId="1" fillId="2" borderId="22" xfId="1" applyFont="1" applyFill="1" applyBorder="1" applyAlignment="1" applyProtection="1">
      <alignment horizontal="center" vertical="top" wrapText="1"/>
      <protection locked="0"/>
    </xf>
    <xf numFmtId="0" fontId="1" fillId="2" borderId="43" xfId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8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>
      <alignment horizontal="center" vertical="center"/>
    </xf>
    <xf numFmtId="176" fontId="5" fillId="2" borderId="0" xfId="0" applyNumberFormat="1" applyFont="1" applyFill="1" applyAlignment="1" applyProtection="1">
      <alignment horizontal="right"/>
      <protection locked="0"/>
    </xf>
    <xf numFmtId="0" fontId="6" fillId="2" borderId="0" xfId="0" applyFont="1" applyFill="1" applyAlignment="1" applyProtection="1">
      <alignment horizontal="left"/>
    </xf>
    <xf numFmtId="0" fontId="7" fillId="2" borderId="0" xfId="0" applyFont="1" applyFill="1" applyAlignment="1" applyProtection="1">
      <alignment horizontal="center"/>
    </xf>
    <xf numFmtId="0" fontId="1" fillId="2" borderId="0" xfId="0" applyFont="1" applyFill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 wrapText="1" shrinkToFit="1"/>
    </xf>
    <xf numFmtId="0" fontId="1" fillId="2" borderId="2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left" vertical="center" wrapText="1" indent="1"/>
    </xf>
    <xf numFmtId="0" fontId="1" fillId="2" borderId="2" xfId="0" applyFont="1" applyFill="1" applyBorder="1" applyAlignment="1" applyProtection="1">
      <alignment horizontal="left" vertical="center" wrapText="1" indent="1"/>
    </xf>
    <xf numFmtId="0" fontId="1" fillId="2" borderId="2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 applyProtection="1">
      <alignment horizontal="center" vertical="center"/>
    </xf>
    <xf numFmtId="176" fontId="1" fillId="2" borderId="4" xfId="0" applyNumberFormat="1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76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</cellXfs>
  <cellStyles count="4">
    <cellStyle name="パーセント 2" xfId="2"/>
    <cellStyle name="標準" xfId="0" builtinId="0"/>
    <cellStyle name="標準 2" xfId="1"/>
    <cellStyle name="標準 3" xfId="3"/>
  </cellStyles>
  <dxfs count="4">
    <dxf>
      <fill>
        <patternFill>
          <bgColor theme="5" tint="0.39994506668294322"/>
        </patternFill>
      </fill>
    </dxf>
    <dxf>
      <fill>
        <patternFill>
          <bgColor theme="1"/>
        </patternFill>
      </fill>
      <border>
        <left/>
        <right/>
        <top/>
        <bottom/>
        <vertical/>
        <horizontal/>
      </border>
    </dxf>
    <dxf>
      <fill>
        <patternFill>
          <bgColor theme="5" tint="0.39994506668294322"/>
        </patternFill>
      </fill>
    </dxf>
    <dxf>
      <fill>
        <patternFill>
          <bgColor theme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4B084"/>
      <color rgb="FFFF9900"/>
      <color rgb="FFFF9966"/>
      <color rgb="FFFF9933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J46"/>
  <sheetViews>
    <sheetView view="pageBreakPreview" topLeftCell="A22" zoomScale="145" zoomScaleNormal="70" zoomScaleSheetLayoutView="145" workbookViewId="0">
      <selection activeCell="G2" sqref="G2:N5"/>
    </sheetView>
  </sheetViews>
  <sheetFormatPr defaultColWidth="9" defaultRowHeight="18"/>
  <cols>
    <col min="1" max="2" width="1.59765625" style="61" customWidth="1"/>
    <col min="3" max="3" width="5.5" style="61" bestFit="1" customWidth="1"/>
    <col min="4" max="4" width="5.5" style="61" customWidth="1"/>
    <col min="5" max="5" width="8.59765625" style="62" customWidth="1"/>
    <col min="6" max="6" width="5.3984375" style="63" customWidth="1"/>
    <col min="7" max="7" width="6.796875" style="62" bestFit="1" customWidth="1"/>
    <col min="8" max="8" width="8.8984375" style="62" hidden="1" customWidth="1"/>
    <col min="9" max="9" width="8.59765625" style="63" customWidth="1"/>
    <col min="10" max="10" width="19.59765625" style="61" customWidth="1"/>
    <col min="11" max="11" width="6.59765625" style="61" customWidth="1"/>
    <col min="12" max="12" width="1.59765625" style="61" customWidth="1"/>
    <col min="13" max="14" width="12.59765625" style="34" customWidth="1"/>
    <col min="15" max="16384" width="9" style="22"/>
  </cols>
  <sheetData>
    <row r="1" spans="1:14" s="21" customFormat="1" ht="30" customHeight="1">
      <c r="A1" s="19"/>
      <c r="B1" s="19"/>
      <c r="C1" s="19"/>
      <c r="D1" s="19"/>
      <c r="E1" s="19"/>
      <c r="F1" s="175" t="s">
        <v>55</v>
      </c>
      <c r="G1" s="175"/>
      <c r="H1" s="175"/>
      <c r="I1" s="175"/>
      <c r="J1" s="175"/>
      <c r="K1" s="175"/>
      <c r="L1" s="175"/>
      <c r="M1" s="175"/>
      <c r="N1" s="20" t="s">
        <v>46</v>
      </c>
    </row>
    <row r="2" spans="1:14" ht="15" customHeight="1">
      <c r="A2" s="176" t="s">
        <v>7</v>
      </c>
      <c r="B2" s="176"/>
      <c r="C2" s="176"/>
      <c r="D2" s="176"/>
      <c r="E2" s="176"/>
      <c r="F2" s="176"/>
      <c r="G2" s="177" t="s">
        <v>65</v>
      </c>
      <c r="H2" s="177"/>
      <c r="I2" s="177"/>
      <c r="J2" s="177"/>
      <c r="K2" s="177"/>
      <c r="L2" s="177"/>
      <c r="M2" s="177"/>
      <c r="N2" s="177"/>
    </row>
    <row r="3" spans="1:14" ht="15" customHeight="1">
      <c r="A3" s="176"/>
      <c r="B3" s="176"/>
      <c r="C3" s="176"/>
      <c r="D3" s="176"/>
      <c r="E3" s="176"/>
      <c r="F3" s="176"/>
      <c r="G3" s="177"/>
      <c r="H3" s="177"/>
      <c r="I3" s="177"/>
      <c r="J3" s="177"/>
      <c r="K3" s="177"/>
      <c r="L3" s="177"/>
      <c r="M3" s="177"/>
      <c r="N3" s="177"/>
    </row>
    <row r="4" spans="1:14" ht="15" customHeight="1">
      <c r="A4" s="176"/>
      <c r="B4" s="176"/>
      <c r="C4" s="176"/>
      <c r="D4" s="176"/>
      <c r="E4" s="176"/>
      <c r="F4" s="176"/>
      <c r="G4" s="177"/>
      <c r="H4" s="177"/>
      <c r="I4" s="177"/>
      <c r="J4" s="177"/>
      <c r="K4" s="177"/>
      <c r="L4" s="177"/>
      <c r="M4" s="177"/>
      <c r="N4" s="177"/>
    </row>
    <row r="5" spans="1:14" ht="15" customHeight="1">
      <c r="A5" s="176"/>
      <c r="B5" s="176"/>
      <c r="C5" s="176"/>
      <c r="D5" s="176"/>
      <c r="E5" s="176"/>
      <c r="F5" s="176"/>
      <c r="G5" s="177"/>
      <c r="H5" s="177"/>
      <c r="I5" s="177"/>
      <c r="J5" s="177"/>
      <c r="K5" s="177"/>
      <c r="L5" s="177"/>
      <c r="M5" s="177"/>
      <c r="N5" s="177"/>
    </row>
    <row r="6" spans="1:14" ht="17.100000000000001" customHeight="1">
      <c r="A6" s="23"/>
      <c r="B6" s="23"/>
      <c r="C6" s="24" t="s">
        <v>49</v>
      </c>
      <c r="D6" s="25"/>
      <c r="E6" s="26"/>
      <c r="F6" s="178"/>
      <c r="G6" s="178"/>
      <c r="H6" s="27"/>
      <c r="I6" s="28"/>
      <c r="J6" s="179"/>
      <c r="K6" s="180"/>
      <c r="L6" s="29"/>
      <c r="M6" s="29"/>
      <c r="N6" s="29"/>
    </row>
    <row r="7" spans="1:14" ht="21.9" customHeight="1">
      <c r="A7" s="30"/>
      <c r="B7" s="30"/>
      <c r="C7" s="181" t="s">
        <v>19</v>
      </c>
      <c r="D7" s="182"/>
      <c r="E7" s="185" t="s">
        <v>20</v>
      </c>
      <c r="F7" s="187" t="s">
        <v>21</v>
      </c>
      <c r="G7" s="146" t="s">
        <v>22</v>
      </c>
      <c r="H7" s="146" t="s">
        <v>23</v>
      </c>
      <c r="I7" s="146" t="s">
        <v>24</v>
      </c>
      <c r="J7" s="148" t="s">
        <v>25</v>
      </c>
      <c r="K7" s="149"/>
      <c r="L7" s="31"/>
      <c r="M7" s="152" t="s">
        <v>26</v>
      </c>
      <c r="N7" s="149"/>
    </row>
    <row r="8" spans="1:14" ht="21.9" customHeight="1" thickBot="1">
      <c r="A8" s="32"/>
      <c r="B8" s="32"/>
      <c r="C8" s="183"/>
      <c r="D8" s="184"/>
      <c r="E8" s="186"/>
      <c r="F8" s="187"/>
      <c r="G8" s="188"/>
      <c r="H8" s="188"/>
      <c r="I8" s="147"/>
      <c r="J8" s="150"/>
      <c r="K8" s="151"/>
      <c r="L8" s="33"/>
      <c r="M8" s="153"/>
      <c r="N8" s="151"/>
    </row>
    <row r="9" spans="1:14" ht="15.6" customHeight="1" thickTop="1" thickBot="1">
      <c r="A9" s="34"/>
      <c r="B9" s="34"/>
      <c r="C9" s="157" t="s">
        <v>27</v>
      </c>
      <c r="D9" s="158"/>
      <c r="E9" s="99">
        <v>45748</v>
      </c>
      <c r="F9" s="98" t="str">
        <f>TEXT(E9,"aaa")</f>
        <v>火</v>
      </c>
      <c r="G9" s="46"/>
      <c r="H9" s="46"/>
      <c r="I9" s="37"/>
      <c r="J9" s="125" t="s">
        <v>28</v>
      </c>
      <c r="K9" s="126"/>
      <c r="L9" s="38"/>
      <c r="M9" s="154" t="s">
        <v>29</v>
      </c>
      <c r="N9" s="155">
        <v>1</v>
      </c>
    </row>
    <row r="10" spans="1:14" ht="15.6" customHeight="1" thickTop="1">
      <c r="A10" s="34"/>
      <c r="B10" s="34"/>
      <c r="C10" s="159"/>
      <c r="D10" s="160"/>
      <c r="E10" s="35">
        <f>IF(E9="","",IF(MONTH(E9)=MONTH(E9+1),E9+1,""))</f>
        <v>45749</v>
      </c>
      <c r="F10" s="36" t="str">
        <f t="shared" ref="F10:F39" si="0">TEXT(E10,"aaa")</f>
        <v>水</v>
      </c>
      <c r="G10" s="47"/>
      <c r="H10" s="47"/>
      <c r="I10" s="40"/>
      <c r="J10" s="121"/>
      <c r="K10" s="122"/>
      <c r="L10" s="38"/>
      <c r="M10" s="140"/>
      <c r="N10" s="156"/>
    </row>
    <row r="11" spans="1:14" ht="15.6" customHeight="1">
      <c r="A11" s="34"/>
      <c r="B11" s="34"/>
      <c r="C11" s="159"/>
      <c r="D11" s="160"/>
      <c r="E11" s="39">
        <f t="shared" ref="E11:E38" si="1">IF(E10="","",IF(MONTH(E10)=MONTH(E10+1),E10+1,""))</f>
        <v>45750</v>
      </c>
      <c r="F11" s="36" t="str">
        <f t="shared" si="0"/>
        <v>木</v>
      </c>
      <c r="G11" s="47"/>
      <c r="H11" s="47"/>
      <c r="I11" s="40"/>
      <c r="J11" s="121"/>
      <c r="K11" s="122"/>
      <c r="L11" s="38"/>
      <c r="M11" s="139" t="s">
        <v>30</v>
      </c>
      <c r="N11" s="141">
        <f>COUNTIF(G13:G40,"○")</f>
        <v>9</v>
      </c>
    </row>
    <row r="12" spans="1:14" ht="15.6" customHeight="1">
      <c r="A12" s="41"/>
      <c r="B12" s="41"/>
      <c r="C12" s="161"/>
      <c r="D12" s="162"/>
      <c r="E12" s="42">
        <f t="shared" si="1"/>
        <v>45751</v>
      </c>
      <c r="F12" s="43" t="str">
        <f t="shared" si="0"/>
        <v>金</v>
      </c>
      <c r="G12" s="116"/>
      <c r="H12" s="116"/>
      <c r="I12" s="44"/>
      <c r="J12" s="123"/>
      <c r="K12" s="124"/>
      <c r="L12" s="38"/>
      <c r="M12" s="140"/>
      <c r="N12" s="142"/>
    </row>
    <row r="13" spans="1:14" ht="15.6" customHeight="1">
      <c r="A13" s="41"/>
      <c r="B13" s="41"/>
      <c r="C13" s="163" t="s">
        <v>32</v>
      </c>
      <c r="D13" s="164" t="s">
        <v>33</v>
      </c>
      <c r="E13" s="64">
        <f t="shared" si="1"/>
        <v>45752</v>
      </c>
      <c r="F13" s="65" t="str">
        <f t="shared" si="0"/>
        <v>土</v>
      </c>
      <c r="G13" s="94" t="s">
        <v>34</v>
      </c>
      <c r="H13" s="94" t="s">
        <v>70</v>
      </c>
      <c r="I13" s="66" t="s">
        <v>71</v>
      </c>
      <c r="J13" s="168"/>
      <c r="K13" s="169"/>
      <c r="L13" s="38"/>
      <c r="M13" s="143" t="s">
        <v>31</v>
      </c>
      <c r="N13" s="141">
        <f>COUNTIF(I13:I40,"○")</f>
        <v>9</v>
      </c>
    </row>
    <row r="14" spans="1:14" ht="15.6" customHeight="1">
      <c r="A14" s="41"/>
      <c r="B14" s="41"/>
      <c r="C14" s="159"/>
      <c r="D14" s="165"/>
      <c r="E14" s="68">
        <f t="shared" si="1"/>
        <v>45753</v>
      </c>
      <c r="F14" s="69" t="str">
        <f t="shared" si="0"/>
        <v>日</v>
      </c>
      <c r="G14" s="47" t="s">
        <v>34</v>
      </c>
      <c r="H14" s="47" t="s">
        <v>35</v>
      </c>
      <c r="I14" s="47" t="s">
        <v>71</v>
      </c>
      <c r="J14" s="121"/>
      <c r="K14" s="122"/>
      <c r="L14" s="38"/>
      <c r="M14" s="144"/>
      <c r="N14" s="145"/>
    </row>
    <row r="15" spans="1:14" ht="15.6" customHeight="1">
      <c r="A15" s="41"/>
      <c r="B15" s="41"/>
      <c r="C15" s="159"/>
      <c r="D15" s="165"/>
      <c r="E15" s="39">
        <f t="shared" si="1"/>
        <v>45754</v>
      </c>
      <c r="F15" s="36" t="str">
        <f t="shared" si="0"/>
        <v>月</v>
      </c>
      <c r="G15" s="47"/>
      <c r="H15" s="47"/>
      <c r="I15" s="47"/>
      <c r="J15" s="121"/>
      <c r="K15" s="122"/>
      <c r="L15" s="48"/>
    </row>
    <row r="16" spans="1:14" ht="15.6" customHeight="1">
      <c r="A16" s="34"/>
      <c r="B16" s="34"/>
      <c r="C16" s="159"/>
      <c r="D16" s="165"/>
      <c r="E16" s="39">
        <f t="shared" si="1"/>
        <v>45755</v>
      </c>
      <c r="F16" s="36" t="str">
        <f t="shared" si="0"/>
        <v>火</v>
      </c>
      <c r="G16" s="47"/>
      <c r="H16" s="47"/>
      <c r="I16" s="47"/>
      <c r="J16" s="121"/>
      <c r="K16" s="122"/>
      <c r="L16" s="48"/>
    </row>
    <row r="17" spans="1:14" ht="15.6" customHeight="1">
      <c r="A17" s="34"/>
      <c r="B17" s="34"/>
      <c r="C17" s="159"/>
      <c r="D17" s="165"/>
      <c r="E17" s="39">
        <f t="shared" si="1"/>
        <v>45756</v>
      </c>
      <c r="F17" s="36" t="str">
        <f t="shared" si="0"/>
        <v>水</v>
      </c>
      <c r="G17" s="47"/>
      <c r="H17" s="47"/>
      <c r="I17" s="47"/>
      <c r="J17" s="121"/>
      <c r="K17" s="122"/>
      <c r="L17" s="48"/>
      <c r="M17" s="170" t="s">
        <v>36</v>
      </c>
      <c r="N17" s="170"/>
    </row>
    <row r="18" spans="1:14" ht="15.6" customHeight="1">
      <c r="A18" s="34"/>
      <c r="B18" s="34"/>
      <c r="C18" s="159"/>
      <c r="D18" s="165"/>
      <c r="E18" s="39">
        <f t="shared" si="1"/>
        <v>45757</v>
      </c>
      <c r="F18" s="36" t="str">
        <f t="shared" si="0"/>
        <v>木</v>
      </c>
      <c r="G18" s="47"/>
      <c r="H18" s="47"/>
      <c r="I18" s="47"/>
      <c r="J18" s="121"/>
      <c r="K18" s="122"/>
      <c r="L18" s="48"/>
      <c r="M18" s="170"/>
      <c r="N18" s="170"/>
    </row>
    <row r="19" spans="1:14" ht="15.6" customHeight="1">
      <c r="A19" s="34"/>
      <c r="B19" s="34"/>
      <c r="C19" s="159"/>
      <c r="D19" s="165"/>
      <c r="E19" s="42">
        <f t="shared" si="1"/>
        <v>45758</v>
      </c>
      <c r="F19" s="43" t="str">
        <f t="shared" si="0"/>
        <v>金</v>
      </c>
      <c r="G19" s="116"/>
      <c r="H19" s="116"/>
      <c r="I19" s="116"/>
      <c r="J19" s="123"/>
      <c r="K19" s="124"/>
      <c r="L19" s="48"/>
      <c r="M19" s="143" t="s">
        <v>37</v>
      </c>
      <c r="N19" s="171">
        <v>1</v>
      </c>
    </row>
    <row r="20" spans="1:14" ht="15.6" customHeight="1">
      <c r="A20" s="34"/>
      <c r="B20" s="34"/>
      <c r="C20" s="159"/>
      <c r="D20" s="166" t="s">
        <v>38</v>
      </c>
      <c r="E20" s="67">
        <f t="shared" si="1"/>
        <v>45759</v>
      </c>
      <c r="F20" s="45" t="str">
        <f t="shared" si="0"/>
        <v>土</v>
      </c>
      <c r="G20" s="46" t="s">
        <v>34</v>
      </c>
      <c r="H20" s="46" t="s">
        <v>70</v>
      </c>
      <c r="I20" s="46" t="s">
        <v>71</v>
      </c>
      <c r="J20" s="125"/>
      <c r="K20" s="126"/>
      <c r="L20" s="48"/>
      <c r="M20" s="140"/>
      <c r="N20" s="172"/>
    </row>
    <row r="21" spans="1:14" ht="15.6" customHeight="1">
      <c r="A21" s="34"/>
      <c r="B21" s="34"/>
      <c r="C21" s="159"/>
      <c r="D21" s="165"/>
      <c r="E21" s="35">
        <f t="shared" si="1"/>
        <v>45760</v>
      </c>
      <c r="F21" s="36" t="str">
        <f t="shared" si="0"/>
        <v>日</v>
      </c>
      <c r="G21" s="91" t="s">
        <v>34</v>
      </c>
      <c r="H21" s="91" t="s">
        <v>35</v>
      </c>
      <c r="I21" s="91" t="s">
        <v>71</v>
      </c>
      <c r="J21" s="136"/>
      <c r="K21" s="137"/>
      <c r="L21" s="48"/>
      <c r="M21" s="139" t="s">
        <v>30</v>
      </c>
      <c r="N21" s="141">
        <f>N11</f>
        <v>9</v>
      </c>
    </row>
    <row r="22" spans="1:14" ht="15.6" customHeight="1">
      <c r="A22" s="49"/>
      <c r="B22" s="49"/>
      <c r="C22" s="159"/>
      <c r="D22" s="165"/>
      <c r="E22" s="76">
        <f t="shared" si="1"/>
        <v>45761</v>
      </c>
      <c r="F22" s="77" t="str">
        <f t="shared" si="0"/>
        <v>月</v>
      </c>
      <c r="G22" s="96"/>
      <c r="H22" s="52"/>
      <c r="I22" s="52"/>
      <c r="J22" s="121"/>
      <c r="K22" s="122"/>
      <c r="L22" s="48"/>
      <c r="M22" s="140"/>
      <c r="N22" s="142"/>
    </row>
    <row r="23" spans="1:14" ht="15.6" customHeight="1">
      <c r="A23" s="49"/>
      <c r="B23" s="49"/>
      <c r="C23" s="159"/>
      <c r="D23" s="165"/>
      <c r="E23" s="39">
        <f t="shared" si="1"/>
        <v>45762</v>
      </c>
      <c r="F23" s="36" t="str">
        <f t="shared" si="0"/>
        <v>火</v>
      </c>
      <c r="G23" s="47"/>
      <c r="H23" s="47"/>
      <c r="I23" s="47"/>
      <c r="J23" s="121"/>
      <c r="K23" s="122"/>
      <c r="L23" s="48"/>
      <c r="M23" s="143" t="s">
        <v>31</v>
      </c>
      <c r="N23" s="141">
        <f>N13</f>
        <v>9</v>
      </c>
    </row>
    <row r="24" spans="1:14" ht="15.6" customHeight="1">
      <c r="A24" s="49"/>
      <c r="B24" s="49"/>
      <c r="C24" s="159"/>
      <c r="D24" s="165"/>
      <c r="E24" s="39">
        <f t="shared" si="1"/>
        <v>45763</v>
      </c>
      <c r="F24" s="36" t="str">
        <f t="shared" si="0"/>
        <v>水</v>
      </c>
      <c r="G24" s="47"/>
      <c r="H24" s="47"/>
      <c r="I24" s="47"/>
      <c r="J24" s="121"/>
      <c r="K24" s="122"/>
      <c r="L24" s="48"/>
      <c r="M24" s="144"/>
      <c r="N24" s="145"/>
    </row>
    <row r="25" spans="1:14" ht="15.6" customHeight="1">
      <c r="A25" s="50"/>
      <c r="B25" s="50"/>
      <c r="C25" s="159"/>
      <c r="D25" s="165"/>
      <c r="E25" s="39">
        <f t="shared" si="1"/>
        <v>45764</v>
      </c>
      <c r="F25" s="36" t="str">
        <f t="shared" si="0"/>
        <v>木</v>
      </c>
      <c r="G25" s="47"/>
      <c r="H25" s="47"/>
      <c r="I25" s="47"/>
      <c r="J25" s="121"/>
      <c r="K25" s="122"/>
      <c r="L25" s="48"/>
      <c r="M25" s="173" t="str">
        <f>IF(N23/N21&lt;1,"未達成",IF(N45=1,"完全週休２日達成",IF(N23/N21&gt;=1,"4週8休達成")))</f>
        <v>完全週休２日達成</v>
      </c>
      <c r="N25" s="174"/>
    </row>
    <row r="26" spans="1:14" ht="15.6" customHeight="1">
      <c r="A26" s="50"/>
      <c r="B26" s="50"/>
      <c r="C26" s="159"/>
      <c r="D26" s="165"/>
      <c r="E26" s="42">
        <f t="shared" si="1"/>
        <v>45765</v>
      </c>
      <c r="F26" s="43" t="str">
        <f t="shared" si="0"/>
        <v>金</v>
      </c>
      <c r="G26" s="116"/>
      <c r="H26" s="116"/>
      <c r="I26" s="116"/>
      <c r="J26" s="123"/>
      <c r="K26" s="124"/>
      <c r="L26" s="48"/>
      <c r="M26" s="153"/>
      <c r="N26" s="151"/>
    </row>
    <row r="27" spans="1:14" ht="15.6" customHeight="1">
      <c r="A27" s="50"/>
      <c r="B27" s="50"/>
      <c r="C27" s="159"/>
      <c r="D27" s="166" t="s">
        <v>39</v>
      </c>
      <c r="E27" s="67">
        <f t="shared" si="1"/>
        <v>45766</v>
      </c>
      <c r="F27" s="45" t="str">
        <f t="shared" si="0"/>
        <v>土</v>
      </c>
      <c r="G27" s="46" t="s">
        <v>34</v>
      </c>
      <c r="H27" s="46" t="s">
        <v>70</v>
      </c>
      <c r="I27" s="46" t="s">
        <v>71</v>
      </c>
      <c r="J27" s="125"/>
      <c r="K27" s="126"/>
      <c r="L27" s="48"/>
      <c r="M27" s="134"/>
      <c r="N27" s="134"/>
    </row>
    <row r="28" spans="1:14" ht="15.6" customHeight="1">
      <c r="A28" s="50"/>
      <c r="B28" s="50"/>
      <c r="C28" s="159"/>
      <c r="D28" s="165"/>
      <c r="E28" s="35">
        <f t="shared" si="1"/>
        <v>45767</v>
      </c>
      <c r="F28" s="36" t="str">
        <f t="shared" si="0"/>
        <v>日</v>
      </c>
      <c r="G28" s="91" t="s">
        <v>34</v>
      </c>
      <c r="H28" s="91" t="s">
        <v>35</v>
      </c>
      <c r="I28" s="91" t="s">
        <v>71</v>
      </c>
      <c r="J28" s="136"/>
      <c r="K28" s="137"/>
      <c r="L28" s="48"/>
      <c r="M28" s="135"/>
      <c r="N28" s="135"/>
    </row>
    <row r="29" spans="1:14" ht="15.6" customHeight="1">
      <c r="A29" s="50"/>
      <c r="B29" s="50"/>
      <c r="C29" s="159"/>
      <c r="D29" s="165"/>
      <c r="E29" s="39">
        <f t="shared" si="1"/>
        <v>45768</v>
      </c>
      <c r="F29" s="36" t="str">
        <f t="shared" si="0"/>
        <v>月</v>
      </c>
      <c r="G29" s="47"/>
      <c r="H29" s="47"/>
      <c r="I29" s="47"/>
      <c r="J29" s="121"/>
      <c r="K29" s="122"/>
      <c r="L29" s="48"/>
      <c r="M29" s="129"/>
      <c r="N29" s="138"/>
    </row>
    <row r="30" spans="1:14" ht="15.6" customHeight="1">
      <c r="A30" s="50"/>
      <c r="B30" s="50"/>
      <c r="C30" s="159"/>
      <c r="D30" s="165"/>
      <c r="E30" s="39">
        <f t="shared" si="1"/>
        <v>45769</v>
      </c>
      <c r="F30" s="36" t="str">
        <f t="shared" si="0"/>
        <v>火</v>
      </c>
      <c r="G30" s="47"/>
      <c r="H30" s="47"/>
      <c r="I30" s="47"/>
      <c r="J30" s="121"/>
      <c r="K30" s="122"/>
      <c r="L30" s="48"/>
      <c r="M30" s="129"/>
      <c r="N30" s="138"/>
    </row>
    <row r="31" spans="1:14" ht="15.6" customHeight="1">
      <c r="A31" s="50"/>
      <c r="B31" s="50"/>
      <c r="C31" s="159"/>
      <c r="D31" s="165"/>
      <c r="E31" s="39">
        <f t="shared" si="1"/>
        <v>45770</v>
      </c>
      <c r="F31" s="36" t="str">
        <f t="shared" si="0"/>
        <v>水</v>
      </c>
      <c r="G31" s="47"/>
      <c r="H31" s="47"/>
      <c r="I31" s="47"/>
      <c r="J31" s="121"/>
      <c r="K31" s="122"/>
      <c r="L31" s="48"/>
      <c r="M31" s="120"/>
      <c r="N31" s="120"/>
    </row>
    <row r="32" spans="1:14" ht="15.6" customHeight="1">
      <c r="A32" s="50"/>
      <c r="B32" s="50"/>
      <c r="C32" s="159"/>
      <c r="D32" s="165"/>
      <c r="E32" s="39">
        <f t="shared" si="1"/>
        <v>45771</v>
      </c>
      <c r="F32" s="36" t="str">
        <f t="shared" si="0"/>
        <v>木</v>
      </c>
      <c r="G32" s="47"/>
      <c r="H32" s="47"/>
      <c r="I32" s="47"/>
      <c r="J32" s="121"/>
      <c r="K32" s="122"/>
      <c r="L32" s="48"/>
      <c r="M32" s="120"/>
      <c r="N32" s="120"/>
    </row>
    <row r="33" spans="1:348" ht="15.6" customHeight="1">
      <c r="A33" s="50"/>
      <c r="B33" s="50"/>
      <c r="C33" s="159"/>
      <c r="D33" s="165"/>
      <c r="E33" s="42">
        <f t="shared" si="1"/>
        <v>45772</v>
      </c>
      <c r="F33" s="43" t="str">
        <f t="shared" si="0"/>
        <v>金</v>
      </c>
      <c r="G33" s="116"/>
      <c r="H33" s="116"/>
      <c r="I33" s="116"/>
      <c r="J33" s="123"/>
      <c r="K33" s="124"/>
      <c r="L33" s="48"/>
      <c r="M33" s="120"/>
      <c r="N33" s="120"/>
    </row>
    <row r="34" spans="1:348" ht="15.6" customHeight="1">
      <c r="A34" s="50"/>
      <c r="B34" s="50"/>
      <c r="C34" s="159"/>
      <c r="D34" s="166" t="s">
        <v>40</v>
      </c>
      <c r="E34" s="67">
        <f t="shared" si="1"/>
        <v>45773</v>
      </c>
      <c r="F34" s="45" t="str">
        <f t="shared" si="0"/>
        <v>土</v>
      </c>
      <c r="G34" s="46" t="s">
        <v>34</v>
      </c>
      <c r="H34" s="46" t="s">
        <v>71</v>
      </c>
      <c r="I34" s="117" t="s">
        <v>71</v>
      </c>
      <c r="J34" s="125"/>
      <c r="K34" s="126"/>
      <c r="L34" s="48"/>
      <c r="M34" s="120"/>
      <c r="N34" s="120"/>
    </row>
    <row r="35" spans="1:348" ht="15.6" customHeight="1">
      <c r="A35" s="50"/>
      <c r="B35" s="50"/>
      <c r="C35" s="159"/>
      <c r="D35" s="165"/>
      <c r="E35" s="35">
        <f t="shared" si="1"/>
        <v>45774</v>
      </c>
      <c r="F35" s="36" t="str">
        <f t="shared" si="0"/>
        <v>日</v>
      </c>
      <c r="G35" s="91" t="s">
        <v>34</v>
      </c>
      <c r="H35" s="91" t="s">
        <v>35</v>
      </c>
      <c r="I35" s="91" t="s">
        <v>71</v>
      </c>
      <c r="J35" s="127"/>
      <c r="K35" s="128"/>
      <c r="L35" s="48"/>
      <c r="M35" s="129"/>
      <c r="N35" s="48"/>
    </row>
    <row r="36" spans="1:348" ht="15.6" customHeight="1">
      <c r="A36" s="50"/>
      <c r="B36" s="50"/>
      <c r="C36" s="159"/>
      <c r="D36" s="165"/>
      <c r="E36" s="39">
        <f t="shared" si="1"/>
        <v>45775</v>
      </c>
      <c r="F36" s="36" t="str">
        <f t="shared" si="0"/>
        <v>月</v>
      </c>
      <c r="G36" s="47"/>
      <c r="H36" s="47"/>
      <c r="I36" s="47"/>
      <c r="J36" s="130"/>
      <c r="K36" s="131"/>
      <c r="L36" s="48"/>
      <c r="M36" s="129"/>
      <c r="N36" s="48"/>
    </row>
    <row r="37" spans="1:348" ht="15.6" customHeight="1">
      <c r="A37" s="50"/>
      <c r="B37" s="50"/>
      <c r="C37" s="159"/>
      <c r="D37" s="165"/>
      <c r="E37" s="92">
        <f t="shared" si="1"/>
        <v>45776</v>
      </c>
      <c r="F37" s="93" t="str">
        <f>TEXT(E37,"aaa")</f>
        <v>火</v>
      </c>
      <c r="G37" s="95" t="s">
        <v>34</v>
      </c>
      <c r="H37" s="84" t="s">
        <v>35</v>
      </c>
      <c r="I37" s="84" t="s">
        <v>71</v>
      </c>
      <c r="J37" s="130"/>
      <c r="K37" s="131"/>
      <c r="L37" s="48"/>
      <c r="M37" s="120"/>
      <c r="N37" s="48"/>
    </row>
    <row r="38" spans="1:348" ht="15.6" customHeight="1">
      <c r="A38" s="50"/>
      <c r="B38" s="50"/>
      <c r="C38" s="159"/>
      <c r="D38" s="165"/>
      <c r="E38" s="39">
        <f t="shared" si="1"/>
        <v>45777</v>
      </c>
      <c r="F38" s="36" t="str">
        <f t="shared" si="0"/>
        <v>水</v>
      </c>
      <c r="G38" s="47"/>
      <c r="H38" s="47"/>
      <c r="I38" s="47"/>
      <c r="J38" s="130"/>
      <c r="K38" s="131"/>
      <c r="L38" s="48"/>
      <c r="M38" s="120"/>
      <c r="N38" s="48"/>
    </row>
    <row r="39" spans="1:348" ht="15.6" customHeight="1">
      <c r="A39" s="50"/>
      <c r="B39" s="50"/>
      <c r="C39" s="159"/>
      <c r="D39" s="165"/>
      <c r="E39" s="39">
        <f>IF(MAX(E9:E38)=0,"",MAX(E9:E38)+1)</f>
        <v>45778</v>
      </c>
      <c r="F39" s="36" t="str">
        <f t="shared" si="0"/>
        <v>木</v>
      </c>
      <c r="G39" s="47"/>
      <c r="H39" s="47"/>
      <c r="I39" s="47"/>
      <c r="J39" s="130"/>
      <c r="K39" s="131"/>
      <c r="L39" s="48"/>
      <c r="M39" s="120"/>
      <c r="N39" s="51"/>
    </row>
    <row r="40" spans="1:348" ht="15.6" customHeight="1">
      <c r="A40" s="48"/>
      <c r="B40" s="48"/>
      <c r="C40" s="161"/>
      <c r="D40" s="167"/>
      <c r="E40" s="89">
        <f>IF(MAX(E10:E39)=0,"",MAX(E10:E39)+1)</f>
        <v>45779</v>
      </c>
      <c r="F40" s="90" t="str">
        <f t="shared" ref="F40" si="2">TEXT(E40,"aaa")</f>
        <v>金</v>
      </c>
      <c r="G40" s="72"/>
      <c r="H40" s="72"/>
      <c r="I40" s="72"/>
      <c r="J40" s="132"/>
      <c r="K40" s="133"/>
      <c r="L40" s="48"/>
      <c r="M40" s="120"/>
      <c r="N40" s="48"/>
    </row>
    <row r="41" spans="1:348" s="56" customFormat="1" ht="15.6" customHeight="1">
      <c r="A41" s="53"/>
      <c r="B41" s="53"/>
      <c r="C41" s="53"/>
      <c r="D41" s="53"/>
      <c r="E41" s="54"/>
      <c r="F41" s="54"/>
      <c r="G41" s="54"/>
      <c r="H41" s="54"/>
      <c r="I41" s="54"/>
      <c r="J41" s="55"/>
      <c r="K41" s="53"/>
      <c r="L41" s="53"/>
      <c r="M41" s="73"/>
      <c r="N41" s="73"/>
    </row>
    <row r="42" spans="1:348" s="56" customFormat="1" ht="15.6" customHeight="1">
      <c r="A42" s="53"/>
      <c r="B42" s="53"/>
      <c r="C42" s="53"/>
      <c r="D42" s="53"/>
      <c r="E42" s="54"/>
      <c r="F42" s="54"/>
      <c r="G42" s="54"/>
      <c r="H42" s="54"/>
      <c r="I42" s="54"/>
      <c r="J42" s="55"/>
      <c r="K42" s="53"/>
      <c r="L42" s="53"/>
      <c r="M42" s="73"/>
      <c r="N42" s="73"/>
    </row>
    <row r="43" spans="1:348" s="56" customFormat="1" ht="15.6" customHeight="1">
      <c r="A43" s="53"/>
      <c r="B43" s="53"/>
      <c r="C43" s="53"/>
      <c r="D43" s="53"/>
      <c r="E43" s="54"/>
      <c r="F43" s="54"/>
      <c r="G43" s="54"/>
      <c r="H43" s="54"/>
      <c r="I43" s="54"/>
      <c r="J43" s="55"/>
      <c r="K43" s="53"/>
      <c r="L43" s="53"/>
      <c r="M43" s="118" t="s">
        <v>44</v>
      </c>
      <c r="N43" s="119"/>
    </row>
    <row r="44" spans="1:348">
      <c r="A44" s="57"/>
      <c r="B44" s="57"/>
      <c r="C44" s="57"/>
      <c r="D44" s="57"/>
      <c r="E44" s="58"/>
      <c r="F44" s="59"/>
      <c r="G44" s="58"/>
      <c r="H44" s="58"/>
      <c r="I44" s="60"/>
      <c r="J44" s="55">
        <v>1</v>
      </c>
      <c r="K44" s="57"/>
      <c r="L44" s="57"/>
      <c r="M44" s="119"/>
      <c r="N44" s="119"/>
    </row>
    <row r="45" spans="1:348" s="61" customFormat="1">
      <c r="E45" s="62"/>
      <c r="F45" s="63"/>
      <c r="G45" s="62"/>
      <c r="H45" s="62"/>
      <c r="I45" s="63"/>
      <c r="M45" s="74" t="s">
        <v>41</v>
      </c>
      <c r="N45" s="75">
        <f>IF(COUNTIFS(H14:H40,"○",I14:I40,"")=0,1,0)</f>
        <v>1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  <c r="IV45" s="22"/>
      <c r="IW45" s="22"/>
      <c r="IX45" s="22"/>
      <c r="IY45" s="22"/>
      <c r="IZ45" s="22"/>
      <c r="JA45" s="22"/>
      <c r="JB45" s="22"/>
      <c r="JC45" s="22"/>
      <c r="JD45" s="22"/>
      <c r="JE45" s="22"/>
      <c r="JF45" s="22"/>
      <c r="JG45" s="22"/>
      <c r="JH45" s="22"/>
      <c r="JI45" s="22"/>
      <c r="JJ45" s="22"/>
      <c r="JK45" s="22"/>
      <c r="JL45" s="22"/>
      <c r="JM45" s="22"/>
      <c r="JN45" s="22"/>
      <c r="JO45" s="22"/>
      <c r="JP45" s="22"/>
      <c r="JQ45" s="22"/>
      <c r="JR45" s="22"/>
      <c r="JS45" s="22"/>
      <c r="JT45" s="22"/>
      <c r="JU45" s="22"/>
      <c r="JV45" s="22"/>
      <c r="JW45" s="22"/>
      <c r="JX45" s="22"/>
      <c r="JY45" s="22"/>
      <c r="JZ45" s="22"/>
      <c r="KA45" s="22"/>
      <c r="KB45" s="22"/>
      <c r="KC45" s="22"/>
      <c r="KD45" s="22"/>
      <c r="KE45" s="22"/>
      <c r="KF45" s="22"/>
      <c r="KG45" s="22"/>
      <c r="KH45" s="22"/>
      <c r="KI45" s="22"/>
      <c r="KJ45" s="22"/>
      <c r="KK45" s="22"/>
      <c r="KL45" s="22"/>
      <c r="KM45" s="22"/>
      <c r="KN45" s="22"/>
      <c r="KO45" s="22"/>
      <c r="KP45" s="22"/>
      <c r="KQ45" s="22"/>
      <c r="KR45" s="22"/>
      <c r="KS45" s="22"/>
      <c r="KT45" s="22"/>
      <c r="KU45" s="22"/>
      <c r="KV45" s="22"/>
      <c r="KW45" s="22"/>
      <c r="KX45" s="22"/>
      <c r="KY45" s="22"/>
      <c r="KZ45" s="22"/>
      <c r="LA45" s="22"/>
      <c r="LB45" s="22"/>
      <c r="LC45" s="22"/>
      <c r="LD45" s="22"/>
      <c r="LE45" s="22"/>
      <c r="LF45" s="22"/>
      <c r="LG45" s="22"/>
      <c r="LH45" s="22"/>
      <c r="LI45" s="22"/>
      <c r="LJ45" s="22"/>
      <c r="LK45" s="22"/>
      <c r="LL45" s="22"/>
      <c r="LM45" s="22"/>
      <c r="LN45" s="22"/>
      <c r="LO45" s="22"/>
      <c r="LP45" s="22"/>
      <c r="LQ45" s="22"/>
      <c r="LR45" s="22"/>
      <c r="LS45" s="22"/>
      <c r="LT45" s="22"/>
      <c r="LU45" s="22"/>
      <c r="LV45" s="22"/>
      <c r="LW45" s="22"/>
      <c r="LX45" s="22"/>
      <c r="LY45" s="22"/>
      <c r="LZ45" s="22"/>
      <c r="MA45" s="22"/>
      <c r="MB45" s="22"/>
      <c r="MC45" s="22"/>
      <c r="MD45" s="22"/>
      <c r="ME45" s="22"/>
      <c r="MF45" s="22"/>
      <c r="MG45" s="22"/>
      <c r="MH45" s="22"/>
      <c r="MI45" s="22"/>
      <c r="MJ45" s="22"/>
    </row>
    <row r="46" spans="1:348" s="61" customFormat="1">
      <c r="E46" s="62"/>
      <c r="F46" s="63"/>
      <c r="G46" s="62"/>
      <c r="H46" s="62"/>
      <c r="I46" s="63"/>
      <c r="M46" s="34"/>
      <c r="N46" s="34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  <c r="IP46" s="22"/>
      <c r="IQ46" s="22"/>
      <c r="IR46" s="22"/>
      <c r="IS46" s="22"/>
      <c r="IT46" s="22"/>
      <c r="IU46" s="22"/>
      <c r="IV46" s="22"/>
      <c r="IW46" s="22"/>
      <c r="IX46" s="22"/>
      <c r="IY46" s="22"/>
      <c r="IZ46" s="22"/>
      <c r="JA46" s="22"/>
      <c r="JB46" s="22"/>
      <c r="JC46" s="22"/>
      <c r="JD46" s="22"/>
      <c r="JE46" s="22"/>
      <c r="JF46" s="22"/>
      <c r="JG46" s="22"/>
      <c r="JH46" s="22"/>
      <c r="JI46" s="22"/>
      <c r="JJ46" s="22"/>
      <c r="JK46" s="22"/>
      <c r="JL46" s="22"/>
      <c r="JM46" s="22"/>
      <c r="JN46" s="22"/>
      <c r="JO46" s="22"/>
      <c r="JP46" s="22"/>
      <c r="JQ46" s="22"/>
      <c r="JR46" s="22"/>
      <c r="JS46" s="22"/>
      <c r="JT46" s="22"/>
      <c r="JU46" s="22"/>
      <c r="JV46" s="22"/>
      <c r="JW46" s="22"/>
      <c r="JX46" s="22"/>
      <c r="JY46" s="22"/>
      <c r="JZ46" s="22"/>
      <c r="KA46" s="22"/>
      <c r="KB46" s="22"/>
      <c r="KC46" s="22"/>
      <c r="KD46" s="22"/>
      <c r="KE46" s="22"/>
      <c r="KF46" s="22"/>
      <c r="KG46" s="22"/>
      <c r="KH46" s="22"/>
      <c r="KI46" s="22"/>
      <c r="KJ46" s="22"/>
      <c r="KK46" s="22"/>
      <c r="KL46" s="22"/>
      <c r="KM46" s="22"/>
      <c r="KN46" s="22"/>
      <c r="KO46" s="22"/>
      <c r="KP46" s="22"/>
      <c r="KQ46" s="22"/>
      <c r="KR46" s="22"/>
      <c r="KS46" s="22"/>
      <c r="KT46" s="22"/>
      <c r="KU46" s="22"/>
      <c r="KV46" s="22"/>
      <c r="KW46" s="22"/>
      <c r="KX46" s="22"/>
      <c r="KY46" s="22"/>
      <c r="KZ46" s="22"/>
      <c r="LA46" s="22"/>
      <c r="LB46" s="22"/>
      <c r="LC46" s="22"/>
      <c r="LD46" s="22"/>
      <c r="LE46" s="22"/>
      <c r="LF46" s="22"/>
      <c r="LG46" s="22"/>
      <c r="LH46" s="22"/>
      <c r="LI46" s="22"/>
      <c r="LJ46" s="22"/>
      <c r="LK46" s="22"/>
      <c r="LL46" s="22"/>
      <c r="LM46" s="22"/>
      <c r="LN46" s="22"/>
      <c r="LO46" s="22"/>
      <c r="LP46" s="22"/>
      <c r="LQ46" s="22"/>
      <c r="LR46" s="22"/>
      <c r="LS46" s="22"/>
      <c r="LT46" s="22"/>
      <c r="LU46" s="22"/>
      <c r="LV46" s="22"/>
      <c r="LW46" s="22"/>
      <c r="LX46" s="22"/>
      <c r="LY46" s="22"/>
      <c r="LZ46" s="22"/>
      <c r="MA46" s="22"/>
      <c r="MB46" s="22"/>
      <c r="MC46" s="22"/>
      <c r="MD46" s="22"/>
      <c r="ME46" s="22"/>
      <c r="MF46" s="22"/>
      <c r="MG46" s="22"/>
      <c r="MH46" s="22"/>
      <c r="MI46" s="22"/>
      <c r="MJ46" s="22"/>
    </row>
  </sheetData>
  <sheetProtection selectLockedCells="1"/>
  <mergeCells count="73">
    <mergeCell ref="C7:D8"/>
    <mergeCell ref="E7:E8"/>
    <mergeCell ref="F7:F8"/>
    <mergeCell ref="G7:G8"/>
    <mergeCell ref="H7:H8"/>
    <mergeCell ref="F1:M1"/>
    <mergeCell ref="A2:F5"/>
    <mergeCell ref="G2:N5"/>
    <mergeCell ref="F6:G6"/>
    <mergeCell ref="J6:K6"/>
    <mergeCell ref="J15:K15"/>
    <mergeCell ref="J16:K16"/>
    <mergeCell ref="J13:K13"/>
    <mergeCell ref="M13:M14"/>
    <mergeCell ref="J25:K25"/>
    <mergeCell ref="J17:K17"/>
    <mergeCell ref="M17:N18"/>
    <mergeCell ref="J18:K18"/>
    <mergeCell ref="J19:K19"/>
    <mergeCell ref="M19:M20"/>
    <mergeCell ref="N13:N14"/>
    <mergeCell ref="J14:K14"/>
    <mergeCell ref="N19:N20"/>
    <mergeCell ref="J20:K20"/>
    <mergeCell ref="M25:N26"/>
    <mergeCell ref="J26:K26"/>
    <mergeCell ref="C9:D12"/>
    <mergeCell ref="C13:C40"/>
    <mergeCell ref="D13:D19"/>
    <mergeCell ref="D20:D26"/>
    <mergeCell ref="D27:D33"/>
    <mergeCell ref="D34:D40"/>
    <mergeCell ref="I7:I8"/>
    <mergeCell ref="J7:K8"/>
    <mergeCell ref="M7:N8"/>
    <mergeCell ref="N11:N12"/>
    <mergeCell ref="J12:K12"/>
    <mergeCell ref="M11:M12"/>
    <mergeCell ref="J9:K9"/>
    <mergeCell ref="M9:M10"/>
    <mergeCell ref="N9:N10"/>
    <mergeCell ref="J10:K10"/>
    <mergeCell ref="J11:K11"/>
    <mergeCell ref="J21:K21"/>
    <mergeCell ref="M21:M22"/>
    <mergeCell ref="N21:N22"/>
    <mergeCell ref="J22:K22"/>
    <mergeCell ref="J23:K23"/>
    <mergeCell ref="M23:M24"/>
    <mergeCell ref="N23:N24"/>
    <mergeCell ref="J24:K24"/>
    <mergeCell ref="J27:K27"/>
    <mergeCell ref="M27:N28"/>
    <mergeCell ref="J28:K28"/>
    <mergeCell ref="J29:K29"/>
    <mergeCell ref="M29:M30"/>
    <mergeCell ref="N29:N30"/>
    <mergeCell ref="J30:K30"/>
    <mergeCell ref="M43:N44"/>
    <mergeCell ref="N31:N34"/>
    <mergeCell ref="J32:K32"/>
    <mergeCell ref="J33:K33"/>
    <mergeCell ref="J34:K34"/>
    <mergeCell ref="J31:K31"/>
    <mergeCell ref="M31:M34"/>
    <mergeCell ref="J35:K35"/>
    <mergeCell ref="M35:M36"/>
    <mergeCell ref="J36:K36"/>
    <mergeCell ref="J37:K37"/>
    <mergeCell ref="M37:M40"/>
    <mergeCell ref="J38:K38"/>
    <mergeCell ref="J39:K39"/>
    <mergeCell ref="J40:K40"/>
  </mergeCells>
  <phoneticPr fontId="2"/>
  <conditionalFormatting sqref="I9:I40">
    <cfRule type="expression" dxfId="3" priority="1">
      <formula>#REF!="○"</formula>
    </cfRule>
  </conditionalFormatting>
  <conditionalFormatting sqref="E9:I40">
    <cfRule type="expression" dxfId="2" priority="2">
      <formula>OR($F9="土",$F9="日")</formula>
    </cfRule>
  </conditionalFormatting>
  <dataValidations count="1">
    <dataValidation type="custom" allowBlank="1" showInputMessage="1" showErrorMessage="1" error="正月、夏休み、一時工事中止期間等は現場閉所の対象外です。現場閉所日として入力しないでください。" sqref="I9:I12">
      <formula1>#REF!&lt;&gt;"○"</formula1>
    </dataValidation>
  </dataValidations>
  <pageMargins left="0.7" right="0.7" top="0.75" bottom="0.16" header="0.3" footer="0.3"/>
  <pageSetup paperSize="9" scale="8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J48"/>
  <sheetViews>
    <sheetView view="pageBreakPreview" topLeftCell="A4" zoomScale="130" zoomScaleNormal="70" zoomScaleSheetLayoutView="130" workbookViewId="0">
      <selection activeCell="J11" sqref="J11:K11"/>
    </sheetView>
  </sheetViews>
  <sheetFormatPr defaultColWidth="9" defaultRowHeight="18"/>
  <cols>
    <col min="1" max="2" width="1.59765625" style="61" customWidth="1"/>
    <col min="3" max="3" width="5.5" style="61" bestFit="1" customWidth="1"/>
    <col min="4" max="4" width="5.5" style="61" customWidth="1"/>
    <col min="5" max="5" width="8.59765625" style="62" customWidth="1"/>
    <col min="6" max="6" width="5.3984375" style="63" customWidth="1"/>
    <col min="7" max="7" width="8.59765625" style="62" customWidth="1"/>
    <col min="8" max="8" width="8.59765625" style="62" hidden="1" customWidth="1"/>
    <col min="9" max="9" width="8.59765625" style="63" customWidth="1"/>
    <col min="10" max="10" width="19.59765625" style="61" customWidth="1"/>
    <col min="11" max="11" width="6.59765625" style="61" customWidth="1"/>
    <col min="12" max="12" width="1.59765625" style="61" customWidth="1"/>
    <col min="13" max="14" width="12.59765625" style="34" customWidth="1"/>
    <col min="15" max="16384" width="9" style="22"/>
  </cols>
  <sheetData>
    <row r="1" spans="1:14" s="21" customFormat="1" ht="30" customHeight="1">
      <c r="A1" s="19"/>
      <c r="B1" s="19"/>
      <c r="C1" s="19"/>
      <c r="D1" s="19"/>
      <c r="E1" s="19"/>
      <c r="F1" s="175" t="s">
        <v>55</v>
      </c>
      <c r="G1" s="175"/>
      <c r="H1" s="175"/>
      <c r="I1" s="175"/>
      <c r="J1" s="175"/>
      <c r="K1" s="175"/>
      <c r="L1" s="175"/>
      <c r="M1" s="175"/>
      <c r="N1" s="20" t="s">
        <v>47</v>
      </c>
    </row>
    <row r="2" spans="1:14" ht="15" customHeight="1">
      <c r="A2" s="176" t="s">
        <v>7</v>
      </c>
      <c r="B2" s="176"/>
      <c r="C2" s="176"/>
      <c r="D2" s="176"/>
      <c r="E2" s="176"/>
      <c r="F2" s="176"/>
      <c r="G2" s="177" t="s">
        <v>56</v>
      </c>
      <c r="H2" s="177"/>
      <c r="I2" s="177"/>
      <c r="J2" s="177"/>
      <c r="K2" s="177"/>
      <c r="L2" s="177"/>
      <c r="M2" s="177"/>
      <c r="N2" s="177"/>
    </row>
    <row r="3" spans="1:14" ht="15" customHeight="1">
      <c r="A3" s="176"/>
      <c r="B3" s="176"/>
      <c r="C3" s="176"/>
      <c r="D3" s="176"/>
      <c r="E3" s="176"/>
      <c r="F3" s="176"/>
      <c r="G3" s="177"/>
      <c r="H3" s="177"/>
      <c r="I3" s="177"/>
      <c r="J3" s="177"/>
      <c r="K3" s="177"/>
      <c r="L3" s="177"/>
      <c r="M3" s="177"/>
      <c r="N3" s="177"/>
    </row>
    <row r="4" spans="1:14" ht="15" customHeight="1">
      <c r="A4" s="176"/>
      <c r="B4" s="176"/>
      <c r="C4" s="176"/>
      <c r="D4" s="176"/>
      <c r="E4" s="176"/>
      <c r="F4" s="176"/>
      <c r="G4" s="177"/>
      <c r="H4" s="177"/>
      <c r="I4" s="177"/>
      <c r="J4" s="177"/>
      <c r="K4" s="177"/>
      <c r="L4" s="177"/>
      <c r="M4" s="177"/>
      <c r="N4" s="177"/>
    </row>
    <row r="5" spans="1:14" ht="15" customHeight="1">
      <c r="A5" s="176"/>
      <c r="B5" s="176"/>
      <c r="C5" s="176"/>
      <c r="D5" s="176"/>
      <c r="E5" s="176"/>
      <c r="F5" s="176"/>
      <c r="G5" s="177"/>
      <c r="H5" s="177"/>
      <c r="I5" s="177"/>
      <c r="J5" s="177"/>
      <c r="K5" s="177"/>
      <c r="L5" s="177"/>
      <c r="M5" s="177"/>
      <c r="N5" s="177"/>
    </row>
    <row r="6" spans="1:14" ht="17.100000000000001" customHeight="1">
      <c r="A6" s="23"/>
      <c r="B6" s="23"/>
      <c r="C6" s="24" t="s">
        <v>49</v>
      </c>
      <c r="D6" s="25"/>
      <c r="E6" s="26"/>
      <c r="F6" s="178"/>
      <c r="G6" s="178"/>
      <c r="H6" s="27"/>
      <c r="I6" s="28"/>
      <c r="J6" s="179"/>
      <c r="K6" s="180"/>
      <c r="L6" s="29"/>
      <c r="M6" s="29"/>
      <c r="N6" s="29"/>
    </row>
    <row r="7" spans="1:14" ht="21.9" customHeight="1">
      <c r="A7" s="30"/>
      <c r="B7" s="30"/>
      <c r="C7" s="181" t="s">
        <v>19</v>
      </c>
      <c r="D7" s="182"/>
      <c r="E7" s="185" t="s">
        <v>20</v>
      </c>
      <c r="F7" s="187" t="s">
        <v>21</v>
      </c>
      <c r="G7" s="146" t="s">
        <v>22</v>
      </c>
      <c r="H7" s="146" t="s">
        <v>23</v>
      </c>
      <c r="I7" s="146" t="s">
        <v>24</v>
      </c>
      <c r="J7" s="148" t="s">
        <v>25</v>
      </c>
      <c r="K7" s="149"/>
      <c r="L7" s="31"/>
      <c r="M7" s="152" t="s">
        <v>26</v>
      </c>
      <c r="N7" s="149"/>
    </row>
    <row r="8" spans="1:14" ht="21.9" customHeight="1" thickBot="1">
      <c r="A8" s="32"/>
      <c r="B8" s="32"/>
      <c r="C8" s="183"/>
      <c r="D8" s="184"/>
      <c r="E8" s="186"/>
      <c r="F8" s="187"/>
      <c r="G8" s="188"/>
      <c r="H8" s="188"/>
      <c r="I8" s="147"/>
      <c r="J8" s="150"/>
      <c r="K8" s="151"/>
      <c r="L8" s="33"/>
      <c r="M8" s="153"/>
      <c r="N8" s="151"/>
    </row>
    <row r="9" spans="1:14" ht="15.6" customHeight="1" thickTop="1" thickBot="1">
      <c r="A9" s="34"/>
      <c r="B9" s="34"/>
      <c r="C9" s="196" t="s">
        <v>27</v>
      </c>
      <c r="D9" s="197"/>
      <c r="E9" s="101">
        <v>45748</v>
      </c>
      <c r="F9" s="100" t="str">
        <f t="shared" ref="F9:F42" si="0">TEXT(E9,"aaa")</f>
        <v>火</v>
      </c>
      <c r="G9" s="46"/>
      <c r="H9" s="46"/>
      <c r="I9" s="37"/>
      <c r="J9" s="125" t="s">
        <v>42</v>
      </c>
      <c r="K9" s="126"/>
      <c r="L9" s="38"/>
      <c r="M9" s="154" t="s">
        <v>29</v>
      </c>
      <c r="N9" s="155">
        <v>1</v>
      </c>
    </row>
    <row r="10" spans="1:14" ht="15.6" customHeight="1" thickTop="1">
      <c r="A10" s="34"/>
      <c r="B10" s="34"/>
      <c r="C10" s="198"/>
      <c r="D10" s="199"/>
      <c r="E10" s="81">
        <f t="shared" ref="E10:E37" si="1">IF(E9="","",IF(MONTH(E9)=MONTH(E9+1),E9+1,""))</f>
        <v>45749</v>
      </c>
      <c r="F10" s="69" t="str">
        <f t="shared" si="0"/>
        <v>水</v>
      </c>
      <c r="G10" s="47"/>
      <c r="H10" s="47"/>
      <c r="I10" s="40"/>
      <c r="J10" s="121"/>
      <c r="K10" s="122"/>
      <c r="L10" s="38"/>
      <c r="M10" s="140"/>
      <c r="N10" s="156"/>
    </row>
    <row r="11" spans="1:14" ht="15.6" customHeight="1">
      <c r="A11" s="41"/>
      <c r="B11" s="41"/>
      <c r="C11" s="198"/>
      <c r="D11" s="199"/>
      <c r="E11" s="68">
        <f t="shared" si="1"/>
        <v>45750</v>
      </c>
      <c r="F11" s="69" t="str">
        <f t="shared" si="0"/>
        <v>木</v>
      </c>
      <c r="G11" s="47"/>
      <c r="H11" s="47"/>
      <c r="I11" s="40"/>
      <c r="J11" s="121"/>
      <c r="K11" s="122"/>
      <c r="L11" s="38"/>
      <c r="M11" s="139" t="s">
        <v>30</v>
      </c>
      <c r="N11" s="141">
        <f>COUNTIF(G15:G42,"○")</f>
        <v>9</v>
      </c>
    </row>
    <row r="12" spans="1:14" ht="15.6" customHeight="1">
      <c r="A12" s="41"/>
      <c r="B12" s="41"/>
      <c r="C12" s="198"/>
      <c r="D12" s="199"/>
      <c r="E12" s="68">
        <f t="shared" si="1"/>
        <v>45751</v>
      </c>
      <c r="F12" s="69" t="str">
        <f t="shared" si="0"/>
        <v>金</v>
      </c>
      <c r="G12" s="47"/>
      <c r="H12" s="47"/>
      <c r="I12" s="40"/>
      <c r="J12" s="121"/>
      <c r="K12" s="122"/>
      <c r="L12" s="38"/>
      <c r="M12" s="140"/>
      <c r="N12" s="142"/>
    </row>
    <row r="13" spans="1:14" ht="15.6" customHeight="1">
      <c r="A13" s="41"/>
      <c r="B13" s="41"/>
      <c r="C13" s="198"/>
      <c r="D13" s="199"/>
      <c r="E13" s="68">
        <f t="shared" si="1"/>
        <v>45752</v>
      </c>
      <c r="F13" s="69" t="str">
        <f t="shared" si="0"/>
        <v>土</v>
      </c>
      <c r="G13" s="47" t="s">
        <v>34</v>
      </c>
      <c r="H13" s="47" t="s">
        <v>72</v>
      </c>
      <c r="I13" s="47" t="s">
        <v>72</v>
      </c>
      <c r="J13" s="121"/>
      <c r="K13" s="122"/>
      <c r="L13" s="38"/>
      <c r="M13" s="143" t="s">
        <v>31</v>
      </c>
      <c r="N13" s="141">
        <f>COUNTIF(I15:I42,"○")</f>
        <v>9</v>
      </c>
    </row>
    <row r="14" spans="1:14" ht="15.6" customHeight="1">
      <c r="A14" s="41"/>
      <c r="B14" s="41"/>
      <c r="C14" s="200"/>
      <c r="D14" s="201"/>
      <c r="E14" s="70">
        <f t="shared" si="1"/>
        <v>45753</v>
      </c>
      <c r="F14" s="71" t="str">
        <f t="shared" si="0"/>
        <v>日</v>
      </c>
      <c r="G14" s="72" t="s">
        <v>34</v>
      </c>
      <c r="H14" s="72" t="s">
        <v>72</v>
      </c>
      <c r="I14" s="72" t="s">
        <v>72</v>
      </c>
      <c r="J14" s="191"/>
      <c r="K14" s="192"/>
      <c r="L14" s="48"/>
      <c r="M14" s="144"/>
      <c r="N14" s="145"/>
    </row>
    <row r="15" spans="1:14" ht="15.6" customHeight="1">
      <c r="A15" s="34"/>
      <c r="B15" s="34"/>
      <c r="C15" s="193" t="s">
        <v>43</v>
      </c>
      <c r="D15" s="166" t="s">
        <v>33</v>
      </c>
      <c r="E15" s="67">
        <f t="shared" si="1"/>
        <v>45754</v>
      </c>
      <c r="F15" s="45" t="str">
        <f t="shared" si="0"/>
        <v>月</v>
      </c>
      <c r="G15" s="46"/>
      <c r="H15" s="46"/>
      <c r="I15" s="46"/>
      <c r="J15" s="125"/>
      <c r="K15" s="126"/>
      <c r="L15" s="48"/>
    </row>
    <row r="16" spans="1:14" ht="15.6" customHeight="1">
      <c r="A16" s="34"/>
      <c r="B16" s="34"/>
      <c r="C16" s="194"/>
      <c r="D16" s="189"/>
      <c r="E16" s="68">
        <f t="shared" si="1"/>
        <v>45755</v>
      </c>
      <c r="F16" s="69" t="str">
        <f t="shared" si="0"/>
        <v>火</v>
      </c>
      <c r="G16" s="47"/>
      <c r="H16" s="47"/>
      <c r="I16" s="47"/>
      <c r="J16" s="121"/>
      <c r="K16" s="122"/>
      <c r="L16" s="48"/>
      <c r="M16" s="170" t="s">
        <v>36</v>
      </c>
      <c r="N16" s="170"/>
    </row>
    <row r="17" spans="1:14" ht="15.6" customHeight="1">
      <c r="A17" s="34"/>
      <c r="B17" s="34"/>
      <c r="C17" s="194"/>
      <c r="D17" s="189"/>
      <c r="E17" s="68">
        <f t="shared" si="1"/>
        <v>45756</v>
      </c>
      <c r="F17" s="69" t="str">
        <f t="shared" si="0"/>
        <v>水</v>
      </c>
      <c r="G17" s="47"/>
      <c r="H17" s="47"/>
      <c r="I17" s="47"/>
      <c r="J17" s="121"/>
      <c r="K17" s="122"/>
      <c r="L17" s="48"/>
      <c r="M17" s="170"/>
      <c r="N17" s="170"/>
    </row>
    <row r="18" spans="1:14" ht="15.6" customHeight="1">
      <c r="A18" s="34"/>
      <c r="B18" s="34"/>
      <c r="C18" s="194"/>
      <c r="D18" s="189"/>
      <c r="E18" s="68">
        <f t="shared" si="1"/>
        <v>45757</v>
      </c>
      <c r="F18" s="69" t="str">
        <f t="shared" si="0"/>
        <v>木</v>
      </c>
      <c r="G18" s="47"/>
      <c r="H18" s="47"/>
      <c r="I18" s="47"/>
      <c r="J18" s="121"/>
      <c r="K18" s="122"/>
      <c r="L18" s="48"/>
      <c r="M18" s="143" t="s">
        <v>37</v>
      </c>
      <c r="N18" s="171">
        <v>1</v>
      </c>
    </row>
    <row r="19" spans="1:14" ht="15.6" customHeight="1">
      <c r="A19" s="34"/>
      <c r="B19" s="34"/>
      <c r="C19" s="194"/>
      <c r="D19" s="189"/>
      <c r="E19" s="68">
        <f t="shared" si="1"/>
        <v>45758</v>
      </c>
      <c r="F19" s="69" t="str">
        <f t="shared" si="0"/>
        <v>金</v>
      </c>
      <c r="G19" s="47"/>
      <c r="H19" s="47"/>
      <c r="I19" s="47"/>
      <c r="J19" s="121"/>
      <c r="K19" s="122"/>
      <c r="L19" s="48"/>
      <c r="M19" s="140"/>
      <c r="N19" s="172"/>
    </row>
    <row r="20" spans="1:14" ht="15.6" customHeight="1">
      <c r="A20" s="34"/>
      <c r="B20" s="34"/>
      <c r="C20" s="194"/>
      <c r="D20" s="189"/>
      <c r="E20" s="68">
        <f t="shared" si="1"/>
        <v>45759</v>
      </c>
      <c r="F20" s="69" t="str">
        <f t="shared" si="0"/>
        <v>土</v>
      </c>
      <c r="G20" s="47" t="s">
        <v>34</v>
      </c>
      <c r="H20" s="47" t="s">
        <v>35</v>
      </c>
      <c r="I20" s="47" t="s">
        <v>72</v>
      </c>
      <c r="J20" s="121"/>
      <c r="K20" s="122"/>
      <c r="L20" s="48"/>
      <c r="M20" s="139" t="s">
        <v>30</v>
      </c>
      <c r="N20" s="141">
        <f>N11</f>
        <v>9</v>
      </c>
    </row>
    <row r="21" spans="1:14" ht="15.6" customHeight="1">
      <c r="A21" s="49"/>
      <c r="B21" s="49"/>
      <c r="C21" s="194"/>
      <c r="D21" s="190"/>
      <c r="E21" s="70">
        <f t="shared" si="1"/>
        <v>45760</v>
      </c>
      <c r="F21" s="71" t="str">
        <f t="shared" si="0"/>
        <v>日</v>
      </c>
      <c r="G21" s="72" t="s">
        <v>34</v>
      </c>
      <c r="H21" s="72" t="s">
        <v>35</v>
      </c>
      <c r="I21" s="72" t="s">
        <v>72</v>
      </c>
      <c r="J21" s="191"/>
      <c r="K21" s="192"/>
      <c r="L21" s="48"/>
      <c r="M21" s="140"/>
      <c r="N21" s="142"/>
    </row>
    <row r="22" spans="1:14" ht="15.6" customHeight="1">
      <c r="A22" s="49"/>
      <c r="B22" s="49"/>
      <c r="C22" s="194"/>
      <c r="D22" s="166" t="s">
        <v>38</v>
      </c>
      <c r="E22" s="78">
        <f t="shared" si="1"/>
        <v>45761</v>
      </c>
      <c r="F22" s="79" t="str">
        <f t="shared" ref="F22" si="2">TEXT(E22,"aaa")</f>
        <v>月</v>
      </c>
      <c r="G22" s="80"/>
      <c r="H22" s="80"/>
      <c r="I22" s="80"/>
      <c r="J22" s="125"/>
      <c r="K22" s="126"/>
      <c r="L22" s="48"/>
      <c r="M22" s="143" t="s">
        <v>31</v>
      </c>
      <c r="N22" s="141">
        <f>N13</f>
        <v>9</v>
      </c>
    </row>
    <row r="23" spans="1:14" ht="15.6" customHeight="1">
      <c r="A23" s="49"/>
      <c r="B23" s="49"/>
      <c r="C23" s="194"/>
      <c r="D23" s="189"/>
      <c r="E23" s="81">
        <f t="shared" si="1"/>
        <v>45762</v>
      </c>
      <c r="F23" s="36" t="str">
        <f t="shared" si="0"/>
        <v>火</v>
      </c>
      <c r="G23" s="91"/>
      <c r="H23" s="91"/>
      <c r="I23" s="91"/>
      <c r="J23" s="121"/>
      <c r="K23" s="122"/>
      <c r="L23" s="48"/>
      <c r="M23" s="144"/>
      <c r="N23" s="145"/>
    </row>
    <row r="24" spans="1:14" ht="15.6" customHeight="1">
      <c r="A24" s="50"/>
      <c r="B24" s="50"/>
      <c r="C24" s="194"/>
      <c r="D24" s="189"/>
      <c r="E24" s="68">
        <f t="shared" si="1"/>
        <v>45763</v>
      </c>
      <c r="F24" s="69" t="str">
        <f t="shared" si="0"/>
        <v>水</v>
      </c>
      <c r="G24" s="47"/>
      <c r="H24" s="47"/>
      <c r="I24" s="47"/>
      <c r="J24" s="121"/>
      <c r="K24" s="122"/>
      <c r="L24" s="48"/>
      <c r="M24" s="173" t="str">
        <f>IF(N22/N20&lt;1,"未達成",IF(N47=1,"完全週休２日達成",IF(N22/N20&gt;=1,"4週8休達成")))</f>
        <v>完全週休２日達成</v>
      </c>
      <c r="N24" s="174"/>
    </row>
    <row r="25" spans="1:14" ht="15.6" customHeight="1">
      <c r="A25" s="50"/>
      <c r="B25" s="50"/>
      <c r="C25" s="194"/>
      <c r="D25" s="189"/>
      <c r="E25" s="68">
        <f t="shared" si="1"/>
        <v>45764</v>
      </c>
      <c r="F25" s="69" t="str">
        <f t="shared" si="0"/>
        <v>木</v>
      </c>
      <c r="G25" s="47"/>
      <c r="H25" s="47"/>
      <c r="I25" s="47"/>
      <c r="J25" s="121"/>
      <c r="K25" s="122"/>
      <c r="L25" s="48"/>
      <c r="M25" s="153"/>
      <c r="N25" s="151"/>
    </row>
    <row r="26" spans="1:14" ht="15.6" customHeight="1">
      <c r="A26" s="50"/>
      <c r="B26" s="50"/>
      <c r="C26" s="194"/>
      <c r="D26" s="189"/>
      <c r="E26" s="68">
        <f t="shared" si="1"/>
        <v>45765</v>
      </c>
      <c r="F26" s="69" t="str">
        <f t="shared" si="0"/>
        <v>金</v>
      </c>
      <c r="G26" s="47"/>
      <c r="H26" s="47"/>
      <c r="I26" s="47"/>
      <c r="J26" s="121"/>
      <c r="K26" s="122"/>
      <c r="L26" s="48"/>
      <c r="M26" s="134"/>
      <c r="N26" s="134"/>
    </row>
    <row r="27" spans="1:14" ht="15.6" customHeight="1">
      <c r="A27" s="50"/>
      <c r="B27" s="50"/>
      <c r="C27" s="194"/>
      <c r="D27" s="189"/>
      <c r="E27" s="68">
        <f t="shared" si="1"/>
        <v>45766</v>
      </c>
      <c r="F27" s="69" t="str">
        <f t="shared" si="0"/>
        <v>土</v>
      </c>
      <c r="G27" s="47" t="s">
        <v>34</v>
      </c>
      <c r="H27" s="47" t="s">
        <v>35</v>
      </c>
      <c r="I27" s="47" t="s">
        <v>72</v>
      </c>
      <c r="J27" s="121"/>
      <c r="K27" s="122"/>
      <c r="L27" s="48"/>
      <c r="M27" s="135"/>
      <c r="N27" s="135"/>
    </row>
    <row r="28" spans="1:14" ht="15.6" customHeight="1">
      <c r="A28" s="50"/>
      <c r="B28" s="50"/>
      <c r="C28" s="194"/>
      <c r="D28" s="190"/>
      <c r="E28" s="70">
        <f t="shared" si="1"/>
        <v>45767</v>
      </c>
      <c r="F28" s="71" t="str">
        <f t="shared" si="0"/>
        <v>日</v>
      </c>
      <c r="G28" s="72" t="s">
        <v>34</v>
      </c>
      <c r="H28" s="72" t="s">
        <v>35</v>
      </c>
      <c r="I28" s="72" t="s">
        <v>72</v>
      </c>
      <c r="J28" s="191"/>
      <c r="K28" s="192"/>
      <c r="L28" s="48"/>
      <c r="M28" s="129"/>
      <c r="N28" s="138"/>
    </row>
    <row r="29" spans="1:14" ht="15.6" customHeight="1">
      <c r="A29" s="50"/>
      <c r="B29" s="50"/>
      <c r="C29" s="194"/>
      <c r="D29" s="166" t="s">
        <v>39</v>
      </c>
      <c r="E29" s="67">
        <f t="shared" si="1"/>
        <v>45768</v>
      </c>
      <c r="F29" s="45" t="str">
        <f t="shared" si="0"/>
        <v>月</v>
      </c>
      <c r="G29" s="46"/>
      <c r="H29" s="46"/>
      <c r="I29" s="46"/>
      <c r="J29" s="125"/>
      <c r="K29" s="126"/>
      <c r="L29" s="48"/>
      <c r="M29" s="129"/>
      <c r="N29" s="138"/>
    </row>
    <row r="30" spans="1:14" ht="15.6" customHeight="1">
      <c r="A30" s="50"/>
      <c r="B30" s="50"/>
      <c r="C30" s="194"/>
      <c r="D30" s="189"/>
      <c r="E30" s="68">
        <f t="shared" si="1"/>
        <v>45769</v>
      </c>
      <c r="F30" s="69" t="str">
        <f t="shared" si="0"/>
        <v>火</v>
      </c>
      <c r="G30" s="47"/>
      <c r="H30" s="47"/>
      <c r="I30" s="47"/>
      <c r="J30" s="121"/>
      <c r="K30" s="122"/>
      <c r="L30" s="48"/>
      <c r="M30" s="120"/>
      <c r="N30" s="120"/>
    </row>
    <row r="31" spans="1:14" ht="15.6" customHeight="1">
      <c r="A31" s="50"/>
      <c r="B31" s="50"/>
      <c r="C31" s="194"/>
      <c r="D31" s="189"/>
      <c r="E31" s="68">
        <f t="shared" si="1"/>
        <v>45770</v>
      </c>
      <c r="F31" s="69" t="str">
        <f t="shared" si="0"/>
        <v>水</v>
      </c>
      <c r="G31" s="47"/>
      <c r="H31" s="47"/>
      <c r="I31" s="47"/>
      <c r="J31" s="121"/>
      <c r="K31" s="122"/>
      <c r="L31" s="48"/>
      <c r="M31" s="120"/>
      <c r="N31" s="120"/>
    </row>
    <row r="32" spans="1:14" ht="15.6" customHeight="1">
      <c r="A32" s="50"/>
      <c r="B32" s="50"/>
      <c r="C32" s="194"/>
      <c r="D32" s="189"/>
      <c r="E32" s="68">
        <f t="shared" si="1"/>
        <v>45771</v>
      </c>
      <c r="F32" s="69" t="str">
        <f t="shared" si="0"/>
        <v>木</v>
      </c>
      <c r="G32" s="47"/>
      <c r="H32" s="47"/>
      <c r="I32" s="47"/>
      <c r="J32" s="121"/>
      <c r="K32" s="122"/>
      <c r="L32" s="48"/>
      <c r="M32" s="120"/>
      <c r="N32" s="120"/>
    </row>
    <row r="33" spans="1:348" ht="15.6" customHeight="1">
      <c r="A33" s="50"/>
      <c r="B33" s="50"/>
      <c r="C33" s="194"/>
      <c r="D33" s="189"/>
      <c r="E33" s="68">
        <f t="shared" si="1"/>
        <v>45772</v>
      </c>
      <c r="F33" s="69" t="str">
        <f t="shared" si="0"/>
        <v>金</v>
      </c>
      <c r="G33" s="47"/>
      <c r="H33" s="47"/>
      <c r="I33" s="47"/>
      <c r="J33" s="121"/>
      <c r="K33" s="122"/>
      <c r="L33" s="48"/>
      <c r="M33" s="120"/>
      <c r="N33" s="120"/>
    </row>
    <row r="34" spans="1:348" ht="15.6" customHeight="1">
      <c r="A34" s="50"/>
      <c r="B34" s="50"/>
      <c r="C34" s="194"/>
      <c r="D34" s="189"/>
      <c r="E34" s="68">
        <f t="shared" si="1"/>
        <v>45773</v>
      </c>
      <c r="F34" s="69" t="str">
        <f t="shared" si="0"/>
        <v>土</v>
      </c>
      <c r="G34" s="47" t="s">
        <v>34</v>
      </c>
      <c r="H34" s="47" t="s">
        <v>35</v>
      </c>
      <c r="I34" s="47" t="s">
        <v>72</v>
      </c>
      <c r="J34" s="130"/>
      <c r="K34" s="131"/>
      <c r="L34" s="48"/>
      <c r="M34" s="129"/>
      <c r="N34" s="48"/>
    </row>
    <row r="35" spans="1:348" ht="15.6" customHeight="1">
      <c r="A35" s="50"/>
      <c r="B35" s="50"/>
      <c r="C35" s="194"/>
      <c r="D35" s="190"/>
      <c r="E35" s="70">
        <f t="shared" si="1"/>
        <v>45774</v>
      </c>
      <c r="F35" s="71" t="str">
        <f t="shared" si="0"/>
        <v>日</v>
      </c>
      <c r="G35" s="72" t="s">
        <v>34</v>
      </c>
      <c r="H35" s="72" t="s">
        <v>35</v>
      </c>
      <c r="I35" s="72" t="s">
        <v>72</v>
      </c>
      <c r="J35" s="132"/>
      <c r="K35" s="133"/>
      <c r="L35" s="48"/>
      <c r="M35" s="129"/>
      <c r="N35" s="48"/>
    </row>
    <row r="36" spans="1:348" ht="15.6" customHeight="1">
      <c r="A36" s="50"/>
      <c r="B36" s="50"/>
      <c r="C36" s="194"/>
      <c r="D36" s="166" t="s">
        <v>40</v>
      </c>
      <c r="E36" s="78">
        <f t="shared" si="1"/>
        <v>45775</v>
      </c>
      <c r="F36" s="79" t="str">
        <f>TEXT(E36,"aaa")</f>
        <v>月</v>
      </c>
      <c r="G36" s="80"/>
      <c r="H36" s="80"/>
      <c r="I36" s="80"/>
      <c r="J36" s="202"/>
      <c r="K36" s="203"/>
      <c r="L36" s="48"/>
      <c r="M36" s="120"/>
      <c r="N36" s="48"/>
    </row>
    <row r="37" spans="1:348" ht="15.6" customHeight="1">
      <c r="A37" s="50"/>
      <c r="B37" s="50"/>
      <c r="C37" s="194"/>
      <c r="D37" s="189"/>
      <c r="E37" s="97">
        <f t="shared" si="1"/>
        <v>45776</v>
      </c>
      <c r="F37" s="83" t="str">
        <f t="shared" si="0"/>
        <v>火</v>
      </c>
      <c r="G37" s="84" t="s">
        <v>34</v>
      </c>
      <c r="H37" s="84" t="s">
        <v>72</v>
      </c>
      <c r="I37" s="84" t="s">
        <v>72</v>
      </c>
      <c r="J37" s="130"/>
      <c r="K37" s="131"/>
      <c r="L37" s="48"/>
      <c r="M37" s="120"/>
      <c r="N37" s="48"/>
    </row>
    <row r="38" spans="1:348" ht="15.6" customHeight="1">
      <c r="A38" s="50"/>
      <c r="B38" s="50"/>
      <c r="C38" s="194"/>
      <c r="D38" s="189"/>
      <c r="E38" s="68">
        <f>IF(MAX(E9:E37)=0,"",MAX(E9:E37)+1)</f>
        <v>45777</v>
      </c>
      <c r="F38" s="69" t="str">
        <f t="shared" si="0"/>
        <v>水</v>
      </c>
      <c r="G38" s="47"/>
      <c r="H38" s="47"/>
      <c r="I38" s="47"/>
      <c r="J38" s="130"/>
      <c r="K38" s="131"/>
      <c r="L38" s="48"/>
      <c r="M38" s="120"/>
      <c r="N38" s="51"/>
    </row>
    <row r="39" spans="1:348" ht="15.6" customHeight="1">
      <c r="A39" s="48"/>
      <c r="B39" s="48"/>
      <c r="C39" s="194"/>
      <c r="D39" s="189"/>
      <c r="E39" s="68">
        <f t="shared" ref="E39:E42" si="3">IF(MAX(E9:E38)=0,"",MAX(E9:E38)+1)</f>
        <v>45778</v>
      </c>
      <c r="F39" s="69" t="str">
        <f t="shared" si="0"/>
        <v>木</v>
      </c>
      <c r="G39" s="47"/>
      <c r="H39" s="47"/>
      <c r="I39" s="47"/>
      <c r="J39" s="130"/>
      <c r="K39" s="131"/>
      <c r="L39" s="48"/>
      <c r="M39" s="120"/>
      <c r="N39" s="48"/>
    </row>
    <row r="40" spans="1:348" ht="15.6" customHeight="1">
      <c r="A40" s="50"/>
      <c r="B40" s="50"/>
      <c r="C40" s="194"/>
      <c r="D40" s="189"/>
      <c r="E40" s="68">
        <f t="shared" si="3"/>
        <v>45779</v>
      </c>
      <c r="F40" s="82" t="str">
        <f t="shared" si="0"/>
        <v>金</v>
      </c>
      <c r="G40" s="52"/>
      <c r="H40" s="52"/>
      <c r="I40" s="52"/>
      <c r="J40" s="130"/>
      <c r="K40" s="131"/>
      <c r="L40" s="48"/>
      <c r="M40" s="48"/>
    </row>
    <row r="41" spans="1:348" ht="15.6" customHeight="1">
      <c r="A41" s="50"/>
      <c r="B41" s="50"/>
      <c r="C41" s="194"/>
      <c r="D41" s="189"/>
      <c r="E41" s="68">
        <f t="shared" si="3"/>
        <v>45780</v>
      </c>
      <c r="F41" s="83" t="str">
        <f t="shared" si="0"/>
        <v>土</v>
      </c>
      <c r="G41" s="84" t="s">
        <v>34</v>
      </c>
      <c r="H41" s="84" t="s">
        <v>35</v>
      </c>
      <c r="I41" s="85" t="s">
        <v>72</v>
      </c>
      <c r="J41" s="130"/>
      <c r="K41" s="131"/>
      <c r="L41" s="48"/>
      <c r="M41" s="48"/>
    </row>
    <row r="42" spans="1:348" ht="15.6" customHeight="1">
      <c r="A42" s="50"/>
      <c r="B42" s="50"/>
      <c r="C42" s="195"/>
      <c r="D42" s="190"/>
      <c r="E42" s="68">
        <f t="shared" si="3"/>
        <v>45781</v>
      </c>
      <c r="F42" s="86" t="str">
        <f t="shared" si="0"/>
        <v>日</v>
      </c>
      <c r="G42" s="87" t="s">
        <v>34</v>
      </c>
      <c r="H42" s="87" t="s">
        <v>35</v>
      </c>
      <c r="I42" s="88" t="s">
        <v>72</v>
      </c>
      <c r="J42" s="132"/>
      <c r="K42" s="133"/>
      <c r="L42" s="48"/>
      <c r="M42" s="48"/>
    </row>
    <row r="43" spans="1:348" s="56" customFormat="1" ht="15.6" customHeight="1">
      <c r="A43" s="53"/>
      <c r="B43" s="53"/>
      <c r="C43" s="53"/>
      <c r="D43" s="53"/>
      <c r="E43" s="54"/>
      <c r="F43" s="54"/>
      <c r="G43" s="54"/>
      <c r="H43" s="54"/>
      <c r="I43" s="54"/>
      <c r="J43" s="55"/>
      <c r="K43" s="53"/>
      <c r="L43" s="53"/>
      <c r="M43" s="73"/>
      <c r="N43" s="73"/>
    </row>
    <row r="44" spans="1:348" s="56" customFormat="1" ht="15.6" customHeight="1">
      <c r="A44" s="53"/>
      <c r="B44" s="53"/>
      <c r="C44" s="53"/>
      <c r="D44" s="53"/>
      <c r="E44" s="54"/>
      <c r="F44" s="54"/>
      <c r="G44" s="54"/>
      <c r="H44" s="54"/>
      <c r="I44" s="54"/>
      <c r="J44" s="55"/>
      <c r="K44" s="53"/>
      <c r="L44" s="53"/>
      <c r="M44" s="73"/>
      <c r="N44" s="73"/>
    </row>
    <row r="45" spans="1:348">
      <c r="A45" s="57"/>
      <c r="B45" s="57"/>
      <c r="C45" s="57"/>
      <c r="D45" s="57"/>
      <c r="E45" s="58"/>
      <c r="F45" s="59"/>
      <c r="G45" s="58"/>
      <c r="H45" s="58"/>
      <c r="I45" s="60"/>
      <c r="J45" s="55"/>
      <c r="K45" s="57"/>
      <c r="L45" s="57"/>
      <c r="M45" s="118" t="s">
        <v>45</v>
      </c>
      <c r="N45" s="119"/>
    </row>
    <row r="46" spans="1:348">
      <c r="A46" s="57"/>
      <c r="B46" s="57"/>
      <c r="C46" s="57"/>
      <c r="D46" s="57"/>
      <c r="E46" s="58"/>
      <c r="F46" s="59"/>
      <c r="G46" s="58"/>
      <c r="H46" s="58"/>
      <c r="I46" s="60"/>
      <c r="J46" s="55">
        <v>1</v>
      </c>
      <c r="K46" s="57"/>
      <c r="L46" s="57"/>
      <c r="M46" s="119"/>
      <c r="N46" s="119"/>
    </row>
    <row r="47" spans="1:348" s="61" customFormat="1">
      <c r="E47" s="62"/>
      <c r="F47" s="63"/>
      <c r="G47" s="62"/>
      <c r="H47" s="62"/>
      <c r="I47" s="63"/>
      <c r="M47" s="74" t="s">
        <v>41</v>
      </c>
      <c r="N47" s="75">
        <f>IF(COUNTIFS(H15:H42,"○",I15:I42,"")=0,1,0)</f>
        <v>1</v>
      </c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  <c r="IP47" s="22"/>
      <c r="IQ47" s="22"/>
      <c r="IR47" s="22"/>
      <c r="IS47" s="22"/>
      <c r="IT47" s="22"/>
      <c r="IU47" s="22"/>
      <c r="IV47" s="22"/>
      <c r="IW47" s="22"/>
      <c r="IX47" s="22"/>
      <c r="IY47" s="22"/>
      <c r="IZ47" s="22"/>
      <c r="JA47" s="22"/>
      <c r="JB47" s="22"/>
      <c r="JC47" s="22"/>
      <c r="JD47" s="22"/>
      <c r="JE47" s="22"/>
      <c r="JF47" s="22"/>
      <c r="JG47" s="22"/>
      <c r="JH47" s="22"/>
      <c r="JI47" s="22"/>
      <c r="JJ47" s="22"/>
      <c r="JK47" s="22"/>
      <c r="JL47" s="22"/>
      <c r="JM47" s="22"/>
      <c r="JN47" s="22"/>
      <c r="JO47" s="22"/>
      <c r="JP47" s="22"/>
      <c r="JQ47" s="22"/>
      <c r="JR47" s="22"/>
      <c r="JS47" s="22"/>
      <c r="JT47" s="22"/>
      <c r="JU47" s="22"/>
      <c r="JV47" s="22"/>
      <c r="JW47" s="22"/>
      <c r="JX47" s="22"/>
      <c r="JY47" s="22"/>
      <c r="JZ47" s="22"/>
      <c r="KA47" s="22"/>
      <c r="KB47" s="22"/>
      <c r="KC47" s="22"/>
      <c r="KD47" s="22"/>
      <c r="KE47" s="22"/>
      <c r="KF47" s="22"/>
      <c r="KG47" s="22"/>
      <c r="KH47" s="22"/>
      <c r="KI47" s="22"/>
      <c r="KJ47" s="22"/>
      <c r="KK47" s="22"/>
      <c r="KL47" s="22"/>
      <c r="KM47" s="22"/>
      <c r="KN47" s="22"/>
      <c r="KO47" s="22"/>
      <c r="KP47" s="22"/>
      <c r="KQ47" s="22"/>
      <c r="KR47" s="22"/>
      <c r="KS47" s="22"/>
      <c r="KT47" s="22"/>
      <c r="KU47" s="22"/>
      <c r="KV47" s="22"/>
      <c r="KW47" s="22"/>
      <c r="KX47" s="22"/>
      <c r="KY47" s="22"/>
      <c r="KZ47" s="22"/>
      <c r="LA47" s="22"/>
      <c r="LB47" s="22"/>
      <c r="LC47" s="22"/>
      <c r="LD47" s="22"/>
      <c r="LE47" s="22"/>
      <c r="LF47" s="22"/>
      <c r="LG47" s="22"/>
      <c r="LH47" s="22"/>
      <c r="LI47" s="22"/>
      <c r="LJ47" s="22"/>
      <c r="LK47" s="22"/>
      <c r="LL47" s="22"/>
      <c r="LM47" s="22"/>
      <c r="LN47" s="22"/>
      <c r="LO47" s="22"/>
      <c r="LP47" s="22"/>
      <c r="LQ47" s="22"/>
      <c r="LR47" s="22"/>
      <c r="LS47" s="22"/>
      <c r="LT47" s="22"/>
      <c r="LU47" s="22"/>
      <c r="LV47" s="22"/>
      <c r="LW47" s="22"/>
      <c r="LX47" s="22"/>
      <c r="LY47" s="22"/>
      <c r="LZ47" s="22"/>
      <c r="MA47" s="22"/>
      <c r="MB47" s="22"/>
      <c r="MC47" s="22"/>
      <c r="MD47" s="22"/>
      <c r="ME47" s="22"/>
      <c r="MF47" s="22"/>
      <c r="MG47" s="22"/>
      <c r="MH47" s="22"/>
      <c r="MI47" s="22"/>
      <c r="MJ47" s="22"/>
    </row>
    <row r="48" spans="1:348" s="61" customFormat="1">
      <c r="E48" s="62"/>
      <c r="F48" s="63"/>
      <c r="G48" s="62"/>
      <c r="H48" s="62"/>
      <c r="I48" s="63"/>
      <c r="M48" s="34"/>
      <c r="N48" s="34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  <c r="IP48" s="22"/>
      <c r="IQ48" s="22"/>
      <c r="IR48" s="22"/>
      <c r="IS48" s="22"/>
      <c r="IT48" s="22"/>
      <c r="IU48" s="22"/>
      <c r="IV48" s="22"/>
      <c r="IW48" s="22"/>
      <c r="IX48" s="22"/>
      <c r="IY48" s="22"/>
      <c r="IZ48" s="22"/>
      <c r="JA48" s="22"/>
      <c r="JB48" s="22"/>
      <c r="JC48" s="22"/>
      <c r="JD48" s="22"/>
      <c r="JE48" s="22"/>
      <c r="JF48" s="22"/>
      <c r="JG48" s="22"/>
      <c r="JH48" s="22"/>
      <c r="JI48" s="22"/>
      <c r="JJ48" s="22"/>
      <c r="JK48" s="22"/>
      <c r="JL48" s="22"/>
      <c r="JM48" s="22"/>
      <c r="JN48" s="22"/>
      <c r="JO48" s="22"/>
      <c r="JP48" s="22"/>
      <c r="JQ48" s="22"/>
      <c r="JR48" s="22"/>
      <c r="JS48" s="22"/>
      <c r="JT48" s="22"/>
      <c r="JU48" s="22"/>
      <c r="JV48" s="22"/>
      <c r="JW48" s="22"/>
      <c r="JX48" s="22"/>
      <c r="JY48" s="22"/>
      <c r="JZ48" s="22"/>
      <c r="KA48" s="22"/>
      <c r="KB48" s="22"/>
      <c r="KC48" s="22"/>
      <c r="KD48" s="22"/>
      <c r="KE48" s="22"/>
      <c r="KF48" s="22"/>
      <c r="KG48" s="22"/>
      <c r="KH48" s="22"/>
      <c r="KI48" s="22"/>
      <c r="KJ48" s="22"/>
      <c r="KK48" s="22"/>
      <c r="KL48" s="22"/>
      <c r="KM48" s="22"/>
      <c r="KN48" s="22"/>
      <c r="KO48" s="22"/>
      <c r="KP48" s="22"/>
      <c r="KQ48" s="22"/>
      <c r="KR48" s="22"/>
      <c r="KS48" s="22"/>
      <c r="KT48" s="22"/>
      <c r="KU48" s="22"/>
      <c r="KV48" s="22"/>
      <c r="KW48" s="22"/>
      <c r="KX48" s="22"/>
      <c r="KY48" s="22"/>
      <c r="KZ48" s="22"/>
      <c r="LA48" s="22"/>
      <c r="LB48" s="22"/>
      <c r="LC48" s="22"/>
      <c r="LD48" s="22"/>
      <c r="LE48" s="22"/>
      <c r="LF48" s="22"/>
      <c r="LG48" s="22"/>
      <c r="LH48" s="22"/>
      <c r="LI48" s="22"/>
      <c r="LJ48" s="22"/>
      <c r="LK48" s="22"/>
      <c r="LL48" s="22"/>
      <c r="LM48" s="22"/>
      <c r="LN48" s="22"/>
      <c r="LO48" s="22"/>
      <c r="LP48" s="22"/>
      <c r="LQ48" s="22"/>
      <c r="LR48" s="22"/>
      <c r="LS48" s="22"/>
      <c r="LT48" s="22"/>
      <c r="LU48" s="22"/>
      <c r="LV48" s="22"/>
      <c r="LW48" s="22"/>
      <c r="LX48" s="22"/>
      <c r="LY48" s="22"/>
      <c r="LZ48" s="22"/>
      <c r="MA48" s="22"/>
      <c r="MB48" s="22"/>
      <c r="MC48" s="22"/>
      <c r="MD48" s="22"/>
      <c r="ME48" s="22"/>
      <c r="MF48" s="22"/>
      <c r="MG48" s="22"/>
      <c r="MH48" s="22"/>
      <c r="MI48" s="22"/>
      <c r="MJ48" s="22"/>
    </row>
  </sheetData>
  <sheetProtection selectLockedCells="1"/>
  <mergeCells count="75">
    <mergeCell ref="I7:I8"/>
    <mergeCell ref="J7:K8"/>
    <mergeCell ref="M7:N8"/>
    <mergeCell ref="F1:M1"/>
    <mergeCell ref="A2:F5"/>
    <mergeCell ref="G2:N5"/>
    <mergeCell ref="F6:G6"/>
    <mergeCell ref="J6:K6"/>
    <mergeCell ref="C7:D8"/>
    <mergeCell ref="E7:E8"/>
    <mergeCell ref="F7:F8"/>
    <mergeCell ref="G7:G8"/>
    <mergeCell ref="H7:H8"/>
    <mergeCell ref="J11:K11"/>
    <mergeCell ref="J12:K12"/>
    <mergeCell ref="J13:K13"/>
    <mergeCell ref="M11:M12"/>
    <mergeCell ref="N11:N12"/>
    <mergeCell ref="M13:M14"/>
    <mergeCell ref="N13:N14"/>
    <mergeCell ref="J14:K14"/>
    <mergeCell ref="M16:N17"/>
    <mergeCell ref="J17:K17"/>
    <mergeCell ref="J18:K18"/>
    <mergeCell ref="M18:M19"/>
    <mergeCell ref="N18:N19"/>
    <mergeCell ref="C15:C42"/>
    <mergeCell ref="D15:D21"/>
    <mergeCell ref="J15:K15"/>
    <mergeCell ref="J16:K16"/>
    <mergeCell ref="C9:D14"/>
    <mergeCell ref="J9:K9"/>
    <mergeCell ref="J10:K10"/>
    <mergeCell ref="J19:K19"/>
    <mergeCell ref="J20:K20"/>
    <mergeCell ref="J26:K26"/>
    <mergeCell ref="D29:D35"/>
    <mergeCell ref="J30:K30"/>
    <mergeCell ref="J34:K34"/>
    <mergeCell ref="D36:D42"/>
    <mergeCell ref="J36:K36"/>
    <mergeCell ref="J33:K33"/>
    <mergeCell ref="M20:M21"/>
    <mergeCell ref="N20:N21"/>
    <mergeCell ref="J21:K21"/>
    <mergeCell ref="J24:K24"/>
    <mergeCell ref="M24:N25"/>
    <mergeCell ref="J25:K25"/>
    <mergeCell ref="D22:D28"/>
    <mergeCell ref="J22:K22"/>
    <mergeCell ref="M22:M23"/>
    <mergeCell ref="N22:N23"/>
    <mergeCell ref="J23:K23"/>
    <mergeCell ref="M26:N27"/>
    <mergeCell ref="J27:K27"/>
    <mergeCell ref="J28:K28"/>
    <mergeCell ref="M28:M29"/>
    <mergeCell ref="N28:N29"/>
    <mergeCell ref="J29:K29"/>
    <mergeCell ref="M9:M10"/>
    <mergeCell ref="N9:N10"/>
    <mergeCell ref="J41:K41"/>
    <mergeCell ref="J42:K42"/>
    <mergeCell ref="M45:N46"/>
    <mergeCell ref="M34:M35"/>
    <mergeCell ref="J35:K35"/>
    <mergeCell ref="M36:M39"/>
    <mergeCell ref="J37:K37"/>
    <mergeCell ref="J38:K38"/>
    <mergeCell ref="J39:K39"/>
    <mergeCell ref="J40:K40"/>
    <mergeCell ref="M30:M33"/>
    <mergeCell ref="N30:N33"/>
    <mergeCell ref="J31:K31"/>
    <mergeCell ref="J32:K32"/>
  </mergeCells>
  <phoneticPr fontId="2"/>
  <conditionalFormatting sqref="I9:I42">
    <cfRule type="expression" dxfId="1" priority="1">
      <formula>#REF!="○"</formula>
    </cfRule>
  </conditionalFormatting>
  <conditionalFormatting sqref="E9:I42">
    <cfRule type="expression" dxfId="0" priority="2">
      <formula>OR($F9="土",$F9="日")</formula>
    </cfRule>
  </conditionalFormatting>
  <dataValidations count="1">
    <dataValidation type="custom" allowBlank="1" showInputMessage="1" showErrorMessage="1" error="正月、夏休み、一時工事中止期間等は現場閉所の対象外です。現場閉所日として入力しないでください。" sqref="I9:I12">
      <formula1>#REF!&lt;&gt;"○"</formula1>
    </dataValidation>
  </dataValidations>
  <pageMargins left="0.7" right="0.7" top="0.75" bottom="0.16" header="0.3" footer="0.3"/>
  <pageSetup paperSize="9" scale="8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50"/>
  <sheetViews>
    <sheetView tabSelected="1" view="pageBreakPreview" topLeftCell="A26" zoomScale="85" zoomScaleNormal="100" zoomScaleSheetLayoutView="85" workbookViewId="0">
      <selection activeCell="A51" sqref="A51"/>
    </sheetView>
  </sheetViews>
  <sheetFormatPr defaultRowHeight="14.4"/>
  <cols>
    <col min="1" max="1" width="11.59765625" style="17" customWidth="1"/>
    <col min="2" max="2" width="14.59765625" style="17" customWidth="1"/>
    <col min="3" max="8" width="8.59765625" style="17" customWidth="1"/>
    <col min="9" max="9" width="3.19921875" style="17" customWidth="1"/>
    <col min="10" max="10" width="1.59765625" style="17" customWidth="1"/>
  </cols>
  <sheetData>
    <row r="1" spans="1:13" ht="16.2">
      <c r="A1" s="219"/>
      <c r="B1" s="219"/>
      <c r="C1" s="219"/>
      <c r="D1" s="219"/>
      <c r="E1" s="219"/>
      <c r="F1" s="219"/>
      <c r="G1" s="220"/>
      <c r="H1" s="221" t="s">
        <v>48</v>
      </c>
      <c r="I1" s="221"/>
      <c r="J1" s="1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8">
      <c r="A3" s="3"/>
      <c r="B3" s="3"/>
      <c r="C3" s="3"/>
      <c r="D3" s="3"/>
      <c r="E3" s="3"/>
      <c r="F3" s="222" t="s">
        <v>0</v>
      </c>
      <c r="G3" s="222"/>
      <c r="H3" s="222"/>
      <c r="I3" s="4"/>
      <c r="J3" s="4"/>
      <c r="M3" s="18"/>
    </row>
    <row r="4" spans="1:13" ht="18">
      <c r="A4" s="3"/>
      <c r="B4" s="3"/>
      <c r="C4" s="3"/>
      <c r="D4" s="3"/>
      <c r="E4" s="3"/>
      <c r="F4" s="5"/>
      <c r="G4" s="5"/>
      <c r="H4" s="5"/>
      <c r="I4" s="6"/>
      <c r="J4" s="4"/>
      <c r="M4" s="18"/>
    </row>
    <row r="5" spans="1:13" ht="18">
      <c r="A5" s="223" t="s">
        <v>64</v>
      </c>
      <c r="B5" s="223"/>
      <c r="C5" s="223"/>
      <c r="D5" s="223"/>
      <c r="E5" s="223"/>
      <c r="F5" s="223"/>
      <c r="G5" s="223"/>
      <c r="H5" s="3"/>
      <c r="I5" s="2"/>
      <c r="J5" s="2"/>
      <c r="M5" s="18"/>
    </row>
    <row r="6" spans="1:13" ht="18">
      <c r="A6" s="7"/>
      <c r="B6" s="7"/>
      <c r="C6" s="7"/>
      <c r="D6" s="7"/>
      <c r="E6" s="7"/>
      <c r="F6" s="7"/>
      <c r="G6" s="7"/>
      <c r="H6" s="3"/>
      <c r="I6" s="2"/>
      <c r="J6" s="2"/>
      <c r="M6" s="18"/>
    </row>
    <row r="7" spans="1:13" ht="19.2">
      <c r="A7" s="224"/>
      <c r="B7" s="224"/>
      <c r="C7" s="224"/>
      <c r="D7" s="224"/>
      <c r="E7" s="224"/>
      <c r="F7" s="224"/>
      <c r="G7" s="224"/>
      <c r="H7" s="224"/>
      <c r="I7" s="224"/>
      <c r="J7" s="8"/>
      <c r="M7" s="18"/>
    </row>
    <row r="8" spans="1:13" ht="19.2">
      <c r="A8" s="218" t="s">
        <v>54</v>
      </c>
      <c r="B8" s="218"/>
      <c r="C8" s="218"/>
      <c r="D8" s="218"/>
      <c r="E8" s="218"/>
      <c r="F8" s="218"/>
      <c r="G8" s="218"/>
      <c r="H8" s="218"/>
      <c r="I8" s="9"/>
      <c r="J8" s="9"/>
      <c r="M8" s="18"/>
    </row>
    <row r="9" spans="1:13" ht="19.2">
      <c r="A9" s="10"/>
      <c r="B9" s="10"/>
      <c r="C9" s="10"/>
      <c r="D9" s="10"/>
      <c r="E9" s="10"/>
      <c r="F9" s="10"/>
      <c r="G9" s="10"/>
      <c r="H9" s="10"/>
      <c r="I9" s="9"/>
      <c r="J9" s="9"/>
    </row>
    <row r="10" spans="1:13">
      <c r="A10" s="3"/>
      <c r="B10" s="3"/>
      <c r="C10" s="3"/>
      <c r="D10" s="3"/>
      <c r="E10" s="3"/>
      <c r="F10" s="3"/>
      <c r="G10" s="3"/>
      <c r="H10" s="3"/>
      <c r="I10" s="2"/>
      <c r="J10" s="2"/>
    </row>
    <row r="11" spans="1:13">
      <c r="A11" s="227" t="s">
        <v>1</v>
      </c>
      <c r="B11" s="228" t="s">
        <v>13</v>
      </c>
      <c r="C11" s="228"/>
      <c r="D11" s="228"/>
      <c r="E11" s="228"/>
      <c r="F11" s="228"/>
      <c r="G11" s="228"/>
      <c r="H11" s="229"/>
      <c r="I11" s="229"/>
      <c r="J11" s="229"/>
    </row>
    <row r="12" spans="1:13">
      <c r="A12" s="227"/>
      <c r="B12" s="228"/>
      <c r="C12" s="228"/>
      <c r="D12" s="228"/>
      <c r="E12" s="228"/>
      <c r="F12" s="228"/>
      <c r="G12" s="228"/>
      <c r="H12" s="229"/>
      <c r="I12" s="229"/>
      <c r="J12" s="229"/>
    </row>
    <row r="13" spans="1:13">
      <c r="A13" s="227"/>
      <c r="B13" s="228"/>
      <c r="C13" s="228"/>
      <c r="D13" s="228"/>
      <c r="E13" s="228"/>
      <c r="F13" s="228"/>
      <c r="G13" s="228"/>
      <c r="H13" s="229"/>
      <c r="I13" s="229"/>
      <c r="J13" s="229"/>
    </row>
    <row r="14" spans="1:13">
      <c r="A14" s="227"/>
      <c r="B14" s="228" t="s">
        <v>14</v>
      </c>
      <c r="C14" s="228"/>
      <c r="D14" s="228"/>
      <c r="E14" s="228"/>
      <c r="F14" s="228"/>
      <c r="G14" s="228"/>
      <c r="H14" s="229"/>
      <c r="I14" s="229"/>
      <c r="J14" s="229"/>
    </row>
    <row r="15" spans="1:13">
      <c r="A15" s="227"/>
      <c r="B15" s="228"/>
      <c r="C15" s="228"/>
      <c r="D15" s="228"/>
      <c r="E15" s="228"/>
      <c r="F15" s="228"/>
      <c r="G15" s="228"/>
      <c r="H15" s="229"/>
      <c r="I15" s="229"/>
      <c r="J15" s="229"/>
    </row>
    <row r="16" spans="1:13">
      <c r="A16" s="227" t="s">
        <v>2</v>
      </c>
      <c r="B16" s="228" t="s">
        <v>12</v>
      </c>
      <c r="C16" s="228"/>
      <c r="D16" s="228"/>
      <c r="E16" s="228"/>
      <c r="F16" s="228"/>
      <c r="G16" s="228"/>
      <c r="H16" s="228"/>
      <c r="I16" s="228"/>
      <c r="J16" s="2"/>
    </row>
    <row r="17" spans="1:10">
      <c r="A17" s="227"/>
      <c r="B17" s="228"/>
      <c r="C17" s="228"/>
      <c r="D17" s="228"/>
      <c r="E17" s="228"/>
      <c r="F17" s="228"/>
      <c r="G17" s="228"/>
      <c r="H17" s="228"/>
      <c r="I17" s="228"/>
      <c r="J17" s="11"/>
    </row>
    <row r="18" spans="1:10">
      <c r="A18" s="230" t="s">
        <v>3</v>
      </c>
      <c r="B18" s="230"/>
      <c r="C18" s="230" t="s">
        <v>68</v>
      </c>
      <c r="D18" s="230"/>
      <c r="E18" s="230"/>
      <c r="F18" s="230"/>
      <c r="G18" s="2"/>
      <c r="H18" s="2"/>
      <c r="I18" s="2"/>
      <c r="J18" s="2"/>
    </row>
    <row r="19" spans="1:10">
      <c r="A19" s="231" t="s">
        <v>4</v>
      </c>
      <c r="B19" s="231"/>
      <c r="C19" s="230" t="s">
        <v>69</v>
      </c>
      <c r="D19" s="230"/>
      <c r="E19" s="230"/>
      <c r="F19" s="230"/>
      <c r="G19" s="12"/>
      <c r="H19" s="12"/>
      <c r="I19" s="2"/>
      <c r="J19" s="2"/>
    </row>
    <row r="20" spans="1:10">
      <c r="A20" s="13" t="s">
        <v>5</v>
      </c>
      <c r="B20" s="2"/>
      <c r="C20" s="230" t="s">
        <v>15</v>
      </c>
      <c r="D20" s="230"/>
      <c r="E20" s="230"/>
      <c r="F20" s="230"/>
      <c r="G20" s="230"/>
      <c r="H20" s="3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25" t="s">
        <v>6</v>
      </c>
      <c r="B23" s="225"/>
      <c r="C23" s="225"/>
      <c r="D23" s="225"/>
      <c r="E23" s="225"/>
      <c r="F23" s="225"/>
      <c r="G23" s="225"/>
      <c r="H23" s="225"/>
      <c r="I23" s="2"/>
      <c r="J23" s="2"/>
    </row>
    <row r="24" spans="1:10">
      <c r="A24" s="226"/>
      <c r="B24" s="226"/>
      <c r="C24" s="226"/>
      <c r="D24" s="226"/>
      <c r="E24" s="226"/>
      <c r="F24" s="226"/>
      <c r="G24" s="226"/>
      <c r="H24" s="226"/>
      <c r="I24" s="2"/>
      <c r="J24" s="2"/>
    </row>
    <row r="25" spans="1:10">
      <c r="A25" s="232" t="s">
        <v>7</v>
      </c>
      <c r="B25" s="233" t="s">
        <v>67</v>
      </c>
      <c r="C25" s="233"/>
      <c r="D25" s="233"/>
      <c r="E25" s="233"/>
      <c r="F25" s="233"/>
      <c r="G25" s="233"/>
      <c r="H25" s="233"/>
      <c r="I25" s="2"/>
      <c r="J25" s="2"/>
    </row>
    <row r="26" spans="1:10">
      <c r="A26" s="232"/>
      <c r="B26" s="233"/>
      <c r="C26" s="233"/>
      <c r="D26" s="233"/>
      <c r="E26" s="233"/>
      <c r="F26" s="233"/>
      <c r="G26" s="233"/>
      <c r="H26" s="233"/>
      <c r="I26" s="14"/>
      <c r="J26" s="14"/>
    </row>
    <row r="27" spans="1:10">
      <c r="A27" s="232"/>
      <c r="B27" s="233"/>
      <c r="C27" s="233"/>
      <c r="D27" s="233"/>
      <c r="E27" s="233"/>
      <c r="F27" s="233"/>
      <c r="G27" s="233"/>
      <c r="H27" s="233"/>
      <c r="I27" s="2"/>
      <c r="J27" s="2"/>
    </row>
    <row r="28" spans="1:10">
      <c r="A28" s="232"/>
      <c r="B28" s="233"/>
      <c r="C28" s="233"/>
      <c r="D28" s="233"/>
      <c r="E28" s="233"/>
      <c r="F28" s="233"/>
      <c r="G28" s="233"/>
      <c r="H28" s="233"/>
      <c r="I28" s="11"/>
      <c r="J28" s="11"/>
    </row>
    <row r="29" spans="1:10">
      <c r="A29" s="232"/>
      <c r="B29" s="233"/>
      <c r="C29" s="233"/>
      <c r="D29" s="233"/>
      <c r="E29" s="233"/>
      <c r="F29" s="233"/>
      <c r="G29" s="233"/>
      <c r="H29" s="233"/>
      <c r="I29" s="2"/>
      <c r="J29" s="2"/>
    </row>
    <row r="30" spans="1:10">
      <c r="A30" s="232" t="s">
        <v>8</v>
      </c>
      <c r="B30" s="234" t="s">
        <v>66</v>
      </c>
      <c r="C30" s="234"/>
      <c r="D30" s="234"/>
      <c r="E30" s="234"/>
      <c r="F30" s="234"/>
      <c r="G30" s="234"/>
      <c r="H30" s="234"/>
      <c r="I30" s="2"/>
      <c r="J30" s="2"/>
    </row>
    <row r="31" spans="1:10">
      <c r="A31" s="232"/>
      <c r="B31" s="234"/>
      <c r="C31" s="234"/>
      <c r="D31" s="234"/>
      <c r="E31" s="234"/>
      <c r="F31" s="234"/>
      <c r="G31" s="234"/>
      <c r="H31" s="234"/>
      <c r="I31" s="2"/>
      <c r="J31" s="2"/>
    </row>
    <row r="32" spans="1:10">
      <c r="A32" s="232"/>
      <c r="B32" s="234"/>
      <c r="C32" s="234"/>
      <c r="D32" s="234"/>
      <c r="E32" s="234"/>
      <c r="F32" s="234"/>
      <c r="G32" s="234"/>
      <c r="H32" s="234"/>
      <c r="I32" s="2"/>
      <c r="J32" s="2"/>
    </row>
    <row r="33" spans="1:13">
      <c r="A33" s="235" t="s">
        <v>9</v>
      </c>
      <c r="B33" s="236" t="s">
        <v>50</v>
      </c>
      <c r="C33" s="237"/>
      <c r="D33" s="238" t="s">
        <v>10</v>
      </c>
      <c r="E33" s="239" t="s">
        <v>52</v>
      </c>
      <c r="F33" s="236"/>
      <c r="G33" s="236"/>
      <c r="H33" s="236"/>
      <c r="I33" s="14"/>
      <c r="J33" s="14"/>
    </row>
    <row r="34" spans="1:13">
      <c r="A34" s="235"/>
      <c r="B34" s="236"/>
      <c r="C34" s="237"/>
      <c r="D34" s="238"/>
      <c r="E34" s="239"/>
      <c r="F34" s="236"/>
      <c r="G34" s="236"/>
      <c r="H34" s="236"/>
      <c r="I34" s="15"/>
      <c r="J34" s="15"/>
    </row>
    <row r="35" spans="1:13">
      <c r="A35" s="235" t="s">
        <v>11</v>
      </c>
      <c r="B35" s="236" t="s">
        <v>51</v>
      </c>
      <c r="C35" s="237"/>
      <c r="D35" s="238" t="s">
        <v>10</v>
      </c>
      <c r="E35" s="239" t="s">
        <v>53</v>
      </c>
      <c r="F35" s="236"/>
      <c r="G35" s="236"/>
      <c r="H35" s="236"/>
      <c r="I35" s="15"/>
      <c r="J35" s="15"/>
    </row>
    <row r="36" spans="1:13">
      <c r="A36" s="240"/>
      <c r="B36" s="236"/>
      <c r="C36" s="237"/>
      <c r="D36" s="241"/>
      <c r="E36" s="239"/>
      <c r="F36" s="236"/>
      <c r="G36" s="236"/>
      <c r="H36" s="236"/>
      <c r="I36" s="15"/>
      <c r="J36" s="15"/>
    </row>
    <row r="37" spans="1:13">
      <c r="A37" s="242" t="s">
        <v>16</v>
      </c>
      <c r="B37" s="242"/>
      <c r="C37" s="242"/>
      <c r="D37" s="242"/>
      <c r="E37" s="242"/>
      <c r="F37" s="242"/>
      <c r="G37" s="242"/>
      <c r="H37" s="242"/>
      <c r="I37" s="15"/>
      <c r="J37" s="15"/>
      <c r="M37" t="s">
        <v>17</v>
      </c>
    </row>
    <row r="38" spans="1:13">
      <c r="A38" s="242"/>
      <c r="B38" s="242"/>
      <c r="C38" s="242"/>
      <c r="D38" s="242"/>
      <c r="E38" s="242"/>
      <c r="F38" s="242"/>
      <c r="G38" s="242"/>
      <c r="H38" s="242"/>
      <c r="I38" s="15"/>
      <c r="J38" s="15"/>
      <c r="M38" t="s">
        <v>18</v>
      </c>
    </row>
    <row r="39" spans="1:13">
      <c r="A39" s="242"/>
      <c r="B39" s="242"/>
      <c r="C39" s="242"/>
      <c r="D39" s="242"/>
      <c r="E39" s="242"/>
      <c r="F39" s="242"/>
      <c r="G39" s="242"/>
      <c r="H39" s="242"/>
      <c r="I39" s="16"/>
      <c r="J39" s="16"/>
      <c r="M39" t="s">
        <v>16</v>
      </c>
    </row>
    <row r="40" spans="1:13">
      <c r="A40" s="242"/>
      <c r="B40" s="242"/>
      <c r="C40" s="242"/>
      <c r="D40" s="242"/>
      <c r="E40" s="242"/>
      <c r="F40" s="242"/>
      <c r="G40" s="242"/>
      <c r="H40" s="242"/>
      <c r="I40" s="15"/>
      <c r="J40" s="15"/>
    </row>
    <row r="41" spans="1:13">
      <c r="A41" s="242"/>
      <c r="B41" s="242"/>
      <c r="C41" s="242"/>
      <c r="D41" s="242"/>
      <c r="E41" s="242"/>
      <c r="F41" s="242"/>
      <c r="G41" s="242"/>
      <c r="H41" s="242"/>
      <c r="I41" s="15"/>
      <c r="J41" s="15"/>
    </row>
    <row r="42" spans="1:13">
      <c r="A42" s="102"/>
      <c r="B42" s="103" t="s">
        <v>57</v>
      </c>
      <c r="C42" s="204" t="s">
        <v>58</v>
      </c>
      <c r="D42" s="205"/>
      <c r="E42" s="205"/>
      <c r="F42" s="205"/>
      <c r="G42" s="205"/>
      <c r="H42" s="206"/>
      <c r="I42" s="15"/>
      <c r="J42" s="15"/>
    </row>
    <row r="43" spans="1:13">
      <c r="A43" s="213"/>
      <c r="B43" s="214"/>
      <c r="C43" s="207"/>
      <c r="D43" s="208"/>
      <c r="E43" s="208"/>
      <c r="F43" s="208"/>
      <c r="G43" s="208"/>
      <c r="H43" s="209"/>
      <c r="I43" s="15"/>
      <c r="J43" s="15"/>
    </row>
    <row r="44" spans="1:13">
      <c r="A44" s="215"/>
      <c r="B44" s="214"/>
      <c r="C44" s="210" t="s">
        <v>59</v>
      </c>
      <c r="D44" s="211"/>
      <c r="E44" s="212"/>
      <c r="F44" s="210" t="s">
        <v>60</v>
      </c>
      <c r="G44" s="211"/>
      <c r="H44" s="212"/>
      <c r="I44" s="15"/>
      <c r="J44" s="15"/>
    </row>
    <row r="45" spans="1:13">
      <c r="A45" s="215"/>
      <c r="B45" s="214"/>
      <c r="C45" s="106" t="s">
        <v>61</v>
      </c>
      <c r="D45" s="107" t="s">
        <v>62</v>
      </c>
      <c r="E45" s="108" t="s">
        <v>63</v>
      </c>
      <c r="F45" s="106" t="s">
        <v>61</v>
      </c>
      <c r="G45" s="107" t="s">
        <v>62</v>
      </c>
      <c r="H45" s="109" t="s">
        <v>63</v>
      </c>
      <c r="I45" s="2"/>
      <c r="J45" s="2"/>
    </row>
    <row r="46" spans="1:13">
      <c r="A46" s="215"/>
      <c r="B46" s="214"/>
      <c r="C46" s="110"/>
      <c r="D46" s="111"/>
      <c r="E46" s="110"/>
      <c r="F46" s="104"/>
      <c r="G46" s="111"/>
      <c r="H46" s="105"/>
      <c r="I46" s="2"/>
      <c r="J46" s="2"/>
    </row>
    <row r="47" spans="1:13">
      <c r="A47" s="215"/>
      <c r="B47" s="214"/>
      <c r="C47" s="110"/>
      <c r="D47" s="111"/>
      <c r="E47" s="110"/>
      <c r="F47" s="104"/>
      <c r="G47" s="111"/>
      <c r="H47" s="105"/>
      <c r="I47" s="2"/>
      <c r="J47" s="2"/>
    </row>
    <row r="48" spans="1:13">
      <c r="A48" s="216"/>
      <c r="B48" s="217"/>
      <c r="C48" s="114"/>
      <c r="D48" s="115"/>
      <c r="E48" s="114"/>
      <c r="F48" s="112"/>
      <c r="G48" s="115"/>
      <c r="H48" s="113"/>
      <c r="I48" s="2"/>
      <c r="J48" s="2"/>
    </row>
    <row r="49" spans="1:8">
      <c r="A49" s="243" t="s">
        <v>73</v>
      </c>
      <c r="B49" s="243"/>
      <c r="C49" s="243"/>
      <c r="D49" s="243"/>
      <c r="E49" s="243"/>
      <c r="F49" s="243"/>
      <c r="G49" s="243"/>
      <c r="H49" s="243"/>
    </row>
    <row r="50" spans="1:8">
      <c r="A50" s="17" t="s">
        <v>74</v>
      </c>
    </row>
  </sheetData>
  <mergeCells count="36">
    <mergeCell ref="A35:A36"/>
    <mergeCell ref="B35:C36"/>
    <mergeCell ref="D35:D36"/>
    <mergeCell ref="E35:H36"/>
    <mergeCell ref="A37:H41"/>
    <mergeCell ref="A25:A29"/>
    <mergeCell ref="B25:H29"/>
    <mergeCell ref="A30:A32"/>
    <mergeCell ref="B30:H32"/>
    <mergeCell ref="A33:A34"/>
    <mergeCell ref="B33:C34"/>
    <mergeCell ref="D33:D34"/>
    <mergeCell ref="E33:H34"/>
    <mergeCell ref="A23:H24"/>
    <mergeCell ref="A11:A15"/>
    <mergeCell ref="B11:G13"/>
    <mergeCell ref="H11:J15"/>
    <mergeCell ref="B14:G15"/>
    <mergeCell ref="A16:A17"/>
    <mergeCell ref="B16:I17"/>
    <mergeCell ref="A18:B18"/>
    <mergeCell ref="C18:F18"/>
    <mergeCell ref="A19:B19"/>
    <mergeCell ref="C19:F19"/>
    <mergeCell ref="C20:G20"/>
    <mergeCell ref="A8:H8"/>
    <mergeCell ref="A1:G1"/>
    <mergeCell ref="H1:I1"/>
    <mergeCell ref="F3:H3"/>
    <mergeCell ref="A5:G5"/>
    <mergeCell ref="A7:I7"/>
    <mergeCell ref="A49:H49"/>
    <mergeCell ref="C42:H43"/>
    <mergeCell ref="C44:E44"/>
    <mergeCell ref="F44:H44"/>
    <mergeCell ref="A43:B48"/>
  </mergeCells>
  <phoneticPr fontId="2"/>
  <dataValidations count="1">
    <dataValidation type="list" allowBlank="1" showInputMessage="1" showErrorMessage="1" sqref="A37:H41">
      <formula1>$M$37:$M$39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【別紙１－１】</vt:lpstr>
      <vt:lpstr>【別紙１－２】</vt:lpstr>
      <vt:lpstr>【別紙２】</vt:lpstr>
      <vt:lpstr>'【別紙１－１】'!Print_Area</vt:lpstr>
      <vt:lpstr>'【別紙１－２】'!Print_Area</vt:lpstr>
      <vt:lpstr>【別紙２】!Print_Area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