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NFL01\Share\介護保険課\02_給付担当\14_地域密着型サービス\事業者指導・監査・集団指導講習会\02_集団指導講習会\R7集団指導講習会\01_WEB掲載資料作成\03_勤務形態一覧表\"/>
    </mc:Choice>
  </mc:AlternateContent>
  <bookViews>
    <workbookView xWindow="-105" yWindow="-105" windowWidth="23250" windowHeight="12570" activeTab="3"/>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<sst xmlns="http://schemas.openxmlformats.org/spreadsheetml/2006/main" count="1818" uniqueCount="256">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</sst>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topLeftCell="H1" zoomScaleNormal="55" zoomScaleSheetLayoutView="100" workbookViewId="0">
      <selection activeCell="AH3" sqref="AH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7</v>
      </c>
      <c r="AB2" s="377"/>
      <c r="AC2" s="112" t="s">
        <v>28</v>
      </c>
      <c r="AD2" s="378">
        <f>IF(AA2=0,"",YEAR(DATE(2018+AA2,1,1)))</f>
        <v>2025</v>
      </c>
      <c r="AE2" s="378"/>
      <c r="AF2" s="113" t="s">
        <v>29</v>
      </c>
      <c r="AG2" s="113" t="s">
        <v>1</v>
      </c>
      <c r="AH2" s="377">
        <v>6</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1</v>
      </c>
      <c r="V19" s="127">
        <f>WEEKDAY(DATE($AD$2,$AH$2,2))</f>
        <v>2</v>
      </c>
      <c r="W19" s="127">
        <f>WEEKDAY(DATE($AD$2,$AH$2,3))</f>
        <v>3</v>
      </c>
      <c r="X19" s="127">
        <f>WEEKDAY(DATE($AD$2,$AH$2,4))</f>
        <v>4</v>
      </c>
      <c r="Y19" s="127">
        <f>WEEKDAY(DATE($AD$2,$AH$2,5))</f>
        <v>5</v>
      </c>
      <c r="Z19" s="127">
        <f>WEEKDAY(DATE($AD$2,$AH$2,6))</f>
        <v>6</v>
      </c>
      <c r="AA19" s="128">
        <f>WEEKDAY(DATE($AD$2,$AH$2,7))</f>
        <v>7</v>
      </c>
      <c r="AB19" s="129">
        <f>WEEKDAY(DATE($AD$2,$AH$2,8))</f>
        <v>1</v>
      </c>
      <c r="AC19" s="127">
        <f>WEEKDAY(DATE($AD$2,$AH$2,9))</f>
        <v>2</v>
      </c>
      <c r="AD19" s="127">
        <f>WEEKDAY(DATE($AD$2,$AH$2,10))</f>
        <v>3</v>
      </c>
      <c r="AE19" s="127">
        <f>WEEKDAY(DATE($AD$2,$AH$2,11))</f>
        <v>4</v>
      </c>
      <c r="AF19" s="127">
        <f>WEEKDAY(DATE($AD$2,$AH$2,12))</f>
        <v>5</v>
      </c>
      <c r="AG19" s="127">
        <f>WEEKDAY(DATE($AD$2,$AH$2,13))</f>
        <v>6</v>
      </c>
      <c r="AH19" s="128">
        <f>WEEKDAY(DATE($AD$2,$AH$2,14))</f>
        <v>7</v>
      </c>
      <c r="AI19" s="129">
        <f>WEEKDAY(DATE($AD$2,$AH$2,15))</f>
        <v>1</v>
      </c>
      <c r="AJ19" s="127">
        <f>WEEKDAY(DATE($AD$2,$AH$2,16))</f>
        <v>2</v>
      </c>
      <c r="AK19" s="127">
        <f>WEEKDAY(DATE($AD$2,$AH$2,17))</f>
        <v>3</v>
      </c>
      <c r="AL19" s="127">
        <f>WEEKDAY(DATE($AD$2,$AH$2,18))</f>
        <v>4</v>
      </c>
      <c r="AM19" s="127">
        <f>WEEKDAY(DATE($AD$2,$AH$2,19))</f>
        <v>5</v>
      </c>
      <c r="AN19" s="127">
        <f>WEEKDAY(DATE($AD$2,$AH$2,20))</f>
        <v>6</v>
      </c>
      <c r="AO19" s="128">
        <f>WEEKDAY(DATE($AD$2,$AH$2,21))</f>
        <v>7</v>
      </c>
      <c r="AP19" s="129">
        <f>WEEKDAY(DATE($AD$2,$AH$2,22))</f>
        <v>1</v>
      </c>
      <c r="AQ19" s="127">
        <f>WEEKDAY(DATE($AD$2,$AH$2,23))</f>
        <v>2</v>
      </c>
      <c r="AR19" s="127">
        <f>WEEKDAY(DATE($AD$2,$AH$2,24))</f>
        <v>3</v>
      </c>
      <c r="AS19" s="127">
        <f>WEEKDAY(DATE($AD$2,$AH$2,25))</f>
        <v>4</v>
      </c>
      <c r="AT19" s="127">
        <f>WEEKDAY(DATE($AD$2,$AH$2,26))</f>
        <v>5</v>
      </c>
      <c r="AU19" s="127">
        <f>WEEKDAY(DATE($AD$2,$AH$2,27))</f>
        <v>6</v>
      </c>
      <c r="AV19" s="128">
        <f>WEEKDAY(DATE($AD$2,$AH$2,28))</f>
        <v>7</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日</v>
      </c>
      <c r="V20" s="134" t="str">
        <f t="shared" ref="V20:AV20" si="0">IF(V19=1,"日",IF(V19=2,"月",IF(V19=3,"火",IF(V19=4,"水",IF(V19=5,"木",IF(V19=6,"金","土"))))))</f>
        <v>月</v>
      </c>
      <c r="W20" s="134" t="str">
        <f t="shared" si="0"/>
        <v>火</v>
      </c>
      <c r="X20" s="134" t="str">
        <f t="shared" si="0"/>
        <v>水</v>
      </c>
      <c r="Y20" s="134" t="str">
        <f t="shared" si="0"/>
        <v>木</v>
      </c>
      <c r="Z20" s="134" t="str">
        <f t="shared" si="0"/>
        <v>金</v>
      </c>
      <c r="AA20" s="135" t="str">
        <f t="shared" si="0"/>
        <v>土</v>
      </c>
      <c r="AB20" s="136" t="str">
        <f>IF(AB19=1,"日",IF(AB19=2,"月",IF(AB19=3,"火",IF(AB19=4,"水",IF(AB19=5,"木",IF(AB19=6,"金","土"))))))</f>
        <v>日</v>
      </c>
      <c r="AC20" s="134" t="str">
        <f t="shared" si="0"/>
        <v>月</v>
      </c>
      <c r="AD20" s="134" t="str">
        <f t="shared" si="0"/>
        <v>火</v>
      </c>
      <c r="AE20" s="134" t="str">
        <f t="shared" si="0"/>
        <v>水</v>
      </c>
      <c r="AF20" s="134" t="str">
        <f t="shared" si="0"/>
        <v>木</v>
      </c>
      <c r="AG20" s="134" t="str">
        <f t="shared" si="0"/>
        <v>金</v>
      </c>
      <c r="AH20" s="135" t="str">
        <f t="shared" si="0"/>
        <v>土</v>
      </c>
      <c r="AI20" s="136" t="str">
        <f>IF(AI19=1,"日",IF(AI19=2,"月",IF(AI19=3,"火",IF(AI19=4,"水",IF(AI19=5,"木",IF(AI19=6,"金","土"))))))</f>
        <v>日</v>
      </c>
      <c r="AJ20" s="134" t="str">
        <f t="shared" si="0"/>
        <v>月</v>
      </c>
      <c r="AK20" s="134" t="str">
        <f t="shared" si="0"/>
        <v>火</v>
      </c>
      <c r="AL20" s="134" t="str">
        <f t="shared" si="0"/>
        <v>水</v>
      </c>
      <c r="AM20" s="134" t="str">
        <f t="shared" si="0"/>
        <v>木</v>
      </c>
      <c r="AN20" s="134" t="str">
        <f t="shared" si="0"/>
        <v>金</v>
      </c>
      <c r="AO20" s="135" t="str">
        <f t="shared" si="0"/>
        <v>土</v>
      </c>
      <c r="AP20" s="136" t="str">
        <f>IF(AP19=1,"日",IF(AP19=2,"月",IF(AP19=3,"火",IF(AP19=4,"水",IF(AP19=5,"木",IF(AP19=6,"金","土"))))))</f>
        <v>日</v>
      </c>
      <c r="AQ20" s="134" t="str">
        <f t="shared" si="0"/>
        <v>月</v>
      </c>
      <c r="AR20" s="134" t="str">
        <f t="shared" si="0"/>
        <v>火</v>
      </c>
      <c r="AS20" s="134" t="str">
        <f t="shared" si="0"/>
        <v>水</v>
      </c>
      <c r="AT20" s="134" t="str">
        <f t="shared" si="0"/>
        <v>木</v>
      </c>
      <c r="AU20" s="134" t="str">
        <f t="shared" si="0"/>
        <v>金</v>
      </c>
      <c r="AV20" s="135" t="str">
        <f t="shared" si="0"/>
        <v>土</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topLeftCell="H1" zoomScaleNormal="55" zoomScaleSheetLayoutView="100" workbookViewId="0">
      <selection activeCell="AH3" sqref="AH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7</v>
      </c>
      <c r="AB2" s="377"/>
      <c r="AC2" s="112" t="s">
        <v>28</v>
      </c>
      <c r="AD2" s="378">
        <f>IF(AA2=0,"",YEAR(DATE(2018+AA2,1,1)))</f>
        <v>2025</v>
      </c>
      <c r="AE2" s="378"/>
      <c r="AF2" s="113" t="s">
        <v>29</v>
      </c>
      <c r="AG2" s="113" t="s">
        <v>1</v>
      </c>
      <c r="AH2" s="377">
        <v>6</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1</v>
      </c>
      <c r="V19" s="127">
        <f>WEEKDAY(DATE($AD$2,$AH$2,2))</f>
        <v>2</v>
      </c>
      <c r="W19" s="127">
        <f>WEEKDAY(DATE($AD$2,$AH$2,3))</f>
        <v>3</v>
      </c>
      <c r="X19" s="127">
        <f>WEEKDAY(DATE($AD$2,$AH$2,4))</f>
        <v>4</v>
      </c>
      <c r="Y19" s="127">
        <f>WEEKDAY(DATE($AD$2,$AH$2,5))</f>
        <v>5</v>
      </c>
      <c r="Z19" s="127">
        <f>WEEKDAY(DATE($AD$2,$AH$2,6))</f>
        <v>6</v>
      </c>
      <c r="AA19" s="128">
        <f>WEEKDAY(DATE($AD$2,$AH$2,7))</f>
        <v>7</v>
      </c>
      <c r="AB19" s="129">
        <f>WEEKDAY(DATE($AD$2,$AH$2,8))</f>
        <v>1</v>
      </c>
      <c r="AC19" s="127">
        <f>WEEKDAY(DATE($AD$2,$AH$2,9))</f>
        <v>2</v>
      </c>
      <c r="AD19" s="127">
        <f>WEEKDAY(DATE($AD$2,$AH$2,10))</f>
        <v>3</v>
      </c>
      <c r="AE19" s="127">
        <f>WEEKDAY(DATE($AD$2,$AH$2,11))</f>
        <v>4</v>
      </c>
      <c r="AF19" s="127">
        <f>WEEKDAY(DATE($AD$2,$AH$2,12))</f>
        <v>5</v>
      </c>
      <c r="AG19" s="127">
        <f>WEEKDAY(DATE($AD$2,$AH$2,13))</f>
        <v>6</v>
      </c>
      <c r="AH19" s="128">
        <f>WEEKDAY(DATE($AD$2,$AH$2,14))</f>
        <v>7</v>
      </c>
      <c r="AI19" s="129">
        <f>WEEKDAY(DATE($AD$2,$AH$2,15))</f>
        <v>1</v>
      </c>
      <c r="AJ19" s="127">
        <f>WEEKDAY(DATE($AD$2,$AH$2,16))</f>
        <v>2</v>
      </c>
      <c r="AK19" s="127">
        <f>WEEKDAY(DATE($AD$2,$AH$2,17))</f>
        <v>3</v>
      </c>
      <c r="AL19" s="127">
        <f>WEEKDAY(DATE($AD$2,$AH$2,18))</f>
        <v>4</v>
      </c>
      <c r="AM19" s="127">
        <f>WEEKDAY(DATE($AD$2,$AH$2,19))</f>
        <v>5</v>
      </c>
      <c r="AN19" s="127">
        <f>WEEKDAY(DATE($AD$2,$AH$2,20))</f>
        <v>6</v>
      </c>
      <c r="AO19" s="128">
        <f>WEEKDAY(DATE($AD$2,$AH$2,21))</f>
        <v>7</v>
      </c>
      <c r="AP19" s="129">
        <f>WEEKDAY(DATE($AD$2,$AH$2,22))</f>
        <v>1</v>
      </c>
      <c r="AQ19" s="127">
        <f>WEEKDAY(DATE($AD$2,$AH$2,23))</f>
        <v>2</v>
      </c>
      <c r="AR19" s="127">
        <f>WEEKDAY(DATE($AD$2,$AH$2,24))</f>
        <v>3</v>
      </c>
      <c r="AS19" s="127">
        <f>WEEKDAY(DATE($AD$2,$AH$2,25))</f>
        <v>4</v>
      </c>
      <c r="AT19" s="127">
        <f>WEEKDAY(DATE($AD$2,$AH$2,26))</f>
        <v>5</v>
      </c>
      <c r="AU19" s="127">
        <f>WEEKDAY(DATE($AD$2,$AH$2,27))</f>
        <v>6</v>
      </c>
      <c r="AV19" s="128">
        <f>WEEKDAY(DATE($AD$2,$AH$2,28))</f>
        <v>7</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日</v>
      </c>
      <c r="V20" s="134" t="str">
        <f t="shared" ref="V20:AV20" si="0">IF(V19=1,"日",IF(V19=2,"月",IF(V19=3,"火",IF(V19=4,"水",IF(V19=5,"木",IF(V19=6,"金","土"))))))</f>
        <v>月</v>
      </c>
      <c r="W20" s="134" t="str">
        <f t="shared" si="0"/>
        <v>火</v>
      </c>
      <c r="X20" s="134" t="str">
        <f t="shared" si="0"/>
        <v>水</v>
      </c>
      <c r="Y20" s="134" t="str">
        <f t="shared" si="0"/>
        <v>木</v>
      </c>
      <c r="Z20" s="134" t="str">
        <f t="shared" si="0"/>
        <v>金</v>
      </c>
      <c r="AA20" s="135" t="str">
        <f t="shared" si="0"/>
        <v>土</v>
      </c>
      <c r="AB20" s="136" t="str">
        <f>IF(AB19=1,"日",IF(AB19=2,"月",IF(AB19=3,"火",IF(AB19=4,"水",IF(AB19=5,"木",IF(AB19=6,"金","土"))))))</f>
        <v>日</v>
      </c>
      <c r="AC20" s="134" t="str">
        <f t="shared" si="0"/>
        <v>月</v>
      </c>
      <c r="AD20" s="134" t="str">
        <f t="shared" si="0"/>
        <v>火</v>
      </c>
      <c r="AE20" s="134" t="str">
        <f t="shared" si="0"/>
        <v>水</v>
      </c>
      <c r="AF20" s="134" t="str">
        <f t="shared" si="0"/>
        <v>木</v>
      </c>
      <c r="AG20" s="134" t="str">
        <f t="shared" si="0"/>
        <v>金</v>
      </c>
      <c r="AH20" s="135" t="str">
        <f t="shared" si="0"/>
        <v>土</v>
      </c>
      <c r="AI20" s="136" t="str">
        <f>IF(AI19=1,"日",IF(AI19=2,"月",IF(AI19=3,"火",IF(AI19=4,"水",IF(AI19=5,"木",IF(AI19=6,"金","土"))))))</f>
        <v>日</v>
      </c>
      <c r="AJ20" s="134" t="str">
        <f t="shared" si="0"/>
        <v>月</v>
      </c>
      <c r="AK20" s="134" t="str">
        <f t="shared" si="0"/>
        <v>火</v>
      </c>
      <c r="AL20" s="134" t="str">
        <f t="shared" si="0"/>
        <v>水</v>
      </c>
      <c r="AM20" s="134" t="str">
        <f t="shared" si="0"/>
        <v>木</v>
      </c>
      <c r="AN20" s="134" t="str">
        <f t="shared" si="0"/>
        <v>金</v>
      </c>
      <c r="AO20" s="135" t="str">
        <f t="shared" si="0"/>
        <v>土</v>
      </c>
      <c r="AP20" s="136" t="str">
        <f>IF(AP19=1,"日",IF(AP19=2,"月",IF(AP19=3,"火",IF(AP19=4,"水",IF(AP19=5,"木",IF(AP19=6,"金","土"))))))</f>
        <v>日</v>
      </c>
      <c r="AQ20" s="134" t="str">
        <f t="shared" si="0"/>
        <v>月</v>
      </c>
      <c r="AR20" s="134" t="str">
        <f t="shared" si="0"/>
        <v>火</v>
      </c>
      <c r="AS20" s="134" t="str">
        <f t="shared" si="0"/>
        <v>水</v>
      </c>
      <c r="AT20" s="134" t="str">
        <f t="shared" si="0"/>
        <v>木</v>
      </c>
      <c r="AU20" s="134" t="str">
        <f t="shared" si="0"/>
        <v>金</v>
      </c>
      <c r="AV20" s="135" t="str">
        <f t="shared" si="0"/>
        <v>土</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