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5_財政G\☆02_調査\000_データ類\04_財政状況資料集\R05決算\99-1_市町村送付用（確定版）\２回目\03_市町村確定版（A1 100 %後）\"/>
    </mc:Choice>
  </mc:AlternateContent>
  <bookViews>
    <workbookView xWindow="0" yWindow="0" windowWidth="28800" windowHeight="107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U63" i="12"/>
  <c r="AP6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<sst xmlns="http://schemas.openxmlformats.org/spreadsheetml/2006/main" count="1106" uniqueCount="572">
  <si>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</si>
  <si>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</si>
  <si>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</si>
  <si>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</si>
  <si>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</si>
  <si>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</si>
  <si>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</si>
  <si>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</si>
  <si>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</si>
  <si>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</si>
  <si>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</si>
  <si>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</si>
  <si>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</si>
  <si>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</si>
  <si>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</si>
  <si>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</si>
  <si>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</si>
  <si>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</si>
  <si>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</si>
  <si>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</si>
  <si>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</si>
  <si>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</si>
  <si>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</si>
  <si>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</si>
  <si>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</si>
  <si>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</si>
  <si>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</si>
  <si>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</si>
  <si>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</si>
  <si>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</si>
  <si>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</si>
  <si>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</si>
  <si>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</si>
  <si>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</si>
  <si>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</si>
  <si>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</si>
  <si>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</si>
  <si>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</si>
  <si>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</si>
  <si>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</si>
  <si>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</si>
  <si>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</si>
  <si>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</si>
  <si>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</si>
  <si>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</si>
  <si>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</si>
  <si>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</si>
  <si>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</si>
  <si>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</si>
  <si>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</si>
  <si>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</si>
  <si>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</si>
  <si>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</si>
  <si>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</si>
  <si>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</si>
  <si>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</si>
  <si>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</si>
  <si>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</si>
  <si>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</si>
  <si>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</si>
  <si>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</si>
  <si>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</si>
  <si>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</si>
  <si>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</si>
  <si>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</si>
  <si>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</si>
  <si>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</si>
  <si>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</si>
  <si>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</si>
  <si>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</si>
  <si>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</si>
  <si>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</si>
  <si>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</si>
  <si>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</si>
  <si>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</si>
  <si>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</si>
  <si>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</si>
  <si>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</si>
  <si>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</si>
  <si>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</si>
  <si>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</si>
  <si>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</si>
  <si>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</si>
  <si>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</si>
  <si>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</si>
  <si>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</si>
  <si>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</si>
  <si>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</si>
  <si>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</si>
  <si>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</si>
  <si>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</si>
  <si>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</si>
  <si>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</si>
  <si>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</si>
  <si>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</si>
  <si>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</si>
  <si>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</si>
  <si>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</si>
  <si>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</si>
  <si>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</si>
  <si>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</si>
  <si>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</si>
  <si>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</si>
  <si>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</si>
  <si>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</si>
  <si>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</si>
  <si>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</si>
  <si>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</si>
  <si>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</si>
  <si>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</si>
  <si>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</si>
  <si>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</si>
  <si>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</si>
  <si>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</si>
  <si>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</si>
  <si>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</si>
  <si>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</si>
  <si>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</si>
  <si>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</si>
  <si>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</si>
  <si>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</si>
  <si>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</si>
  <si>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</si>
  <si>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</si>
  <si>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</si>
  <si>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</si>
  <si>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</si>
  <si>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</si>
  <si>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</si>
  <si>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</si>
  <si>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</si>
  <si>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</si>
  <si>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</si>
  <si>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</si>
  <si>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</si>
  <si>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</si>
  <si>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</si>
  <si>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</si>
  <si>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</si>
  <si>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</si>
  <si>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</si>
  <si>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</si>
  <si>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</si>
  <si>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</si>
  <si>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</si>
  <si>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</si>
  <si>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</si>
  <si>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</si>
  <si>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</si>
  <si>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</si>
  <si>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</si>
  <si>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</si>
  <si>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</si>
  <si>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</si>
  <si>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</si>
  <si>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</si>
  <si>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</si>
  <si>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</si>
  <si>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</si>
  <si>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</si>
  <si>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</si>
  <si>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</si>
  <si>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</si>
  <si>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</si>
  <si>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</si>
  <si>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</si>
  <si>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</si>
  <si>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</si>
  <si>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</si>
  <si>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</si>
  <si>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</si>
  <si>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</si>
  <si>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</si>
  <si>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</si>
  <si>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</si>
  <si>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</si>
  <si>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</si>
  <si>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</si>
  <si>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</si>
  <si>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</si>
  <si>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</si>
  <si>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</si>
  <si>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</si>
  <si>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</si>
  <si>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</si>
  <si>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</si>
  <si>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</si>
  <si>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</si>
  <si>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</si>
  <si>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</si>
  <si>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</si>
  <si>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</si>
  <si>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</si>
  <si>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</si>
  <si>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</si>
  <si>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</si>
  <si>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</si>
  <si>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</si>
  <si>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</si>
  <si>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</si>
  <si>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</si>
  <si>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</si>
  <si>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神奈川県平塚市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</si>
  <si>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</si>
  <si>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</si>
  <si>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</si>
  <si>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</si>
  <si>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</si>
  <si>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</si>
  <si>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</si>
  <si>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</si>
  <si>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</si>
  <si>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</si>
  <si>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</si>
  <si>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</si>
  <si>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</si>
  <si>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</si>
  <si>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</si>
  <si>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</si>
  <si>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</si>
  <si>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</si>
  <si>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</si>
  <si>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</si>
  <si>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</si>
  <si>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</si>
  <si>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</si>
  <si>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</si>
  <si>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</si>
  <si>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</si>
  <si>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</si>
  <si>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</si>
  <si>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</si>
  <si>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</si>
  <si>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</si>
  <si>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</si>
  <si>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</si>
  <si>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</si>
  <si>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</si>
  <si>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</si>
  <si>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</si>
  <si>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</si>
  <si>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</si>
  <si>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</si>
  <si>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</si>
  <si>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</si>
  <si>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</si>
  <si>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</si>
  <si>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</si>
  <si>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</si>
  <si>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</si>
  <si>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</si>
  <si>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</si>
  <si>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</si>
  <si>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</si>
  <si>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</si>
  <si>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</si>
  <si>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</si>
  <si>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</si>
  <si>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</si>
  <si>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</si>
  <si>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</si>
  <si>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</si>
  <si>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</si>
  <si>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</si>
  <si>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</si>
  <si>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</si>
  <si>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</si>
  <si>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</si>
  <si>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</si>
  <si>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</si>
  <si>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</si>
  <si>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</si>
  <si>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</si>
  <si>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</si>
  <si>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</si>
  <si>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</si>
  <si>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</si>
  <si>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</si>
  <si>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</si>
  <si>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</si>
  <si>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</si>
  <si>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</si>
  <si>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</si>
  <si>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</si>
  <si>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</si>
  <si>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</si>
  <si>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</si>
  <si>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</si>
  <si>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</si>
  <si>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</si>
  <si>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</si>
  <si>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</si>
  <si>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</si>
  <si>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</si>
  <si>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</si>
  <si>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</si>
  <si>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</si>
  <si>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</si>
  <si>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</si>
  <si>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</si>
  <si>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</si>
  <si>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</si>
  <si>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</si>
  <si>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</si>
  <si>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</si>
  <si>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</si>
  <si>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</si>
  <si>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</si>
  <si>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</si>
  <si>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</si>
  <si>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</si>
  <si>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</si>
  <si>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</si>
  <si>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</si>
  <si>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</si>
  <si>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</si>
  <si>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</si>
  <si>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</si>
  <si>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</si>
  <si>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</si>
  <si>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</si>
  <si>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</si>
  <si>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</si>
  <si>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</si>
  <si>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</si>
  <si>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</si>
  <si>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</si>
  <si>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</si>
  <si>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</si>
  <si>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</si>
  <si>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</si>
  <si>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</si>
  <si>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</si>
  <si>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</si>
  <si>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</si>
  <si>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</si>
  <si>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</si>
  <si>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</si>
  <si>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</si>
  <si>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</si>
  <si>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</si>
  <si>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</si>
  <si>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</si>
  <si>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</si>
  <si>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</si>
  <si>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</si>
  <si>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</si>
  <si>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</si>
  <si>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</si>
  <si>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</si>
  <si>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</si>
  <si>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</si>
  <si>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</si>
  <si>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神奈川県平塚市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</si>
  <si>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</si>
  <si>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</si>
  <si>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</si>
  <si>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</si>
  <si>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</si>
  <si>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</si>
  <si>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</si>
  <si>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</si>
  <si>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</si>
  <si>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</si>
  <si>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</si>
  <si>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</si>
  <si>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</si>
  <si>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</si>
  <si>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</si>
  <si>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</si>
  <si>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</si>
  <si>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</si>
  <si>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</si>
  <si>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</si>
  <si>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</si>
  <si>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</si>
  <si>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</si>
  <si>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</si>
  <si>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</si>
  <si>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</si>
  <si>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</si>
  <si>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</si>
  <si>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</si>
  <si>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</si>
  <si>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</si>
  <si>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</si>
  <si>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</si>
  <si>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</si>
  <si>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</si>
  <si>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</si>
  <si>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</si>
  <si>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</si>
  <si>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</si>
  <si>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</si>
  <si>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</si>
  <si>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</si>
  <si>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</si>
  <si>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</si>
  <si>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</si>
  <si>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</si>
  <si>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</si>
  <si>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</si>
  <si>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</si>
  <si>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</si>
  <si>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</si>
  <si>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</si>
  <si>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</si>
  <si>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</si>
  <si>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</si>
  <si>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</si>
  <si>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</si>
  <si>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</si>
  <si>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</si>
  <si>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</si>
  <si>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</si>
  <si>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</si>
  <si>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</si>
  <si>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</si>
  <si>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</si>
  <si>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</si>
  <si>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</si>
  <si>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</si>
  <si>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</si>
  <si>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</si>
  <si>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</si>
  <si>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</si>
  <si>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</si>
  <si>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</si>
  <si>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</si>
  <si>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</si>
  <si>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</si>
  <si>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</si>
  <si>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</si>
  <si>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</si>
  <si>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</si>
  <si>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</si>
  <si>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</si>
  <si>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</si>
  <si>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</si>
  <si>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</si>
  <si>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</si>
  <si>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</si>
  <si>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</si>
  <si>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</si>
  <si>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</si>
  <si>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</si>
  <si>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</si>
  <si>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</si>
  <si>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</si>
  <si>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</si>
  <si>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</si>
  <si>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</si>
  <si>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</si>
  <si>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</si>
  <si>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</si>
  <si>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</si>
  <si>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</si>
  <si>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</si>
  <si>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</si>
  <si>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</si>
  <si>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</si>
  <si>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</si>
  <si>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</si>
  <si>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</si>
  <si>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</si>
  <si>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</si>
  <si>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</si>
  <si>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</si>
  <si>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</si>
  <si>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</si>
  <si>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</si>
  <si>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</si>
  <si>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</si>
  <si>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</si>
  <si>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</si>
  <si>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</si>
  <si>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</si>
  <si>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</si>
  <si>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</si>
  <si>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</si>
  <si>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</si>
  <si>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</si>
  <si>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</si>
  <si>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</si>
  <si>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</si>
  <si>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</si>
  <si>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</si>
  <si>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</si>
  <si>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</si>
  <si>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</si>
  <si>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</si>
  <si>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</si>
  <si>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</si>
  <si>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</si>
  <si>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</si>
  <si>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</si>
  <si>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</si>
  <si>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</si>
  <si>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</si>
  <si>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</si>
  <si>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</si>
  <si>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</si>
  <si>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</si>
  <si>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</si>
  <si>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</si>
  <si>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</si>
  <si>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</si>
  <si>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</si>
  <si>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</si>
  <si>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</si>
  <si>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</si>
  <si>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</si>
  <si>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</si>
  <si>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</si>
  <si>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</si>
  <si>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</si>
  <si>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</si>
  <si>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</si>
  <si>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</si>
  <si>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</si>
  <si>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</si>
  <si>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</si>
  <si>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</si>
  <si>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</si>
  <si>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</si>
  <si>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</si>
  <si>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</si>
  <si>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</si>
  <si>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</si>
  <si>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</si>
  <si>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</si>
  <si>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2.29</t>
  </si>
  <si>
    <t>▲ 0.83</t>
  </si>
  <si>
    <t>▲ 0.87</t>
  </si>
  <si>
    <t>病院事業会計</t>
  </si>
  <si>
    <t>下水道事業会計</t>
  </si>
  <si>
    <t>一般会計</t>
  </si>
  <si>
    <t>介護保険事業特別会計</t>
  </si>
  <si>
    <t>競輪事業特別会計</t>
  </si>
  <si>
    <t>後期高齢者医療事業特別会計</t>
  </si>
  <si>
    <t>国民健康保険事業特別会計</t>
  </si>
  <si>
    <t>水産物地方卸売市場事業特別会計</t>
  </si>
  <si>
    <t>その他会計（赤字）</t>
  </si>
  <si>
    <t>その他会計（黒字）</t>
  </si>
  <si>
    <t>R01</t>
    <phoneticPr fontId="5"/>
  </si>
  <si>
    <t>R02</t>
    <phoneticPr fontId="5"/>
  </si>
  <si>
    <t>R03</t>
    <phoneticPr fontId="5"/>
  </si>
  <si>
    <t>R04</t>
    <phoneticPr fontId="5"/>
  </si>
  <si>
    <t>R05</t>
    <phoneticPr fontId="5"/>
  </si>
  <si>
    <t>金目川水害予防組合</t>
    <rPh sb="0" eb="2">
      <t>カナメ</t>
    </rPh>
    <rPh sb="2" eb="3">
      <t>ガワ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</si>
  <si>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</si>
  <si>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</si>
  <si>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（公財）平塚市まちづくり財団</t>
    <rPh sb="1" eb="3">
      <t>コウザイ</t>
    </rPh>
    <rPh sb="4" eb="7">
      <t>ヒラツカシ</t>
    </rPh>
    <rPh sb="12" eb="14">
      <t>ザイダン</t>
    </rPh>
    <phoneticPr fontId="2"/>
  </si>
  <si>
    <t>（公財）平塚市生きがい事業団</t>
    <rPh sb="1" eb="3">
      <t>コウザイ</t>
    </rPh>
    <rPh sb="4" eb="7">
      <t>ヒラツカシ</t>
    </rPh>
    <rPh sb="7" eb="8">
      <t>イ</t>
    </rPh>
    <rPh sb="11" eb="14">
      <t>ジギョウダン</t>
    </rPh>
    <phoneticPr fontId="2"/>
  </si>
  <si>
    <t>-</t>
    <phoneticPr fontId="2"/>
  </si>
  <si>
    <t>公共施設整備保全基金</t>
    <phoneticPr fontId="5"/>
  </si>
  <si>
    <t>子ども・子育て基金</t>
    <phoneticPr fontId="2"/>
  </si>
  <si>
    <t>環境みどり基金</t>
    <phoneticPr fontId="2"/>
  </si>
  <si>
    <t>河口対策事業基金</t>
    <phoneticPr fontId="2"/>
  </si>
  <si>
    <t>庁舎建設基金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</si>
  <si>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</si>
  <si>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</si>
  <si>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</si>
  <si>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</si>
  <si>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</si>
  <si>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</si>
  <si>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</si>
  <si>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</si>
  <si>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</si>
  <si>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発行抑制等により将来負担の軽減を図っているが、将来負担比率は類似団体よりも高い水準となっており、また、有形固定資産減価償却率も平均値を上回っている。公共施設等の老朽化により負担が増える見込みがあるため、引き続き老朽化した施設の集約化・複合化や除却を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</si>
  <si>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</si>
  <si>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類似団体と比較して、将来負担比率、実質公債費比率ともに高い水準となっている。今後は、近年に実施した見附台周辺地区整備や学校教育施設整備に係る元金償還が本格化することから公債費の増加が見込まれる。また、令和６年度から稼働する学校給食センターの整備に伴い、地方債発行額が増加することから、今後の将来負担比率の増加が見込まれる。将来負担の急激な増加に留意しつつ、世代間の負担の平準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</si>
</sst>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52B8-46F7-9559-258D2A6D2E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24913</c:v>
                </c:pt>
                <c:pt idx="1">
                  <c:v>33337</c:v>
                </c:pt>
                <c:pt idx="2">
                  <c:v>46619</c:v>
                </c:pt>
                <c:pt idx="3">
                  <c:v>22159</c:v>
                </c:pt>
                <c:pt idx="4">
                  <c:v>23329</c:v>
                </c:pt>
              </c:numCache>
            </c:numRef>
          </c:val>
          <c:smooth val="0"/>
          <c:extLst>
            <c:ext xmlns:c16="http://schemas.microsoft.com/office/drawing/2014/chart" uri="{C3380CC4-5D6E-409C-BE32-E72D297353CC}">
              <c16:uniqueId val="{00000001-52B8-46F7-9559-258D2A6D2E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6.65</c:v>
                </c:pt>
                <c:pt idx="1">
                  <c:v>6.14</c:v>
                </c:pt>
                <c:pt idx="2">
                  <c:v>6.43</c:v>
                </c:pt>
                <c:pt idx="3">
                  <c:v>6.78</c:v>
                </c:pt>
                <c:pt idx="4">
                  <c:v>5.28</c:v>
                </c:pt>
              </c:numCache>
            </c:numRef>
          </c:val>
          <c:extLst>
            <c:ext xmlns:c16="http://schemas.microsoft.com/office/drawing/2014/chart" uri="{C3380CC4-5D6E-409C-BE32-E72D297353CC}">
              <c16:uniqueId val="{00000000-4F06-43C0-BB9F-F458665D90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15.79</c:v>
                </c:pt>
                <c:pt idx="1">
                  <c:v>13.46</c:v>
                </c:pt>
                <c:pt idx="2">
                  <c:v>14.95</c:v>
                </c:pt>
                <c:pt idx="3">
                  <c:v>14</c:v>
                </c:pt>
                <c:pt idx="4">
                  <c:v>14.24</c:v>
                </c:pt>
              </c:numCache>
            </c:numRef>
          </c:val>
          <c:extLst>
            <c:ext xmlns:c16="http://schemas.microsoft.com/office/drawing/2014/chart" uri="{C3380CC4-5D6E-409C-BE32-E72D297353CC}">
              <c16:uniqueId val="{00000001-4F06-43C0-BB9F-F458665D90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2.66</c:v>
                </c:pt>
                <c:pt idx="1">
                  <c:v>-2.29</c:v>
                </c:pt>
                <c:pt idx="2">
                  <c:v>2.4500000000000002</c:v>
                </c:pt>
                <c:pt idx="3">
                  <c:v>-0.83</c:v>
                </c:pt>
                <c:pt idx="4">
                  <c:v>-0.87</c:v>
                </c:pt>
              </c:numCache>
            </c:numRef>
          </c:val>
          <c:smooth val="0"/>
          <c:extLst>
            <c:ext xmlns:c16="http://schemas.microsoft.com/office/drawing/2014/chart" uri="{C3380CC4-5D6E-409C-BE32-E72D297353CC}">
              <c16:uniqueId val="{00000002-4F06-43C0-BB9F-F458665D90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3B-4D98-8A1B-2E21448D4A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3B-4D98-8A1B-2E21448D4A0D}"/>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3B-4D98-8A1B-2E21448D4A0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0.57999999999999996</c:v>
                </c:pt>
                <c:pt idx="2">
                  <c:v>#N/A</c:v>
                </c:pt>
                <c:pt idx="3">
                  <c:v>0.37</c:v>
                </c:pt>
                <c:pt idx="4">
                  <c:v>#N/A</c:v>
                </c:pt>
                <c:pt idx="5">
                  <c:v>0.44</c:v>
                </c:pt>
                <c:pt idx="6">
                  <c:v>#N/A</c:v>
                </c:pt>
                <c:pt idx="7">
                  <c:v>0.28000000000000003</c:v>
                </c:pt>
                <c:pt idx="8">
                  <c:v>#N/A</c:v>
                </c:pt>
                <c:pt idx="9">
                  <c:v>0.01</c:v>
                </c:pt>
              </c:numCache>
            </c:numRef>
          </c:val>
          <c:extLst>
            <c:ext xmlns:c16="http://schemas.microsoft.com/office/drawing/2014/chart" uri="{C3380CC4-5D6E-409C-BE32-E72D297353CC}">
              <c16:uniqueId val="{00000003-303B-4D98-8A1B-2E21448D4A0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0.43</c:v>
                </c:pt>
                <c:pt idx="2">
                  <c:v>#N/A</c:v>
                </c:pt>
                <c:pt idx="3">
                  <c:v>0.53</c:v>
                </c:pt>
                <c:pt idx="4">
                  <c:v>#N/A</c:v>
                </c:pt>
                <c:pt idx="5">
                  <c:v>0.5</c:v>
                </c:pt>
                <c:pt idx="6">
                  <c:v>#N/A</c:v>
                </c:pt>
                <c:pt idx="7">
                  <c:v>0.23</c:v>
                </c:pt>
                <c:pt idx="8">
                  <c:v>#N/A</c:v>
                </c:pt>
                <c:pt idx="9">
                  <c:v>0.25</c:v>
                </c:pt>
              </c:numCache>
            </c:numRef>
          </c:val>
          <c:extLst>
            <c:ext xmlns:c16="http://schemas.microsoft.com/office/drawing/2014/chart" uri="{C3380CC4-5D6E-409C-BE32-E72D297353CC}">
              <c16:uniqueId val="{00000004-303B-4D98-8A1B-2E21448D4A0D}"/>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1.0900000000000001</c:v>
                </c:pt>
                <c:pt idx="2">
                  <c:v>#N/A</c:v>
                </c:pt>
                <c:pt idx="3">
                  <c:v>1.07</c:v>
                </c:pt>
                <c:pt idx="4">
                  <c:v>#N/A</c:v>
                </c:pt>
                <c:pt idx="5">
                  <c:v>1.05</c:v>
                </c:pt>
                <c:pt idx="6">
                  <c:v>#N/A</c:v>
                </c:pt>
                <c:pt idx="7">
                  <c:v>1.1599999999999999</c:v>
                </c:pt>
                <c:pt idx="8">
                  <c:v>#N/A</c:v>
                </c:pt>
                <c:pt idx="9">
                  <c:v>0.84</c:v>
                </c:pt>
              </c:numCache>
            </c:numRef>
          </c:val>
          <c:extLst>
            <c:ext xmlns:c16="http://schemas.microsoft.com/office/drawing/2014/chart" uri="{C3380CC4-5D6E-409C-BE32-E72D297353CC}">
              <c16:uniqueId val="{00000005-303B-4D98-8A1B-2E21448D4A0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1.38</c:v>
                </c:pt>
                <c:pt idx="2">
                  <c:v>#N/A</c:v>
                </c:pt>
                <c:pt idx="3">
                  <c:v>1.58</c:v>
                </c:pt>
                <c:pt idx="4">
                  <c:v>#N/A</c:v>
                </c:pt>
                <c:pt idx="5">
                  <c:v>1.62</c:v>
                </c:pt>
                <c:pt idx="6">
                  <c:v>#N/A</c:v>
                </c:pt>
                <c:pt idx="7">
                  <c:v>1.91</c:v>
                </c:pt>
                <c:pt idx="8">
                  <c:v>#N/A</c:v>
                </c:pt>
                <c:pt idx="9">
                  <c:v>1.78</c:v>
                </c:pt>
              </c:numCache>
            </c:numRef>
          </c:val>
          <c:extLst>
            <c:ext xmlns:c16="http://schemas.microsoft.com/office/drawing/2014/chart" uri="{C3380CC4-5D6E-409C-BE32-E72D297353CC}">
              <c16:uniqueId val="{00000006-303B-4D98-8A1B-2E21448D4A0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6.65</c:v>
                </c:pt>
                <c:pt idx="2">
                  <c:v>#N/A</c:v>
                </c:pt>
                <c:pt idx="3">
                  <c:v>6.14</c:v>
                </c:pt>
                <c:pt idx="4">
                  <c:v>#N/A</c:v>
                </c:pt>
                <c:pt idx="5">
                  <c:v>6.43</c:v>
                </c:pt>
                <c:pt idx="6">
                  <c:v>#N/A</c:v>
                </c:pt>
                <c:pt idx="7">
                  <c:v>6.78</c:v>
                </c:pt>
                <c:pt idx="8">
                  <c:v>#N/A</c:v>
                </c:pt>
                <c:pt idx="9">
                  <c:v>5.27</c:v>
                </c:pt>
              </c:numCache>
            </c:numRef>
          </c:val>
          <c:extLst>
            <c:ext xmlns:c16="http://schemas.microsoft.com/office/drawing/2014/chart" uri="{C3380CC4-5D6E-409C-BE32-E72D297353CC}">
              <c16:uniqueId val="{00000007-303B-4D98-8A1B-2E21448D4A0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4.1399999999999997</c:v>
                </c:pt>
                <c:pt idx="2">
                  <c:v>#N/A</c:v>
                </c:pt>
                <c:pt idx="3">
                  <c:v>4.5599999999999996</c:v>
                </c:pt>
                <c:pt idx="4">
                  <c:v>#N/A</c:v>
                </c:pt>
                <c:pt idx="5">
                  <c:v>5.4</c:v>
                </c:pt>
                <c:pt idx="6">
                  <c:v>#N/A</c:v>
                </c:pt>
                <c:pt idx="7">
                  <c:v>6.3</c:v>
                </c:pt>
                <c:pt idx="8">
                  <c:v>#N/A</c:v>
                </c:pt>
                <c:pt idx="9">
                  <c:v>6.9</c:v>
                </c:pt>
              </c:numCache>
            </c:numRef>
          </c:val>
          <c:extLst>
            <c:ext xmlns:c16="http://schemas.microsoft.com/office/drawing/2014/chart" uri="{C3380CC4-5D6E-409C-BE32-E72D297353CC}">
              <c16:uniqueId val="{00000008-303B-4D98-8A1B-2E21448D4A0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5.93</c:v>
                </c:pt>
                <c:pt idx="2">
                  <c:v>#N/A</c:v>
                </c:pt>
                <c:pt idx="3">
                  <c:v>10.31</c:v>
                </c:pt>
                <c:pt idx="4">
                  <c:v>#N/A</c:v>
                </c:pt>
                <c:pt idx="5">
                  <c:v>15.08</c:v>
                </c:pt>
                <c:pt idx="6">
                  <c:v>#N/A</c:v>
                </c:pt>
                <c:pt idx="7">
                  <c:v>15.25</c:v>
                </c:pt>
                <c:pt idx="8">
                  <c:v>#N/A</c:v>
                </c:pt>
                <c:pt idx="9">
                  <c:v>11.8</c:v>
                </c:pt>
              </c:numCache>
            </c:numRef>
          </c:val>
          <c:extLst>
            <c:ext xmlns:c16="http://schemas.microsoft.com/office/drawing/2014/chart" uri="{C3380CC4-5D6E-409C-BE32-E72D297353CC}">
              <c16:uniqueId val="{00000009-303B-4D98-8A1B-2E21448D4A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7493</c:v>
                </c:pt>
                <c:pt idx="5">
                  <c:v>7358</c:v>
                </c:pt>
                <c:pt idx="8">
                  <c:v>6419</c:v>
                </c:pt>
                <c:pt idx="11">
                  <c:v>6786</c:v>
                </c:pt>
                <c:pt idx="14">
                  <c:v>6882</c:v>
                </c:pt>
              </c:numCache>
            </c:numRef>
          </c:val>
          <c:extLst>
            <c:ext xmlns:c16="http://schemas.microsoft.com/office/drawing/2014/chart" uri="{C3380CC4-5D6E-409C-BE32-E72D297353CC}">
              <c16:uniqueId val="{00000000-E3C0-4624-9762-1CD121324C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C0-4624-9762-1CD121324C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379</c:v>
                </c:pt>
                <c:pt idx="3">
                  <c:v>787</c:v>
                </c:pt>
                <c:pt idx="6">
                  <c:v>421</c:v>
                </c:pt>
                <c:pt idx="9">
                  <c:v>449</c:v>
                </c:pt>
                <c:pt idx="12">
                  <c:v>463</c:v>
                </c:pt>
              </c:numCache>
            </c:numRef>
          </c:val>
          <c:extLst>
            <c:ext xmlns:c16="http://schemas.microsoft.com/office/drawing/2014/chart" uri="{C3380CC4-5D6E-409C-BE32-E72D297353CC}">
              <c16:uniqueId val="{00000002-E3C0-4624-9762-1CD121324C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C0-4624-9762-1CD121324C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2860</c:v>
                </c:pt>
                <c:pt idx="3">
                  <c:v>2660</c:v>
                </c:pt>
                <c:pt idx="6">
                  <c:v>2632</c:v>
                </c:pt>
                <c:pt idx="9">
                  <c:v>2572</c:v>
                </c:pt>
                <c:pt idx="12">
                  <c:v>2325</c:v>
                </c:pt>
              </c:numCache>
            </c:numRef>
          </c:val>
          <c:extLst>
            <c:ext xmlns:c16="http://schemas.microsoft.com/office/drawing/2014/chart" uri="{C3380CC4-5D6E-409C-BE32-E72D297353CC}">
              <c16:uniqueId val="{00000004-E3C0-4624-9762-1CD121324C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C0-4624-9762-1CD121324C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C0-4624-9762-1CD121324C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5333</c:v>
                </c:pt>
                <c:pt idx="3">
                  <c:v>5488</c:v>
                </c:pt>
                <c:pt idx="6">
                  <c:v>5811</c:v>
                </c:pt>
                <c:pt idx="9">
                  <c:v>6237</c:v>
                </c:pt>
                <c:pt idx="12">
                  <c:v>6177</c:v>
                </c:pt>
              </c:numCache>
            </c:numRef>
          </c:val>
          <c:extLst>
            <c:ext xmlns:c16="http://schemas.microsoft.com/office/drawing/2014/chart" uri="{C3380CC4-5D6E-409C-BE32-E72D297353CC}">
              <c16:uniqueId val="{00000007-E3C0-4624-9762-1CD121324C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1079</c:v>
                </c:pt>
                <c:pt idx="2">
                  <c:v>#N/A</c:v>
                </c:pt>
                <c:pt idx="3">
                  <c:v>#N/A</c:v>
                </c:pt>
                <c:pt idx="4">
                  <c:v>1577</c:v>
                </c:pt>
                <c:pt idx="5">
                  <c:v>#N/A</c:v>
                </c:pt>
                <c:pt idx="6">
                  <c:v>#N/A</c:v>
                </c:pt>
                <c:pt idx="7">
                  <c:v>2445</c:v>
                </c:pt>
                <c:pt idx="8">
                  <c:v>#N/A</c:v>
                </c:pt>
                <c:pt idx="9">
                  <c:v>#N/A</c:v>
                </c:pt>
                <c:pt idx="10">
                  <c:v>2472</c:v>
                </c:pt>
                <c:pt idx="11">
                  <c:v>#N/A</c:v>
                </c:pt>
                <c:pt idx="12">
                  <c:v>#N/A</c:v>
                </c:pt>
                <c:pt idx="13">
                  <c:v>2083</c:v>
                </c:pt>
                <c:pt idx="14">
                  <c:v>#N/A</c:v>
                </c:pt>
              </c:numCache>
            </c:numRef>
          </c:val>
          <c:smooth val="0"/>
          <c:extLst>
            <c:ext xmlns:c16="http://schemas.microsoft.com/office/drawing/2014/chart" uri="{C3380CC4-5D6E-409C-BE32-E72D297353CC}">
              <c16:uniqueId val="{00000008-E3C0-4624-9762-1CD121324C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54965</c:v>
                </c:pt>
                <c:pt idx="5">
                  <c:v>53287</c:v>
                </c:pt>
                <c:pt idx="8">
                  <c:v>52188</c:v>
                </c:pt>
                <c:pt idx="11">
                  <c:v>49743</c:v>
                </c:pt>
                <c:pt idx="14">
                  <c:v>46960</c:v>
                </c:pt>
              </c:numCache>
            </c:numRef>
          </c:val>
          <c:extLst>
            <c:ext xmlns:c16="http://schemas.microsoft.com/office/drawing/2014/chart" uri="{C3380CC4-5D6E-409C-BE32-E72D297353CC}">
              <c16:uniqueId val="{00000000-3FBE-4762-8540-A3C0E4428B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17369</c:v>
                </c:pt>
                <c:pt idx="5">
                  <c:v>19342</c:v>
                </c:pt>
                <c:pt idx="8">
                  <c:v>17794</c:v>
                </c:pt>
                <c:pt idx="11">
                  <c:v>16747</c:v>
                </c:pt>
                <c:pt idx="14">
                  <c:v>16133</c:v>
                </c:pt>
              </c:numCache>
            </c:numRef>
          </c:val>
          <c:extLst>
            <c:ext xmlns:c16="http://schemas.microsoft.com/office/drawing/2014/chart" uri="{C3380CC4-5D6E-409C-BE32-E72D297353CC}">
              <c16:uniqueId val="{00000001-3FBE-4762-8540-A3C0E4428B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18355</c:v>
                </c:pt>
                <c:pt idx="5">
                  <c:v>17961</c:v>
                </c:pt>
                <c:pt idx="8">
                  <c:v>21080</c:v>
                </c:pt>
                <c:pt idx="11">
                  <c:v>21952</c:v>
                </c:pt>
                <c:pt idx="14">
                  <c:v>25292</c:v>
                </c:pt>
              </c:numCache>
            </c:numRef>
          </c:val>
          <c:extLst>
            <c:ext xmlns:c16="http://schemas.microsoft.com/office/drawing/2014/chart" uri="{C3380CC4-5D6E-409C-BE32-E72D297353CC}">
              <c16:uniqueId val="{00000002-3FBE-4762-8540-A3C0E4428B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BE-4762-8540-A3C0E4428B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BE-4762-8540-A3C0E4428B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BE-4762-8540-A3C0E4428B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12220</c:v>
                </c:pt>
                <c:pt idx="3">
                  <c:v>12549</c:v>
                </c:pt>
                <c:pt idx="6">
                  <c:v>12857</c:v>
                </c:pt>
                <c:pt idx="9">
                  <c:v>13215</c:v>
                </c:pt>
                <c:pt idx="12">
                  <c:v>13982</c:v>
                </c:pt>
              </c:numCache>
            </c:numRef>
          </c:val>
          <c:extLst>
            <c:ext xmlns:c16="http://schemas.microsoft.com/office/drawing/2014/chart" uri="{C3380CC4-5D6E-409C-BE32-E72D297353CC}">
              <c16:uniqueId val="{00000006-3FBE-4762-8540-A3C0E4428B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FBE-4762-8540-A3C0E4428B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30672</c:v>
                </c:pt>
                <c:pt idx="3">
                  <c:v>28657</c:v>
                </c:pt>
                <c:pt idx="6">
                  <c:v>28067</c:v>
                </c:pt>
                <c:pt idx="9">
                  <c:v>27019</c:v>
                </c:pt>
                <c:pt idx="12">
                  <c:v>25848</c:v>
                </c:pt>
              </c:numCache>
            </c:numRef>
          </c:val>
          <c:extLst>
            <c:ext xmlns:c16="http://schemas.microsoft.com/office/drawing/2014/chart" uri="{C3380CC4-5D6E-409C-BE32-E72D297353CC}">
              <c16:uniqueId val="{00000008-3FBE-4762-8540-A3C0E4428B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4037</c:v>
                </c:pt>
                <c:pt idx="3">
                  <c:v>3624</c:v>
                </c:pt>
                <c:pt idx="6">
                  <c:v>3422</c:v>
                </c:pt>
                <c:pt idx="9">
                  <c:v>3181</c:v>
                </c:pt>
                <c:pt idx="12">
                  <c:v>2675</c:v>
                </c:pt>
              </c:numCache>
            </c:numRef>
          </c:val>
          <c:extLst>
            <c:ext xmlns:c16="http://schemas.microsoft.com/office/drawing/2014/chart" uri="{C3380CC4-5D6E-409C-BE32-E72D297353CC}">
              <c16:uniqueId val="{00000009-3FBE-4762-8540-A3C0E4428B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54436</c:v>
                </c:pt>
                <c:pt idx="3">
                  <c:v>54928</c:v>
                </c:pt>
                <c:pt idx="6">
                  <c:v>58495</c:v>
                </c:pt>
                <c:pt idx="9">
                  <c:v>55396</c:v>
                </c:pt>
                <c:pt idx="12">
                  <c:v>52775</c:v>
                </c:pt>
              </c:numCache>
            </c:numRef>
          </c:val>
          <c:extLst>
            <c:ext xmlns:c16="http://schemas.microsoft.com/office/drawing/2014/chart" uri="{C3380CC4-5D6E-409C-BE32-E72D297353CC}">
              <c16:uniqueId val="{0000000A-3FBE-4762-8540-A3C0E4428B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10676</c:v>
                </c:pt>
                <c:pt idx="2">
                  <c:v>#N/A</c:v>
                </c:pt>
                <c:pt idx="3">
                  <c:v>#N/A</c:v>
                </c:pt>
                <c:pt idx="4">
                  <c:v>9168</c:v>
                </c:pt>
                <c:pt idx="5">
                  <c:v>#N/A</c:v>
                </c:pt>
                <c:pt idx="6">
                  <c:v>#N/A</c:v>
                </c:pt>
                <c:pt idx="7">
                  <c:v>11779</c:v>
                </c:pt>
                <c:pt idx="8">
                  <c:v>#N/A</c:v>
                </c:pt>
                <c:pt idx="9">
                  <c:v>#N/A</c:v>
                </c:pt>
                <c:pt idx="10">
                  <c:v>10369</c:v>
                </c:pt>
                <c:pt idx="11">
                  <c:v>#N/A</c:v>
                </c:pt>
                <c:pt idx="12">
                  <c:v>#N/A</c:v>
                </c:pt>
                <c:pt idx="13">
                  <c:v>6894</c:v>
                </c:pt>
                <c:pt idx="14">
                  <c:v>#N/A</c:v>
                </c:pt>
              </c:numCache>
            </c:numRef>
          </c:val>
          <c:smooth val="0"/>
          <c:extLst>
            <c:ext xmlns:c16="http://schemas.microsoft.com/office/drawing/2014/chart" uri="{C3380CC4-5D6E-409C-BE32-E72D297353CC}">
              <c16:uniqueId val="{0000000B-3FBE-4762-8540-A3C0E4428B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7742</c:v>
                </c:pt>
                <c:pt idx="1">
                  <c:v>7133</c:v>
                </c:pt>
                <c:pt idx="2">
                  <c:v>7396</c:v>
                </c:pt>
              </c:numCache>
            </c:numRef>
          </c:val>
          <c:extLst>
            <c:ext xmlns:c16="http://schemas.microsoft.com/office/drawing/2014/chart" uri="{C3380CC4-5D6E-409C-BE32-E72D297353CC}">
              <c16:uniqueId val="{00000000-C07C-4140-99D3-9FBA9A3188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07C-4140-99D3-9FBA9A3188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8650</c:v>
                </c:pt>
                <c:pt idx="1">
                  <c:v>9136</c:v>
                </c:pt>
                <c:pt idx="2">
                  <c:v>11624</c:v>
                </c:pt>
              </c:numCache>
            </c:numRef>
          </c:val>
          <c:extLst>
            <c:ext xmlns:c16="http://schemas.microsoft.com/office/drawing/2014/chart" uri="{C3380CC4-5D6E-409C-BE32-E72D297353CC}">
              <c16:uniqueId val="{00000002-C07C-4140-99D3-9FBA9A3188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{81889C6F-0B29-47BA-844D-84D1AAEEDD6C}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D0D3-4EDF-84EF-7C2605AB5D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{712D9AAB-B041-4F32-8598-8DB8A5B14DFC}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D3-4EDF-84EF-7C2605AB5D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{43C1FE4A-4395-41DA-B005-0D9F532B3D0D}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D3-4EDF-84EF-7C2605AB5D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{2F486800-E00E-4696-9E3F-4F1AA663FFC6}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D3-4EDF-84EF-7C2605AB5D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{390781FC-D662-47C3-BF22-6616DB9E43BC}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D3-4EDF-84EF-7C2605AB5DE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{8EE131D2-3944-4D98-BA5A-0CE4C1DF2942}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D0D3-4EDF-84EF-7C2605AB5DE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{ED5F6422-0F1A-435A-AE1C-5D1C85B79AE5}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D0D3-4EDF-84EF-7C2605AB5DE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{01AF3BAC-D5ED-49FB-955E-1949788F5A37}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D0D3-4EDF-84EF-7C2605AB5DE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{07505E63-14AD-4381-A324-4F3E0331301E}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D0D3-4EDF-84EF-7C2605AB5D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62.5</c:v>
                </c:pt>
                <c:pt idx="16">
                  <c:v>61.3</c:v>
                </c:pt>
                <c:pt idx="24">
                  <c:v>63</c:v>
                </c:pt>
                <c:pt idx="32">
                  <c:v>64.400000000000006</c:v>
                </c:pt>
              </c:numCache>
            </c:numRef>
          </c:xVal>
          <c:yVal>
            <c:numRef>
              <c:f>公会計指標分析・財政指標組合せ分析表!$BP$51:$DC$51</c:f>
              <c:numCache>
                <c:formatCode>#,##0.0;"▲ "#,##0.0</c:formatCode>
                <c:ptCount val="40"/>
                <c:pt idx="0">
                  <c:v>24.5</c:v>
                </c:pt>
                <c:pt idx="8">
                  <c:v>20.399999999999999</c:v>
                </c:pt>
                <c:pt idx="16">
                  <c:v>25.2</c:v>
                </c:pt>
                <c:pt idx="24">
                  <c:v>22.5</c:v>
                </c:pt>
                <c:pt idx="32">
                  <c:v>14.5</c:v>
                </c:pt>
              </c:numCache>
            </c:numRef>
          </c:yVal>
          <c:smooth val="0"/>
          <c:extLst>
            <c:ext xmlns:c16="http://schemas.microsoft.com/office/drawing/2014/chart" uri="{C3380CC4-5D6E-409C-BE32-E72D297353CC}">
              <c16:uniqueId val="{00000009-D0D3-4EDF-84EF-7C2605AB5D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{E85A125B-972A-4435-B4DD-DADA01F28C53}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D0D3-4EDF-84EF-7C2605AB5D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{ACE41307-6633-4B2C-8A45-BEE5B7B58291}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D3-4EDF-84EF-7C2605AB5D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{5FEDE109-31F1-4964-80FF-209796CF3C29}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D3-4EDF-84EF-7C2605AB5D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{070E6987-F046-4462-9DE0-7C35D72FF96D}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D3-4EDF-84EF-7C2605AB5D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{87097010-C69A-4BF2-A5FC-77528BF7055D}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D3-4EDF-84EF-7C2605AB5DE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{AE416F34-358E-4C67-B44D-38082A66866C}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D0D3-4EDF-84EF-7C2605AB5DE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{23568132-1F96-42EE-8C3D-B4B3BD6B738D}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D0D3-4EDF-84EF-7C2605AB5DE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{29A50EB7-C21D-4F56-B350-552B4F32C47C}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D0D3-4EDF-84EF-7C2605AB5DE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{FD94FB72-3BB6-4EE4-96DE-92919E4116E2}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D0D3-4EDF-84EF-7C2605AB5D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61.9</c:v>
                </c:pt>
                <c:pt idx="16">
                  <c:v>62.5</c:v>
                </c:pt>
                <c:pt idx="24">
                  <c:v>63.5</c:v>
                </c:pt>
                <c:pt idx="32">
                  <c:v>63.8</c:v>
                </c:pt>
              </c:numCache>
            </c:numRef>
          </c:xVal>
          <c:yVal>
            <c:numRef>
              <c:f>公会計指標分析・財政指標組合せ分析表!$BP$55:$DC$55</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D0D3-4EDF-84EF-7C2605AB5DE5}"/>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{66A3CCA4-45F1-4840-AC98-BA958026269E}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515-42F9-BF27-329D5C83CF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{E22DFA04-6873-486F-8C07-54A3435E14A7}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15-42F9-BF27-329D5C83CF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{A3E00BD7-F90E-4A83-BFA7-8CBA73CA1E6F}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15-42F9-BF27-329D5C83CF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{E9EBAAD9-6762-44A6-8A20-1C419A8880BE}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15-42F9-BF27-329D5C83CF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{3899AFD7-A267-414E-91FA-4B1F31A282D7}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15-42F9-BF27-329D5C83CFB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{4DCF03B3-3711-43E7-A599-CD68674FB093}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515-42F9-BF27-329D5C83CFB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{9DB83E3F-22FF-405F-B2F4-267207942729}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515-42F9-BF27-329D5C83CFB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{17DCCA70-B254-42C9-9512-D9E49F61CD14}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515-42F9-BF27-329D5C83CFB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{819D720A-0E49-4D1A-9A7C-2941BA2BBED0}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515-42F9-BF27-329D5C83CF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2.5</c:v>
                </c:pt>
                <c:pt idx="16">
                  <c:v>3.7</c:v>
                </c:pt>
                <c:pt idx="24">
                  <c:v>4.7</c:v>
                </c:pt>
                <c:pt idx="32">
                  <c:v>5</c:v>
                </c:pt>
              </c:numCache>
            </c:numRef>
          </c:xVal>
          <c:yVal>
            <c:numRef>
              <c:f>公会計指標分析・財政指標組合せ分析表!$BP$73:$DC$73</c:f>
              <c:numCache>
                <c:formatCode>#,##0.0;"▲ "#,##0.0</c:formatCode>
                <c:ptCount val="40"/>
                <c:pt idx="0">
                  <c:v>24.5</c:v>
                </c:pt>
                <c:pt idx="8">
                  <c:v>20.399999999999999</c:v>
                </c:pt>
                <c:pt idx="16">
                  <c:v>25.2</c:v>
                </c:pt>
                <c:pt idx="24">
                  <c:v>22.5</c:v>
                </c:pt>
                <c:pt idx="32">
                  <c:v>14.5</c:v>
                </c:pt>
              </c:numCache>
            </c:numRef>
          </c:yVal>
          <c:smooth val="0"/>
          <c:extLst>
            <c:ext xmlns:c16="http://schemas.microsoft.com/office/drawing/2014/chart" uri="{C3380CC4-5D6E-409C-BE32-E72D297353CC}">
              <c16:uniqueId val="{00000009-6515-42F9-BF27-329D5C83CF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310845302750505E-2"/>
                  <c:y val="-6.2416647087793951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{1DFBBFD3-843E-45FA-BAE5-866AE5A6574F}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515-42F9-BF27-329D5C83CF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{95DF9611-5C74-4331-85E2-BAB2759CA638}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15-42F9-BF27-329D5C83CF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{7A337BE0-9DCE-42A7-A9EC-A0474C5F1FEE}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15-42F9-BF27-329D5C83CF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{722C311D-B1D2-4697-9F28-C176C561F4A3}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15-42F9-BF27-329D5C83CF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{7D45BCA1-3567-47D7-AD66-74BFE4937751}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15-42F9-BF27-329D5C83CFBB}"/>
                </c:ext>
              </c:extLst>
            </c:dLbl>
            <c:dLbl>
              <c:idx val="8"/>
              <c:layout>
                <c:manualLayout>
                  <c:x val="-2.8829840147400729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{D73FD293-B2F5-4DA9-A6B0-249792732ED8}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515-42F9-BF27-329D5C83CFB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{CC05BAE0-1BC0-48BF-8130-11359ACB47D3}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515-42F9-BF27-329D5C83CFB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{4B212516-B050-432F-BF09-D898F506781B}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515-42F9-BF27-329D5C83CFB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{D84B1D40-D9B3-45E5-9F6E-F2F17E3584C5}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515-42F9-BF27-329D5C83CF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3.6</c:v>
                </c:pt>
                <c:pt idx="24">
                  <c:v>4</c:v>
                </c:pt>
                <c:pt idx="32">
                  <c:v>4.3</c:v>
                </c:pt>
              </c:numCache>
            </c:numRef>
          </c:xVal>
          <c:yVal>
            <c:numRef>
              <c:f>公会計指標分析・財政指標組合せ分析表!$BP$77:$DC$77</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6515-42F9-BF27-329D5C83CFBB}"/>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基準財政需要額は</a:t>
          </a:r>
          <a:r>
            <a:rPr kumimoji="1" lang="ja-JP" altLang="ja-JP" sz="1100">
              <a:solidFill>
                <a:sysClr val="windowText" lastClr="000000"/>
              </a:solidFill>
              <a:effectLst/>
              <a:latin typeface="+mn-lt"/>
              <a:ea typeface="+mn-ea"/>
              <a:cs typeface="+mn-cs"/>
            </a:rPr>
            <a:t>公債費（公害防止事業債償還費等）や</a:t>
          </a:r>
          <a:r>
            <a:rPr kumimoji="1" lang="ja-JP" altLang="en-US" sz="1100">
              <a:solidFill>
                <a:sysClr val="windowText" lastClr="000000"/>
              </a:solidFill>
              <a:effectLst/>
              <a:latin typeface="+mn-lt"/>
              <a:ea typeface="+mn-ea"/>
              <a:cs typeface="+mn-cs"/>
            </a:rPr>
            <a:t>臨時経済対策費</a:t>
          </a:r>
          <a:r>
            <a:rPr kumimoji="1" lang="ja-JP" altLang="ja-JP" sz="1100">
              <a:solidFill>
                <a:sysClr val="windowText" lastClr="000000"/>
              </a:solidFill>
              <a:effectLst/>
              <a:latin typeface="+mn-lt"/>
              <a:ea typeface="+mn-ea"/>
              <a:cs typeface="+mn-cs"/>
            </a:rPr>
            <a:t>の減があるものの、</a:t>
          </a:r>
          <a:r>
            <a:rPr kumimoji="1" lang="ja-JP" altLang="en-US" sz="1100">
              <a:solidFill>
                <a:sysClr val="windowText" lastClr="000000"/>
              </a:solidFill>
              <a:effectLst/>
              <a:latin typeface="+mn-lt"/>
              <a:ea typeface="+mn-ea"/>
              <a:cs typeface="+mn-cs"/>
            </a:rPr>
            <a:t>社会福祉費</a:t>
          </a:r>
          <a:r>
            <a:rPr kumimoji="1" lang="ja-JP" altLang="ja-JP" sz="1100">
              <a:solidFill>
                <a:sysClr val="windowText" lastClr="000000"/>
              </a:solidFill>
              <a:effectLst/>
              <a:latin typeface="+mn-lt"/>
              <a:ea typeface="+mn-ea"/>
              <a:cs typeface="+mn-cs"/>
            </a:rPr>
            <a:t>や高齢者保健福祉費の増により、</a:t>
          </a:r>
          <a:r>
            <a:rPr kumimoji="1" lang="ja-JP" altLang="en-US" sz="1100">
              <a:solidFill>
                <a:sysClr val="windowText" lastClr="000000"/>
              </a:solidFill>
              <a:effectLst/>
              <a:latin typeface="+mn-lt"/>
              <a:ea typeface="+mn-ea"/>
              <a:cs typeface="+mn-cs"/>
            </a:rPr>
            <a:t>前年度比約</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億円増の</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407</a:t>
          </a:r>
          <a:r>
            <a:rPr kumimoji="1" lang="ja-JP" altLang="ja-JP" sz="1100">
              <a:solidFill>
                <a:sysClr val="windowText" lastClr="000000"/>
              </a:solidFill>
              <a:effectLst/>
              <a:latin typeface="+mn-lt"/>
              <a:ea typeface="+mn-ea"/>
              <a:cs typeface="+mn-cs"/>
            </a:rPr>
            <a:t>億円となった。基準財政収入額は</a:t>
          </a:r>
          <a:r>
            <a:rPr kumimoji="1" lang="ja-JP" altLang="en-US" sz="1100">
              <a:solidFill>
                <a:sysClr val="windowText" lastClr="000000"/>
              </a:solidFill>
              <a:effectLst/>
              <a:latin typeface="+mn-lt"/>
              <a:ea typeface="+mn-ea"/>
              <a:cs typeface="+mn-cs"/>
            </a:rPr>
            <a:t>株式等譲渡所得割交付金</a:t>
          </a:r>
          <a:r>
            <a:rPr kumimoji="1" lang="ja-JP" altLang="ja-JP" sz="1100">
              <a:solidFill>
                <a:sysClr val="windowText" lastClr="000000"/>
              </a:solidFill>
              <a:effectLst/>
              <a:latin typeface="+mn-lt"/>
              <a:ea typeface="+mn-ea"/>
              <a:cs typeface="+mn-cs"/>
            </a:rPr>
            <a:t>の減があるものの、</a:t>
          </a:r>
          <a:r>
            <a:rPr kumimoji="1" lang="ja-JP" altLang="en-US" sz="1100">
              <a:solidFill>
                <a:sysClr val="windowText" lastClr="000000"/>
              </a:solidFill>
              <a:effectLst/>
              <a:latin typeface="+mn-lt"/>
              <a:ea typeface="+mn-ea"/>
              <a:cs typeface="+mn-cs"/>
            </a:rPr>
            <a:t>固定資産税</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地方消費税交付金</a:t>
          </a:r>
          <a:r>
            <a:rPr kumimoji="1" lang="ja-JP" altLang="ja-JP" sz="1100">
              <a:solidFill>
                <a:sysClr val="windowText" lastClr="000000"/>
              </a:solidFill>
              <a:effectLst/>
              <a:latin typeface="+mn-lt"/>
              <a:ea typeface="+mn-ea"/>
              <a:cs typeface="+mn-cs"/>
            </a:rPr>
            <a:t>の増により、前年度比で約</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億円増の約</a:t>
          </a:r>
          <a:r>
            <a:rPr kumimoji="1" lang="en-US" altLang="ja-JP" sz="1100">
              <a:solidFill>
                <a:sysClr val="windowText" lastClr="000000"/>
              </a:solidFill>
              <a:effectLst/>
              <a:latin typeface="+mn-lt"/>
              <a:ea typeface="+mn-ea"/>
              <a:cs typeface="+mn-cs"/>
            </a:rPr>
            <a:t>384</a:t>
          </a:r>
          <a:r>
            <a:rPr kumimoji="1" lang="ja-JP" altLang="ja-JP" sz="1100">
              <a:solidFill>
                <a:sysClr val="windowText" lastClr="000000"/>
              </a:solidFill>
              <a:effectLst/>
              <a:latin typeface="+mn-lt"/>
              <a:ea typeface="+mn-ea"/>
              <a:cs typeface="+mn-cs"/>
            </a:rPr>
            <a:t>億円となった。財政力指数は単年度で</a:t>
          </a:r>
          <a:r>
            <a:rPr kumimoji="1" lang="en-US" altLang="ja-JP" sz="1100">
              <a:solidFill>
                <a:sysClr val="windowText" lastClr="000000"/>
              </a:solidFill>
              <a:effectLst/>
              <a:latin typeface="+mn-lt"/>
              <a:ea typeface="+mn-ea"/>
              <a:cs typeface="+mn-cs"/>
            </a:rPr>
            <a:t>0.946</a:t>
          </a:r>
          <a:r>
            <a:rPr kumimoji="1" lang="ja-JP" altLang="ja-JP" sz="1100">
              <a:solidFill>
                <a:sysClr val="windowText" lastClr="000000"/>
              </a:solidFill>
              <a:effectLst/>
              <a:latin typeface="+mn-lt"/>
              <a:ea typeface="+mn-ea"/>
              <a:cs typeface="+mn-cs"/>
            </a:rPr>
            <a:t>となり、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か年平均では</a:t>
          </a:r>
          <a:r>
            <a:rPr kumimoji="1" lang="en-US" altLang="ja-JP" sz="1100">
              <a:solidFill>
                <a:sysClr val="windowText" lastClr="000000"/>
              </a:solidFill>
              <a:effectLst/>
              <a:latin typeface="+mn-lt"/>
              <a:ea typeface="+mn-ea"/>
              <a:cs typeface="+mn-cs"/>
            </a:rPr>
            <a:t>0.943</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民間活力の導入やデジタル化の推進等、行政の効率化に努めるとともに、市税等の徴収業務の強化に取り組む。</a:t>
          </a:r>
          <a:endParaRPr kumimoji="1" lang="en-US" altLang="ja-JP" sz="1100">
            <a:solidFill>
              <a:sysClr val="windowText" lastClr="000000"/>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30480</xdr:rowOff>
    </xdr:to>
    <xdr:cxnSp macro="">
      <xdr:nvCxnSpPr>
        <xdr:cNvPr id="67" name="直線コネクタ 66"/>
        <xdr:cNvCxnSpPr/>
      </xdr:nvCxnSpPr>
      <xdr:spPr>
        <a:xfrm>
          <a:off x="4114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6350</xdr:rowOff>
    </xdr:to>
    <xdr:cxnSp macro="">
      <xdr:nvCxnSpPr>
        <xdr:cNvPr id="70" name="直線コネクタ 69"/>
        <xdr:cNvCxnSpPr/>
      </xdr:nvCxnSpPr>
      <xdr:spPr>
        <a:xfrm>
          <a:off x="3225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153670</xdr:rowOff>
    </xdr:to>
    <xdr:cxnSp macro="">
      <xdr:nvCxnSpPr>
        <xdr:cNvPr id="73" name="直線コネクタ 72"/>
        <xdr:cNvCxnSpPr/>
      </xdr:nvCxnSpPr>
      <xdr:spPr>
        <a:xfrm>
          <a:off x="2336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129540</xdr:rowOff>
    </xdr:to>
    <xdr:cxnSp macro="">
      <xdr:nvCxnSpPr>
        <xdr:cNvPr id="76" name="直線コネクタ 75"/>
        <xdr:cNvCxnSpPr/>
      </xdr:nvCxnSpPr>
      <xdr:spPr>
        <a:xfrm flipV="1">
          <a:off x="1447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89" name="テキスト ボックス 88"/>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分子である経常経費充当一般財源は、退職金の減による人件費の減があるものの、国民健康保険事業特別会計繰出金の増及び、扶助費の増により、前年度比で約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億円の増となった。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一方、分母である経常経費充当一般財源は</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地方特例交付金や臨時財政対策債等の減</a:t>
          </a:r>
          <a:r>
            <a:rPr kumimoji="1" lang="ja-JP" altLang="ja-JP" sz="1100">
              <a:solidFill>
                <a:sysClr val="windowText" lastClr="000000"/>
              </a:solidFill>
              <a:effectLst/>
              <a:latin typeface="+mn-lt"/>
              <a:ea typeface="+mn-ea"/>
              <a:cs typeface="+mn-cs"/>
            </a:rPr>
            <a:t>があったものの、</a:t>
          </a:r>
          <a:r>
            <a:rPr kumimoji="1" lang="ja-JP" altLang="en-US" sz="1100">
              <a:solidFill>
                <a:sysClr val="windowText" lastClr="000000"/>
              </a:solidFill>
              <a:effectLst/>
              <a:latin typeface="+mn-lt"/>
              <a:ea typeface="+mn-ea"/>
              <a:cs typeface="+mn-cs"/>
            </a:rPr>
            <a:t>地方税</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地方交付税</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により約</a:t>
          </a:r>
          <a:r>
            <a:rPr kumimoji="1" lang="en-US" altLang="ja-JP" sz="1100">
              <a:solidFill>
                <a:sysClr val="windowText" lastClr="000000"/>
              </a:solidFill>
              <a:effectLst/>
              <a:latin typeface="+mn-lt"/>
              <a:ea typeface="+mn-ea"/>
              <a:cs typeface="+mn-cs"/>
            </a:rPr>
            <a:t>12.1</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この結果、経常収支比率は</a:t>
          </a:r>
          <a:r>
            <a:rPr kumimoji="1" lang="en-US" altLang="ja-JP" sz="1100">
              <a:solidFill>
                <a:sysClr val="windowText" lastClr="000000"/>
              </a:solidFill>
              <a:effectLst/>
              <a:latin typeface="+mn-lt"/>
              <a:ea typeface="+mn-ea"/>
              <a:cs typeface="+mn-cs"/>
            </a:rPr>
            <a:t>96.4</a:t>
          </a:r>
          <a:r>
            <a:rPr kumimoji="1" lang="ja-JP" altLang="ja-JP" sz="1100">
              <a:solidFill>
                <a:sysClr val="windowText" lastClr="000000"/>
              </a:solidFill>
              <a:effectLst/>
              <a:latin typeface="+mn-lt"/>
              <a:ea typeface="+mn-ea"/>
              <a:cs typeface="+mn-cs"/>
            </a:rPr>
            <a:t>％となり、前年度比で</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今後も、行財政改革の取組により改善に努める。</a:t>
          </a:r>
          <a:endParaRPr kumimoji="1" lang="en-US" altLang="ja-JP" sz="1100">
            <a:solidFill>
              <a:sysClr val="windowText" lastClr="000000"/>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165523</xdr:rowOff>
    </xdr:from>
    <xdr:to>
      <xdr:col>23</xdr:col>
      <xdr:colOff>133350</xdr:colOff>
      <xdr:row>66</xdr:row>
      <xdr:rowOff>18204</xdr:rowOff>
    </xdr:to>
    <xdr:cxnSp macro="">
      <xdr:nvCxnSpPr>
        <xdr:cNvPr id="130" name="直線コネクタ 129"/>
        <xdr:cNvCxnSpPr/>
      </xdr:nvCxnSpPr>
      <xdr:spPr>
        <a:xfrm flipV="1">
          <a:off x="4114800" y="113097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66</xdr:row>
      <xdr:rowOff>18204</xdr:rowOff>
    </xdr:to>
    <xdr:cxnSp macro="">
      <xdr:nvCxnSpPr>
        <xdr:cNvPr id="133" name="直線コネクタ 132"/>
        <xdr:cNvCxnSpPr/>
      </xdr:nvCxnSpPr>
      <xdr:spPr>
        <a:xfrm>
          <a:off x="3225800" y="10811087"/>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65</xdr:row>
      <xdr:rowOff>93133</xdr:rowOff>
    </xdr:to>
    <xdr:cxnSp macro="">
      <xdr:nvCxnSpPr>
        <xdr:cNvPr id="136" name="直線コネクタ 135"/>
        <xdr:cNvCxnSpPr/>
      </xdr:nvCxnSpPr>
      <xdr:spPr>
        <a:xfrm flipV="1">
          <a:off x="2336800" y="1081108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165523</xdr:rowOff>
    </xdr:to>
    <xdr:cxnSp macro="">
      <xdr:nvCxnSpPr>
        <xdr:cNvPr id="139" name="直線コネクタ 138"/>
        <xdr:cNvCxnSpPr/>
      </xdr:nvCxnSpPr>
      <xdr:spPr>
        <a:xfrm flipV="1">
          <a:off x="1447800" y="1123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114723</xdr:rowOff>
    </xdr:from>
    <xdr:to>
      <xdr:col>23</xdr:col>
      <xdr:colOff>184150</xdr:colOff>
      <xdr:row>66</xdr:row>
      <xdr:rowOff>44873</xdr:rowOff>
    </xdr:to>
    <xdr:sp macro="" textlink="">
      <xdr:nvSpPr>
        <xdr:cNvPr id="149" name="楕円 148"/>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86800</xdr:rowOff>
    </xdr:from>
    <xdr:ext cx="762000" cy="259045"/>
    <xdr:sp macro="" textlink="">
      <xdr:nvSpPr>
        <xdr:cNvPr id="150" name="財政構造の弾力性該当値テキスト"/>
        <xdr:cNvSpPr txBox="1"/>
      </xdr:nvSpPr>
      <xdr:spPr>
        <a:xfrm>
          <a:off x="5041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1" name="楕円 150"/>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2" name="テキスト ボックス 151"/>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3" name="楕円 152"/>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54" name="テキスト ボックス 153"/>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5" name="楕円 154"/>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6" name="テキスト ボックス 155"/>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7" name="楕円 156"/>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58" name="テキスト ボックス 157"/>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人事院勧告を踏まえた人件費の増や、</a:t>
          </a:r>
          <a:r>
            <a:rPr kumimoji="1" lang="ja-JP" altLang="en-US" sz="1100">
              <a:solidFill>
                <a:sysClr val="windowText" lastClr="000000"/>
              </a:solidFill>
              <a:effectLst/>
              <a:latin typeface="+mn-lt"/>
              <a:ea typeface="+mn-ea"/>
              <a:cs typeface="+mn-cs"/>
            </a:rPr>
            <a:t>七夕まつり従事等による時間外</a:t>
          </a:r>
          <a:r>
            <a:rPr kumimoji="1" lang="ja-JP" altLang="ja-JP" sz="1100">
              <a:solidFill>
                <a:sysClr val="windowText" lastClr="000000"/>
              </a:solidFill>
              <a:effectLst/>
              <a:latin typeface="+mn-lt"/>
              <a:ea typeface="+mn-ea"/>
              <a:cs typeface="+mn-cs"/>
            </a:rPr>
            <a:t>の増</a:t>
          </a:r>
          <a:r>
            <a:rPr kumimoji="1" lang="ja-JP" altLang="en-US" sz="1100">
              <a:solidFill>
                <a:sysClr val="windowText" lastClr="000000"/>
              </a:solidFill>
              <a:effectLst/>
              <a:latin typeface="+mn-lt"/>
              <a:ea typeface="+mn-ea"/>
              <a:cs typeface="+mn-cs"/>
            </a:rPr>
            <a:t>があったものの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事業費支弁人件費の減により</a:t>
          </a:r>
          <a:r>
            <a:rPr kumimoji="1" lang="ja-JP" altLang="ja-JP" sz="1100">
              <a:solidFill>
                <a:sysClr val="windowText" lastClr="000000"/>
              </a:solidFill>
              <a:effectLst/>
              <a:latin typeface="+mn-lt"/>
              <a:ea typeface="+mn-ea"/>
              <a:cs typeface="+mn-cs"/>
            </a:rPr>
            <a:t>人口一人当たりの人件費・物件費は約</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今後も低コストで質の高い行政サービスが提供出来るよう民間活力の導入検討や、事業の廃止・抜本的見直しなど行財政改革の取組を推進し、一層の経費の削減に努める。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78046</xdr:rowOff>
    </xdr:from>
    <xdr:to>
      <xdr:col>23</xdr:col>
      <xdr:colOff>133350</xdr:colOff>
      <xdr:row>83</xdr:row>
      <xdr:rowOff>52515</xdr:rowOff>
    </xdr:to>
    <xdr:cxnSp macro="">
      <xdr:nvCxnSpPr>
        <xdr:cNvPr id="195" name="直線コネクタ 194"/>
        <xdr:cNvCxnSpPr/>
      </xdr:nvCxnSpPr>
      <xdr:spPr>
        <a:xfrm flipV="1">
          <a:off x="4114800" y="14136946"/>
          <a:ext cx="838200" cy="14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55761</xdr:rowOff>
    </xdr:from>
    <xdr:to>
      <xdr:col>19</xdr:col>
      <xdr:colOff>133350</xdr:colOff>
      <xdr:row>83</xdr:row>
      <xdr:rowOff>52515</xdr:rowOff>
    </xdr:to>
    <xdr:cxnSp macro="">
      <xdr:nvCxnSpPr>
        <xdr:cNvPr id="198" name="直線コネクタ 197"/>
        <xdr:cNvCxnSpPr/>
      </xdr:nvCxnSpPr>
      <xdr:spPr>
        <a:xfrm>
          <a:off x="3225800" y="14114661"/>
          <a:ext cx="889000" cy="16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88378</xdr:rowOff>
    </xdr:from>
    <xdr:to>
      <xdr:col>15</xdr:col>
      <xdr:colOff>82550</xdr:colOff>
      <xdr:row>82</xdr:row>
      <xdr:rowOff>55761</xdr:rowOff>
    </xdr:to>
    <xdr:cxnSp macro="">
      <xdr:nvCxnSpPr>
        <xdr:cNvPr id="201" name="直線コネクタ 200"/>
        <xdr:cNvCxnSpPr/>
      </xdr:nvCxnSpPr>
      <xdr:spPr>
        <a:xfrm>
          <a:off x="2336800" y="13975828"/>
          <a:ext cx="889000" cy="13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143297</xdr:rowOff>
    </xdr:from>
    <xdr:to>
      <xdr:col>11</xdr:col>
      <xdr:colOff>31750</xdr:colOff>
      <xdr:row>81</xdr:row>
      <xdr:rowOff>88378</xdr:rowOff>
    </xdr:to>
    <xdr:cxnSp macro="">
      <xdr:nvCxnSpPr>
        <xdr:cNvPr id="204" name="直線コネクタ 203"/>
        <xdr:cNvCxnSpPr/>
      </xdr:nvCxnSpPr>
      <xdr:spPr>
        <a:xfrm>
          <a:off x="1447800" y="13859297"/>
          <a:ext cx="889000" cy="1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8" name="テキスト ボックス 207"/>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27246</xdr:rowOff>
    </xdr:from>
    <xdr:to>
      <xdr:col>23</xdr:col>
      <xdr:colOff>184150</xdr:colOff>
      <xdr:row>82</xdr:row>
      <xdr:rowOff>128846</xdr:rowOff>
    </xdr:to>
    <xdr:sp macro="" textlink="">
      <xdr:nvSpPr>
        <xdr:cNvPr id="214" name="楕円 213"/>
        <xdr:cNvSpPr/>
      </xdr:nvSpPr>
      <xdr:spPr>
        <a:xfrm>
          <a:off x="4902200" y="140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43773</xdr:rowOff>
    </xdr:from>
    <xdr:ext cx="762000" cy="259045"/>
    <xdr:sp macro="" textlink="">
      <xdr:nvSpPr>
        <xdr:cNvPr id="215" name="人件費・物件費等の状況該当値テキスト"/>
        <xdr:cNvSpPr txBox="1"/>
      </xdr:nvSpPr>
      <xdr:spPr>
        <a:xfrm>
          <a:off x="5041900" y="1393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1715</xdr:rowOff>
    </xdr:from>
    <xdr:to>
      <xdr:col>19</xdr:col>
      <xdr:colOff>184150</xdr:colOff>
      <xdr:row>83</xdr:row>
      <xdr:rowOff>103315</xdr:rowOff>
    </xdr:to>
    <xdr:sp macro="" textlink="">
      <xdr:nvSpPr>
        <xdr:cNvPr id="216" name="楕円 215"/>
        <xdr:cNvSpPr/>
      </xdr:nvSpPr>
      <xdr:spPr>
        <a:xfrm>
          <a:off x="4064000" y="142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88092</xdr:rowOff>
    </xdr:from>
    <xdr:ext cx="736600" cy="259045"/>
    <xdr:sp macro="" textlink="">
      <xdr:nvSpPr>
        <xdr:cNvPr id="217" name="テキスト ボックス 216"/>
        <xdr:cNvSpPr txBox="1"/>
      </xdr:nvSpPr>
      <xdr:spPr>
        <a:xfrm>
          <a:off x="3733800" y="143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4961</xdr:rowOff>
    </xdr:from>
    <xdr:to>
      <xdr:col>15</xdr:col>
      <xdr:colOff>133350</xdr:colOff>
      <xdr:row>82</xdr:row>
      <xdr:rowOff>106561</xdr:rowOff>
    </xdr:to>
    <xdr:sp macro="" textlink="">
      <xdr:nvSpPr>
        <xdr:cNvPr id="218" name="楕円 217"/>
        <xdr:cNvSpPr/>
      </xdr:nvSpPr>
      <xdr:spPr>
        <a:xfrm>
          <a:off x="3175000" y="14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116738</xdr:rowOff>
    </xdr:from>
    <xdr:ext cx="762000" cy="259045"/>
    <xdr:sp macro="" textlink="">
      <xdr:nvSpPr>
        <xdr:cNvPr id="219" name="テキスト ボックス 218"/>
        <xdr:cNvSpPr txBox="1"/>
      </xdr:nvSpPr>
      <xdr:spPr>
        <a:xfrm>
          <a:off x="2844800" y="1383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37578</xdr:rowOff>
    </xdr:from>
    <xdr:to>
      <xdr:col>11</xdr:col>
      <xdr:colOff>82550</xdr:colOff>
      <xdr:row>81</xdr:row>
      <xdr:rowOff>139178</xdr:rowOff>
    </xdr:to>
    <xdr:sp macro="" textlink="">
      <xdr:nvSpPr>
        <xdr:cNvPr id="220" name="楕円 219"/>
        <xdr:cNvSpPr/>
      </xdr:nvSpPr>
      <xdr:spPr>
        <a:xfrm>
          <a:off x="2286000" y="139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149355</xdr:rowOff>
    </xdr:from>
    <xdr:ext cx="762000" cy="259045"/>
    <xdr:sp macro="" textlink="">
      <xdr:nvSpPr>
        <xdr:cNvPr id="221" name="テキスト ボックス 220"/>
        <xdr:cNvSpPr txBox="1"/>
      </xdr:nvSpPr>
      <xdr:spPr>
        <a:xfrm>
          <a:off x="1955800" y="1369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92497</xdr:rowOff>
    </xdr:from>
    <xdr:to>
      <xdr:col>7</xdr:col>
      <xdr:colOff>31750</xdr:colOff>
      <xdr:row>81</xdr:row>
      <xdr:rowOff>22647</xdr:rowOff>
    </xdr:to>
    <xdr:sp macro="" textlink="">
      <xdr:nvSpPr>
        <xdr:cNvPr id="222" name="楕円 221"/>
        <xdr:cNvSpPr/>
      </xdr:nvSpPr>
      <xdr:spPr>
        <a:xfrm>
          <a:off x="1397000" y="138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32824</xdr:rowOff>
    </xdr:from>
    <xdr:ext cx="762000" cy="259045"/>
    <xdr:sp macro="" textlink="">
      <xdr:nvSpPr>
        <xdr:cNvPr id="223" name="テキスト ボックス 222"/>
        <xdr:cNvSpPr txBox="1"/>
      </xdr:nvSpPr>
      <xdr:spPr>
        <a:xfrm>
          <a:off x="1066800" y="135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給与については人事院勧告に準じた改定により</a:t>
          </a:r>
          <a:r>
            <a:rPr kumimoji="1" lang="ja-JP" altLang="en-US" sz="1100">
              <a:solidFill>
                <a:sysClr val="windowText" lastClr="000000"/>
              </a:solidFill>
              <a:effectLst/>
              <a:latin typeface="+mn-lt"/>
              <a:ea typeface="+mn-ea"/>
              <a:cs typeface="+mn-cs"/>
            </a:rPr>
            <a:t>国公準拠化を図っている</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年度決算のラスパイレス指数は、</a:t>
          </a:r>
          <a:r>
            <a:rPr kumimoji="1" lang="ja-JP" altLang="en-US"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ポイント増加したものの、</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内</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は下回っている</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も</a:t>
          </a:r>
          <a:r>
            <a:rPr kumimoji="1" lang="ja-JP" altLang="en-US" sz="1100">
              <a:solidFill>
                <a:sysClr val="windowText" lastClr="000000"/>
              </a:solidFill>
              <a:effectLst/>
              <a:latin typeface="+mn-lt"/>
              <a:ea typeface="+mn-ea"/>
              <a:cs typeface="+mn-cs"/>
            </a:rPr>
            <a:t>適切な給与水準の維持に努める。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84</xdr:row>
      <xdr:rowOff>130811</xdr:rowOff>
    </xdr:to>
    <xdr:cxnSp macro="">
      <xdr:nvCxnSpPr>
        <xdr:cNvPr id="255" name="直線コネクタ 254"/>
        <xdr:cNvCxnSpPr/>
      </xdr:nvCxnSpPr>
      <xdr:spPr>
        <a:xfrm>
          <a:off x="16179800" y="14074139"/>
          <a:ext cx="838200" cy="4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160020</xdr:rowOff>
    </xdr:to>
    <xdr:cxnSp macro="">
      <xdr:nvCxnSpPr>
        <xdr:cNvPr id="258" name="直線コネクタ 257"/>
        <xdr:cNvCxnSpPr/>
      </xdr:nvCxnSpPr>
      <xdr:spPr>
        <a:xfrm flipV="1">
          <a:off x="15290800" y="140741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160020</xdr:rowOff>
    </xdr:to>
    <xdr:cxnSp macro="">
      <xdr:nvCxnSpPr>
        <xdr:cNvPr id="261" name="直線コネクタ 260"/>
        <xdr:cNvCxnSpPr/>
      </xdr:nvCxnSpPr>
      <xdr:spPr>
        <a:xfrm>
          <a:off x="14401800" y="1412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86</xdr:row>
      <xdr:rowOff>29211</xdr:rowOff>
    </xdr:to>
    <xdr:cxnSp macro="">
      <xdr:nvCxnSpPr>
        <xdr:cNvPr id="264" name="直線コネクタ 263"/>
        <xdr:cNvCxnSpPr/>
      </xdr:nvCxnSpPr>
      <xdr:spPr>
        <a:xfrm flipV="1">
          <a:off x="13512800" y="1412240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4" name="楕円 27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5"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6" name="楕円 275"/>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77" name="テキスト ボックス 276"/>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8" name="楕円 277"/>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9" name="テキスト ボックス 278"/>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2" name="楕円 281"/>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83" name="テキスト ボックス 282"/>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事務量に見合う適正な職員配置や採用の抑制に努めているが、依然として類似団体平均を上回っている。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一部窓口業務を民間委託する等、デジタル化の推進やアウトソーシングの活用を図ることで、今後も引き続き計画的な管理に努める。</a:t>
          </a:r>
          <a:endParaRPr lang="ja-JP" altLang="ja-JP">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52494</xdr:rowOff>
    </xdr:to>
    <xdr:cxnSp macro="">
      <xdr:nvCxnSpPr>
        <xdr:cNvPr id="318" name="直線コネクタ 317"/>
        <xdr:cNvCxnSpPr/>
      </xdr:nvCxnSpPr>
      <xdr:spPr>
        <a:xfrm flipV="1">
          <a:off x="16179800" y="1066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40429</xdr:rowOff>
    </xdr:from>
    <xdr:to>
      <xdr:col>77</xdr:col>
      <xdr:colOff>44450</xdr:colOff>
      <xdr:row>62</xdr:row>
      <xdr:rowOff>52494</xdr:rowOff>
    </xdr:to>
    <xdr:cxnSp macro="">
      <xdr:nvCxnSpPr>
        <xdr:cNvPr id="321" name="直線コネクタ 320"/>
        <xdr:cNvCxnSpPr/>
      </xdr:nvCxnSpPr>
      <xdr:spPr>
        <a:xfrm>
          <a:off x="15290800" y="106703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40429</xdr:rowOff>
    </xdr:to>
    <xdr:cxnSp macro="">
      <xdr:nvCxnSpPr>
        <xdr:cNvPr id="324" name="直線コネクタ 323"/>
        <xdr:cNvCxnSpPr/>
      </xdr:nvCxnSpPr>
      <xdr:spPr>
        <a:xfrm>
          <a:off x="14401800" y="1066228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32385</xdr:rowOff>
    </xdr:to>
    <xdr:cxnSp macro="">
      <xdr:nvCxnSpPr>
        <xdr:cNvPr id="327" name="直線コネクタ 326"/>
        <xdr:cNvCxnSpPr/>
      </xdr:nvCxnSpPr>
      <xdr:spPr>
        <a:xfrm>
          <a:off x="13512800" y="1066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157056</xdr:rowOff>
    </xdr:from>
    <xdr:to>
      <xdr:col>81</xdr:col>
      <xdr:colOff>95250</xdr:colOff>
      <xdr:row>62</xdr:row>
      <xdr:rowOff>87206</xdr:rowOff>
    </xdr:to>
    <xdr:sp macro="" textlink="">
      <xdr:nvSpPr>
        <xdr:cNvPr id="337" name="楕円 336"/>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129133</xdr:rowOff>
    </xdr:from>
    <xdr:ext cx="762000" cy="259045"/>
    <xdr:sp macro="" textlink="">
      <xdr:nvSpPr>
        <xdr:cNvPr id="338" name="定員管理の状況該当値テキスト"/>
        <xdr:cNvSpPr txBox="1"/>
      </xdr:nvSpPr>
      <xdr:spPr>
        <a:xfrm>
          <a:off x="17106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xdr:rowOff>
    </xdr:from>
    <xdr:to>
      <xdr:col>77</xdr:col>
      <xdr:colOff>95250</xdr:colOff>
      <xdr:row>62</xdr:row>
      <xdr:rowOff>103294</xdr:rowOff>
    </xdr:to>
    <xdr:sp macro="" textlink="">
      <xdr:nvSpPr>
        <xdr:cNvPr id="339" name="楕円 338"/>
        <xdr:cNvSpPr/>
      </xdr:nvSpPr>
      <xdr:spPr>
        <a:xfrm>
          <a:off x="16129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88071</xdr:rowOff>
    </xdr:from>
    <xdr:ext cx="736600" cy="259045"/>
    <xdr:sp macro="" textlink="">
      <xdr:nvSpPr>
        <xdr:cNvPr id="340" name="テキスト ボックス 339"/>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161079</xdr:rowOff>
    </xdr:from>
    <xdr:to>
      <xdr:col>73</xdr:col>
      <xdr:colOff>44450</xdr:colOff>
      <xdr:row>62</xdr:row>
      <xdr:rowOff>91229</xdr:rowOff>
    </xdr:to>
    <xdr:sp macro="" textlink="">
      <xdr:nvSpPr>
        <xdr:cNvPr id="341" name="楕円 340"/>
        <xdr:cNvSpPr/>
      </xdr:nvSpPr>
      <xdr:spPr>
        <a:xfrm>
          <a:off x="15240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76006</xdr:rowOff>
    </xdr:from>
    <xdr:ext cx="762000" cy="259045"/>
    <xdr:sp macro="" textlink="">
      <xdr:nvSpPr>
        <xdr:cNvPr id="342" name="テキスト ボックス 341"/>
        <xdr:cNvSpPr txBox="1"/>
      </xdr:nvSpPr>
      <xdr:spPr>
        <a:xfrm>
          <a:off x="14909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3" name="楕円 342"/>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67962</xdr:rowOff>
    </xdr:from>
    <xdr:ext cx="762000" cy="259045"/>
    <xdr:sp macro="" textlink="">
      <xdr:nvSpPr>
        <xdr:cNvPr id="344" name="テキスト ボックス 343"/>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5" name="楕円 344"/>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67962</xdr:rowOff>
    </xdr:from>
    <xdr:ext cx="762000" cy="259045"/>
    <xdr:sp macro="" textlink="">
      <xdr:nvSpPr>
        <xdr:cNvPr id="346" name="テキスト ボックス 345"/>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元利償還金</a:t>
          </a:r>
          <a:r>
            <a:rPr kumimoji="1" lang="ja-JP" altLang="en-US" sz="1000">
              <a:solidFill>
                <a:sysClr val="windowText" lastClr="000000"/>
              </a:solidFill>
              <a:effectLst/>
              <a:latin typeface="+mn-lt"/>
              <a:ea typeface="+mn-ea"/>
              <a:cs typeface="+mn-cs"/>
            </a:rPr>
            <a:t>や公営企業債の償還の財源に充てたと認められる繰出金の減</a:t>
          </a:r>
          <a:r>
            <a:rPr kumimoji="1" lang="ja-JP" altLang="ja-JP" sz="1000">
              <a:solidFill>
                <a:sysClr val="windowText" lastClr="000000"/>
              </a:solidFill>
              <a:effectLst/>
              <a:latin typeface="+mn-lt"/>
              <a:ea typeface="+mn-ea"/>
              <a:cs typeface="+mn-cs"/>
            </a:rPr>
            <a:t>による分子の</a:t>
          </a:r>
          <a:r>
            <a:rPr kumimoji="1" lang="ja-JP" altLang="en-US" sz="1000">
              <a:solidFill>
                <a:sysClr val="windowText" lastClr="000000"/>
              </a:solidFill>
              <a:effectLst/>
              <a:latin typeface="+mn-lt"/>
              <a:ea typeface="+mn-ea"/>
              <a:cs typeface="+mn-cs"/>
            </a:rPr>
            <a:t>減や</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標準税収入額や普通交付税の増</a:t>
          </a:r>
          <a:r>
            <a:rPr kumimoji="1" lang="ja-JP" altLang="ja-JP" sz="1000">
              <a:solidFill>
                <a:sysClr val="windowText" lastClr="000000"/>
              </a:solidFill>
              <a:effectLst/>
              <a:latin typeface="+mn-lt"/>
              <a:ea typeface="+mn-ea"/>
              <a:cs typeface="+mn-cs"/>
            </a:rPr>
            <a:t>による分母の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により、</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年度単年度の</a:t>
          </a:r>
          <a:r>
            <a:rPr kumimoji="1" lang="ja-JP" altLang="ja-JP" sz="1000">
              <a:solidFill>
                <a:sysClr val="windowText" lastClr="000000"/>
              </a:solidFill>
              <a:effectLst/>
              <a:latin typeface="+mn-lt"/>
              <a:ea typeface="+mn-ea"/>
              <a:cs typeface="+mn-cs"/>
            </a:rPr>
            <a:t>実質公債費比率は</a:t>
          </a:r>
          <a:r>
            <a:rPr kumimoji="1" lang="en-US" altLang="ja-JP" sz="1000">
              <a:solidFill>
                <a:sysClr val="windowText" lastClr="000000"/>
              </a:solidFill>
              <a:effectLst/>
              <a:latin typeface="+mn-lt"/>
              <a:ea typeface="+mn-ea"/>
              <a:cs typeface="+mn-cs"/>
            </a:rPr>
            <a:t>0.9</a:t>
          </a:r>
          <a:r>
            <a:rPr kumimoji="1" lang="ja-JP" altLang="en-US" sz="1000">
              <a:solidFill>
                <a:sysClr val="windowText" lastClr="000000"/>
              </a:solidFill>
              <a:effectLst/>
              <a:latin typeface="+mn-lt"/>
              <a:ea typeface="+mn-ea"/>
              <a:cs typeface="+mn-cs"/>
            </a:rPr>
            <a:t>ポイント減少の</a:t>
          </a:r>
          <a:r>
            <a:rPr kumimoji="1" lang="en-US" altLang="ja-JP" sz="1000">
              <a:solidFill>
                <a:sysClr val="windowText" lastClr="000000"/>
              </a:solidFill>
              <a:effectLst/>
              <a:latin typeface="+mn-lt"/>
              <a:ea typeface="+mn-ea"/>
              <a:cs typeface="+mn-cs"/>
            </a:rPr>
            <a:t>4.4</a:t>
          </a:r>
          <a:r>
            <a:rPr kumimoji="1" lang="ja-JP" altLang="en-US" sz="1000">
              <a:solidFill>
                <a:sysClr val="windowText" lastClr="000000"/>
              </a:solidFill>
              <a:effectLst/>
              <a:latin typeface="+mn-lt"/>
              <a:ea typeface="+mn-ea"/>
              <a:cs typeface="+mn-cs"/>
            </a:rPr>
            <a:t>％となったものの、</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か年平均では</a:t>
          </a:r>
          <a:r>
            <a:rPr kumimoji="1" lang="en-US" altLang="ja-JP" sz="1000">
              <a:solidFill>
                <a:sysClr val="windowText" lastClr="000000"/>
              </a:solidFill>
              <a:effectLst/>
              <a:latin typeface="+mn-lt"/>
              <a:ea typeface="+mn-ea"/>
              <a:cs typeface="+mn-cs"/>
            </a:rPr>
            <a:t>0.3</a:t>
          </a:r>
          <a:r>
            <a:rPr kumimoji="1" lang="ja-JP" altLang="ja-JP" sz="1000">
              <a:solidFill>
                <a:sysClr val="windowText" lastClr="000000"/>
              </a:solidFill>
              <a:effectLst/>
              <a:latin typeface="+mn-lt"/>
              <a:ea typeface="+mn-ea"/>
              <a:cs typeface="+mn-cs"/>
            </a:rPr>
            <a:t>ポイント増の</a:t>
          </a:r>
          <a:r>
            <a:rPr kumimoji="1" lang="en-US" altLang="ja-JP" sz="1000">
              <a:solidFill>
                <a:sysClr val="windowText" lastClr="000000"/>
              </a:solidFill>
              <a:effectLst/>
              <a:latin typeface="+mn-lt"/>
              <a:ea typeface="+mn-ea"/>
              <a:cs typeface="+mn-cs"/>
            </a:rPr>
            <a:t>5.0</a:t>
          </a:r>
          <a:r>
            <a:rPr kumimoji="1" lang="ja-JP" altLang="ja-JP" sz="1000">
              <a:solidFill>
                <a:sysClr val="windowText" lastClr="000000"/>
              </a:solidFill>
              <a:effectLst/>
              <a:latin typeface="+mn-lt"/>
              <a:ea typeface="+mn-ea"/>
              <a:cs typeface="+mn-cs"/>
            </a:rPr>
            <a:t>％となった。</a:t>
          </a:r>
          <a:endParaRPr lang="ja-JP" altLang="ja-JP" sz="1000">
            <a:solidFill>
              <a:sysClr val="windowText" lastClr="000000"/>
            </a:solidFill>
            <a:effectLst/>
          </a:endParaRPr>
        </a:p>
        <a:p>
          <a:r>
            <a:rPr kumimoji="1" lang="ja-JP" altLang="ja-JP" sz="1000">
              <a:solidFill>
                <a:srgbClr val="FF0000"/>
              </a:solidFill>
              <a:effectLst/>
              <a:latin typeface="+mn-lt"/>
              <a:ea typeface="+mn-ea"/>
              <a:cs typeface="+mn-cs"/>
            </a:rPr>
            <a:t>　</a:t>
          </a:r>
          <a:r>
            <a:rPr kumimoji="1" lang="en-US"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年度までは建設費に加え、臨時財政対策債の償還の影響が大きく、公債費は増加傾向であったが、令和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年度は過年度の臨時財政対策債の償還終了の影響等から減少している。今後も借入れと返済のバランスや人口減少に伴う将来世代への過度な負担転嫁に配慮し、総額抑制及び平準化に努める</a:t>
          </a:r>
          <a:r>
            <a:rPr kumimoji="1" lang="ja-JP" altLang="en-US" sz="105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13002</xdr:rowOff>
    </xdr:to>
    <xdr:cxnSp macro="">
      <xdr:nvCxnSpPr>
        <xdr:cNvPr id="381" name="直線コネクタ 380"/>
        <xdr:cNvCxnSpPr/>
      </xdr:nvCxnSpPr>
      <xdr:spPr>
        <a:xfrm>
          <a:off x="16179800" y="70079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149981</xdr:rowOff>
    </xdr:to>
    <xdr:cxnSp macro="">
      <xdr:nvCxnSpPr>
        <xdr:cNvPr id="384" name="直線コネクタ 383"/>
        <xdr:cNvCxnSpPr/>
      </xdr:nvCxnSpPr>
      <xdr:spPr>
        <a:xfrm>
          <a:off x="15290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40</xdr:row>
      <xdr:rowOff>35076</xdr:rowOff>
    </xdr:to>
    <xdr:cxnSp macro="">
      <xdr:nvCxnSpPr>
        <xdr:cNvPr id="387" name="直線コネクタ 386"/>
        <xdr:cNvCxnSpPr/>
      </xdr:nvCxnSpPr>
      <xdr:spPr>
        <a:xfrm>
          <a:off x="14401800" y="67551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68641</xdr:rowOff>
    </xdr:to>
    <xdr:cxnSp macro="">
      <xdr:nvCxnSpPr>
        <xdr:cNvPr id="390" name="直線コネクタ 389"/>
        <xdr:cNvCxnSpPr/>
      </xdr:nvCxnSpPr>
      <xdr:spPr>
        <a:xfrm>
          <a:off x="13512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0" name="楕円 399"/>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1" name="公債費負担の状況該当値テキスト"/>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2" name="楕円 401"/>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3" name="テキスト ボックス 402"/>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4" name="楕円 403"/>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05" name="テキスト ボックス 404"/>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06" name="楕円 405"/>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07" name="テキスト ボックス 406"/>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地方債</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現在高</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公営企業債等繰入見込額</a:t>
          </a:r>
          <a:r>
            <a:rPr kumimoji="1" lang="ja-JP" altLang="ja-JP" sz="1100">
              <a:solidFill>
                <a:sysClr val="windowText" lastClr="000000"/>
              </a:solidFill>
              <a:effectLst/>
              <a:latin typeface="+mn-lt"/>
              <a:ea typeface="+mn-ea"/>
              <a:cs typeface="+mn-cs"/>
            </a:rPr>
            <a:t>の減等により、将来負担比率は</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年度決算では、類似団体</a:t>
          </a:r>
          <a:r>
            <a:rPr kumimoji="1" lang="ja-JP" altLang="en-US" sz="1100">
              <a:solidFill>
                <a:sysClr val="windowText" lastClr="000000"/>
              </a:solidFill>
              <a:effectLst/>
              <a:latin typeface="+mn-lt"/>
              <a:ea typeface="+mn-ea"/>
              <a:cs typeface="+mn-cs"/>
            </a:rPr>
            <a:t>内</a:t>
          </a:r>
          <a:r>
            <a:rPr kumimoji="1" lang="ja-JP" altLang="ja-JP" sz="1100">
              <a:solidFill>
                <a:sysClr val="windowText" lastClr="000000"/>
              </a:solidFill>
              <a:effectLst/>
              <a:latin typeface="+mn-lt"/>
              <a:ea typeface="+mn-ea"/>
              <a:cs typeface="+mn-cs"/>
            </a:rPr>
            <a:t>平均値を</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ポイント上回る結果となった。今後も将来負担に配慮し、健全な財政の運営に努める。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90488</xdr:rowOff>
    </xdr:from>
    <xdr:to>
      <xdr:col>81</xdr:col>
      <xdr:colOff>44450</xdr:colOff>
      <xdr:row>16</xdr:row>
      <xdr:rowOff>79904</xdr:rowOff>
    </xdr:to>
    <xdr:cxnSp macro="">
      <xdr:nvCxnSpPr>
        <xdr:cNvPr id="443" name="直線コネクタ 442"/>
        <xdr:cNvCxnSpPr/>
      </xdr:nvCxnSpPr>
      <xdr:spPr>
        <a:xfrm flipV="1">
          <a:off x="16179800" y="266223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79904</xdr:rowOff>
    </xdr:from>
    <xdr:to>
      <xdr:col>77</xdr:col>
      <xdr:colOff>44450</xdr:colOff>
      <xdr:row>16</xdr:row>
      <xdr:rowOff>134197</xdr:rowOff>
    </xdr:to>
    <xdr:cxnSp macro="">
      <xdr:nvCxnSpPr>
        <xdr:cNvPr id="446" name="直線コネクタ 445"/>
        <xdr:cNvCxnSpPr/>
      </xdr:nvCxnSpPr>
      <xdr:spPr>
        <a:xfrm flipV="1">
          <a:off x="15290800" y="282310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16</xdr:row>
      <xdr:rowOff>134197</xdr:rowOff>
    </xdr:to>
    <xdr:cxnSp macro="">
      <xdr:nvCxnSpPr>
        <xdr:cNvPr id="449" name="直線コネクタ 448"/>
        <xdr:cNvCxnSpPr/>
      </xdr:nvCxnSpPr>
      <xdr:spPr>
        <a:xfrm>
          <a:off x="14401800" y="278087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37677</xdr:rowOff>
    </xdr:from>
    <xdr:to>
      <xdr:col>68</xdr:col>
      <xdr:colOff>152400</xdr:colOff>
      <xdr:row>16</xdr:row>
      <xdr:rowOff>120121</xdr:rowOff>
    </xdr:to>
    <xdr:cxnSp macro="">
      <xdr:nvCxnSpPr>
        <xdr:cNvPr id="452" name="直線コネクタ 451"/>
        <xdr:cNvCxnSpPr/>
      </xdr:nvCxnSpPr>
      <xdr:spPr>
        <a:xfrm flipV="1">
          <a:off x="13512800" y="2780877"/>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39688</xdr:rowOff>
    </xdr:from>
    <xdr:to>
      <xdr:col>81</xdr:col>
      <xdr:colOff>95250</xdr:colOff>
      <xdr:row>15</xdr:row>
      <xdr:rowOff>141288</xdr:rowOff>
    </xdr:to>
    <xdr:sp macro="" textlink="">
      <xdr:nvSpPr>
        <xdr:cNvPr id="462" name="楕円 461"/>
        <xdr:cNvSpPr/>
      </xdr:nvSpPr>
      <xdr:spPr>
        <a:xfrm>
          <a:off x="16967200" y="26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11765</xdr:rowOff>
    </xdr:from>
    <xdr:ext cx="762000" cy="259045"/>
    <xdr:sp macro="" textlink="">
      <xdr:nvSpPr>
        <xdr:cNvPr id="463" name="将来負担の状況該当値テキスト"/>
        <xdr:cNvSpPr txBox="1"/>
      </xdr:nvSpPr>
      <xdr:spPr>
        <a:xfrm>
          <a:off x="17106900" y="25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29104</xdr:rowOff>
    </xdr:from>
    <xdr:to>
      <xdr:col>77</xdr:col>
      <xdr:colOff>95250</xdr:colOff>
      <xdr:row>16</xdr:row>
      <xdr:rowOff>130704</xdr:rowOff>
    </xdr:to>
    <xdr:sp macro="" textlink="">
      <xdr:nvSpPr>
        <xdr:cNvPr id="464" name="楕円 463"/>
        <xdr:cNvSpPr/>
      </xdr:nvSpPr>
      <xdr:spPr>
        <a:xfrm>
          <a:off x="16129000" y="27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115481</xdr:rowOff>
    </xdr:from>
    <xdr:ext cx="736600" cy="259045"/>
    <xdr:sp macro="" textlink="">
      <xdr:nvSpPr>
        <xdr:cNvPr id="465" name="テキスト ボックス 464"/>
        <xdr:cNvSpPr txBox="1"/>
      </xdr:nvSpPr>
      <xdr:spPr>
        <a:xfrm>
          <a:off x="15798800" y="285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83397</xdr:rowOff>
    </xdr:from>
    <xdr:to>
      <xdr:col>73</xdr:col>
      <xdr:colOff>44450</xdr:colOff>
      <xdr:row>17</xdr:row>
      <xdr:rowOff>13547</xdr:rowOff>
    </xdr:to>
    <xdr:sp macro="" textlink="">
      <xdr:nvSpPr>
        <xdr:cNvPr id="466" name="楕円 465"/>
        <xdr:cNvSpPr/>
      </xdr:nvSpPr>
      <xdr:spPr>
        <a:xfrm>
          <a:off x="15240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169774</xdr:rowOff>
    </xdr:from>
    <xdr:ext cx="762000" cy="259045"/>
    <xdr:sp macro="" textlink="">
      <xdr:nvSpPr>
        <xdr:cNvPr id="467" name="テキスト ボックス 466"/>
        <xdr:cNvSpPr txBox="1"/>
      </xdr:nvSpPr>
      <xdr:spPr>
        <a:xfrm>
          <a:off x="14909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158327</xdr:rowOff>
    </xdr:from>
    <xdr:to>
      <xdr:col>68</xdr:col>
      <xdr:colOff>203200</xdr:colOff>
      <xdr:row>16</xdr:row>
      <xdr:rowOff>88477</xdr:rowOff>
    </xdr:to>
    <xdr:sp macro="" textlink="">
      <xdr:nvSpPr>
        <xdr:cNvPr id="468" name="楕円 467"/>
        <xdr:cNvSpPr/>
      </xdr:nvSpPr>
      <xdr:spPr>
        <a:xfrm>
          <a:off x="14351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73254</xdr:rowOff>
    </xdr:from>
    <xdr:ext cx="762000" cy="259045"/>
    <xdr:sp macro="" textlink="">
      <xdr:nvSpPr>
        <xdr:cNvPr id="469" name="テキスト ボックス 468"/>
        <xdr:cNvSpPr txBox="1"/>
      </xdr:nvSpPr>
      <xdr:spPr>
        <a:xfrm>
          <a:off x="14020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69321</xdr:rowOff>
    </xdr:from>
    <xdr:to>
      <xdr:col>64</xdr:col>
      <xdr:colOff>152400</xdr:colOff>
      <xdr:row>16</xdr:row>
      <xdr:rowOff>170921</xdr:rowOff>
    </xdr:to>
    <xdr:sp macro="" textlink="">
      <xdr:nvSpPr>
        <xdr:cNvPr id="470" name="楕円 469"/>
        <xdr:cNvSpPr/>
      </xdr:nvSpPr>
      <xdr:spPr>
        <a:xfrm>
          <a:off x="13462000" y="28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155698</xdr:rowOff>
    </xdr:from>
    <xdr:ext cx="762000" cy="259045"/>
    <xdr:sp macro="" textlink="">
      <xdr:nvSpPr>
        <xdr:cNvPr id="471" name="テキスト ボックス 470"/>
        <xdr:cNvSpPr txBox="1"/>
      </xdr:nvSpPr>
      <xdr:spPr>
        <a:xfrm>
          <a:off x="13131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退職金の減な</a:t>
          </a:r>
          <a:r>
            <a:rPr kumimoji="1" lang="ja-JP" altLang="ja-JP" sz="1100">
              <a:solidFill>
                <a:sysClr val="windowText" lastClr="000000"/>
              </a:solidFill>
              <a:effectLst/>
              <a:latin typeface="+mn-lt"/>
              <a:ea typeface="+mn-ea"/>
              <a:cs typeface="+mn-cs"/>
            </a:rPr>
            <a:t>どにより、経常経費充当一般財源は前年度比で約</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ことから、</a:t>
          </a:r>
          <a:r>
            <a:rPr kumimoji="1" lang="ja-JP" altLang="ja-JP" sz="1100">
              <a:solidFill>
                <a:sysClr val="windowText" lastClr="000000"/>
              </a:solidFill>
              <a:effectLst/>
              <a:latin typeface="+mn-lt"/>
              <a:ea typeface="+mn-ea"/>
              <a:cs typeface="+mn-cs"/>
            </a:rPr>
            <a:t>経常収支比率は</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ポイント減少した。類似団体と比較すると高い水準で推移しているものの</a:t>
          </a:r>
          <a:r>
            <a:rPr kumimoji="1" lang="ja-JP" altLang="ja-JP" sz="1100">
              <a:solidFill>
                <a:sysClr val="windowText" lastClr="000000"/>
              </a:solidFill>
              <a:effectLst/>
              <a:latin typeface="+mn-lt"/>
              <a:ea typeface="+mn-ea"/>
              <a:cs typeface="+mn-cs"/>
            </a:rPr>
            <a:t>、神奈川県の平均を下回っている。今後も引き続き事務量に見合う適正な職員配置や採用の抑制に努める。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26988</xdr:rowOff>
    </xdr:from>
    <xdr:to>
      <xdr:col>24</xdr:col>
      <xdr:colOff>25400</xdr:colOff>
      <xdr:row>40</xdr:row>
      <xdr:rowOff>26988</xdr:rowOff>
    </xdr:to>
    <xdr:cxnSp macro="">
      <xdr:nvCxnSpPr>
        <xdr:cNvPr id="70" name="直線コネクタ 69"/>
        <xdr:cNvCxnSpPr/>
      </xdr:nvCxnSpPr>
      <xdr:spPr>
        <a:xfrm flipV="1">
          <a:off x="3987800" y="6713538"/>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155575</xdr:rowOff>
    </xdr:from>
    <xdr:to>
      <xdr:col>19</xdr:col>
      <xdr:colOff>187325</xdr:colOff>
      <xdr:row>40</xdr:row>
      <xdr:rowOff>26988</xdr:rowOff>
    </xdr:to>
    <xdr:cxnSp macro="">
      <xdr:nvCxnSpPr>
        <xdr:cNvPr id="73" name="直線コネクタ 72"/>
        <xdr:cNvCxnSpPr/>
      </xdr:nvCxnSpPr>
      <xdr:spPr>
        <a:xfrm>
          <a:off x="3098800" y="6670675"/>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155575</xdr:rowOff>
    </xdr:from>
    <xdr:to>
      <xdr:col>15</xdr:col>
      <xdr:colOff>98425</xdr:colOff>
      <xdr:row>40</xdr:row>
      <xdr:rowOff>112713</xdr:rowOff>
    </xdr:to>
    <xdr:cxnSp macro="">
      <xdr:nvCxnSpPr>
        <xdr:cNvPr id="76" name="直線コネクタ 75"/>
        <xdr:cNvCxnSpPr/>
      </xdr:nvCxnSpPr>
      <xdr:spPr>
        <a:xfrm flipV="1">
          <a:off x="2209800" y="6670675"/>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169863</xdr:rowOff>
    </xdr:from>
    <xdr:to>
      <xdr:col>11</xdr:col>
      <xdr:colOff>9525</xdr:colOff>
      <xdr:row>40</xdr:row>
      <xdr:rowOff>112713</xdr:rowOff>
    </xdr:to>
    <xdr:cxnSp macro="">
      <xdr:nvCxnSpPr>
        <xdr:cNvPr id="79" name="直線コネクタ 78"/>
        <xdr:cNvCxnSpPr/>
      </xdr:nvCxnSpPr>
      <xdr:spPr>
        <a:xfrm>
          <a:off x="1320800" y="668496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147638</xdr:rowOff>
    </xdr:from>
    <xdr:to>
      <xdr:col>24</xdr:col>
      <xdr:colOff>76200</xdr:colOff>
      <xdr:row>39</xdr:row>
      <xdr:rowOff>77788</xdr:rowOff>
    </xdr:to>
    <xdr:sp macro="" textlink="">
      <xdr:nvSpPr>
        <xdr:cNvPr id="89" name="楕円 88"/>
        <xdr:cNvSpPr/>
      </xdr:nvSpPr>
      <xdr:spPr>
        <a:xfrm>
          <a:off x="4775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119715</xdr:rowOff>
    </xdr:from>
    <xdr:ext cx="762000" cy="259045"/>
    <xdr:sp macro="" textlink="">
      <xdr:nvSpPr>
        <xdr:cNvPr id="90" name="人件費該当値テキスト"/>
        <xdr:cNvSpPr txBox="1"/>
      </xdr:nvSpPr>
      <xdr:spPr>
        <a:xfrm>
          <a:off x="49149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147638</xdr:rowOff>
    </xdr:from>
    <xdr:to>
      <xdr:col>20</xdr:col>
      <xdr:colOff>38100</xdr:colOff>
      <xdr:row>40</xdr:row>
      <xdr:rowOff>77788</xdr:rowOff>
    </xdr:to>
    <xdr:sp macro="" textlink="">
      <xdr:nvSpPr>
        <xdr:cNvPr id="91" name="楕円 90"/>
        <xdr:cNvSpPr/>
      </xdr:nvSpPr>
      <xdr:spPr>
        <a:xfrm>
          <a:off x="3937000" y="6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62565</xdr:rowOff>
    </xdr:from>
    <xdr:ext cx="736600" cy="259045"/>
    <xdr:sp macro="" textlink="">
      <xdr:nvSpPr>
        <xdr:cNvPr id="92" name="テキスト ボックス 91"/>
        <xdr:cNvSpPr txBox="1"/>
      </xdr:nvSpPr>
      <xdr:spPr>
        <a:xfrm>
          <a:off x="3606800" y="692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104775</xdr:rowOff>
    </xdr:from>
    <xdr:to>
      <xdr:col>15</xdr:col>
      <xdr:colOff>149225</xdr:colOff>
      <xdr:row>39</xdr:row>
      <xdr:rowOff>34925</xdr:rowOff>
    </xdr:to>
    <xdr:sp macro="" textlink="">
      <xdr:nvSpPr>
        <xdr:cNvPr id="93" name="楕円 92"/>
        <xdr:cNvSpPr/>
      </xdr:nvSpPr>
      <xdr:spPr>
        <a:xfrm>
          <a:off x="3048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19702</xdr:rowOff>
    </xdr:from>
    <xdr:ext cx="762000" cy="259045"/>
    <xdr:sp macro="" textlink="">
      <xdr:nvSpPr>
        <xdr:cNvPr id="94" name="テキスト ボックス 93"/>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61913</xdr:rowOff>
    </xdr:from>
    <xdr:to>
      <xdr:col>11</xdr:col>
      <xdr:colOff>60325</xdr:colOff>
      <xdr:row>40</xdr:row>
      <xdr:rowOff>163513</xdr:rowOff>
    </xdr:to>
    <xdr:sp macro="" textlink="">
      <xdr:nvSpPr>
        <xdr:cNvPr id="95" name="楕円 94"/>
        <xdr:cNvSpPr/>
      </xdr:nvSpPr>
      <xdr:spPr>
        <a:xfrm>
          <a:off x="21590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148290</xdr:rowOff>
    </xdr:from>
    <xdr:ext cx="762000" cy="259045"/>
    <xdr:sp macro="" textlink="">
      <xdr:nvSpPr>
        <xdr:cNvPr id="96" name="テキスト ボックス 95"/>
        <xdr:cNvSpPr txBox="1"/>
      </xdr:nvSpPr>
      <xdr:spPr>
        <a:xfrm>
          <a:off x="1828800" y="700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119063</xdr:rowOff>
    </xdr:from>
    <xdr:to>
      <xdr:col>6</xdr:col>
      <xdr:colOff>171450</xdr:colOff>
      <xdr:row>39</xdr:row>
      <xdr:rowOff>49213</xdr:rowOff>
    </xdr:to>
    <xdr:sp macro="" textlink="">
      <xdr:nvSpPr>
        <xdr:cNvPr id="97" name="楕円 96"/>
        <xdr:cNvSpPr/>
      </xdr:nvSpPr>
      <xdr:spPr>
        <a:xfrm>
          <a:off x="1270000" y="66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33990</xdr:rowOff>
    </xdr:from>
    <xdr:ext cx="762000" cy="259045"/>
    <xdr:sp macro="" textlink="">
      <xdr:nvSpPr>
        <xdr:cNvPr id="98" name="テキスト ボックス 97"/>
        <xdr:cNvSpPr txBox="1"/>
      </xdr:nvSpPr>
      <xdr:spPr>
        <a:xfrm>
          <a:off x="939800" y="672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各事業において歳出削減に努めているものの、</a:t>
          </a:r>
          <a:r>
            <a:rPr kumimoji="1" lang="ja-JP" altLang="en-US" sz="1100">
              <a:solidFill>
                <a:sysClr val="windowText" lastClr="000000"/>
              </a:solidFill>
              <a:effectLst/>
              <a:latin typeface="+mn-lt"/>
              <a:ea typeface="+mn-ea"/>
              <a:cs typeface="+mn-cs"/>
            </a:rPr>
            <a:t>路線バス運行自動運転実証事業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ごみ収集運搬事業</a:t>
          </a:r>
          <a:r>
            <a:rPr kumimoji="1" lang="ja-JP" altLang="ja-JP" sz="1100">
              <a:solidFill>
                <a:sysClr val="windowText" lastClr="000000"/>
              </a:solidFill>
              <a:effectLst/>
              <a:latin typeface="+mn-lt"/>
              <a:ea typeface="+mn-ea"/>
              <a:cs typeface="+mn-cs"/>
            </a:rPr>
            <a:t>の増により、経常経費充当一般財源は前年度比で約</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億円増加した。</a:t>
          </a:r>
          <a:r>
            <a:rPr kumimoji="1" lang="ja-JP" altLang="en-US" sz="1100">
              <a:solidFill>
                <a:sysClr val="windowText" lastClr="000000"/>
              </a:solidFill>
              <a:effectLst/>
              <a:latin typeface="+mn-lt"/>
              <a:ea typeface="+mn-ea"/>
              <a:cs typeface="+mn-cs"/>
            </a:rPr>
            <a:t>経常収支比率は、</a:t>
          </a:r>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ポイントの増とな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類似団体内平均値は下回っている。</a:t>
          </a:r>
          <a:r>
            <a:rPr kumimoji="1" lang="ja-JP" altLang="ja-JP" sz="1100">
              <a:solidFill>
                <a:sysClr val="windowText" lastClr="000000"/>
              </a:solidFill>
              <a:effectLst/>
              <a:latin typeface="+mn-lt"/>
              <a:ea typeface="+mn-ea"/>
              <a:cs typeface="+mn-cs"/>
            </a:rPr>
            <a:t>今後も事業の見直し等により費用の抑制に努める。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37193</xdr:rowOff>
    </xdr:to>
    <xdr:cxnSp macro="">
      <xdr:nvCxnSpPr>
        <xdr:cNvPr id="133" name="直線コネクタ 132"/>
        <xdr:cNvCxnSpPr/>
      </xdr:nvCxnSpPr>
      <xdr:spPr>
        <a:xfrm>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53521</xdr:rowOff>
    </xdr:from>
    <xdr:to>
      <xdr:col>78</xdr:col>
      <xdr:colOff>69850</xdr:colOff>
      <xdr:row>15</xdr:row>
      <xdr:rowOff>20864</xdr:rowOff>
    </xdr:to>
    <xdr:cxnSp macro="">
      <xdr:nvCxnSpPr>
        <xdr:cNvPr id="136" name="直線コネクタ 135"/>
        <xdr:cNvCxnSpPr/>
      </xdr:nvCxnSpPr>
      <xdr:spPr>
        <a:xfrm>
          <a:off x="14782800" y="22823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8" name="テキスト ボックス 137"/>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53521</xdr:rowOff>
    </xdr:from>
    <xdr:to>
      <xdr:col>73</xdr:col>
      <xdr:colOff>180975</xdr:colOff>
      <xdr:row>13</xdr:row>
      <xdr:rowOff>167821</xdr:rowOff>
    </xdr:to>
    <xdr:cxnSp macro="">
      <xdr:nvCxnSpPr>
        <xdr:cNvPr id="139" name="直線コネクタ 138"/>
        <xdr:cNvCxnSpPr/>
      </xdr:nvCxnSpPr>
      <xdr:spPr>
        <a:xfrm flipV="1">
          <a:off x="13893800" y="22823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41" name="テキスト ボックス 140"/>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15</xdr:row>
      <xdr:rowOff>53521</xdr:rowOff>
    </xdr:to>
    <xdr:cxnSp macro="">
      <xdr:nvCxnSpPr>
        <xdr:cNvPr id="142" name="直線コネクタ 141"/>
        <xdr:cNvCxnSpPr/>
      </xdr:nvCxnSpPr>
      <xdr:spPr>
        <a:xfrm flipV="1">
          <a:off x="13004800" y="23966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4" name="テキスト ボックス 143"/>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6" name="テキスト ボックス 145"/>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157843</xdr:rowOff>
    </xdr:from>
    <xdr:to>
      <xdr:col>82</xdr:col>
      <xdr:colOff>158750</xdr:colOff>
      <xdr:row>15</xdr:row>
      <xdr:rowOff>87993</xdr:rowOff>
    </xdr:to>
    <xdr:sp macro="" textlink="">
      <xdr:nvSpPr>
        <xdr:cNvPr id="152" name="楕円 151"/>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2920</xdr:rowOff>
    </xdr:from>
    <xdr:ext cx="762000" cy="259045"/>
    <xdr:sp macro="" textlink="">
      <xdr:nvSpPr>
        <xdr:cNvPr id="153" name="物件費該当値テキスト"/>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4" name="楕円 153"/>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5" name="テキスト ボックス 154"/>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2721</xdr:rowOff>
    </xdr:from>
    <xdr:to>
      <xdr:col>74</xdr:col>
      <xdr:colOff>31750</xdr:colOff>
      <xdr:row>13</xdr:row>
      <xdr:rowOff>104321</xdr:rowOff>
    </xdr:to>
    <xdr:sp macro="" textlink="">
      <xdr:nvSpPr>
        <xdr:cNvPr id="156" name="楕円 155"/>
        <xdr:cNvSpPr/>
      </xdr:nvSpPr>
      <xdr:spPr>
        <a:xfrm>
          <a:off x="14732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114498</xdr:rowOff>
    </xdr:from>
    <xdr:ext cx="762000" cy="259045"/>
    <xdr:sp macro="" textlink="">
      <xdr:nvSpPr>
        <xdr:cNvPr id="157" name="テキスト ボックス 156"/>
        <xdr:cNvSpPr txBox="1"/>
      </xdr:nvSpPr>
      <xdr:spPr>
        <a:xfrm>
          <a:off x="14401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8" name="楕円 157"/>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9" name="テキスト ボックス 158"/>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60" name="楕円 159"/>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61" name="テキスト ボックス 160"/>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保育所運営費等扶助事業や生活保護費の増</a:t>
          </a:r>
          <a:r>
            <a:rPr kumimoji="1" lang="ja-JP" altLang="ja-JP" sz="1100">
              <a:solidFill>
                <a:sysClr val="windowText" lastClr="000000"/>
              </a:solidFill>
              <a:effectLst/>
              <a:latin typeface="+mn-lt"/>
              <a:ea typeface="+mn-ea"/>
              <a:cs typeface="+mn-cs"/>
            </a:rPr>
            <a:t>により、経常収支比率は対前年度比で</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ポイント増となった。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も自立支援施策の充実等、事業の見直しや重点化をはかり、経常経費の適正化に努める。</a:t>
          </a:r>
          <a:endParaRPr kumimoji="1" lang="en-US" altLang="ja-JP" sz="1100">
            <a:solidFill>
              <a:sysClr val="windowText" lastClr="000000"/>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151493</xdr:rowOff>
    </xdr:to>
    <xdr:cxnSp macro="">
      <xdr:nvCxnSpPr>
        <xdr:cNvPr id="196" name="直線コネクタ 195"/>
        <xdr:cNvCxnSpPr/>
      </xdr:nvCxnSpPr>
      <xdr:spPr>
        <a:xfrm>
          <a:off x="3987800" y="10152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7"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37193</xdr:rowOff>
    </xdr:to>
    <xdr:cxnSp macro="">
      <xdr:nvCxnSpPr>
        <xdr:cNvPr id="199" name="直線コネクタ 198"/>
        <xdr:cNvCxnSpPr/>
      </xdr:nvCxnSpPr>
      <xdr:spPr>
        <a:xfrm>
          <a:off x="3098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118835</xdr:rowOff>
    </xdr:to>
    <xdr:cxnSp macro="">
      <xdr:nvCxnSpPr>
        <xdr:cNvPr id="202" name="直線コネクタ 201"/>
        <xdr:cNvCxnSpPr/>
      </xdr:nvCxnSpPr>
      <xdr:spPr>
        <a:xfrm flipV="1">
          <a:off x="2209800" y="10103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4" name="テキスト ボックス 203"/>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78015</xdr:rowOff>
    </xdr:to>
    <xdr:cxnSp macro="">
      <xdr:nvCxnSpPr>
        <xdr:cNvPr id="205" name="直線コネクタ 204"/>
        <xdr:cNvCxnSpPr/>
      </xdr:nvCxnSpPr>
      <xdr:spPr>
        <a:xfrm flipV="1">
          <a:off x="1320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5" name="楕円 214"/>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6"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17" name="楕円 216"/>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8" name="テキスト ボックス 217"/>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9" name="楕円 218"/>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20" name="テキスト ボックス 219"/>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21" name="楕円 220"/>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2" name="テキスト ボックス 221"/>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23" name="楕円 222"/>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4" name="テキスト ボックス 223"/>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被保険者数の増加に伴う後期</a:t>
          </a:r>
          <a:r>
            <a:rPr kumimoji="1" lang="ja-JP" altLang="en-US" sz="1100">
              <a:solidFill>
                <a:sysClr val="windowText" lastClr="000000"/>
              </a:solidFill>
              <a:effectLst/>
              <a:latin typeface="+mn-lt"/>
              <a:ea typeface="+mn-ea"/>
              <a:cs typeface="+mn-cs"/>
            </a:rPr>
            <a:t>高齢者</a:t>
          </a:r>
          <a:r>
            <a:rPr kumimoji="1" lang="ja-JP" altLang="ja-JP" sz="1100">
              <a:solidFill>
                <a:sysClr val="windowText" lastClr="000000"/>
              </a:solidFill>
              <a:effectLst/>
              <a:latin typeface="+mn-lt"/>
              <a:ea typeface="+mn-ea"/>
              <a:cs typeface="+mn-cs"/>
            </a:rPr>
            <a:t>医療事業や介護保険事業特別会計</a:t>
          </a:r>
          <a:r>
            <a:rPr kumimoji="1" lang="ja-JP" altLang="en-US" sz="1100">
              <a:solidFill>
                <a:sysClr val="windowText" lastClr="000000"/>
              </a:solidFill>
              <a:effectLst/>
              <a:latin typeface="+mn-lt"/>
              <a:ea typeface="+mn-ea"/>
              <a:cs typeface="+mn-cs"/>
            </a:rPr>
            <a:t>への</a:t>
          </a:r>
          <a:r>
            <a:rPr kumimoji="1" lang="ja-JP" altLang="ja-JP" sz="1100">
              <a:solidFill>
                <a:sysClr val="windowText" lastClr="000000"/>
              </a:solidFill>
              <a:effectLst/>
              <a:latin typeface="+mn-lt"/>
              <a:ea typeface="+mn-ea"/>
              <a:cs typeface="+mn-cs"/>
            </a:rPr>
            <a:t>繰出金の増により、経常収支比率は対前年度比で</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ポイント増となり、類似団体</a:t>
          </a:r>
          <a:r>
            <a:rPr kumimoji="1" lang="ja-JP" altLang="en-US" sz="1100">
              <a:solidFill>
                <a:sysClr val="windowText" lastClr="000000"/>
              </a:solidFill>
              <a:effectLst/>
              <a:latin typeface="+mn-lt"/>
              <a:ea typeface="+mn-ea"/>
              <a:cs typeface="+mn-cs"/>
            </a:rPr>
            <a:t>内</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を上回っている。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この項目で大部分を占める繰出金について、今後も各会計の動向に留意しつつ、適正な繰出に努める。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6" name="テキスト ボックス 23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133350</xdr:rowOff>
    </xdr:to>
    <xdr:cxnSp macro="">
      <xdr:nvCxnSpPr>
        <xdr:cNvPr id="257" name="直線コネクタ 256"/>
        <xdr:cNvCxnSpPr/>
      </xdr:nvCxnSpPr>
      <xdr:spPr>
        <a:xfrm>
          <a:off x="15671800" y="10185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8"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69850</xdr:rowOff>
    </xdr:to>
    <xdr:cxnSp macro="">
      <xdr:nvCxnSpPr>
        <xdr:cNvPr id="260" name="直線コネクタ 259"/>
        <xdr:cNvCxnSpPr/>
      </xdr:nvCxnSpPr>
      <xdr:spPr>
        <a:xfrm>
          <a:off x="14782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95250</xdr:rowOff>
    </xdr:to>
    <xdr:cxnSp macro="">
      <xdr:nvCxnSpPr>
        <xdr:cNvPr id="263" name="直線コネクタ 262"/>
        <xdr:cNvCxnSpPr/>
      </xdr:nvCxnSpPr>
      <xdr:spPr>
        <a:xfrm flipV="1">
          <a:off x="13893800" y="1008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107950</xdr:rowOff>
    </xdr:to>
    <xdr:cxnSp macro="">
      <xdr:nvCxnSpPr>
        <xdr:cNvPr id="266" name="直線コネクタ 265"/>
        <xdr:cNvCxnSpPr/>
      </xdr:nvCxnSpPr>
      <xdr:spPr>
        <a:xfrm flipV="1">
          <a:off x="13004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70" name="テキスト ボックス 269"/>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6" name="楕円 275"/>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7"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8" name="楕円 27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9" name="テキスト ボックス 27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80" name="楕円 279"/>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81" name="テキスト ボックス 280"/>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82" name="楕円 281"/>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83" name="テキスト ボックス 282"/>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4" name="楕円 283"/>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5" name="テキスト ボックス 284"/>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福祉・子育て支援施設の脱炭素化を推進するため、</a:t>
          </a:r>
          <a:r>
            <a:rPr kumimoji="1" lang="ja-JP" altLang="en-US" sz="1100">
              <a:solidFill>
                <a:sysClr val="windowText" lastClr="000000"/>
              </a:solidFill>
              <a:effectLst/>
              <a:latin typeface="+mn-lt"/>
              <a:ea typeface="+mn-ea"/>
              <a:cs typeface="+mn-cs"/>
            </a:rPr>
            <a:t>太陽光発電設備等の導入経費を一部補助したことなどにより、</a:t>
          </a:r>
          <a:r>
            <a:rPr kumimoji="1" lang="ja-JP" altLang="ja-JP" sz="1100">
              <a:solidFill>
                <a:schemeClr val="dk1"/>
              </a:solidFill>
              <a:effectLst/>
              <a:latin typeface="+mn-lt"/>
              <a:ea typeface="+mn-ea"/>
              <a:cs typeface="+mn-cs"/>
            </a:rPr>
            <a:t>経常経費充当一般財源は、</a:t>
          </a:r>
          <a:r>
            <a:rPr kumimoji="1" lang="ja-JP" altLang="ja-JP" sz="1100">
              <a:solidFill>
                <a:sysClr val="windowText" lastClr="000000"/>
              </a:solidFill>
              <a:effectLst/>
              <a:latin typeface="+mn-lt"/>
              <a:ea typeface="+mn-ea"/>
              <a:cs typeface="+mn-cs"/>
            </a:rPr>
            <a:t>前年度比で約</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の増となり、経常収支比率も</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増加した。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今後も歳出決算額及び充当一般財源に留意しつつ、補助事業の公益性、有効性等を検証し</a:t>
          </a:r>
          <a:r>
            <a:rPr kumimoji="1" lang="ja-JP" altLang="en-US" sz="1100">
              <a:solidFill>
                <a:sysClr val="windowText" lastClr="000000"/>
              </a:solidFill>
              <a:effectLst/>
              <a:latin typeface="+mn-lt"/>
              <a:ea typeface="+mn-ea"/>
              <a:cs typeface="+mn-cs"/>
            </a:rPr>
            <a:t>、適正な</a:t>
          </a:r>
          <a:r>
            <a:rPr kumimoji="1" lang="ja-JP" altLang="ja-JP" sz="1100">
              <a:solidFill>
                <a:sysClr val="windowText" lastClr="000000"/>
              </a:solidFill>
              <a:effectLst/>
              <a:latin typeface="+mn-lt"/>
              <a:ea typeface="+mn-ea"/>
              <a:cs typeface="+mn-cs"/>
            </a:rPr>
            <a:t>水準を維持できるよう努める。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1270</xdr:rowOff>
    </xdr:to>
    <xdr:cxnSp macro="">
      <xdr:nvCxnSpPr>
        <xdr:cNvPr id="318" name="直線コネクタ 317"/>
        <xdr:cNvCxnSpPr/>
      </xdr:nvCxnSpPr>
      <xdr:spPr>
        <a:xfrm>
          <a:off x="15671800" y="599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165100</xdr:rowOff>
    </xdr:to>
    <xdr:cxnSp macro="">
      <xdr:nvCxnSpPr>
        <xdr:cNvPr id="321" name="直線コネクタ 320"/>
        <xdr:cNvCxnSpPr/>
      </xdr:nvCxnSpPr>
      <xdr:spPr>
        <a:xfrm>
          <a:off x="14782800" y="593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3" name="テキスト ボックス 322"/>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149860</xdr:rowOff>
    </xdr:to>
    <xdr:cxnSp macro="">
      <xdr:nvCxnSpPr>
        <xdr:cNvPr id="324" name="直線コネクタ 323"/>
        <xdr:cNvCxnSpPr/>
      </xdr:nvCxnSpPr>
      <xdr:spPr>
        <a:xfrm flipV="1">
          <a:off x="13893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39370</xdr:rowOff>
    </xdr:to>
    <xdr:cxnSp macro="">
      <xdr:nvCxnSpPr>
        <xdr:cNvPr id="327" name="直線コネクタ 326"/>
        <xdr:cNvCxnSpPr/>
      </xdr:nvCxnSpPr>
      <xdr:spPr>
        <a:xfrm flipV="1">
          <a:off x="13004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1" name="テキスト ボックス 330"/>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7" name="楕円 336"/>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8"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9" name="楕円 338"/>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40" name="テキスト ボックス 339"/>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41" name="楕円 340"/>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42" name="テキスト ボックス 341"/>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43" name="楕円 342"/>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44" name="テキスト ボックス 343"/>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5" name="楕円 344"/>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46" name="テキスト ボックス 345"/>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公債費は、</a:t>
          </a:r>
          <a:r>
            <a:rPr kumimoji="1" lang="ja-JP" altLang="ja-JP" sz="1100">
              <a:solidFill>
                <a:schemeClr val="dk1"/>
              </a:solidFill>
              <a:effectLst/>
              <a:latin typeface="+mn-lt"/>
              <a:ea typeface="+mn-ea"/>
              <a:cs typeface="+mn-cs"/>
            </a:rPr>
            <a:t>償還が本格化した</a:t>
          </a:r>
          <a:r>
            <a:rPr kumimoji="1" lang="ja-JP" altLang="en-US" sz="1100">
              <a:solidFill>
                <a:schemeClr val="dk1"/>
              </a:solidFill>
              <a:effectLst/>
              <a:latin typeface="+mn-lt"/>
              <a:ea typeface="+mn-ea"/>
              <a:cs typeface="+mn-cs"/>
            </a:rPr>
            <a:t>相模小学校移転</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や見附台周辺地区整備事業などにより増加傾向となっているが、令和</a:t>
          </a:r>
          <a:r>
            <a:rPr kumimoji="1" lang="en-US" altLang="ja-JP" sz="1100">
              <a:solidFill>
                <a:schemeClr val="dk1"/>
              </a:solidFill>
              <a:effectLst/>
              <a:latin typeface="+mn-lt"/>
              <a:ea typeface="+mn-ea"/>
              <a:cs typeface="+mn-cs"/>
            </a:rPr>
            <a:t>5年度は臨時財政対策債</a:t>
          </a:r>
          <a:r>
            <a:rPr kumimoji="1" lang="ja-JP" altLang="en-US" sz="1100">
              <a:solidFill>
                <a:schemeClr val="dk1"/>
              </a:solidFill>
              <a:effectLst/>
              <a:latin typeface="+mn-lt"/>
              <a:ea typeface="+mn-ea"/>
              <a:cs typeface="+mn-cs"/>
            </a:rPr>
            <a:t>の減</a:t>
          </a:r>
          <a:r>
            <a:rPr kumimoji="1" lang="en-US" altLang="ja-JP" sz="1100">
              <a:solidFill>
                <a:schemeClr val="dk1"/>
              </a:solidFill>
              <a:effectLst/>
              <a:latin typeface="+mn-lt"/>
              <a:ea typeface="+mn-ea"/>
              <a:cs typeface="+mn-cs"/>
            </a:rPr>
            <a:t>などの影響によ</a:t>
          </a:r>
          <a:r>
            <a:rPr kumimoji="1" lang="ja-JP" altLang="en-US" sz="1100">
              <a:solidFill>
                <a:schemeClr val="dk1"/>
              </a:solidFill>
              <a:effectLst/>
              <a:latin typeface="+mn-lt"/>
              <a:ea typeface="+mn-ea"/>
              <a:cs typeface="+mn-cs"/>
            </a:rPr>
            <a:t>る</a:t>
          </a:r>
          <a:r>
            <a:rPr kumimoji="1" lang="en-US" altLang="ja-JP" sz="1100">
              <a:solidFill>
                <a:schemeClr val="dk1"/>
              </a:solidFill>
              <a:effectLst/>
              <a:latin typeface="+mn-lt"/>
              <a:ea typeface="+mn-ea"/>
              <a:cs typeface="+mn-cs"/>
            </a:rPr>
            <a:t>一時的</a:t>
          </a:r>
          <a:r>
            <a:rPr kumimoji="1" lang="ja-JP" altLang="en-US" sz="1100">
              <a:solidFill>
                <a:schemeClr val="dk1"/>
              </a:solidFill>
              <a:effectLst/>
              <a:latin typeface="+mn-lt"/>
              <a:ea typeface="+mn-ea"/>
              <a:cs typeface="+mn-cs"/>
            </a:rPr>
            <a:t>な</a:t>
          </a:r>
          <a:r>
            <a:rPr kumimoji="1" lang="en-US"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に伴い、経常経費充当一般財源は前年度比で約</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億円減少し、経常収支比率は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ポイント減少した。</a:t>
          </a:r>
          <a:r>
            <a:rPr kumimoji="1" lang="ja-JP" altLang="ja-JP" sz="1100">
              <a:solidFill>
                <a:sysClr val="windowText" lastClr="000000"/>
              </a:solidFill>
              <a:effectLst/>
              <a:latin typeface="+mn-lt"/>
              <a:ea typeface="+mn-ea"/>
              <a:cs typeface="+mn-cs"/>
            </a:rPr>
            <a:t>将来の負担が急激に増加しないよう、総額抑制</a:t>
          </a:r>
          <a:r>
            <a:rPr kumimoji="1" lang="ja-JP" altLang="en-US" sz="1100">
              <a:solidFill>
                <a:sysClr val="windowText" lastClr="000000"/>
              </a:solidFill>
              <a:effectLst/>
              <a:latin typeface="+mn-lt"/>
              <a:ea typeface="+mn-ea"/>
              <a:cs typeface="+mn-cs"/>
            </a:rPr>
            <a:t>や基金の活用による</a:t>
          </a:r>
          <a:r>
            <a:rPr kumimoji="1" lang="ja-JP" altLang="ja-JP" sz="1100">
              <a:solidFill>
                <a:sysClr val="windowText" lastClr="000000"/>
              </a:solidFill>
              <a:effectLst/>
              <a:latin typeface="+mn-lt"/>
              <a:ea typeface="+mn-ea"/>
              <a:cs typeface="+mn-cs"/>
            </a:rPr>
            <a:t>平準化に努める。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45357</xdr:rowOff>
    </xdr:to>
    <xdr:cxnSp macro="">
      <xdr:nvCxnSpPr>
        <xdr:cNvPr id="381" name="直線コネクタ 380"/>
        <xdr:cNvCxnSpPr/>
      </xdr:nvCxnSpPr>
      <xdr:spPr>
        <a:xfrm flipV="1">
          <a:off x="3987800" y="130211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76</xdr:row>
      <xdr:rowOff>45357</xdr:rowOff>
    </xdr:to>
    <xdr:cxnSp macro="">
      <xdr:nvCxnSpPr>
        <xdr:cNvPr id="384" name="直線コネクタ 383"/>
        <xdr:cNvCxnSpPr/>
      </xdr:nvCxnSpPr>
      <xdr:spPr>
        <a:xfrm>
          <a:off x="3098800" y="12944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97065</xdr:rowOff>
    </xdr:to>
    <xdr:cxnSp macro="">
      <xdr:nvCxnSpPr>
        <xdr:cNvPr id="387" name="直線コネクタ 386"/>
        <xdr:cNvCxnSpPr/>
      </xdr:nvCxnSpPr>
      <xdr:spPr>
        <a:xfrm flipV="1">
          <a:off x="2209800" y="1294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75293</xdr:rowOff>
    </xdr:from>
    <xdr:to>
      <xdr:col>11</xdr:col>
      <xdr:colOff>9525</xdr:colOff>
      <xdr:row>75</xdr:row>
      <xdr:rowOff>97065</xdr:rowOff>
    </xdr:to>
    <xdr:cxnSp macro="">
      <xdr:nvCxnSpPr>
        <xdr:cNvPr id="390" name="直線コネクタ 389"/>
        <xdr:cNvCxnSpPr/>
      </xdr:nvCxnSpPr>
      <xdr:spPr>
        <a:xfrm>
          <a:off x="1320800" y="1293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400" name="楕円 399"/>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401" name="公債費該当値テキスト"/>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402" name="楕円 401"/>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403" name="テキスト ボックス 402"/>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404" name="楕円 403"/>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405" name="テキスト ボックス 404"/>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46265</xdr:rowOff>
    </xdr:from>
    <xdr:to>
      <xdr:col>11</xdr:col>
      <xdr:colOff>60325</xdr:colOff>
      <xdr:row>75</xdr:row>
      <xdr:rowOff>147864</xdr:rowOff>
    </xdr:to>
    <xdr:sp macro="" textlink="">
      <xdr:nvSpPr>
        <xdr:cNvPr id="406" name="楕円 405"/>
        <xdr:cNvSpPr/>
      </xdr:nvSpPr>
      <xdr:spPr>
        <a:xfrm>
          <a:off x="2159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158042</xdr:rowOff>
    </xdr:from>
    <xdr:ext cx="762000" cy="259045"/>
    <xdr:sp macro="" textlink="">
      <xdr:nvSpPr>
        <xdr:cNvPr id="407" name="テキスト ボックス 406"/>
        <xdr:cNvSpPr txBox="1"/>
      </xdr:nvSpPr>
      <xdr:spPr>
        <a:xfrm>
          <a:off x="1828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24493</xdr:rowOff>
    </xdr:from>
    <xdr:to>
      <xdr:col>6</xdr:col>
      <xdr:colOff>171450</xdr:colOff>
      <xdr:row>75</xdr:row>
      <xdr:rowOff>126093</xdr:rowOff>
    </xdr:to>
    <xdr:sp macro="" textlink="">
      <xdr:nvSpPr>
        <xdr:cNvPr id="408" name="楕円 407"/>
        <xdr:cNvSpPr/>
      </xdr:nvSpPr>
      <xdr:spPr>
        <a:xfrm>
          <a:off x="1270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136270</xdr:rowOff>
    </xdr:from>
    <xdr:ext cx="762000" cy="259045"/>
    <xdr:sp macro="" textlink="">
      <xdr:nvSpPr>
        <xdr:cNvPr id="409" name="テキスト ボックス 408"/>
        <xdr:cNvSpPr txBox="1"/>
      </xdr:nvSpPr>
      <xdr:spPr>
        <a:xfrm>
          <a:off x="939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公債費以外に</a:t>
          </a:r>
          <a:r>
            <a:rPr kumimoji="1" lang="ja-JP" altLang="en-US" sz="1100">
              <a:solidFill>
                <a:sysClr val="windowText" lastClr="000000"/>
              </a:solidFill>
              <a:effectLst/>
              <a:latin typeface="+mn-lt"/>
              <a:ea typeface="+mn-ea"/>
              <a:cs typeface="+mn-cs"/>
            </a:rPr>
            <a:t>係る経常収支比率は、前年度に比べ</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ポイント増加しており、</a:t>
          </a:r>
          <a:r>
            <a:rPr kumimoji="1" lang="ja-JP" altLang="ja-JP" sz="1100">
              <a:solidFill>
                <a:sysClr val="windowText" lastClr="000000"/>
              </a:solidFill>
              <a:effectLst/>
              <a:latin typeface="+mn-lt"/>
              <a:ea typeface="+mn-ea"/>
              <a:cs typeface="+mn-cs"/>
            </a:rPr>
            <a:t>類似団体内平均値よりも高い水準にある。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一方、経常収支比率では数値が高く算定されているものの、歳出決算額としての住民１人当たりコスト（円）では全国、神奈川県、類似団体のいずれの平均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も下回っている項目が多数あることから、今後も歳出決算額及び充当一般財源に留意しつつ、健全な財政運営に努める。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154214</xdr:rowOff>
    </xdr:from>
    <xdr:to>
      <xdr:col>82</xdr:col>
      <xdr:colOff>107950</xdr:colOff>
      <xdr:row>81</xdr:row>
      <xdr:rowOff>4536</xdr:rowOff>
    </xdr:to>
    <xdr:cxnSp macro="">
      <xdr:nvCxnSpPr>
        <xdr:cNvPr id="444" name="直線コネクタ 443"/>
        <xdr:cNvCxnSpPr/>
      </xdr:nvCxnSpPr>
      <xdr:spPr>
        <a:xfrm>
          <a:off x="15671800" y="13870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5" name="公債費以外平均値テキスト"/>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91621</xdr:rowOff>
    </xdr:from>
    <xdr:to>
      <xdr:col>78</xdr:col>
      <xdr:colOff>69850</xdr:colOff>
      <xdr:row>80</xdr:row>
      <xdr:rowOff>154214</xdr:rowOff>
    </xdr:to>
    <xdr:cxnSp macro="">
      <xdr:nvCxnSpPr>
        <xdr:cNvPr id="447" name="直線コネクタ 446"/>
        <xdr:cNvCxnSpPr/>
      </xdr:nvCxnSpPr>
      <xdr:spPr>
        <a:xfrm>
          <a:off x="14782800" y="13293271"/>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9" name="テキスト ボックス 448"/>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80</xdr:row>
      <xdr:rowOff>143329</xdr:rowOff>
    </xdr:to>
    <xdr:cxnSp macro="">
      <xdr:nvCxnSpPr>
        <xdr:cNvPr id="450" name="直線コネクタ 449"/>
        <xdr:cNvCxnSpPr/>
      </xdr:nvCxnSpPr>
      <xdr:spPr>
        <a:xfrm flipV="1">
          <a:off x="13893800" y="13293271"/>
          <a:ext cx="889000" cy="56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2" name="テキスト ボックス 451"/>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143329</xdr:rowOff>
    </xdr:from>
    <xdr:to>
      <xdr:col>69</xdr:col>
      <xdr:colOff>92075</xdr:colOff>
      <xdr:row>81</xdr:row>
      <xdr:rowOff>91621</xdr:rowOff>
    </xdr:to>
    <xdr:cxnSp macro="">
      <xdr:nvCxnSpPr>
        <xdr:cNvPr id="453" name="直線コネクタ 452"/>
        <xdr:cNvCxnSpPr/>
      </xdr:nvCxnSpPr>
      <xdr:spPr>
        <a:xfrm flipV="1">
          <a:off x="13004800" y="13859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5" name="テキスト ボックス 454"/>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7" name="テキスト ボックス 456"/>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125186</xdr:rowOff>
    </xdr:from>
    <xdr:to>
      <xdr:col>82</xdr:col>
      <xdr:colOff>158750</xdr:colOff>
      <xdr:row>81</xdr:row>
      <xdr:rowOff>55336</xdr:rowOff>
    </xdr:to>
    <xdr:sp macro="" textlink="">
      <xdr:nvSpPr>
        <xdr:cNvPr id="463" name="楕円 462"/>
        <xdr:cNvSpPr/>
      </xdr:nvSpPr>
      <xdr:spPr>
        <a:xfrm>
          <a:off x="16459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97263</xdr:rowOff>
    </xdr:from>
    <xdr:ext cx="762000" cy="259045"/>
    <xdr:sp macro="" textlink="">
      <xdr:nvSpPr>
        <xdr:cNvPr id="464" name="公債費以外該当値テキスト"/>
        <xdr:cNvSpPr txBox="1"/>
      </xdr:nvSpPr>
      <xdr:spPr>
        <a:xfrm>
          <a:off x="16598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103414</xdr:rowOff>
    </xdr:from>
    <xdr:to>
      <xdr:col>78</xdr:col>
      <xdr:colOff>120650</xdr:colOff>
      <xdr:row>81</xdr:row>
      <xdr:rowOff>33564</xdr:rowOff>
    </xdr:to>
    <xdr:sp macro="" textlink="">
      <xdr:nvSpPr>
        <xdr:cNvPr id="465" name="楕円 464"/>
        <xdr:cNvSpPr/>
      </xdr:nvSpPr>
      <xdr:spPr>
        <a:xfrm>
          <a:off x="15621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18341</xdr:rowOff>
    </xdr:from>
    <xdr:ext cx="736600" cy="259045"/>
    <xdr:sp macro="" textlink="">
      <xdr:nvSpPr>
        <xdr:cNvPr id="466" name="テキスト ボックス 465"/>
        <xdr:cNvSpPr txBox="1"/>
      </xdr:nvSpPr>
      <xdr:spPr>
        <a:xfrm>
          <a:off x="15290800" y="1390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40821</xdr:rowOff>
    </xdr:from>
    <xdr:to>
      <xdr:col>74</xdr:col>
      <xdr:colOff>31750</xdr:colOff>
      <xdr:row>77</xdr:row>
      <xdr:rowOff>142421</xdr:rowOff>
    </xdr:to>
    <xdr:sp macro="" textlink="">
      <xdr:nvSpPr>
        <xdr:cNvPr id="467" name="楕円 466"/>
        <xdr:cNvSpPr/>
      </xdr:nvSpPr>
      <xdr:spPr>
        <a:xfrm>
          <a:off x="14732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127198</xdr:rowOff>
    </xdr:from>
    <xdr:ext cx="762000" cy="259045"/>
    <xdr:sp macro="" textlink="">
      <xdr:nvSpPr>
        <xdr:cNvPr id="468" name="テキスト ボックス 467"/>
        <xdr:cNvSpPr txBox="1"/>
      </xdr:nvSpPr>
      <xdr:spPr>
        <a:xfrm>
          <a:off x="14401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92529</xdr:rowOff>
    </xdr:from>
    <xdr:to>
      <xdr:col>69</xdr:col>
      <xdr:colOff>142875</xdr:colOff>
      <xdr:row>81</xdr:row>
      <xdr:rowOff>22679</xdr:rowOff>
    </xdr:to>
    <xdr:sp macro="" textlink="">
      <xdr:nvSpPr>
        <xdr:cNvPr id="469" name="楕円 468"/>
        <xdr:cNvSpPr/>
      </xdr:nvSpPr>
      <xdr:spPr>
        <a:xfrm>
          <a:off x="13843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70" name="テキスト ボックス 469"/>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40821</xdr:rowOff>
    </xdr:from>
    <xdr:to>
      <xdr:col>65</xdr:col>
      <xdr:colOff>53975</xdr:colOff>
      <xdr:row>81</xdr:row>
      <xdr:rowOff>142421</xdr:rowOff>
    </xdr:to>
    <xdr:sp macro="" textlink="">
      <xdr:nvSpPr>
        <xdr:cNvPr id="471" name="楕円 470"/>
        <xdr:cNvSpPr/>
      </xdr:nvSpPr>
      <xdr:spPr>
        <a:xfrm>
          <a:off x="12954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127198</xdr:rowOff>
    </xdr:from>
    <xdr:ext cx="762000" cy="259045"/>
    <xdr:sp macro="" textlink="">
      <xdr:nvSpPr>
        <xdr:cNvPr id="472" name="テキスト ボックス 471"/>
        <xdr:cNvSpPr txBox="1"/>
      </xdr:nvSpPr>
      <xdr:spPr>
        <a:xfrm>
          <a:off x="12623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2783</xdr:rowOff>
    </xdr:from>
    <xdr:to>
      <xdr:col>29</xdr:col>
      <xdr:colOff>127000</xdr:colOff>
      <xdr:row>17</xdr:row>
      <xdr:rowOff>34167</xdr:rowOff>
    </xdr:to>
    <xdr:cxnSp macro="">
      <xdr:nvCxnSpPr>
        <xdr:cNvPr id="52" name="直線コネクタ 51"/>
        <xdr:cNvCxnSpPr/>
      </xdr:nvCxnSpPr>
      <xdr:spPr bwMode="auto">
        <a:xfrm flipV="1">
          <a:off x="5003800" y="2965058"/>
          <a:ext cx="647700" cy="31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159010</xdr:rowOff>
    </xdr:from>
    <xdr:ext cx="762000" cy="259045"/>
    <xdr:sp macro="" textlink="">
      <xdr:nvSpPr>
        <xdr:cNvPr id="53" name="人口1人当たり決算額の推移平均値テキスト130"/>
        <xdr:cNvSpPr txBox="1"/>
      </xdr:nvSpPr>
      <xdr:spPr>
        <a:xfrm>
          <a:off x="5740400" y="294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34167</xdr:rowOff>
    </xdr:from>
    <xdr:to>
      <xdr:col>26</xdr:col>
      <xdr:colOff>50800</xdr:colOff>
      <xdr:row>17</xdr:row>
      <xdr:rowOff>60847</xdr:rowOff>
    </xdr:to>
    <xdr:cxnSp macro="">
      <xdr:nvCxnSpPr>
        <xdr:cNvPr id="55" name="直線コネクタ 54"/>
        <xdr:cNvCxnSpPr/>
      </xdr:nvCxnSpPr>
      <xdr:spPr bwMode="auto">
        <a:xfrm flipV="1">
          <a:off x="4305300" y="2996442"/>
          <a:ext cx="698500" cy="2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57451</xdr:rowOff>
    </xdr:from>
    <xdr:to>
      <xdr:col>22</xdr:col>
      <xdr:colOff>114300</xdr:colOff>
      <xdr:row>17</xdr:row>
      <xdr:rowOff>60847</xdr:rowOff>
    </xdr:to>
    <xdr:cxnSp macro="">
      <xdr:nvCxnSpPr>
        <xdr:cNvPr id="58" name="直線コネクタ 57"/>
        <xdr:cNvCxnSpPr/>
      </xdr:nvCxnSpPr>
      <xdr:spPr bwMode="auto">
        <a:xfrm>
          <a:off x="3606800" y="3019726"/>
          <a:ext cx="698500" cy="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57451</xdr:rowOff>
    </xdr:from>
    <xdr:to>
      <xdr:col>18</xdr:col>
      <xdr:colOff>177800</xdr:colOff>
      <xdr:row>17</xdr:row>
      <xdr:rowOff>116724</xdr:rowOff>
    </xdr:to>
    <xdr:cxnSp macro="">
      <xdr:nvCxnSpPr>
        <xdr:cNvPr id="61" name="直線コネクタ 60"/>
        <xdr:cNvCxnSpPr/>
      </xdr:nvCxnSpPr>
      <xdr:spPr bwMode="auto">
        <a:xfrm flipV="1">
          <a:off x="2908300" y="3019726"/>
          <a:ext cx="698500" cy="59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123433</xdr:rowOff>
    </xdr:from>
    <xdr:to>
      <xdr:col>29</xdr:col>
      <xdr:colOff>177800</xdr:colOff>
      <xdr:row>17</xdr:row>
      <xdr:rowOff>53583</xdr:rowOff>
    </xdr:to>
    <xdr:sp macro="" textlink="">
      <xdr:nvSpPr>
        <xdr:cNvPr id="71" name="楕円 70"/>
        <xdr:cNvSpPr/>
      </xdr:nvSpPr>
      <xdr:spPr bwMode="auto">
        <a:xfrm>
          <a:off x="5600700" y="291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139960</xdr:rowOff>
    </xdr:from>
    <xdr:ext cx="762000" cy="259045"/>
    <xdr:sp macro="" textlink="">
      <xdr:nvSpPr>
        <xdr:cNvPr id="72" name="人口1人当たり決算額の推移該当値テキスト130"/>
        <xdr:cNvSpPr txBox="1"/>
      </xdr:nvSpPr>
      <xdr:spPr>
        <a:xfrm>
          <a:off x="5740400" y="275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154817</xdr:rowOff>
    </xdr:from>
    <xdr:to>
      <xdr:col>26</xdr:col>
      <xdr:colOff>101600</xdr:colOff>
      <xdr:row>17</xdr:row>
      <xdr:rowOff>84967</xdr:rowOff>
    </xdr:to>
    <xdr:sp macro="" textlink="">
      <xdr:nvSpPr>
        <xdr:cNvPr id="73" name="楕円 72"/>
        <xdr:cNvSpPr/>
      </xdr:nvSpPr>
      <xdr:spPr bwMode="auto">
        <a:xfrm>
          <a:off x="4953000" y="294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95144</xdr:rowOff>
    </xdr:from>
    <xdr:ext cx="736600" cy="259045"/>
    <xdr:sp macro="" textlink="">
      <xdr:nvSpPr>
        <xdr:cNvPr id="74" name="テキスト ボックス 73"/>
        <xdr:cNvSpPr txBox="1"/>
      </xdr:nvSpPr>
      <xdr:spPr>
        <a:xfrm>
          <a:off x="4622800" y="271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10047</xdr:rowOff>
    </xdr:from>
    <xdr:to>
      <xdr:col>22</xdr:col>
      <xdr:colOff>165100</xdr:colOff>
      <xdr:row>17</xdr:row>
      <xdr:rowOff>111647</xdr:rowOff>
    </xdr:to>
    <xdr:sp macro="" textlink="">
      <xdr:nvSpPr>
        <xdr:cNvPr id="75" name="楕円 74"/>
        <xdr:cNvSpPr/>
      </xdr:nvSpPr>
      <xdr:spPr bwMode="auto">
        <a:xfrm>
          <a:off x="4254500" y="297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121824</xdr:rowOff>
    </xdr:from>
    <xdr:ext cx="762000" cy="259045"/>
    <xdr:sp macro="" textlink="">
      <xdr:nvSpPr>
        <xdr:cNvPr id="76" name="テキスト ボックス 75"/>
        <xdr:cNvSpPr txBox="1"/>
      </xdr:nvSpPr>
      <xdr:spPr>
        <a:xfrm>
          <a:off x="3924300" y="27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6651</xdr:rowOff>
    </xdr:from>
    <xdr:to>
      <xdr:col>19</xdr:col>
      <xdr:colOff>38100</xdr:colOff>
      <xdr:row>17</xdr:row>
      <xdr:rowOff>108251</xdr:rowOff>
    </xdr:to>
    <xdr:sp macro="" textlink="">
      <xdr:nvSpPr>
        <xdr:cNvPr id="77" name="楕円 76"/>
        <xdr:cNvSpPr/>
      </xdr:nvSpPr>
      <xdr:spPr bwMode="auto">
        <a:xfrm>
          <a:off x="3556000" y="296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118428</xdr:rowOff>
    </xdr:from>
    <xdr:ext cx="762000" cy="259045"/>
    <xdr:sp macro="" textlink="">
      <xdr:nvSpPr>
        <xdr:cNvPr id="78" name="テキスト ボックス 77"/>
        <xdr:cNvSpPr txBox="1"/>
      </xdr:nvSpPr>
      <xdr:spPr>
        <a:xfrm>
          <a:off x="3225800" y="273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65924</xdr:rowOff>
    </xdr:from>
    <xdr:to>
      <xdr:col>15</xdr:col>
      <xdr:colOff>101600</xdr:colOff>
      <xdr:row>17</xdr:row>
      <xdr:rowOff>167524</xdr:rowOff>
    </xdr:to>
    <xdr:sp macro="" textlink="">
      <xdr:nvSpPr>
        <xdr:cNvPr id="79" name="楕円 78"/>
        <xdr:cNvSpPr/>
      </xdr:nvSpPr>
      <xdr:spPr bwMode="auto">
        <a:xfrm>
          <a:off x="2857500" y="302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6251</xdr:rowOff>
    </xdr:from>
    <xdr:ext cx="762000" cy="259045"/>
    <xdr:sp macro="" textlink="">
      <xdr:nvSpPr>
        <xdr:cNvPr id="80" name="テキスト ボックス 79"/>
        <xdr:cNvSpPr txBox="1"/>
      </xdr:nvSpPr>
      <xdr:spPr>
        <a:xfrm>
          <a:off x="2527300" y="27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85669</xdr:rowOff>
    </xdr:from>
    <xdr:to>
      <xdr:col>29</xdr:col>
      <xdr:colOff>127000</xdr:colOff>
      <xdr:row>36</xdr:row>
      <xdr:rowOff>156398</xdr:rowOff>
    </xdr:to>
    <xdr:cxnSp macro="">
      <xdr:nvCxnSpPr>
        <xdr:cNvPr id="112" name="直線コネクタ 111"/>
        <xdr:cNvCxnSpPr/>
      </xdr:nvCxnSpPr>
      <xdr:spPr bwMode="auto">
        <a:xfrm>
          <a:off x="5003800" y="7038919"/>
          <a:ext cx="647700" cy="7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85669</xdr:rowOff>
    </xdr:from>
    <xdr:to>
      <xdr:col>26</xdr:col>
      <xdr:colOff>50800</xdr:colOff>
      <xdr:row>36</xdr:row>
      <xdr:rowOff>90561</xdr:rowOff>
    </xdr:to>
    <xdr:cxnSp macro="">
      <xdr:nvCxnSpPr>
        <xdr:cNvPr id="115" name="直線コネクタ 114"/>
        <xdr:cNvCxnSpPr/>
      </xdr:nvCxnSpPr>
      <xdr:spPr bwMode="auto">
        <a:xfrm flipV="1">
          <a:off x="4305300" y="7038919"/>
          <a:ext cx="698500" cy="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90561</xdr:rowOff>
    </xdr:from>
    <xdr:to>
      <xdr:col>22</xdr:col>
      <xdr:colOff>114300</xdr:colOff>
      <xdr:row>37</xdr:row>
      <xdr:rowOff>74788</xdr:rowOff>
    </xdr:to>
    <xdr:cxnSp macro="">
      <xdr:nvCxnSpPr>
        <xdr:cNvPr id="118" name="直線コネクタ 117"/>
        <xdr:cNvCxnSpPr/>
      </xdr:nvCxnSpPr>
      <xdr:spPr bwMode="auto">
        <a:xfrm flipV="1">
          <a:off x="3606800" y="7043811"/>
          <a:ext cx="698500" cy="15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74788</xdr:rowOff>
    </xdr:from>
    <xdr:to>
      <xdr:col>18</xdr:col>
      <xdr:colOff>177800</xdr:colOff>
      <xdr:row>37</xdr:row>
      <xdr:rowOff>163713</xdr:rowOff>
    </xdr:to>
    <xdr:cxnSp macro="">
      <xdr:nvCxnSpPr>
        <xdr:cNvPr id="121" name="直線コネクタ 120"/>
        <xdr:cNvCxnSpPr/>
      </xdr:nvCxnSpPr>
      <xdr:spPr bwMode="auto">
        <a:xfrm flipV="1">
          <a:off x="2908300" y="7199488"/>
          <a:ext cx="698500" cy="8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105598</xdr:rowOff>
    </xdr:from>
    <xdr:to>
      <xdr:col>29</xdr:col>
      <xdr:colOff>177800</xdr:colOff>
      <xdr:row>37</xdr:row>
      <xdr:rowOff>35748</xdr:rowOff>
    </xdr:to>
    <xdr:sp macro="" textlink="">
      <xdr:nvSpPr>
        <xdr:cNvPr id="131" name="楕円 130"/>
        <xdr:cNvSpPr/>
      </xdr:nvSpPr>
      <xdr:spPr bwMode="auto">
        <a:xfrm>
          <a:off x="5600700" y="705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77675</xdr:rowOff>
    </xdr:from>
    <xdr:ext cx="762000" cy="259045"/>
    <xdr:sp macro="" textlink="">
      <xdr:nvSpPr>
        <xdr:cNvPr id="132" name="人口1人当たり決算額の推移該当値テキスト445"/>
        <xdr:cNvSpPr txBox="1"/>
      </xdr:nvSpPr>
      <xdr:spPr>
        <a:xfrm>
          <a:off x="5740400" y="70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34869</xdr:rowOff>
    </xdr:from>
    <xdr:to>
      <xdr:col>26</xdr:col>
      <xdr:colOff>101600</xdr:colOff>
      <xdr:row>36</xdr:row>
      <xdr:rowOff>136469</xdr:rowOff>
    </xdr:to>
    <xdr:sp macro="" textlink="">
      <xdr:nvSpPr>
        <xdr:cNvPr id="133" name="楕円 132"/>
        <xdr:cNvSpPr/>
      </xdr:nvSpPr>
      <xdr:spPr bwMode="auto">
        <a:xfrm>
          <a:off x="4953000" y="698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146646</xdr:rowOff>
    </xdr:from>
    <xdr:ext cx="736600" cy="259045"/>
    <xdr:sp macro="" textlink="">
      <xdr:nvSpPr>
        <xdr:cNvPr id="134" name="テキスト ボックス 133"/>
        <xdr:cNvSpPr txBox="1"/>
      </xdr:nvSpPr>
      <xdr:spPr>
        <a:xfrm>
          <a:off x="4622800" y="675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39761</xdr:rowOff>
    </xdr:from>
    <xdr:to>
      <xdr:col>22</xdr:col>
      <xdr:colOff>165100</xdr:colOff>
      <xdr:row>36</xdr:row>
      <xdr:rowOff>141361</xdr:rowOff>
    </xdr:to>
    <xdr:sp macro="" textlink="">
      <xdr:nvSpPr>
        <xdr:cNvPr id="135" name="楕円 134"/>
        <xdr:cNvSpPr/>
      </xdr:nvSpPr>
      <xdr:spPr bwMode="auto">
        <a:xfrm>
          <a:off x="4254500" y="699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151538</xdr:rowOff>
    </xdr:from>
    <xdr:ext cx="762000" cy="259045"/>
    <xdr:sp macro="" textlink="">
      <xdr:nvSpPr>
        <xdr:cNvPr id="136" name="テキスト ボックス 135"/>
        <xdr:cNvSpPr txBox="1"/>
      </xdr:nvSpPr>
      <xdr:spPr>
        <a:xfrm>
          <a:off x="3924300" y="676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23988</xdr:rowOff>
    </xdr:from>
    <xdr:to>
      <xdr:col>19</xdr:col>
      <xdr:colOff>38100</xdr:colOff>
      <xdr:row>37</xdr:row>
      <xdr:rowOff>125588</xdr:rowOff>
    </xdr:to>
    <xdr:sp macro="" textlink="">
      <xdr:nvSpPr>
        <xdr:cNvPr id="137" name="楕円 136"/>
        <xdr:cNvSpPr/>
      </xdr:nvSpPr>
      <xdr:spPr bwMode="auto">
        <a:xfrm>
          <a:off x="3556000" y="714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110365</xdr:rowOff>
    </xdr:from>
    <xdr:ext cx="762000" cy="259045"/>
    <xdr:sp macro="" textlink="">
      <xdr:nvSpPr>
        <xdr:cNvPr id="138" name="テキスト ボックス 137"/>
        <xdr:cNvSpPr txBox="1"/>
      </xdr:nvSpPr>
      <xdr:spPr>
        <a:xfrm>
          <a:off x="3225800" y="72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112913</xdr:rowOff>
    </xdr:from>
    <xdr:to>
      <xdr:col>15</xdr:col>
      <xdr:colOff>101600</xdr:colOff>
      <xdr:row>37</xdr:row>
      <xdr:rowOff>214513</xdr:rowOff>
    </xdr:to>
    <xdr:sp macro="" textlink="">
      <xdr:nvSpPr>
        <xdr:cNvPr id="139" name="楕円 138"/>
        <xdr:cNvSpPr/>
      </xdr:nvSpPr>
      <xdr:spPr bwMode="auto">
        <a:xfrm>
          <a:off x="2857500" y="7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199290</xdr:rowOff>
    </xdr:from>
    <xdr:ext cx="762000" cy="259045"/>
    <xdr:sp macro="" textlink="">
      <xdr:nvSpPr>
        <xdr:cNvPr id="140" name="テキスト ボックス 139"/>
        <xdr:cNvSpPr txBox="1"/>
      </xdr:nvSpPr>
      <xdr:spPr>
        <a:xfrm>
          <a:off x="2527300" y="7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20828</xdr:rowOff>
    </xdr:from>
    <xdr:to>
      <xdr:col>24</xdr:col>
      <xdr:colOff>63500</xdr:colOff>
      <xdr:row>36</xdr:row>
      <xdr:rowOff>67005</xdr:rowOff>
    </xdr:to>
    <xdr:cxnSp macro="">
      <xdr:nvCxnSpPr>
        <xdr:cNvPr id="61" name="直線コネクタ 60"/>
        <xdr:cNvCxnSpPr/>
      </xdr:nvCxnSpPr>
      <xdr:spPr>
        <a:xfrm>
          <a:off x="3797300" y="6193028"/>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20828</xdr:rowOff>
    </xdr:from>
    <xdr:to>
      <xdr:col>19</xdr:col>
      <xdr:colOff>177800</xdr:colOff>
      <xdr:row>36</xdr:row>
      <xdr:rowOff>61328</xdr:rowOff>
    </xdr:to>
    <xdr:cxnSp macro="">
      <xdr:nvCxnSpPr>
        <xdr:cNvPr id="64" name="直線コネクタ 63"/>
        <xdr:cNvCxnSpPr/>
      </xdr:nvCxnSpPr>
      <xdr:spPr>
        <a:xfrm flipV="1">
          <a:off x="2908300" y="6193028"/>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50813</xdr:rowOff>
    </xdr:from>
    <xdr:to>
      <xdr:col>15</xdr:col>
      <xdr:colOff>50800</xdr:colOff>
      <xdr:row>36</xdr:row>
      <xdr:rowOff>61328</xdr:rowOff>
    </xdr:to>
    <xdr:cxnSp macro="">
      <xdr:nvCxnSpPr>
        <xdr:cNvPr id="67" name="直線コネクタ 66"/>
        <xdr:cNvCxnSpPr/>
      </xdr:nvCxnSpPr>
      <xdr:spPr>
        <a:xfrm>
          <a:off x="2019300" y="622301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50813</xdr:rowOff>
    </xdr:from>
    <xdr:to>
      <xdr:col>10</xdr:col>
      <xdr:colOff>114300</xdr:colOff>
      <xdr:row>37</xdr:row>
      <xdr:rowOff>62281</xdr:rowOff>
    </xdr:to>
    <xdr:cxnSp macro="">
      <xdr:nvCxnSpPr>
        <xdr:cNvPr id="70" name="直線コネクタ 69"/>
        <xdr:cNvCxnSpPr/>
      </xdr:nvCxnSpPr>
      <xdr:spPr>
        <a:xfrm flipV="1">
          <a:off x="1130300" y="6223013"/>
          <a:ext cx="889000" cy="1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16205</xdr:rowOff>
    </xdr:from>
    <xdr:to>
      <xdr:col>24</xdr:col>
      <xdr:colOff>114300</xdr:colOff>
      <xdr:row>36</xdr:row>
      <xdr:rowOff>117805</xdr:rowOff>
    </xdr:to>
    <xdr:sp macro="" textlink="">
      <xdr:nvSpPr>
        <xdr:cNvPr id="80" name="楕円 79"/>
        <xdr:cNvSpPr/>
      </xdr:nvSpPr>
      <xdr:spPr>
        <a:xfrm>
          <a:off x="45847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166082</xdr:rowOff>
    </xdr:from>
    <xdr:ext cx="534377" cy="259045"/>
    <xdr:sp macro="" textlink="">
      <xdr:nvSpPr>
        <xdr:cNvPr id="81" name="人件費該当値テキスト"/>
        <xdr:cNvSpPr txBox="1"/>
      </xdr:nvSpPr>
      <xdr:spPr>
        <a:xfrm>
          <a:off x="4686300" y="61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141478</xdr:rowOff>
    </xdr:from>
    <xdr:to>
      <xdr:col>20</xdr:col>
      <xdr:colOff>38100</xdr:colOff>
      <xdr:row>36</xdr:row>
      <xdr:rowOff>71628</xdr:rowOff>
    </xdr:to>
    <xdr:sp macro="" textlink="">
      <xdr:nvSpPr>
        <xdr:cNvPr id="82" name="楕円 81"/>
        <xdr:cNvSpPr/>
      </xdr:nvSpPr>
      <xdr:spPr>
        <a:xfrm>
          <a:off x="3746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88155</xdr:rowOff>
    </xdr:from>
    <xdr:ext cx="534377" cy="259045"/>
    <xdr:sp macro="" textlink="">
      <xdr:nvSpPr>
        <xdr:cNvPr id="83" name="テキスト ボックス 82"/>
        <xdr:cNvSpPr txBox="1"/>
      </xdr:nvSpPr>
      <xdr:spPr>
        <a:xfrm>
          <a:off x="3530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10528</xdr:rowOff>
    </xdr:from>
    <xdr:to>
      <xdr:col>15</xdr:col>
      <xdr:colOff>101600</xdr:colOff>
      <xdr:row>36</xdr:row>
      <xdr:rowOff>112128</xdr:rowOff>
    </xdr:to>
    <xdr:sp macro="" textlink="">
      <xdr:nvSpPr>
        <xdr:cNvPr id="84" name="楕円 83"/>
        <xdr:cNvSpPr/>
      </xdr:nvSpPr>
      <xdr:spPr>
        <a:xfrm>
          <a:off x="28575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103255</xdr:rowOff>
    </xdr:from>
    <xdr:ext cx="534377" cy="259045"/>
    <xdr:sp macro="" textlink="">
      <xdr:nvSpPr>
        <xdr:cNvPr id="85" name="テキスト ボックス 84"/>
        <xdr:cNvSpPr txBox="1"/>
      </xdr:nvSpPr>
      <xdr:spPr>
        <a:xfrm>
          <a:off x="2641111" y="62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xdr:rowOff>
    </xdr:from>
    <xdr:to>
      <xdr:col>10</xdr:col>
      <xdr:colOff>165100</xdr:colOff>
      <xdr:row>36</xdr:row>
      <xdr:rowOff>101613</xdr:rowOff>
    </xdr:to>
    <xdr:sp macro="" textlink="">
      <xdr:nvSpPr>
        <xdr:cNvPr id="86" name="楕円 85"/>
        <xdr:cNvSpPr/>
      </xdr:nvSpPr>
      <xdr:spPr>
        <a:xfrm>
          <a:off x="1968500" y="61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118140</xdr:rowOff>
    </xdr:from>
    <xdr:ext cx="534377" cy="259045"/>
    <xdr:sp macro="" textlink="">
      <xdr:nvSpPr>
        <xdr:cNvPr id="87" name="テキスト ボックス 86"/>
        <xdr:cNvSpPr txBox="1"/>
      </xdr:nvSpPr>
      <xdr:spPr>
        <a:xfrm>
          <a:off x="1752111" y="59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11481</xdr:rowOff>
    </xdr:from>
    <xdr:to>
      <xdr:col>6</xdr:col>
      <xdr:colOff>38100</xdr:colOff>
      <xdr:row>37</xdr:row>
      <xdr:rowOff>113081</xdr:rowOff>
    </xdr:to>
    <xdr:sp macro="" textlink="">
      <xdr:nvSpPr>
        <xdr:cNvPr id="88" name="楕円 87"/>
        <xdr:cNvSpPr/>
      </xdr:nvSpPr>
      <xdr:spPr>
        <a:xfrm>
          <a:off x="1079500" y="63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129608</xdr:rowOff>
    </xdr:from>
    <xdr:ext cx="534377" cy="259045"/>
    <xdr:sp macro="" textlink="">
      <xdr:nvSpPr>
        <xdr:cNvPr id="89" name="テキスト ボックス 88"/>
        <xdr:cNvSpPr txBox="1"/>
      </xdr:nvSpPr>
      <xdr:spPr>
        <a:xfrm>
          <a:off x="863111" y="61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4" name="直線コネクタ 113"/>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5" name="物件費最小値テキスト"/>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6" name="直線コネクタ 115"/>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7" name="物件費最大値テキスト"/>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18" name="直線コネクタ 117"/>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20447</xdr:rowOff>
    </xdr:from>
    <xdr:to>
      <xdr:col>24</xdr:col>
      <xdr:colOff>63500</xdr:colOff>
      <xdr:row>55</xdr:row>
      <xdr:rowOff>149568</xdr:rowOff>
    </xdr:to>
    <xdr:cxnSp macro="">
      <xdr:nvCxnSpPr>
        <xdr:cNvPr id="119" name="直線コネクタ 118"/>
        <xdr:cNvCxnSpPr/>
      </xdr:nvCxnSpPr>
      <xdr:spPr>
        <a:xfrm>
          <a:off x="3797300" y="9278747"/>
          <a:ext cx="838200" cy="30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0" name="物件費平均値テキスト"/>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1" name="フローチャート: 判断 120"/>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20447</xdr:rowOff>
    </xdr:from>
    <xdr:to>
      <xdr:col>19</xdr:col>
      <xdr:colOff>177800</xdr:colOff>
      <xdr:row>55</xdr:row>
      <xdr:rowOff>124193</xdr:rowOff>
    </xdr:to>
    <xdr:cxnSp macro="">
      <xdr:nvCxnSpPr>
        <xdr:cNvPr id="122" name="直線コネクタ 121"/>
        <xdr:cNvCxnSpPr/>
      </xdr:nvCxnSpPr>
      <xdr:spPr>
        <a:xfrm flipV="1">
          <a:off x="2908300" y="9278747"/>
          <a:ext cx="889000" cy="27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3" name="フローチャート: 判断 122"/>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90453</xdr:rowOff>
    </xdr:from>
    <xdr:ext cx="534377" cy="259045"/>
    <xdr:sp macro="" textlink="">
      <xdr:nvSpPr>
        <xdr:cNvPr id="124" name="テキスト ボックス 123"/>
        <xdr:cNvSpPr txBox="1"/>
      </xdr:nvSpPr>
      <xdr:spPr>
        <a:xfrm>
          <a:off x="3530111" y="93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124193</xdr:rowOff>
    </xdr:from>
    <xdr:to>
      <xdr:col>15</xdr:col>
      <xdr:colOff>50800</xdr:colOff>
      <xdr:row>57</xdr:row>
      <xdr:rowOff>100076</xdr:rowOff>
    </xdr:to>
    <xdr:cxnSp macro="">
      <xdr:nvCxnSpPr>
        <xdr:cNvPr id="125" name="直線コネクタ 124"/>
        <xdr:cNvCxnSpPr/>
      </xdr:nvCxnSpPr>
      <xdr:spPr>
        <a:xfrm flipV="1">
          <a:off x="2019300" y="9553943"/>
          <a:ext cx="889000" cy="3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6" name="フローチャート: 判断 125"/>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43807</xdr:rowOff>
    </xdr:from>
    <xdr:ext cx="534377" cy="259045"/>
    <xdr:sp macro="" textlink="">
      <xdr:nvSpPr>
        <xdr:cNvPr id="127" name="テキスト ボックス 126"/>
        <xdr:cNvSpPr txBox="1"/>
      </xdr:nvSpPr>
      <xdr:spPr>
        <a:xfrm>
          <a:off x="2641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100076</xdr:rowOff>
    </xdr:from>
    <xdr:to>
      <xdr:col>10</xdr:col>
      <xdr:colOff>114300</xdr:colOff>
      <xdr:row>58</xdr:row>
      <xdr:rowOff>1435</xdr:rowOff>
    </xdr:to>
    <xdr:cxnSp macro="">
      <xdr:nvCxnSpPr>
        <xdr:cNvPr id="128" name="直線コネクタ 127"/>
        <xdr:cNvCxnSpPr/>
      </xdr:nvCxnSpPr>
      <xdr:spPr>
        <a:xfrm flipV="1">
          <a:off x="1130300" y="9872726"/>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29" name="フローチャート: 判断 128"/>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151363</xdr:rowOff>
    </xdr:from>
    <xdr:ext cx="534377" cy="259045"/>
    <xdr:sp macro="" textlink="">
      <xdr:nvSpPr>
        <xdr:cNvPr id="130" name="テキスト ボックス 129"/>
        <xdr:cNvSpPr txBox="1"/>
      </xdr:nvSpPr>
      <xdr:spPr>
        <a:xfrm>
          <a:off x="1752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1" name="フローチャート: 判断 130"/>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2" name="テキスト ボックス 131"/>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98768</xdr:rowOff>
    </xdr:from>
    <xdr:to>
      <xdr:col>24</xdr:col>
      <xdr:colOff>114300</xdr:colOff>
      <xdr:row>56</xdr:row>
      <xdr:rowOff>28918</xdr:rowOff>
    </xdr:to>
    <xdr:sp macro="" textlink="">
      <xdr:nvSpPr>
        <xdr:cNvPr id="138" name="楕円 137"/>
        <xdr:cNvSpPr/>
      </xdr:nvSpPr>
      <xdr:spPr>
        <a:xfrm>
          <a:off x="4584700" y="95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77195</xdr:rowOff>
    </xdr:from>
    <xdr:ext cx="534377" cy="259045"/>
    <xdr:sp macro="" textlink="">
      <xdr:nvSpPr>
        <xdr:cNvPr id="139" name="物件費該当値テキスト"/>
        <xdr:cNvSpPr txBox="1"/>
      </xdr:nvSpPr>
      <xdr:spPr>
        <a:xfrm>
          <a:off x="4686300" y="95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141097</xdr:rowOff>
    </xdr:from>
    <xdr:to>
      <xdr:col>20</xdr:col>
      <xdr:colOff>38100</xdr:colOff>
      <xdr:row>54</xdr:row>
      <xdr:rowOff>71247</xdr:rowOff>
    </xdr:to>
    <xdr:sp macro="" textlink="">
      <xdr:nvSpPr>
        <xdr:cNvPr id="140" name="楕円 139"/>
        <xdr:cNvSpPr/>
      </xdr:nvSpPr>
      <xdr:spPr>
        <a:xfrm>
          <a:off x="3746500" y="92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87774</xdr:rowOff>
    </xdr:from>
    <xdr:ext cx="534377" cy="259045"/>
    <xdr:sp macro="" textlink="">
      <xdr:nvSpPr>
        <xdr:cNvPr id="141" name="テキスト ボックス 140"/>
        <xdr:cNvSpPr txBox="1"/>
      </xdr:nvSpPr>
      <xdr:spPr>
        <a:xfrm>
          <a:off x="3530111" y="900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73393</xdr:rowOff>
    </xdr:from>
    <xdr:to>
      <xdr:col>15</xdr:col>
      <xdr:colOff>101600</xdr:colOff>
      <xdr:row>56</xdr:row>
      <xdr:rowOff>3543</xdr:rowOff>
    </xdr:to>
    <xdr:sp macro="" textlink="">
      <xdr:nvSpPr>
        <xdr:cNvPr id="142" name="楕円 141"/>
        <xdr:cNvSpPr/>
      </xdr:nvSpPr>
      <xdr:spPr>
        <a:xfrm>
          <a:off x="2857500" y="95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166120</xdr:rowOff>
    </xdr:from>
    <xdr:ext cx="534377" cy="259045"/>
    <xdr:sp macro="" textlink="">
      <xdr:nvSpPr>
        <xdr:cNvPr id="143" name="テキスト ボックス 142"/>
        <xdr:cNvSpPr txBox="1"/>
      </xdr:nvSpPr>
      <xdr:spPr>
        <a:xfrm>
          <a:off x="2641111" y="95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49276</xdr:rowOff>
    </xdr:from>
    <xdr:to>
      <xdr:col>10</xdr:col>
      <xdr:colOff>165100</xdr:colOff>
      <xdr:row>57</xdr:row>
      <xdr:rowOff>150876</xdr:rowOff>
    </xdr:to>
    <xdr:sp macro="" textlink="">
      <xdr:nvSpPr>
        <xdr:cNvPr id="144" name="楕円 143"/>
        <xdr:cNvSpPr/>
      </xdr:nvSpPr>
      <xdr:spPr>
        <a:xfrm>
          <a:off x="1968500" y="98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142003</xdr:rowOff>
    </xdr:from>
    <xdr:ext cx="534377" cy="259045"/>
    <xdr:sp macro="" textlink="">
      <xdr:nvSpPr>
        <xdr:cNvPr id="145" name="テキスト ボックス 144"/>
        <xdr:cNvSpPr txBox="1"/>
      </xdr:nvSpPr>
      <xdr:spPr>
        <a:xfrm>
          <a:off x="1752111" y="99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122085</xdr:rowOff>
    </xdr:from>
    <xdr:to>
      <xdr:col>6</xdr:col>
      <xdr:colOff>38100</xdr:colOff>
      <xdr:row>58</xdr:row>
      <xdr:rowOff>52235</xdr:rowOff>
    </xdr:to>
    <xdr:sp macro="" textlink="">
      <xdr:nvSpPr>
        <xdr:cNvPr id="146" name="楕円 145"/>
        <xdr:cNvSpPr/>
      </xdr:nvSpPr>
      <xdr:spPr>
        <a:xfrm>
          <a:off x="1079500" y="98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43362</xdr:rowOff>
    </xdr:from>
    <xdr:ext cx="534377" cy="259045"/>
    <xdr:sp macro="" textlink="">
      <xdr:nvSpPr>
        <xdr:cNvPr id="147" name="テキスト ボックス 146"/>
        <xdr:cNvSpPr txBox="1"/>
      </xdr:nvSpPr>
      <xdr:spPr>
        <a:xfrm>
          <a:off x="863111" y="99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9" name="直線コネクタ 168"/>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0" name="維持補修費最小値テキスト"/>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1" name="直線コネクタ 170"/>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2" name="維持補修費最大値テキスト"/>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3" name="直線コネクタ 172"/>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56262</xdr:rowOff>
    </xdr:from>
    <xdr:to>
      <xdr:col>24</xdr:col>
      <xdr:colOff>63500</xdr:colOff>
      <xdr:row>77</xdr:row>
      <xdr:rowOff>115605</xdr:rowOff>
    </xdr:to>
    <xdr:cxnSp macro="">
      <xdr:nvCxnSpPr>
        <xdr:cNvPr id="174" name="直線コネクタ 173"/>
        <xdr:cNvCxnSpPr/>
      </xdr:nvCxnSpPr>
      <xdr:spPr>
        <a:xfrm>
          <a:off x="3797300" y="13257912"/>
          <a:ext cx="838200" cy="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5" name="維持補修費平均値テキスト"/>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6" name="フローチャート: 判断 175"/>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56262</xdr:rowOff>
    </xdr:from>
    <xdr:to>
      <xdr:col>19</xdr:col>
      <xdr:colOff>177800</xdr:colOff>
      <xdr:row>77</xdr:row>
      <xdr:rowOff>133894</xdr:rowOff>
    </xdr:to>
    <xdr:cxnSp macro="">
      <xdr:nvCxnSpPr>
        <xdr:cNvPr id="177" name="直線コネクタ 176"/>
        <xdr:cNvCxnSpPr/>
      </xdr:nvCxnSpPr>
      <xdr:spPr>
        <a:xfrm flipV="1">
          <a:off x="2908300" y="13257912"/>
          <a:ext cx="889000" cy="7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8" name="フローチャート: 判断 177"/>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9" name="テキスト ボックス 178"/>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116931</xdr:rowOff>
    </xdr:from>
    <xdr:to>
      <xdr:col>15</xdr:col>
      <xdr:colOff>50800</xdr:colOff>
      <xdr:row>77</xdr:row>
      <xdr:rowOff>133894</xdr:rowOff>
    </xdr:to>
    <xdr:cxnSp macro="">
      <xdr:nvCxnSpPr>
        <xdr:cNvPr id="180" name="直線コネクタ 179"/>
        <xdr:cNvCxnSpPr/>
      </xdr:nvCxnSpPr>
      <xdr:spPr>
        <a:xfrm>
          <a:off x="2019300" y="13318581"/>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1" name="フローチャート: 判断 180"/>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2" name="テキスト ボックス 181"/>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112497</xdr:rowOff>
    </xdr:from>
    <xdr:to>
      <xdr:col>10</xdr:col>
      <xdr:colOff>114300</xdr:colOff>
      <xdr:row>77</xdr:row>
      <xdr:rowOff>116931</xdr:rowOff>
    </xdr:to>
    <xdr:cxnSp macro="">
      <xdr:nvCxnSpPr>
        <xdr:cNvPr id="183" name="直線コネクタ 182"/>
        <xdr:cNvCxnSpPr/>
      </xdr:nvCxnSpPr>
      <xdr:spPr>
        <a:xfrm>
          <a:off x="1130300" y="13314147"/>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4" name="フローチャート: 判断 183"/>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5" name="テキスト ボックス 184"/>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6" name="フローチャート: 判断 185"/>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7" name="テキスト ボックス 186"/>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64805</xdr:rowOff>
    </xdr:from>
    <xdr:to>
      <xdr:col>24</xdr:col>
      <xdr:colOff>114300</xdr:colOff>
      <xdr:row>77</xdr:row>
      <xdr:rowOff>166405</xdr:rowOff>
    </xdr:to>
    <xdr:sp macro="" textlink="">
      <xdr:nvSpPr>
        <xdr:cNvPr id="193" name="楕円 192"/>
        <xdr:cNvSpPr/>
      </xdr:nvSpPr>
      <xdr:spPr>
        <a:xfrm>
          <a:off x="4584700" y="132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43232</xdr:rowOff>
    </xdr:from>
    <xdr:ext cx="469744" cy="259045"/>
    <xdr:sp macro="" textlink="">
      <xdr:nvSpPr>
        <xdr:cNvPr id="194" name="維持補修費該当値テキスト"/>
        <xdr:cNvSpPr txBox="1"/>
      </xdr:nvSpPr>
      <xdr:spPr>
        <a:xfrm>
          <a:off x="4686300" y="132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5462</xdr:rowOff>
    </xdr:from>
    <xdr:to>
      <xdr:col>20</xdr:col>
      <xdr:colOff>38100</xdr:colOff>
      <xdr:row>77</xdr:row>
      <xdr:rowOff>107062</xdr:rowOff>
    </xdr:to>
    <xdr:sp macro="" textlink="">
      <xdr:nvSpPr>
        <xdr:cNvPr id="195" name="楕円 194"/>
        <xdr:cNvSpPr/>
      </xdr:nvSpPr>
      <xdr:spPr>
        <a:xfrm>
          <a:off x="3746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98189</xdr:rowOff>
    </xdr:from>
    <xdr:ext cx="469744" cy="259045"/>
    <xdr:sp macro="" textlink="">
      <xdr:nvSpPr>
        <xdr:cNvPr id="196" name="テキスト ボックス 195"/>
        <xdr:cNvSpPr txBox="1"/>
      </xdr:nvSpPr>
      <xdr:spPr>
        <a:xfrm>
          <a:off x="3562428" y="132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83094</xdr:rowOff>
    </xdr:from>
    <xdr:to>
      <xdr:col>15</xdr:col>
      <xdr:colOff>101600</xdr:colOff>
      <xdr:row>78</xdr:row>
      <xdr:rowOff>13244</xdr:rowOff>
    </xdr:to>
    <xdr:sp macro="" textlink="">
      <xdr:nvSpPr>
        <xdr:cNvPr id="197" name="楕円 196"/>
        <xdr:cNvSpPr/>
      </xdr:nvSpPr>
      <xdr:spPr>
        <a:xfrm>
          <a:off x="2857500" y="132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4371</xdr:rowOff>
    </xdr:from>
    <xdr:ext cx="469744" cy="259045"/>
    <xdr:sp macro="" textlink="">
      <xdr:nvSpPr>
        <xdr:cNvPr id="198" name="テキスト ボックス 197"/>
        <xdr:cNvSpPr txBox="1"/>
      </xdr:nvSpPr>
      <xdr:spPr>
        <a:xfrm>
          <a:off x="2673428" y="1337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66131</xdr:rowOff>
    </xdr:from>
    <xdr:to>
      <xdr:col>10</xdr:col>
      <xdr:colOff>165100</xdr:colOff>
      <xdr:row>77</xdr:row>
      <xdr:rowOff>167731</xdr:rowOff>
    </xdr:to>
    <xdr:sp macro="" textlink="">
      <xdr:nvSpPr>
        <xdr:cNvPr id="199" name="楕円 198"/>
        <xdr:cNvSpPr/>
      </xdr:nvSpPr>
      <xdr:spPr>
        <a:xfrm>
          <a:off x="1968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158858</xdr:rowOff>
    </xdr:from>
    <xdr:ext cx="469744" cy="259045"/>
    <xdr:sp macro="" textlink="">
      <xdr:nvSpPr>
        <xdr:cNvPr id="200" name="テキスト ボックス 199"/>
        <xdr:cNvSpPr txBox="1"/>
      </xdr:nvSpPr>
      <xdr:spPr>
        <a:xfrm>
          <a:off x="1784428" y="133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61697</xdr:rowOff>
    </xdr:from>
    <xdr:to>
      <xdr:col>6</xdr:col>
      <xdr:colOff>38100</xdr:colOff>
      <xdr:row>77</xdr:row>
      <xdr:rowOff>163297</xdr:rowOff>
    </xdr:to>
    <xdr:sp macro="" textlink="">
      <xdr:nvSpPr>
        <xdr:cNvPr id="201" name="楕円 200"/>
        <xdr:cNvSpPr/>
      </xdr:nvSpPr>
      <xdr:spPr>
        <a:xfrm>
          <a:off x="1079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154424</xdr:rowOff>
    </xdr:from>
    <xdr:ext cx="469744" cy="259045"/>
    <xdr:sp macro="" textlink="">
      <xdr:nvSpPr>
        <xdr:cNvPr id="202" name="テキスト ボックス 201"/>
        <xdr:cNvSpPr txBox="1"/>
      </xdr:nvSpPr>
      <xdr:spPr>
        <a:xfrm>
          <a:off x="895428" y="133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165973</xdr:rowOff>
    </xdr:from>
    <xdr:to>
      <xdr:col>24</xdr:col>
      <xdr:colOff>63500</xdr:colOff>
      <xdr:row>96</xdr:row>
      <xdr:rowOff>132074</xdr:rowOff>
    </xdr:to>
    <xdr:cxnSp macro="">
      <xdr:nvCxnSpPr>
        <xdr:cNvPr id="234" name="直線コネクタ 233"/>
        <xdr:cNvCxnSpPr/>
      </xdr:nvCxnSpPr>
      <xdr:spPr>
        <a:xfrm flipV="1">
          <a:off x="3797300" y="16453723"/>
          <a:ext cx="838200" cy="1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5" name="扶助費平均値テキスト"/>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91629</xdr:rowOff>
    </xdr:from>
    <xdr:to>
      <xdr:col>19</xdr:col>
      <xdr:colOff>177800</xdr:colOff>
      <xdr:row>96</xdr:row>
      <xdr:rowOff>132074</xdr:rowOff>
    </xdr:to>
    <xdr:cxnSp macro="">
      <xdr:nvCxnSpPr>
        <xdr:cNvPr id="237" name="直線コネクタ 236"/>
        <xdr:cNvCxnSpPr/>
      </xdr:nvCxnSpPr>
      <xdr:spPr>
        <a:xfrm>
          <a:off x="2908300" y="16379379"/>
          <a:ext cx="889000" cy="2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9" name="テキスト ボックス 238"/>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91629</xdr:rowOff>
    </xdr:from>
    <xdr:to>
      <xdr:col>15</xdr:col>
      <xdr:colOff>50800</xdr:colOff>
      <xdr:row>97</xdr:row>
      <xdr:rowOff>149840</xdr:rowOff>
    </xdr:to>
    <xdr:cxnSp macro="">
      <xdr:nvCxnSpPr>
        <xdr:cNvPr id="240" name="直線コネクタ 239"/>
        <xdr:cNvCxnSpPr/>
      </xdr:nvCxnSpPr>
      <xdr:spPr>
        <a:xfrm flipV="1">
          <a:off x="2019300" y="16379379"/>
          <a:ext cx="889000" cy="40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2" name="テキスト ボックス 241"/>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149840</xdr:rowOff>
    </xdr:from>
    <xdr:to>
      <xdr:col>10</xdr:col>
      <xdr:colOff>114300</xdr:colOff>
      <xdr:row>98</xdr:row>
      <xdr:rowOff>28062</xdr:rowOff>
    </xdr:to>
    <xdr:cxnSp macro="">
      <xdr:nvCxnSpPr>
        <xdr:cNvPr id="243" name="直線コネクタ 242"/>
        <xdr:cNvCxnSpPr/>
      </xdr:nvCxnSpPr>
      <xdr:spPr>
        <a:xfrm flipV="1">
          <a:off x="1130300" y="16780490"/>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5" name="テキスト ボックス 244"/>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7" name="テキスト ボックス 246"/>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115173</xdr:rowOff>
    </xdr:from>
    <xdr:to>
      <xdr:col>24</xdr:col>
      <xdr:colOff>114300</xdr:colOff>
      <xdr:row>96</xdr:row>
      <xdr:rowOff>45323</xdr:rowOff>
    </xdr:to>
    <xdr:sp macro="" textlink="">
      <xdr:nvSpPr>
        <xdr:cNvPr id="253" name="楕円 252"/>
        <xdr:cNvSpPr/>
      </xdr:nvSpPr>
      <xdr:spPr>
        <a:xfrm>
          <a:off x="4584700" y="164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138050</xdr:rowOff>
    </xdr:from>
    <xdr:ext cx="599010" cy="259045"/>
    <xdr:sp macro="" textlink="">
      <xdr:nvSpPr>
        <xdr:cNvPr id="254" name="扶助費該当値テキスト"/>
        <xdr:cNvSpPr txBox="1"/>
      </xdr:nvSpPr>
      <xdr:spPr>
        <a:xfrm>
          <a:off x="4686300" y="1625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81274</xdr:rowOff>
    </xdr:from>
    <xdr:to>
      <xdr:col>20</xdr:col>
      <xdr:colOff>38100</xdr:colOff>
      <xdr:row>97</xdr:row>
      <xdr:rowOff>11424</xdr:rowOff>
    </xdr:to>
    <xdr:sp macro="" textlink="">
      <xdr:nvSpPr>
        <xdr:cNvPr id="255" name="楕円 254"/>
        <xdr:cNvSpPr/>
      </xdr:nvSpPr>
      <xdr:spPr>
        <a:xfrm>
          <a:off x="3746500" y="16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27951</xdr:rowOff>
    </xdr:from>
    <xdr:ext cx="599010" cy="259045"/>
    <xdr:sp macro="" textlink="">
      <xdr:nvSpPr>
        <xdr:cNvPr id="256" name="テキスト ボックス 255"/>
        <xdr:cNvSpPr txBox="1"/>
      </xdr:nvSpPr>
      <xdr:spPr>
        <a:xfrm>
          <a:off x="3497795" y="163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40829</xdr:rowOff>
    </xdr:from>
    <xdr:to>
      <xdr:col>15</xdr:col>
      <xdr:colOff>101600</xdr:colOff>
      <xdr:row>95</xdr:row>
      <xdr:rowOff>142429</xdr:rowOff>
    </xdr:to>
    <xdr:sp macro="" textlink="">
      <xdr:nvSpPr>
        <xdr:cNvPr id="257" name="楕円 256"/>
        <xdr:cNvSpPr/>
      </xdr:nvSpPr>
      <xdr:spPr>
        <a:xfrm>
          <a:off x="28575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158956</xdr:rowOff>
    </xdr:from>
    <xdr:ext cx="599010" cy="259045"/>
    <xdr:sp macro="" textlink="">
      <xdr:nvSpPr>
        <xdr:cNvPr id="258" name="テキスト ボックス 257"/>
        <xdr:cNvSpPr txBox="1"/>
      </xdr:nvSpPr>
      <xdr:spPr>
        <a:xfrm>
          <a:off x="2608795" y="1610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99040</xdr:rowOff>
    </xdr:from>
    <xdr:to>
      <xdr:col>10</xdr:col>
      <xdr:colOff>165100</xdr:colOff>
      <xdr:row>98</xdr:row>
      <xdr:rowOff>29190</xdr:rowOff>
    </xdr:to>
    <xdr:sp macro="" textlink="">
      <xdr:nvSpPr>
        <xdr:cNvPr id="259" name="楕円 258"/>
        <xdr:cNvSpPr/>
      </xdr:nvSpPr>
      <xdr:spPr>
        <a:xfrm>
          <a:off x="1968500" y="167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45717</xdr:rowOff>
    </xdr:from>
    <xdr:ext cx="534377" cy="259045"/>
    <xdr:sp macro="" textlink="">
      <xdr:nvSpPr>
        <xdr:cNvPr id="260" name="テキスト ボックス 259"/>
        <xdr:cNvSpPr txBox="1"/>
      </xdr:nvSpPr>
      <xdr:spPr>
        <a:xfrm>
          <a:off x="1752111" y="165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148712</xdr:rowOff>
    </xdr:from>
    <xdr:to>
      <xdr:col>6</xdr:col>
      <xdr:colOff>38100</xdr:colOff>
      <xdr:row>98</xdr:row>
      <xdr:rowOff>78862</xdr:rowOff>
    </xdr:to>
    <xdr:sp macro="" textlink="">
      <xdr:nvSpPr>
        <xdr:cNvPr id="261" name="楕円 260"/>
        <xdr:cNvSpPr/>
      </xdr:nvSpPr>
      <xdr:spPr>
        <a:xfrm>
          <a:off x="1079500" y="167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95389</xdr:rowOff>
    </xdr:from>
    <xdr:ext cx="534377" cy="259045"/>
    <xdr:sp macro="" textlink="">
      <xdr:nvSpPr>
        <xdr:cNvPr id="262" name="テキスト ボックス 261"/>
        <xdr:cNvSpPr txBox="1"/>
      </xdr:nvSpPr>
      <xdr:spPr>
        <a:xfrm>
          <a:off x="863111" y="165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155435</xdr:rowOff>
    </xdr:from>
    <xdr:to>
      <xdr:col>55</xdr:col>
      <xdr:colOff>0</xdr:colOff>
      <xdr:row>39</xdr:row>
      <xdr:rowOff>55410</xdr:rowOff>
    </xdr:to>
    <xdr:cxnSp macro="">
      <xdr:nvCxnSpPr>
        <xdr:cNvPr id="292" name="直線コネクタ 291"/>
        <xdr:cNvCxnSpPr/>
      </xdr:nvCxnSpPr>
      <xdr:spPr>
        <a:xfrm>
          <a:off x="9639300" y="6670535"/>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3" name="補助費等平均値テキスト"/>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155435</xdr:rowOff>
    </xdr:from>
    <xdr:to>
      <xdr:col>50</xdr:col>
      <xdr:colOff>114300</xdr:colOff>
      <xdr:row>39</xdr:row>
      <xdr:rowOff>59969</xdr:rowOff>
    </xdr:to>
    <xdr:cxnSp macro="">
      <xdr:nvCxnSpPr>
        <xdr:cNvPr id="295" name="直線コネクタ 294"/>
        <xdr:cNvCxnSpPr/>
      </xdr:nvCxnSpPr>
      <xdr:spPr>
        <a:xfrm flipV="1">
          <a:off x="8750300" y="6670535"/>
          <a:ext cx="889000" cy="7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7" name="テキスト ボックス 296"/>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126467</xdr:rowOff>
    </xdr:from>
    <xdr:to>
      <xdr:col>45</xdr:col>
      <xdr:colOff>177800</xdr:colOff>
      <xdr:row>39</xdr:row>
      <xdr:rowOff>59969</xdr:rowOff>
    </xdr:to>
    <xdr:cxnSp macro="">
      <xdr:nvCxnSpPr>
        <xdr:cNvPr id="298" name="直線コネクタ 297"/>
        <xdr:cNvCxnSpPr/>
      </xdr:nvCxnSpPr>
      <xdr:spPr>
        <a:xfrm>
          <a:off x="7861300" y="5441417"/>
          <a:ext cx="889000" cy="130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0" name="テキスト ボックス 299"/>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126467</xdr:rowOff>
    </xdr:from>
    <xdr:to>
      <xdr:col>41</xdr:col>
      <xdr:colOff>50800</xdr:colOff>
      <xdr:row>39</xdr:row>
      <xdr:rowOff>96698</xdr:rowOff>
    </xdr:to>
    <xdr:cxnSp macro="">
      <xdr:nvCxnSpPr>
        <xdr:cNvPr id="301" name="直線コネクタ 300"/>
        <xdr:cNvCxnSpPr/>
      </xdr:nvCxnSpPr>
      <xdr:spPr>
        <a:xfrm flipV="1">
          <a:off x="6972300" y="5441417"/>
          <a:ext cx="889000" cy="134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3" name="テキスト ボックス 302"/>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5" name="テキスト ボックス 304"/>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4610</xdr:rowOff>
    </xdr:from>
    <xdr:to>
      <xdr:col>55</xdr:col>
      <xdr:colOff>50800</xdr:colOff>
      <xdr:row>39</xdr:row>
      <xdr:rowOff>106210</xdr:rowOff>
    </xdr:to>
    <xdr:sp macro="" textlink="">
      <xdr:nvSpPr>
        <xdr:cNvPr id="311" name="楕円 310"/>
        <xdr:cNvSpPr/>
      </xdr:nvSpPr>
      <xdr:spPr>
        <a:xfrm>
          <a:off x="10426700" y="66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90987</xdr:rowOff>
    </xdr:from>
    <xdr:ext cx="534377" cy="259045"/>
    <xdr:sp macro="" textlink="">
      <xdr:nvSpPr>
        <xdr:cNvPr id="312" name="補助費等該当値テキスト"/>
        <xdr:cNvSpPr txBox="1"/>
      </xdr:nvSpPr>
      <xdr:spPr>
        <a:xfrm>
          <a:off x="10528300" y="66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104635</xdr:rowOff>
    </xdr:from>
    <xdr:to>
      <xdr:col>50</xdr:col>
      <xdr:colOff>165100</xdr:colOff>
      <xdr:row>39</xdr:row>
      <xdr:rowOff>34785</xdr:rowOff>
    </xdr:to>
    <xdr:sp macro="" textlink="">
      <xdr:nvSpPr>
        <xdr:cNvPr id="313" name="楕円 312"/>
        <xdr:cNvSpPr/>
      </xdr:nvSpPr>
      <xdr:spPr>
        <a:xfrm>
          <a:off x="9588500" y="66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25912</xdr:rowOff>
    </xdr:from>
    <xdr:ext cx="534377" cy="259045"/>
    <xdr:sp macro="" textlink="">
      <xdr:nvSpPr>
        <xdr:cNvPr id="314" name="テキスト ボックス 313"/>
        <xdr:cNvSpPr txBox="1"/>
      </xdr:nvSpPr>
      <xdr:spPr>
        <a:xfrm>
          <a:off x="9372111"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9169</xdr:rowOff>
    </xdr:from>
    <xdr:to>
      <xdr:col>46</xdr:col>
      <xdr:colOff>38100</xdr:colOff>
      <xdr:row>39</xdr:row>
      <xdr:rowOff>110769</xdr:rowOff>
    </xdr:to>
    <xdr:sp macro="" textlink="">
      <xdr:nvSpPr>
        <xdr:cNvPr id="315" name="楕円 314"/>
        <xdr:cNvSpPr/>
      </xdr:nvSpPr>
      <xdr:spPr>
        <a:xfrm>
          <a:off x="8699500" y="66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101896</xdr:rowOff>
    </xdr:from>
    <xdr:ext cx="534377" cy="259045"/>
    <xdr:sp macro="" textlink="">
      <xdr:nvSpPr>
        <xdr:cNvPr id="316" name="テキスト ボックス 315"/>
        <xdr:cNvSpPr txBox="1"/>
      </xdr:nvSpPr>
      <xdr:spPr>
        <a:xfrm>
          <a:off x="8483111" y="67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75667</xdr:rowOff>
    </xdr:from>
    <xdr:to>
      <xdr:col>41</xdr:col>
      <xdr:colOff>101600</xdr:colOff>
      <xdr:row>32</xdr:row>
      <xdr:rowOff>5817</xdr:rowOff>
    </xdr:to>
    <xdr:sp macro="" textlink="">
      <xdr:nvSpPr>
        <xdr:cNvPr id="317" name="楕円 316"/>
        <xdr:cNvSpPr/>
      </xdr:nvSpPr>
      <xdr:spPr>
        <a:xfrm>
          <a:off x="7810500" y="53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168394</xdr:rowOff>
    </xdr:from>
    <xdr:ext cx="599010" cy="259045"/>
    <xdr:sp macro="" textlink="">
      <xdr:nvSpPr>
        <xdr:cNvPr id="318" name="テキスト ボックス 317"/>
        <xdr:cNvSpPr txBox="1"/>
      </xdr:nvSpPr>
      <xdr:spPr>
        <a:xfrm>
          <a:off x="7561795" y="54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45898</xdr:rowOff>
    </xdr:from>
    <xdr:to>
      <xdr:col>36</xdr:col>
      <xdr:colOff>165100</xdr:colOff>
      <xdr:row>39</xdr:row>
      <xdr:rowOff>147498</xdr:rowOff>
    </xdr:to>
    <xdr:sp macro="" textlink="">
      <xdr:nvSpPr>
        <xdr:cNvPr id="319" name="楕円 318"/>
        <xdr:cNvSpPr/>
      </xdr:nvSpPr>
      <xdr:spPr>
        <a:xfrm>
          <a:off x="6921500" y="67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138625</xdr:rowOff>
    </xdr:from>
    <xdr:ext cx="534377" cy="259045"/>
    <xdr:sp macro="" textlink="">
      <xdr:nvSpPr>
        <xdr:cNvPr id="320" name="テキスト ボックス 319"/>
        <xdr:cNvSpPr txBox="1"/>
      </xdr:nvSpPr>
      <xdr:spPr>
        <a:xfrm>
          <a:off x="6705111" y="68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152482</xdr:rowOff>
    </xdr:from>
    <xdr:to>
      <xdr:col>55</xdr:col>
      <xdr:colOff>0</xdr:colOff>
      <xdr:row>59</xdr:row>
      <xdr:rowOff>3321</xdr:rowOff>
    </xdr:to>
    <xdr:cxnSp macro="">
      <xdr:nvCxnSpPr>
        <xdr:cNvPr id="350" name="直線コネクタ 349"/>
        <xdr:cNvCxnSpPr/>
      </xdr:nvCxnSpPr>
      <xdr:spPr>
        <a:xfrm flipV="1">
          <a:off x="9639300" y="10096582"/>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1" name="普通建設事業費平均値テキスト"/>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51708</xdr:rowOff>
    </xdr:from>
    <xdr:to>
      <xdr:col>50</xdr:col>
      <xdr:colOff>114300</xdr:colOff>
      <xdr:row>59</xdr:row>
      <xdr:rowOff>3321</xdr:rowOff>
    </xdr:to>
    <xdr:cxnSp macro="">
      <xdr:nvCxnSpPr>
        <xdr:cNvPr id="353" name="直線コネクタ 352"/>
        <xdr:cNvCxnSpPr/>
      </xdr:nvCxnSpPr>
      <xdr:spPr>
        <a:xfrm>
          <a:off x="8750300" y="9652908"/>
          <a:ext cx="889000" cy="4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5" name="テキスト ボックス 354"/>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51708</xdr:rowOff>
    </xdr:from>
    <xdr:to>
      <xdr:col>45</xdr:col>
      <xdr:colOff>177800</xdr:colOff>
      <xdr:row>57</xdr:row>
      <xdr:rowOff>133280</xdr:rowOff>
    </xdr:to>
    <xdr:cxnSp macro="">
      <xdr:nvCxnSpPr>
        <xdr:cNvPr id="356" name="直線コネクタ 355"/>
        <xdr:cNvCxnSpPr/>
      </xdr:nvCxnSpPr>
      <xdr:spPr>
        <a:xfrm flipV="1">
          <a:off x="7861300" y="9652908"/>
          <a:ext cx="8890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8" name="テキスト ボックス 357"/>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133280</xdr:rowOff>
    </xdr:from>
    <xdr:to>
      <xdr:col>41</xdr:col>
      <xdr:colOff>50800</xdr:colOff>
      <xdr:row>58</xdr:row>
      <xdr:rowOff>122307</xdr:rowOff>
    </xdr:to>
    <xdr:cxnSp macro="">
      <xdr:nvCxnSpPr>
        <xdr:cNvPr id="359" name="直線コネクタ 358"/>
        <xdr:cNvCxnSpPr/>
      </xdr:nvCxnSpPr>
      <xdr:spPr>
        <a:xfrm flipV="1">
          <a:off x="6972300" y="9905930"/>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1" name="テキスト ボックス 360"/>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3" name="テキスト ボックス 362"/>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101682</xdr:rowOff>
    </xdr:from>
    <xdr:to>
      <xdr:col>55</xdr:col>
      <xdr:colOff>50800</xdr:colOff>
      <xdr:row>59</xdr:row>
      <xdr:rowOff>31832</xdr:rowOff>
    </xdr:to>
    <xdr:sp macro="" textlink="">
      <xdr:nvSpPr>
        <xdr:cNvPr id="369" name="楕円 368"/>
        <xdr:cNvSpPr/>
      </xdr:nvSpPr>
      <xdr:spPr>
        <a:xfrm>
          <a:off x="10426700" y="100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16609</xdr:rowOff>
    </xdr:from>
    <xdr:ext cx="534377" cy="259045"/>
    <xdr:sp macro="" textlink="">
      <xdr:nvSpPr>
        <xdr:cNvPr id="370" name="普通建設事業費該当値テキスト"/>
        <xdr:cNvSpPr txBox="1"/>
      </xdr:nvSpPr>
      <xdr:spPr>
        <a:xfrm>
          <a:off x="10528300" y="996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123971</xdr:rowOff>
    </xdr:from>
    <xdr:to>
      <xdr:col>50</xdr:col>
      <xdr:colOff>165100</xdr:colOff>
      <xdr:row>59</xdr:row>
      <xdr:rowOff>54121</xdr:rowOff>
    </xdr:to>
    <xdr:sp macro="" textlink="">
      <xdr:nvSpPr>
        <xdr:cNvPr id="371" name="楕円 370"/>
        <xdr:cNvSpPr/>
      </xdr:nvSpPr>
      <xdr:spPr>
        <a:xfrm>
          <a:off x="9588500" y="10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45248</xdr:rowOff>
    </xdr:from>
    <xdr:ext cx="534377" cy="259045"/>
    <xdr:sp macro="" textlink="">
      <xdr:nvSpPr>
        <xdr:cNvPr id="372" name="テキスト ボックス 371"/>
        <xdr:cNvSpPr txBox="1"/>
      </xdr:nvSpPr>
      <xdr:spPr>
        <a:xfrm>
          <a:off x="9372111" y="101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908</xdr:rowOff>
    </xdr:from>
    <xdr:to>
      <xdr:col>46</xdr:col>
      <xdr:colOff>38100</xdr:colOff>
      <xdr:row>56</xdr:row>
      <xdr:rowOff>102508</xdr:rowOff>
    </xdr:to>
    <xdr:sp macro="" textlink="">
      <xdr:nvSpPr>
        <xdr:cNvPr id="373" name="楕円 372"/>
        <xdr:cNvSpPr/>
      </xdr:nvSpPr>
      <xdr:spPr>
        <a:xfrm>
          <a:off x="8699500" y="96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119035</xdr:rowOff>
    </xdr:from>
    <xdr:ext cx="534377" cy="259045"/>
    <xdr:sp macro="" textlink="">
      <xdr:nvSpPr>
        <xdr:cNvPr id="374" name="テキスト ボックス 373"/>
        <xdr:cNvSpPr txBox="1"/>
      </xdr:nvSpPr>
      <xdr:spPr>
        <a:xfrm>
          <a:off x="8483111" y="937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82480</xdr:rowOff>
    </xdr:from>
    <xdr:to>
      <xdr:col>41</xdr:col>
      <xdr:colOff>101600</xdr:colOff>
      <xdr:row>58</xdr:row>
      <xdr:rowOff>12630</xdr:rowOff>
    </xdr:to>
    <xdr:sp macro="" textlink="">
      <xdr:nvSpPr>
        <xdr:cNvPr id="375" name="楕円 374"/>
        <xdr:cNvSpPr/>
      </xdr:nvSpPr>
      <xdr:spPr>
        <a:xfrm>
          <a:off x="7810500" y="98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3757</xdr:rowOff>
    </xdr:from>
    <xdr:ext cx="534377" cy="259045"/>
    <xdr:sp macro="" textlink="">
      <xdr:nvSpPr>
        <xdr:cNvPr id="376" name="テキスト ボックス 375"/>
        <xdr:cNvSpPr txBox="1"/>
      </xdr:nvSpPr>
      <xdr:spPr>
        <a:xfrm>
          <a:off x="7594111" y="99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71507</xdr:rowOff>
    </xdr:from>
    <xdr:to>
      <xdr:col>36</xdr:col>
      <xdr:colOff>165100</xdr:colOff>
      <xdr:row>59</xdr:row>
      <xdr:rowOff>1657</xdr:rowOff>
    </xdr:to>
    <xdr:sp macro="" textlink="">
      <xdr:nvSpPr>
        <xdr:cNvPr id="377" name="楕円 376"/>
        <xdr:cNvSpPr/>
      </xdr:nvSpPr>
      <xdr:spPr>
        <a:xfrm>
          <a:off x="6921500" y="100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164234</xdr:rowOff>
    </xdr:from>
    <xdr:ext cx="534377" cy="259045"/>
    <xdr:sp macro="" textlink="">
      <xdr:nvSpPr>
        <xdr:cNvPr id="378" name="テキスト ボックス 377"/>
        <xdr:cNvSpPr txBox="1"/>
      </xdr:nvSpPr>
      <xdr:spPr>
        <a:xfrm>
          <a:off x="6705111" y="101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36647</xdr:rowOff>
    </xdr:from>
    <xdr:to>
      <xdr:col>55</xdr:col>
      <xdr:colOff>0</xdr:colOff>
      <xdr:row>78</xdr:row>
      <xdr:rowOff>56604</xdr:rowOff>
    </xdr:to>
    <xdr:cxnSp macro="">
      <xdr:nvCxnSpPr>
        <xdr:cNvPr id="405" name="直線コネクタ 404"/>
        <xdr:cNvCxnSpPr/>
      </xdr:nvCxnSpPr>
      <xdr:spPr>
        <a:xfrm flipV="1">
          <a:off x="9639300" y="13409747"/>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6" name="普通建設事業費 （ うち新規整備　）平均値テキスト"/>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79921</xdr:rowOff>
    </xdr:from>
    <xdr:to>
      <xdr:col>50</xdr:col>
      <xdr:colOff>114300</xdr:colOff>
      <xdr:row>78</xdr:row>
      <xdr:rowOff>56604</xdr:rowOff>
    </xdr:to>
    <xdr:cxnSp macro="">
      <xdr:nvCxnSpPr>
        <xdr:cNvPr id="408" name="直線コネクタ 407"/>
        <xdr:cNvCxnSpPr/>
      </xdr:nvCxnSpPr>
      <xdr:spPr>
        <a:xfrm>
          <a:off x="8750300" y="12767221"/>
          <a:ext cx="889000" cy="6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0" name="テキスト ボックス 409"/>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79921</xdr:rowOff>
    </xdr:from>
    <xdr:to>
      <xdr:col>45</xdr:col>
      <xdr:colOff>177800</xdr:colOff>
      <xdr:row>76</xdr:row>
      <xdr:rowOff>161395</xdr:rowOff>
    </xdr:to>
    <xdr:cxnSp macro="">
      <xdr:nvCxnSpPr>
        <xdr:cNvPr id="411" name="直線コネクタ 410"/>
        <xdr:cNvCxnSpPr/>
      </xdr:nvCxnSpPr>
      <xdr:spPr>
        <a:xfrm flipV="1">
          <a:off x="7861300" y="12767221"/>
          <a:ext cx="889000" cy="4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3" name="テキスト ボックス 412"/>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161395</xdr:rowOff>
    </xdr:from>
    <xdr:to>
      <xdr:col>41</xdr:col>
      <xdr:colOff>50800</xdr:colOff>
      <xdr:row>78</xdr:row>
      <xdr:rowOff>72194</xdr:rowOff>
    </xdr:to>
    <xdr:cxnSp macro="">
      <xdr:nvCxnSpPr>
        <xdr:cNvPr id="414" name="直線コネクタ 413"/>
        <xdr:cNvCxnSpPr/>
      </xdr:nvCxnSpPr>
      <xdr:spPr>
        <a:xfrm flipV="1">
          <a:off x="6972300" y="13191595"/>
          <a:ext cx="889000" cy="2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6" name="テキスト ボックス 415"/>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8" name="テキスト ボックス 417"/>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157297</xdr:rowOff>
    </xdr:from>
    <xdr:to>
      <xdr:col>55</xdr:col>
      <xdr:colOff>50800</xdr:colOff>
      <xdr:row>78</xdr:row>
      <xdr:rowOff>87447</xdr:rowOff>
    </xdr:to>
    <xdr:sp macro="" textlink="">
      <xdr:nvSpPr>
        <xdr:cNvPr id="424" name="楕円 423"/>
        <xdr:cNvSpPr/>
      </xdr:nvSpPr>
      <xdr:spPr>
        <a:xfrm>
          <a:off x="10426700" y="13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72224</xdr:rowOff>
    </xdr:from>
    <xdr:ext cx="469744" cy="259045"/>
    <xdr:sp macro="" textlink="">
      <xdr:nvSpPr>
        <xdr:cNvPr id="425" name="普通建設事業費 （ うち新規整備　）該当値テキスト"/>
        <xdr:cNvSpPr txBox="1"/>
      </xdr:nvSpPr>
      <xdr:spPr>
        <a:xfrm>
          <a:off x="10528300" y="1327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5804</xdr:rowOff>
    </xdr:from>
    <xdr:to>
      <xdr:col>50</xdr:col>
      <xdr:colOff>165100</xdr:colOff>
      <xdr:row>78</xdr:row>
      <xdr:rowOff>107404</xdr:rowOff>
    </xdr:to>
    <xdr:sp macro="" textlink="">
      <xdr:nvSpPr>
        <xdr:cNvPr id="426" name="楕円 425"/>
        <xdr:cNvSpPr/>
      </xdr:nvSpPr>
      <xdr:spPr>
        <a:xfrm>
          <a:off x="9588500" y="133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98531</xdr:rowOff>
    </xdr:from>
    <xdr:ext cx="469744" cy="259045"/>
    <xdr:sp macro="" textlink="">
      <xdr:nvSpPr>
        <xdr:cNvPr id="427" name="テキスト ボックス 426"/>
        <xdr:cNvSpPr txBox="1"/>
      </xdr:nvSpPr>
      <xdr:spPr>
        <a:xfrm>
          <a:off x="9404428" y="134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29121</xdr:rowOff>
    </xdr:from>
    <xdr:to>
      <xdr:col>46</xdr:col>
      <xdr:colOff>38100</xdr:colOff>
      <xdr:row>74</xdr:row>
      <xdr:rowOff>130721</xdr:rowOff>
    </xdr:to>
    <xdr:sp macro="" textlink="">
      <xdr:nvSpPr>
        <xdr:cNvPr id="428" name="楕円 427"/>
        <xdr:cNvSpPr/>
      </xdr:nvSpPr>
      <xdr:spPr>
        <a:xfrm>
          <a:off x="86995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147248</xdr:rowOff>
    </xdr:from>
    <xdr:ext cx="534377" cy="259045"/>
    <xdr:sp macro="" textlink="">
      <xdr:nvSpPr>
        <xdr:cNvPr id="429" name="テキスト ボックス 428"/>
        <xdr:cNvSpPr txBox="1"/>
      </xdr:nvSpPr>
      <xdr:spPr>
        <a:xfrm>
          <a:off x="8483111" y="124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110595</xdr:rowOff>
    </xdr:from>
    <xdr:to>
      <xdr:col>41</xdr:col>
      <xdr:colOff>101600</xdr:colOff>
      <xdr:row>77</xdr:row>
      <xdr:rowOff>40745</xdr:rowOff>
    </xdr:to>
    <xdr:sp macro="" textlink="">
      <xdr:nvSpPr>
        <xdr:cNvPr id="430" name="楕円 429"/>
        <xdr:cNvSpPr/>
      </xdr:nvSpPr>
      <xdr:spPr>
        <a:xfrm>
          <a:off x="7810500" y="131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57271</xdr:rowOff>
    </xdr:from>
    <xdr:ext cx="534377" cy="259045"/>
    <xdr:sp macro="" textlink="">
      <xdr:nvSpPr>
        <xdr:cNvPr id="431" name="テキスト ボックス 430"/>
        <xdr:cNvSpPr txBox="1"/>
      </xdr:nvSpPr>
      <xdr:spPr>
        <a:xfrm>
          <a:off x="7594111" y="129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21394</xdr:rowOff>
    </xdr:from>
    <xdr:to>
      <xdr:col>36</xdr:col>
      <xdr:colOff>165100</xdr:colOff>
      <xdr:row>78</xdr:row>
      <xdr:rowOff>122994</xdr:rowOff>
    </xdr:to>
    <xdr:sp macro="" textlink="">
      <xdr:nvSpPr>
        <xdr:cNvPr id="432" name="楕円 431"/>
        <xdr:cNvSpPr/>
      </xdr:nvSpPr>
      <xdr:spPr>
        <a:xfrm>
          <a:off x="6921500" y="133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114121</xdr:rowOff>
    </xdr:from>
    <xdr:ext cx="469744" cy="259045"/>
    <xdr:sp macro="" textlink="">
      <xdr:nvSpPr>
        <xdr:cNvPr id="433" name="テキスト ボックス 432"/>
        <xdr:cNvSpPr txBox="1"/>
      </xdr:nvSpPr>
      <xdr:spPr>
        <a:xfrm>
          <a:off x="6737428" y="134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0" name="直線コネクタ 459"/>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1" name="普通建設事業費 （ うち更新整備　）最小値テキスト"/>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2" name="直線コネクタ 461"/>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3" name="普通建設事業費 （ うち更新整備　）最大値テキスト"/>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4" name="直線コネクタ 463"/>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107566</xdr:rowOff>
    </xdr:from>
    <xdr:to>
      <xdr:col>55</xdr:col>
      <xdr:colOff>0</xdr:colOff>
      <xdr:row>98</xdr:row>
      <xdr:rowOff>159947</xdr:rowOff>
    </xdr:to>
    <xdr:cxnSp macro="">
      <xdr:nvCxnSpPr>
        <xdr:cNvPr id="465" name="直線コネクタ 464"/>
        <xdr:cNvCxnSpPr/>
      </xdr:nvCxnSpPr>
      <xdr:spPr>
        <a:xfrm flipV="1">
          <a:off x="9639300" y="16909666"/>
          <a:ext cx="838200" cy="5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6" name="普通建設事業費 （ うち更新整備　）平均値テキスト"/>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7" name="フローチャート: 判断 466"/>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159947</xdr:rowOff>
    </xdr:from>
    <xdr:to>
      <xdr:col>50</xdr:col>
      <xdr:colOff>114300</xdr:colOff>
      <xdr:row>99</xdr:row>
      <xdr:rowOff>55118</xdr:rowOff>
    </xdr:to>
    <xdr:cxnSp macro="">
      <xdr:nvCxnSpPr>
        <xdr:cNvPr id="468" name="直線コネクタ 467"/>
        <xdr:cNvCxnSpPr/>
      </xdr:nvCxnSpPr>
      <xdr:spPr>
        <a:xfrm flipV="1">
          <a:off x="8750300" y="16962047"/>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9" name="フローチャート: 判断 468"/>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70" name="テキスト ボックス 469"/>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31964</xdr:rowOff>
    </xdr:from>
    <xdr:to>
      <xdr:col>45</xdr:col>
      <xdr:colOff>177800</xdr:colOff>
      <xdr:row>99</xdr:row>
      <xdr:rowOff>55118</xdr:rowOff>
    </xdr:to>
    <xdr:cxnSp macro="">
      <xdr:nvCxnSpPr>
        <xdr:cNvPr id="471" name="直線コネクタ 470"/>
        <xdr:cNvCxnSpPr/>
      </xdr:nvCxnSpPr>
      <xdr:spPr>
        <a:xfrm>
          <a:off x="7861300" y="17005514"/>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2" name="フローチャート: 判断 471"/>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3" name="テキスト ボックス 472"/>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69193</xdr:rowOff>
    </xdr:from>
    <xdr:to>
      <xdr:col>41</xdr:col>
      <xdr:colOff>50800</xdr:colOff>
      <xdr:row>99</xdr:row>
      <xdr:rowOff>31964</xdr:rowOff>
    </xdr:to>
    <xdr:cxnSp macro="">
      <xdr:nvCxnSpPr>
        <xdr:cNvPr id="474" name="直線コネクタ 473"/>
        <xdr:cNvCxnSpPr/>
      </xdr:nvCxnSpPr>
      <xdr:spPr>
        <a:xfrm>
          <a:off x="6972300" y="16871293"/>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5" name="フローチャート: 判断 474"/>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6" name="テキスト ボックス 475"/>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7" name="フローチャート: 判断 476"/>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8" name="テキスト ボックス 477"/>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56766</xdr:rowOff>
    </xdr:from>
    <xdr:to>
      <xdr:col>55</xdr:col>
      <xdr:colOff>50800</xdr:colOff>
      <xdr:row>98</xdr:row>
      <xdr:rowOff>158366</xdr:rowOff>
    </xdr:to>
    <xdr:sp macro="" textlink="">
      <xdr:nvSpPr>
        <xdr:cNvPr id="484" name="楕円 483"/>
        <xdr:cNvSpPr/>
      </xdr:nvSpPr>
      <xdr:spPr>
        <a:xfrm>
          <a:off x="10426700" y="168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143143</xdr:rowOff>
    </xdr:from>
    <xdr:ext cx="534377" cy="259045"/>
    <xdr:sp macro="" textlink="">
      <xdr:nvSpPr>
        <xdr:cNvPr id="485" name="普通建設事業費 （ うち更新整備　）該当値テキスト"/>
        <xdr:cNvSpPr txBox="1"/>
      </xdr:nvSpPr>
      <xdr:spPr>
        <a:xfrm>
          <a:off x="10528300" y="167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109147</xdr:rowOff>
    </xdr:from>
    <xdr:to>
      <xdr:col>50</xdr:col>
      <xdr:colOff>165100</xdr:colOff>
      <xdr:row>99</xdr:row>
      <xdr:rowOff>39297</xdr:rowOff>
    </xdr:to>
    <xdr:sp macro="" textlink="">
      <xdr:nvSpPr>
        <xdr:cNvPr id="486" name="楕円 485"/>
        <xdr:cNvSpPr/>
      </xdr:nvSpPr>
      <xdr:spPr>
        <a:xfrm>
          <a:off x="9588500" y="169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30424</xdr:rowOff>
    </xdr:from>
    <xdr:ext cx="534377" cy="259045"/>
    <xdr:sp macro="" textlink="">
      <xdr:nvSpPr>
        <xdr:cNvPr id="487" name="テキスト ボックス 486"/>
        <xdr:cNvSpPr txBox="1"/>
      </xdr:nvSpPr>
      <xdr:spPr>
        <a:xfrm>
          <a:off x="9372111" y="17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4318</xdr:rowOff>
    </xdr:from>
    <xdr:to>
      <xdr:col>46</xdr:col>
      <xdr:colOff>38100</xdr:colOff>
      <xdr:row>99</xdr:row>
      <xdr:rowOff>105918</xdr:rowOff>
    </xdr:to>
    <xdr:sp macro="" textlink="">
      <xdr:nvSpPr>
        <xdr:cNvPr id="488" name="楕円 487"/>
        <xdr:cNvSpPr/>
      </xdr:nvSpPr>
      <xdr:spPr>
        <a:xfrm>
          <a:off x="8699500" y="169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97045</xdr:rowOff>
    </xdr:from>
    <xdr:ext cx="534377" cy="259045"/>
    <xdr:sp macro="" textlink="">
      <xdr:nvSpPr>
        <xdr:cNvPr id="489" name="テキスト ボックス 488"/>
        <xdr:cNvSpPr txBox="1"/>
      </xdr:nvSpPr>
      <xdr:spPr>
        <a:xfrm>
          <a:off x="8483111" y="1707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152614</xdr:rowOff>
    </xdr:from>
    <xdr:to>
      <xdr:col>41</xdr:col>
      <xdr:colOff>101600</xdr:colOff>
      <xdr:row>99</xdr:row>
      <xdr:rowOff>82764</xdr:rowOff>
    </xdr:to>
    <xdr:sp macro="" textlink="">
      <xdr:nvSpPr>
        <xdr:cNvPr id="490" name="楕円 489"/>
        <xdr:cNvSpPr/>
      </xdr:nvSpPr>
      <xdr:spPr>
        <a:xfrm>
          <a:off x="7810500" y="169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73891</xdr:rowOff>
    </xdr:from>
    <xdr:ext cx="534377" cy="259045"/>
    <xdr:sp macro="" textlink="">
      <xdr:nvSpPr>
        <xdr:cNvPr id="491" name="テキスト ボックス 490"/>
        <xdr:cNvSpPr txBox="1"/>
      </xdr:nvSpPr>
      <xdr:spPr>
        <a:xfrm>
          <a:off x="7594111" y="170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18393</xdr:rowOff>
    </xdr:from>
    <xdr:to>
      <xdr:col>36</xdr:col>
      <xdr:colOff>165100</xdr:colOff>
      <xdr:row>98</xdr:row>
      <xdr:rowOff>119993</xdr:rowOff>
    </xdr:to>
    <xdr:sp macro="" textlink="">
      <xdr:nvSpPr>
        <xdr:cNvPr id="492" name="楕円 491"/>
        <xdr:cNvSpPr/>
      </xdr:nvSpPr>
      <xdr:spPr>
        <a:xfrm>
          <a:off x="6921500" y="168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111120</xdr:rowOff>
    </xdr:from>
    <xdr:ext cx="534377" cy="259045"/>
    <xdr:sp macro="" textlink="">
      <xdr:nvSpPr>
        <xdr:cNvPr id="493" name="テキスト ボックス 492"/>
        <xdr:cNvSpPr txBox="1"/>
      </xdr:nvSpPr>
      <xdr:spPr>
        <a:xfrm>
          <a:off x="6705111" y="169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5" name="直線コネクタ 514"/>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8" name="災害復旧事業費最大値テキスト"/>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9" name="直線コネクタ 518"/>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1" name="災害復旧事業費平均値テキスト"/>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2" name="フローチャート: 判断 521"/>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4" name="フローチャート: 判断 523"/>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5" name="テキスト ボックス 524"/>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90094</xdr:rowOff>
    </xdr:from>
    <xdr:to>
      <xdr:col>76</xdr:col>
      <xdr:colOff>114300</xdr:colOff>
      <xdr:row>38</xdr:row>
      <xdr:rowOff>139700</xdr:rowOff>
    </xdr:to>
    <xdr:cxnSp macro="">
      <xdr:nvCxnSpPr>
        <xdr:cNvPr id="526" name="直線コネクタ 525"/>
        <xdr:cNvCxnSpPr/>
      </xdr:nvCxnSpPr>
      <xdr:spPr>
        <a:xfrm>
          <a:off x="13703300" y="660519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7" name="フローチャート: 判断 526"/>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8" name="テキスト ボックス 527"/>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40945</xdr:rowOff>
    </xdr:from>
    <xdr:to>
      <xdr:col>71</xdr:col>
      <xdr:colOff>177800</xdr:colOff>
      <xdr:row>38</xdr:row>
      <xdr:rowOff>90094</xdr:rowOff>
    </xdr:to>
    <xdr:cxnSp macro="">
      <xdr:nvCxnSpPr>
        <xdr:cNvPr id="529" name="直線コネクタ 528"/>
        <xdr:cNvCxnSpPr/>
      </xdr:nvCxnSpPr>
      <xdr:spPr>
        <a:xfrm>
          <a:off x="12814300" y="655604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0" name="フローチャート: 判断 529"/>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1" name="テキスト ボックス 530"/>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2" name="フローチャート: 判断 531"/>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3" name="テキスト ボックス 532"/>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39294</xdr:rowOff>
    </xdr:from>
    <xdr:to>
      <xdr:col>72</xdr:col>
      <xdr:colOff>38100</xdr:colOff>
      <xdr:row>38</xdr:row>
      <xdr:rowOff>140894</xdr:rowOff>
    </xdr:to>
    <xdr:sp macro="" textlink="">
      <xdr:nvSpPr>
        <xdr:cNvPr id="545" name="楕円 544"/>
        <xdr:cNvSpPr/>
      </xdr:nvSpPr>
      <xdr:spPr>
        <a:xfrm>
          <a:off x="13652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132021</xdr:rowOff>
    </xdr:from>
    <xdr:ext cx="378565" cy="259045"/>
    <xdr:sp macro="" textlink="">
      <xdr:nvSpPr>
        <xdr:cNvPr id="546" name="テキスト ボックス 545"/>
        <xdr:cNvSpPr txBox="1"/>
      </xdr:nvSpPr>
      <xdr:spPr>
        <a:xfrm>
          <a:off x="13514017" y="66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161595</xdr:rowOff>
    </xdr:from>
    <xdr:to>
      <xdr:col>67</xdr:col>
      <xdr:colOff>101600</xdr:colOff>
      <xdr:row>38</xdr:row>
      <xdr:rowOff>91745</xdr:rowOff>
    </xdr:to>
    <xdr:sp macro="" textlink="">
      <xdr:nvSpPr>
        <xdr:cNvPr id="547" name="楕円 546"/>
        <xdr:cNvSpPr/>
      </xdr:nvSpPr>
      <xdr:spPr>
        <a:xfrm>
          <a:off x="12763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82872</xdr:rowOff>
    </xdr:from>
    <xdr:ext cx="378565" cy="259045"/>
    <xdr:sp macro="" textlink="">
      <xdr:nvSpPr>
        <xdr:cNvPr id="548" name="テキスト ボックス 547"/>
        <xdr:cNvSpPr txBox="1"/>
      </xdr:nvSpPr>
      <xdr:spPr>
        <a:xfrm>
          <a:off x="12625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0" name="直線コネクタ 619"/>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1" name="公債費最小値テキスト"/>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2" name="直線コネクタ 621"/>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3" name="公債費最大値テキスト"/>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4" name="直線コネクタ 623"/>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34316</xdr:rowOff>
    </xdr:from>
    <xdr:to>
      <xdr:col>85</xdr:col>
      <xdr:colOff>127000</xdr:colOff>
      <xdr:row>78</xdr:row>
      <xdr:rowOff>47117</xdr:rowOff>
    </xdr:to>
    <xdr:cxnSp macro="">
      <xdr:nvCxnSpPr>
        <xdr:cNvPr id="625" name="直線コネクタ 624"/>
        <xdr:cNvCxnSpPr/>
      </xdr:nvCxnSpPr>
      <xdr:spPr>
        <a:xfrm>
          <a:off x="15481300" y="1340741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6" name="公債費平均値テキスト"/>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7" name="フローチャート: 判断 626"/>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34316</xdr:rowOff>
    </xdr:from>
    <xdr:to>
      <xdr:col>81</xdr:col>
      <xdr:colOff>50800</xdr:colOff>
      <xdr:row>78</xdr:row>
      <xdr:rowOff>77293</xdr:rowOff>
    </xdr:to>
    <xdr:cxnSp macro="">
      <xdr:nvCxnSpPr>
        <xdr:cNvPr id="628" name="直線コネクタ 627"/>
        <xdr:cNvCxnSpPr/>
      </xdr:nvCxnSpPr>
      <xdr:spPr>
        <a:xfrm flipV="1">
          <a:off x="14592300" y="1340741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9" name="フローチャート: 判断 628"/>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30" name="テキスト ボックス 629"/>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77293</xdr:rowOff>
    </xdr:from>
    <xdr:to>
      <xdr:col>76</xdr:col>
      <xdr:colOff>114300</xdr:colOff>
      <xdr:row>78</xdr:row>
      <xdr:rowOff>108085</xdr:rowOff>
    </xdr:to>
    <xdr:cxnSp macro="">
      <xdr:nvCxnSpPr>
        <xdr:cNvPr id="631" name="直線コネクタ 630"/>
        <xdr:cNvCxnSpPr/>
      </xdr:nvCxnSpPr>
      <xdr:spPr>
        <a:xfrm flipV="1">
          <a:off x="13703300" y="13450393"/>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2" name="フローチャート: 判断 631"/>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3" name="テキスト ボックス 632"/>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108085</xdr:rowOff>
    </xdr:from>
    <xdr:to>
      <xdr:col>71</xdr:col>
      <xdr:colOff>177800</xdr:colOff>
      <xdr:row>78</xdr:row>
      <xdr:rowOff>122441</xdr:rowOff>
    </xdr:to>
    <xdr:cxnSp macro="">
      <xdr:nvCxnSpPr>
        <xdr:cNvPr id="634" name="直線コネクタ 633"/>
        <xdr:cNvCxnSpPr/>
      </xdr:nvCxnSpPr>
      <xdr:spPr>
        <a:xfrm flipV="1">
          <a:off x="12814300" y="134811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5" name="フローチャート: 判断 634"/>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6" name="テキスト ボックス 635"/>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7" name="フローチャート: 判断 636"/>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8" name="テキスト ボックス 637"/>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167767</xdr:rowOff>
    </xdr:from>
    <xdr:to>
      <xdr:col>85</xdr:col>
      <xdr:colOff>177800</xdr:colOff>
      <xdr:row>78</xdr:row>
      <xdr:rowOff>97917</xdr:rowOff>
    </xdr:to>
    <xdr:sp macro="" textlink="">
      <xdr:nvSpPr>
        <xdr:cNvPr id="644" name="楕円 643"/>
        <xdr:cNvSpPr/>
      </xdr:nvSpPr>
      <xdr:spPr>
        <a:xfrm>
          <a:off x="162687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82694</xdr:rowOff>
    </xdr:from>
    <xdr:ext cx="534377" cy="259045"/>
    <xdr:sp macro="" textlink="">
      <xdr:nvSpPr>
        <xdr:cNvPr id="645" name="公債費該当値テキスト"/>
        <xdr:cNvSpPr txBox="1"/>
      </xdr:nvSpPr>
      <xdr:spPr>
        <a:xfrm>
          <a:off x="16370300" y="1328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154966</xdr:rowOff>
    </xdr:from>
    <xdr:to>
      <xdr:col>81</xdr:col>
      <xdr:colOff>101600</xdr:colOff>
      <xdr:row>78</xdr:row>
      <xdr:rowOff>85116</xdr:rowOff>
    </xdr:to>
    <xdr:sp macro="" textlink="">
      <xdr:nvSpPr>
        <xdr:cNvPr id="646" name="楕円 645"/>
        <xdr:cNvSpPr/>
      </xdr:nvSpPr>
      <xdr:spPr>
        <a:xfrm>
          <a:off x="15430500" y="133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76243</xdr:rowOff>
    </xdr:from>
    <xdr:ext cx="534377" cy="259045"/>
    <xdr:sp macro="" textlink="">
      <xdr:nvSpPr>
        <xdr:cNvPr id="647" name="テキスト ボックス 646"/>
        <xdr:cNvSpPr txBox="1"/>
      </xdr:nvSpPr>
      <xdr:spPr>
        <a:xfrm>
          <a:off x="15214111" y="134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26493</xdr:rowOff>
    </xdr:from>
    <xdr:to>
      <xdr:col>76</xdr:col>
      <xdr:colOff>165100</xdr:colOff>
      <xdr:row>78</xdr:row>
      <xdr:rowOff>128093</xdr:rowOff>
    </xdr:to>
    <xdr:sp macro="" textlink="">
      <xdr:nvSpPr>
        <xdr:cNvPr id="648" name="楕円 647"/>
        <xdr:cNvSpPr/>
      </xdr:nvSpPr>
      <xdr:spPr>
        <a:xfrm>
          <a:off x="14541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119220</xdr:rowOff>
    </xdr:from>
    <xdr:ext cx="534377" cy="259045"/>
    <xdr:sp macro="" textlink="">
      <xdr:nvSpPr>
        <xdr:cNvPr id="649" name="テキスト ボックス 648"/>
        <xdr:cNvSpPr txBox="1"/>
      </xdr:nvSpPr>
      <xdr:spPr>
        <a:xfrm>
          <a:off x="14325111" y="134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57285</xdr:rowOff>
    </xdr:from>
    <xdr:to>
      <xdr:col>72</xdr:col>
      <xdr:colOff>38100</xdr:colOff>
      <xdr:row>78</xdr:row>
      <xdr:rowOff>158885</xdr:rowOff>
    </xdr:to>
    <xdr:sp macro="" textlink="">
      <xdr:nvSpPr>
        <xdr:cNvPr id="650" name="楕円 649"/>
        <xdr:cNvSpPr/>
      </xdr:nvSpPr>
      <xdr:spPr>
        <a:xfrm>
          <a:off x="13652500" y="13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150012</xdr:rowOff>
    </xdr:from>
    <xdr:ext cx="534377" cy="259045"/>
    <xdr:sp macro="" textlink="">
      <xdr:nvSpPr>
        <xdr:cNvPr id="651" name="テキスト ボックス 650"/>
        <xdr:cNvSpPr txBox="1"/>
      </xdr:nvSpPr>
      <xdr:spPr>
        <a:xfrm>
          <a:off x="13436111" y="135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71641</xdr:rowOff>
    </xdr:from>
    <xdr:to>
      <xdr:col>67</xdr:col>
      <xdr:colOff>101600</xdr:colOff>
      <xdr:row>79</xdr:row>
      <xdr:rowOff>1791</xdr:rowOff>
    </xdr:to>
    <xdr:sp macro="" textlink="">
      <xdr:nvSpPr>
        <xdr:cNvPr id="652" name="楕円 651"/>
        <xdr:cNvSpPr/>
      </xdr:nvSpPr>
      <xdr:spPr>
        <a:xfrm>
          <a:off x="12763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164368</xdr:rowOff>
    </xdr:from>
    <xdr:ext cx="534377" cy="259045"/>
    <xdr:sp macro="" textlink="">
      <xdr:nvSpPr>
        <xdr:cNvPr id="653" name="テキスト ボックス 652"/>
        <xdr:cNvSpPr txBox="1"/>
      </xdr:nvSpPr>
      <xdr:spPr>
        <a:xfrm>
          <a:off x="12547111" y="135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5" name="直線コネクタ 674"/>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6" name="積立金最小値テキスト"/>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7" name="直線コネクタ 676"/>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8" name="積立金最大値テキスト"/>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9" name="直線コネクタ 678"/>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142900</xdr:rowOff>
    </xdr:from>
    <xdr:to>
      <xdr:col>85</xdr:col>
      <xdr:colOff>127000</xdr:colOff>
      <xdr:row>96</xdr:row>
      <xdr:rowOff>55713</xdr:rowOff>
    </xdr:to>
    <xdr:cxnSp macro="">
      <xdr:nvCxnSpPr>
        <xdr:cNvPr id="680" name="直線コネクタ 679"/>
        <xdr:cNvCxnSpPr/>
      </xdr:nvCxnSpPr>
      <xdr:spPr>
        <a:xfrm flipV="1">
          <a:off x="15481300" y="16430650"/>
          <a:ext cx="8382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81" name="積立金平均値テキスト"/>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2" name="フローチャート: 判断 681"/>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32303</xdr:rowOff>
    </xdr:from>
    <xdr:to>
      <xdr:col>81</xdr:col>
      <xdr:colOff>50800</xdr:colOff>
      <xdr:row>96</xdr:row>
      <xdr:rowOff>55713</xdr:rowOff>
    </xdr:to>
    <xdr:cxnSp macro="">
      <xdr:nvCxnSpPr>
        <xdr:cNvPr id="683" name="直線コネクタ 682"/>
        <xdr:cNvCxnSpPr/>
      </xdr:nvCxnSpPr>
      <xdr:spPr>
        <a:xfrm>
          <a:off x="14592300" y="16320053"/>
          <a:ext cx="889000" cy="19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4" name="フローチャート: 判断 683"/>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5" name="テキスト ボックス 684"/>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32303</xdr:rowOff>
    </xdr:from>
    <xdr:to>
      <xdr:col>76</xdr:col>
      <xdr:colOff>114300</xdr:colOff>
      <xdr:row>97</xdr:row>
      <xdr:rowOff>11547</xdr:rowOff>
    </xdr:to>
    <xdr:cxnSp macro="">
      <xdr:nvCxnSpPr>
        <xdr:cNvPr id="686" name="直線コネクタ 685"/>
        <xdr:cNvCxnSpPr/>
      </xdr:nvCxnSpPr>
      <xdr:spPr>
        <a:xfrm flipV="1">
          <a:off x="13703300" y="16320053"/>
          <a:ext cx="889000" cy="3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7" name="フローチャート: 判断 686"/>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8" name="テキスト ボックス 687"/>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11547</xdr:rowOff>
    </xdr:from>
    <xdr:to>
      <xdr:col>71</xdr:col>
      <xdr:colOff>177800</xdr:colOff>
      <xdr:row>97</xdr:row>
      <xdr:rowOff>124613</xdr:rowOff>
    </xdr:to>
    <xdr:cxnSp macro="">
      <xdr:nvCxnSpPr>
        <xdr:cNvPr id="689" name="直線コネクタ 688"/>
        <xdr:cNvCxnSpPr/>
      </xdr:nvCxnSpPr>
      <xdr:spPr>
        <a:xfrm flipV="1">
          <a:off x="12814300" y="16642197"/>
          <a:ext cx="8890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0" name="フローチャート: 判断 689"/>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1" name="テキスト ボックス 690"/>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2" name="フローチャート: 判断 691"/>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3" name="テキスト ボックス 692"/>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92100</xdr:rowOff>
    </xdr:from>
    <xdr:to>
      <xdr:col>85</xdr:col>
      <xdr:colOff>177800</xdr:colOff>
      <xdr:row>96</xdr:row>
      <xdr:rowOff>22250</xdr:rowOff>
    </xdr:to>
    <xdr:sp macro="" textlink="">
      <xdr:nvSpPr>
        <xdr:cNvPr id="699" name="楕円 698"/>
        <xdr:cNvSpPr/>
      </xdr:nvSpPr>
      <xdr:spPr>
        <a:xfrm>
          <a:off x="16268700" y="163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114977</xdr:rowOff>
    </xdr:from>
    <xdr:ext cx="534377" cy="259045"/>
    <xdr:sp macro="" textlink="">
      <xdr:nvSpPr>
        <xdr:cNvPr id="700" name="積立金該当値テキスト"/>
        <xdr:cNvSpPr txBox="1"/>
      </xdr:nvSpPr>
      <xdr:spPr>
        <a:xfrm>
          <a:off x="16370300" y="162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4913</xdr:rowOff>
    </xdr:from>
    <xdr:to>
      <xdr:col>81</xdr:col>
      <xdr:colOff>101600</xdr:colOff>
      <xdr:row>96</xdr:row>
      <xdr:rowOff>106513</xdr:rowOff>
    </xdr:to>
    <xdr:sp macro="" textlink="">
      <xdr:nvSpPr>
        <xdr:cNvPr id="701" name="楕円 700"/>
        <xdr:cNvSpPr/>
      </xdr:nvSpPr>
      <xdr:spPr>
        <a:xfrm>
          <a:off x="15430500" y="164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97640</xdr:rowOff>
    </xdr:from>
    <xdr:ext cx="469744" cy="259045"/>
    <xdr:sp macro="" textlink="">
      <xdr:nvSpPr>
        <xdr:cNvPr id="702" name="テキスト ボックス 701"/>
        <xdr:cNvSpPr txBox="1"/>
      </xdr:nvSpPr>
      <xdr:spPr>
        <a:xfrm>
          <a:off x="15246428" y="165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152953</xdr:rowOff>
    </xdr:from>
    <xdr:to>
      <xdr:col>76</xdr:col>
      <xdr:colOff>165100</xdr:colOff>
      <xdr:row>95</xdr:row>
      <xdr:rowOff>83103</xdr:rowOff>
    </xdr:to>
    <xdr:sp macro="" textlink="">
      <xdr:nvSpPr>
        <xdr:cNvPr id="703" name="楕円 702"/>
        <xdr:cNvSpPr/>
      </xdr:nvSpPr>
      <xdr:spPr>
        <a:xfrm>
          <a:off x="14541500" y="1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99630</xdr:rowOff>
    </xdr:from>
    <xdr:ext cx="534377" cy="259045"/>
    <xdr:sp macro="" textlink="">
      <xdr:nvSpPr>
        <xdr:cNvPr id="704" name="テキスト ボックス 703"/>
        <xdr:cNvSpPr txBox="1"/>
      </xdr:nvSpPr>
      <xdr:spPr>
        <a:xfrm>
          <a:off x="14325111" y="160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132197</xdr:rowOff>
    </xdr:from>
    <xdr:to>
      <xdr:col>72</xdr:col>
      <xdr:colOff>38100</xdr:colOff>
      <xdr:row>97</xdr:row>
      <xdr:rowOff>62347</xdr:rowOff>
    </xdr:to>
    <xdr:sp macro="" textlink="">
      <xdr:nvSpPr>
        <xdr:cNvPr id="705" name="楕円 704"/>
        <xdr:cNvSpPr/>
      </xdr:nvSpPr>
      <xdr:spPr>
        <a:xfrm>
          <a:off x="13652500" y="165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53474</xdr:rowOff>
    </xdr:from>
    <xdr:ext cx="469744" cy="259045"/>
    <xdr:sp macro="" textlink="">
      <xdr:nvSpPr>
        <xdr:cNvPr id="706" name="テキスト ボックス 705"/>
        <xdr:cNvSpPr txBox="1"/>
      </xdr:nvSpPr>
      <xdr:spPr>
        <a:xfrm>
          <a:off x="13468428" y="166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73813</xdr:rowOff>
    </xdr:from>
    <xdr:to>
      <xdr:col>67</xdr:col>
      <xdr:colOff>101600</xdr:colOff>
      <xdr:row>98</xdr:row>
      <xdr:rowOff>3963</xdr:rowOff>
    </xdr:to>
    <xdr:sp macro="" textlink="">
      <xdr:nvSpPr>
        <xdr:cNvPr id="707" name="楕円 706"/>
        <xdr:cNvSpPr/>
      </xdr:nvSpPr>
      <xdr:spPr>
        <a:xfrm>
          <a:off x="12763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166540</xdr:rowOff>
    </xdr:from>
    <xdr:ext cx="469744" cy="259045"/>
    <xdr:sp macro="" textlink="">
      <xdr:nvSpPr>
        <xdr:cNvPr id="708" name="テキスト ボックス 707"/>
        <xdr:cNvSpPr txBox="1"/>
      </xdr:nvSpPr>
      <xdr:spPr>
        <a:xfrm>
          <a:off x="12579428" y="1679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0" name="直線コネクタ 729"/>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3" name="投資及び出資金最大値テキスト"/>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4" name="直線コネクタ 733"/>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7569</xdr:rowOff>
    </xdr:from>
    <xdr:to>
      <xdr:col>116</xdr:col>
      <xdr:colOff>63500</xdr:colOff>
      <xdr:row>36</xdr:row>
      <xdr:rowOff>43917</xdr:rowOff>
    </xdr:to>
    <xdr:cxnSp macro="">
      <xdr:nvCxnSpPr>
        <xdr:cNvPr id="735" name="直線コネクタ 734"/>
        <xdr:cNvCxnSpPr/>
      </xdr:nvCxnSpPr>
      <xdr:spPr>
        <a:xfrm flipV="1">
          <a:off x="21323300" y="6179769"/>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169283</xdr:rowOff>
    </xdr:from>
    <xdr:ext cx="469744" cy="259045"/>
    <xdr:sp macro="" textlink="">
      <xdr:nvSpPr>
        <xdr:cNvPr id="736" name="投資及び出資金平均値テキスト"/>
        <xdr:cNvSpPr txBox="1"/>
      </xdr:nvSpPr>
      <xdr:spPr>
        <a:xfrm>
          <a:off x="22212300" y="634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7" name="フローチャート: 判断 736"/>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81864</xdr:rowOff>
    </xdr:from>
    <xdr:to>
      <xdr:col>111</xdr:col>
      <xdr:colOff>177800</xdr:colOff>
      <xdr:row>36</xdr:row>
      <xdr:rowOff>43917</xdr:rowOff>
    </xdr:to>
    <xdr:cxnSp macro="">
      <xdr:nvCxnSpPr>
        <xdr:cNvPr id="738" name="直線コネクタ 737"/>
        <xdr:cNvCxnSpPr/>
      </xdr:nvCxnSpPr>
      <xdr:spPr>
        <a:xfrm>
          <a:off x="20434300" y="6082614"/>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9" name="フローチャート: 判断 738"/>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90644</xdr:rowOff>
    </xdr:from>
    <xdr:ext cx="469744" cy="259045"/>
    <xdr:sp macro="" textlink="">
      <xdr:nvSpPr>
        <xdr:cNvPr id="740" name="テキスト ボックス 739"/>
        <xdr:cNvSpPr txBox="1"/>
      </xdr:nvSpPr>
      <xdr:spPr>
        <a:xfrm>
          <a:off x="21088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81864</xdr:rowOff>
    </xdr:from>
    <xdr:to>
      <xdr:col>107</xdr:col>
      <xdr:colOff>50800</xdr:colOff>
      <xdr:row>35</xdr:row>
      <xdr:rowOff>116840</xdr:rowOff>
    </xdr:to>
    <xdr:cxnSp macro="">
      <xdr:nvCxnSpPr>
        <xdr:cNvPr id="741" name="直線コネクタ 740"/>
        <xdr:cNvCxnSpPr/>
      </xdr:nvCxnSpPr>
      <xdr:spPr>
        <a:xfrm flipV="1">
          <a:off x="19545300" y="608261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2" name="フローチャート: 判断 741"/>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97731</xdr:rowOff>
    </xdr:from>
    <xdr:ext cx="469744" cy="259045"/>
    <xdr:sp macro="" textlink="">
      <xdr:nvSpPr>
        <xdr:cNvPr id="743" name="テキスト ボックス 742"/>
        <xdr:cNvSpPr txBox="1"/>
      </xdr:nvSpPr>
      <xdr:spPr>
        <a:xfrm>
          <a:off x="20199428"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116840</xdr:rowOff>
    </xdr:from>
    <xdr:to>
      <xdr:col>102</xdr:col>
      <xdr:colOff>114300</xdr:colOff>
      <xdr:row>35</xdr:row>
      <xdr:rowOff>163246</xdr:rowOff>
    </xdr:to>
    <xdr:cxnSp macro="">
      <xdr:nvCxnSpPr>
        <xdr:cNvPr id="744" name="直線コネクタ 743"/>
        <xdr:cNvCxnSpPr/>
      </xdr:nvCxnSpPr>
      <xdr:spPr>
        <a:xfrm flipV="1">
          <a:off x="18656300" y="6117590"/>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5" name="フローチャート: 判断 744"/>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53383</xdr:rowOff>
    </xdr:from>
    <xdr:ext cx="469744" cy="259045"/>
    <xdr:sp macro="" textlink="">
      <xdr:nvSpPr>
        <xdr:cNvPr id="746" name="テキスト ボックス 745"/>
        <xdr:cNvSpPr txBox="1"/>
      </xdr:nvSpPr>
      <xdr:spPr>
        <a:xfrm>
          <a:off x="19310428" y="63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7" name="フローチャート: 判断 746"/>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19092</xdr:rowOff>
    </xdr:from>
    <xdr:ext cx="469744" cy="259045"/>
    <xdr:sp macro="" textlink="">
      <xdr:nvSpPr>
        <xdr:cNvPr id="748" name="テキスト ボックス 747"/>
        <xdr:cNvSpPr txBox="1"/>
      </xdr:nvSpPr>
      <xdr:spPr>
        <a:xfrm>
          <a:off x="18421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128219</xdr:rowOff>
    </xdr:from>
    <xdr:to>
      <xdr:col>116</xdr:col>
      <xdr:colOff>114300</xdr:colOff>
      <xdr:row>36</xdr:row>
      <xdr:rowOff>58369</xdr:rowOff>
    </xdr:to>
    <xdr:sp macro="" textlink="">
      <xdr:nvSpPr>
        <xdr:cNvPr id="754" name="楕円 753"/>
        <xdr:cNvSpPr/>
      </xdr:nvSpPr>
      <xdr:spPr>
        <a:xfrm>
          <a:off x="221107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151096</xdr:rowOff>
    </xdr:from>
    <xdr:ext cx="469744" cy="259045"/>
    <xdr:sp macro="" textlink="">
      <xdr:nvSpPr>
        <xdr:cNvPr id="755" name="投資及び出資金該当値テキスト"/>
        <xdr:cNvSpPr txBox="1"/>
      </xdr:nvSpPr>
      <xdr:spPr>
        <a:xfrm>
          <a:off x="22212300" y="59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164567</xdr:rowOff>
    </xdr:from>
    <xdr:to>
      <xdr:col>112</xdr:col>
      <xdr:colOff>38100</xdr:colOff>
      <xdr:row>36</xdr:row>
      <xdr:rowOff>94717</xdr:rowOff>
    </xdr:to>
    <xdr:sp macro="" textlink="">
      <xdr:nvSpPr>
        <xdr:cNvPr id="756" name="楕円 755"/>
        <xdr:cNvSpPr/>
      </xdr:nvSpPr>
      <xdr:spPr>
        <a:xfrm>
          <a:off x="21272500" y="6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111244</xdr:rowOff>
    </xdr:from>
    <xdr:ext cx="469744" cy="259045"/>
    <xdr:sp macro="" textlink="">
      <xdr:nvSpPr>
        <xdr:cNvPr id="757" name="テキスト ボックス 756"/>
        <xdr:cNvSpPr txBox="1"/>
      </xdr:nvSpPr>
      <xdr:spPr>
        <a:xfrm>
          <a:off x="21088428" y="59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31064</xdr:rowOff>
    </xdr:from>
    <xdr:to>
      <xdr:col>107</xdr:col>
      <xdr:colOff>101600</xdr:colOff>
      <xdr:row>35</xdr:row>
      <xdr:rowOff>132664</xdr:rowOff>
    </xdr:to>
    <xdr:sp macro="" textlink="">
      <xdr:nvSpPr>
        <xdr:cNvPr id="758" name="楕円 757"/>
        <xdr:cNvSpPr/>
      </xdr:nvSpPr>
      <xdr:spPr>
        <a:xfrm>
          <a:off x="20383500" y="60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149191</xdr:rowOff>
    </xdr:from>
    <xdr:ext cx="469744" cy="259045"/>
    <xdr:sp macro="" textlink="">
      <xdr:nvSpPr>
        <xdr:cNvPr id="759" name="テキスト ボックス 758"/>
        <xdr:cNvSpPr txBox="1"/>
      </xdr:nvSpPr>
      <xdr:spPr>
        <a:xfrm>
          <a:off x="20199428" y="58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66040</xdr:rowOff>
    </xdr:from>
    <xdr:to>
      <xdr:col>102</xdr:col>
      <xdr:colOff>165100</xdr:colOff>
      <xdr:row>35</xdr:row>
      <xdr:rowOff>167640</xdr:rowOff>
    </xdr:to>
    <xdr:sp macro="" textlink="">
      <xdr:nvSpPr>
        <xdr:cNvPr id="760" name="楕円 759"/>
        <xdr:cNvSpPr/>
      </xdr:nvSpPr>
      <xdr:spPr>
        <a:xfrm>
          <a:off x="19494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12717</xdr:rowOff>
    </xdr:from>
    <xdr:ext cx="469744" cy="259045"/>
    <xdr:sp macro="" textlink="">
      <xdr:nvSpPr>
        <xdr:cNvPr id="761" name="テキスト ボックス 760"/>
        <xdr:cNvSpPr txBox="1"/>
      </xdr:nvSpPr>
      <xdr:spPr>
        <a:xfrm>
          <a:off x="19310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112446</xdr:rowOff>
    </xdr:from>
    <xdr:to>
      <xdr:col>98</xdr:col>
      <xdr:colOff>38100</xdr:colOff>
      <xdr:row>36</xdr:row>
      <xdr:rowOff>42596</xdr:rowOff>
    </xdr:to>
    <xdr:sp macro="" textlink="">
      <xdr:nvSpPr>
        <xdr:cNvPr id="762" name="楕円 761"/>
        <xdr:cNvSpPr/>
      </xdr:nvSpPr>
      <xdr:spPr>
        <a:xfrm>
          <a:off x="18605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59123</xdr:rowOff>
    </xdr:from>
    <xdr:ext cx="469744" cy="259045"/>
    <xdr:sp macro="" textlink="">
      <xdr:nvSpPr>
        <xdr:cNvPr id="763" name="テキスト ボックス 762"/>
        <xdr:cNvSpPr txBox="1"/>
      </xdr:nvSpPr>
      <xdr:spPr>
        <a:xfrm>
          <a:off x="18421428" y="5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7" name="直線コネクタ 786"/>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0" name="貸付金最大値テキスト"/>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1" name="直線コネクタ 790"/>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105258</xdr:rowOff>
    </xdr:from>
    <xdr:to>
      <xdr:col>116</xdr:col>
      <xdr:colOff>63500</xdr:colOff>
      <xdr:row>56</xdr:row>
      <xdr:rowOff>23190</xdr:rowOff>
    </xdr:to>
    <xdr:cxnSp macro="">
      <xdr:nvCxnSpPr>
        <xdr:cNvPr id="792" name="直線コネクタ 791"/>
        <xdr:cNvCxnSpPr/>
      </xdr:nvCxnSpPr>
      <xdr:spPr>
        <a:xfrm>
          <a:off x="21323300" y="9535008"/>
          <a:ext cx="8382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3" name="貸付金平均値テキスト"/>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4" name="フローチャート: 判断 793"/>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105258</xdr:rowOff>
    </xdr:from>
    <xdr:to>
      <xdr:col>111</xdr:col>
      <xdr:colOff>177800</xdr:colOff>
      <xdr:row>56</xdr:row>
      <xdr:rowOff>19838</xdr:rowOff>
    </xdr:to>
    <xdr:cxnSp macro="">
      <xdr:nvCxnSpPr>
        <xdr:cNvPr id="795" name="直線コネクタ 794"/>
        <xdr:cNvCxnSpPr/>
      </xdr:nvCxnSpPr>
      <xdr:spPr>
        <a:xfrm flipV="1">
          <a:off x="20434300" y="9535008"/>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6" name="フローチャート: 判断 795"/>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7" name="テキスト ボックス 796"/>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112192</xdr:rowOff>
    </xdr:from>
    <xdr:to>
      <xdr:col>107</xdr:col>
      <xdr:colOff>50800</xdr:colOff>
      <xdr:row>56</xdr:row>
      <xdr:rowOff>19838</xdr:rowOff>
    </xdr:to>
    <xdr:cxnSp macro="">
      <xdr:nvCxnSpPr>
        <xdr:cNvPr id="798" name="直線コネクタ 797"/>
        <xdr:cNvCxnSpPr/>
      </xdr:nvCxnSpPr>
      <xdr:spPr>
        <a:xfrm>
          <a:off x="19545300" y="9541942"/>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9" name="フローチャート: 判断 798"/>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800" name="テキスト ボックス 799"/>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112192</xdr:rowOff>
    </xdr:from>
    <xdr:to>
      <xdr:col>102</xdr:col>
      <xdr:colOff>114300</xdr:colOff>
      <xdr:row>55</xdr:row>
      <xdr:rowOff>114630</xdr:rowOff>
    </xdr:to>
    <xdr:cxnSp macro="">
      <xdr:nvCxnSpPr>
        <xdr:cNvPr id="801" name="直線コネクタ 800"/>
        <xdr:cNvCxnSpPr/>
      </xdr:nvCxnSpPr>
      <xdr:spPr>
        <a:xfrm flipV="1">
          <a:off x="18656300" y="954194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2" name="フローチャート: 判断 801"/>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104894</xdr:rowOff>
    </xdr:from>
    <xdr:ext cx="469744" cy="259045"/>
    <xdr:sp macro="" textlink="">
      <xdr:nvSpPr>
        <xdr:cNvPr id="803" name="テキスト ボックス 802"/>
        <xdr:cNvSpPr txBox="1"/>
      </xdr:nvSpPr>
      <xdr:spPr>
        <a:xfrm>
          <a:off x="19310428" y="97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4" name="フローチャート: 判断 803"/>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5" name="テキスト ボックス 804"/>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143840</xdr:rowOff>
    </xdr:from>
    <xdr:to>
      <xdr:col>116</xdr:col>
      <xdr:colOff>114300</xdr:colOff>
      <xdr:row>56</xdr:row>
      <xdr:rowOff>73990</xdr:rowOff>
    </xdr:to>
    <xdr:sp macro="" textlink="">
      <xdr:nvSpPr>
        <xdr:cNvPr id="811" name="楕円 810"/>
        <xdr:cNvSpPr/>
      </xdr:nvSpPr>
      <xdr:spPr>
        <a:xfrm>
          <a:off x="22110700" y="95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166717</xdr:rowOff>
    </xdr:from>
    <xdr:ext cx="469744" cy="259045"/>
    <xdr:sp macro="" textlink="">
      <xdr:nvSpPr>
        <xdr:cNvPr id="812" name="貸付金該当値テキスト"/>
        <xdr:cNvSpPr txBox="1"/>
      </xdr:nvSpPr>
      <xdr:spPr>
        <a:xfrm>
          <a:off x="22212300" y="94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54458</xdr:rowOff>
    </xdr:from>
    <xdr:to>
      <xdr:col>112</xdr:col>
      <xdr:colOff>38100</xdr:colOff>
      <xdr:row>55</xdr:row>
      <xdr:rowOff>156058</xdr:rowOff>
    </xdr:to>
    <xdr:sp macro="" textlink="">
      <xdr:nvSpPr>
        <xdr:cNvPr id="813" name="楕円 812"/>
        <xdr:cNvSpPr/>
      </xdr:nvSpPr>
      <xdr:spPr>
        <a:xfrm>
          <a:off x="21272500" y="94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1135</xdr:rowOff>
    </xdr:from>
    <xdr:ext cx="469744" cy="259045"/>
    <xdr:sp macro="" textlink="">
      <xdr:nvSpPr>
        <xdr:cNvPr id="814" name="テキスト ボックス 813"/>
        <xdr:cNvSpPr txBox="1"/>
      </xdr:nvSpPr>
      <xdr:spPr>
        <a:xfrm>
          <a:off x="21088428" y="92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140488</xdr:rowOff>
    </xdr:from>
    <xdr:to>
      <xdr:col>107</xdr:col>
      <xdr:colOff>101600</xdr:colOff>
      <xdr:row>56</xdr:row>
      <xdr:rowOff>70638</xdr:rowOff>
    </xdr:to>
    <xdr:sp macro="" textlink="">
      <xdr:nvSpPr>
        <xdr:cNvPr id="815" name="楕円 814"/>
        <xdr:cNvSpPr/>
      </xdr:nvSpPr>
      <xdr:spPr>
        <a:xfrm>
          <a:off x="20383500" y="95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87165</xdr:rowOff>
    </xdr:from>
    <xdr:ext cx="469744" cy="259045"/>
    <xdr:sp macro="" textlink="">
      <xdr:nvSpPr>
        <xdr:cNvPr id="816" name="テキスト ボックス 815"/>
        <xdr:cNvSpPr txBox="1"/>
      </xdr:nvSpPr>
      <xdr:spPr>
        <a:xfrm>
          <a:off x="20199428" y="93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61392</xdr:rowOff>
    </xdr:from>
    <xdr:to>
      <xdr:col>102</xdr:col>
      <xdr:colOff>165100</xdr:colOff>
      <xdr:row>55</xdr:row>
      <xdr:rowOff>162992</xdr:rowOff>
    </xdr:to>
    <xdr:sp macro="" textlink="">
      <xdr:nvSpPr>
        <xdr:cNvPr id="817" name="楕円 816"/>
        <xdr:cNvSpPr/>
      </xdr:nvSpPr>
      <xdr:spPr>
        <a:xfrm>
          <a:off x="19494500" y="94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8069</xdr:rowOff>
    </xdr:from>
    <xdr:ext cx="469744" cy="259045"/>
    <xdr:sp macro="" textlink="">
      <xdr:nvSpPr>
        <xdr:cNvPr id="818" name="テキスト ボックス 817"/>
        <xdr:cNvSpPr txBox="1"/>
      </xdr:nvSpPr>
      <xdr:spPr>
        <a:xfrm>
          <a:off x="19310428" y="926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63830</xdr:rowOff>
    </xdr:from>
    <xdr:to>
      <xdr:col>98</xdr:col>
      <xdr:colOff>38100</xdr:colOff>
      <xdr:row>55</xdr:row>
      <xdr:rowOff>165430</xdr:rowOff>
    </xdr:to>
    <xdr:sp macro="" textlink="">
      <xdr:nvSpPr>
        <xdr:cNvPr id="819" name="楕円 818"/>
        <xdr:cNvSpPr/>
      </xdr:nvSpPr>
      <xdr:spPr>
        <a:xfrm>
          <a:off x="18605500" y="94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10507</xdr:rowOff>
    </xdr:from>
    <xdr:ext cx="469744" cy="259045"/>
    <xdr:sp macro="" textlink="">
      <xdr:nvSpPr>
        <xdr:cNvPr id="820" name="テキスト ボックス 819"/>
        <xdr:cNvSpPr txBox="1"/>
      </xdr:nvSpPr>
      <xdr:spPr>
        <a:xfrm>
          <a:off x="18421428" y="92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3" name="直線コネクタ 842"/>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4" name="繰出金最小値テキスト"/>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5" name="直線コネクタ 844"/>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6" name="繰出金最大値テキスト"/>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7" name="直線コネクタ 846"/>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26863</xdr:rowOff>
    </xdr:from>
    <xdr:to>
      <xdr:col>116</xdr:col>
      <xdr:colOff>63500</xdr:colOff>
      <xdr:row>75</xdr:row>
      <xdr:rowOff>99055</xdr:rowOff>
    </xdr:to>
    <xdr:cxnSp macro="">
      <xdr:nvCxnSpPr>
        <xdr:cNvPr id="848" name="直線コネクタ 847"/>
        <xdr:cNvCxnSpPr/>
      </xdr:nvCxnSpPr>
      <xdr:spPr>
        <a:xfrm flipV="1">
          <a:off x="21323300" y="12885613"/>
          <a:ext cx="8382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9" name="繰出金平均値テキスト"/>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0" name="フローチャート: 判断 849"/>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99055</xdr:rowOff>
    </xdr:from>
    <xdr:to>
      <xdr:col>111</xdr:col>
      <xdr:colOff>177800</xdr:colOff>
      <xdr:row>75</xdr:row>
      <xdr:rowOff>120086</xdr:rowOff>
    </xdr:to>
    <xdr:cxnSp macro="">
      <xdr:nvCxnSpPr>
        <xdr:cNvPr id="851" name="直線コネクタ 850"/>
        <xdr:cNvCxnSpPr/>
      </xdr:nvCxnSpPr>
      <xdr:spPr>
        <a:xfrm flipV="1">
          <a:off x="20434300" y="1295780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2" name="フローチャート: 判断 851"/>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53" name="テキスト ボックス 852"/>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120086</xdr:rowOff>
    </xdr:from>
    <xdr:to>
      <xdr:col>107</xdr:col>
      <xdr:colOff>50800</xdr:colOff>
      <xdr:row>75</xdr:row>
      <xdr:rowOff>151588</xdr:rowOff>
    </xdr:to>
    <xdr:cxnSp macro="">
      <xdr:nvCxnSpPr>
        <xdr:cNvPr id="854" name="直線コネクタ 853"/>
        <xdr:cNvCxnSpPr/>
      </xdr:nvCxnSpPr>
      <xdr:spPr>
        <a:xfrm flipV="1">
          <a:off x="19545300" y="12978836"/>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5" name="フローチャート: 判断 854"/>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6" name="テキスト ボックス 855"/>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151588</xdr:rowOff>
    </xdr:from>
    <xdr:to>
      <xdr:col>102</xdr:col>
      <xdr:colOff>114300</xdr:colOff>
      <xdr:row>75</xdr:row>
      <xdr:rowOff>162744</xdr:rowOff>
    </xdr:to>
    <xdr:cxnSp macro="">
      <xdr:nvCxnSpPr>
        <xdr:cNvPr id="857" name="直線コネクタ 856"/>
        <xdr:cNvCxnSpPr/>
      </xdr:nvCxnSpPr>
      <xdr:spPr>
        <a:xfrm flipV="1">
          <a:off x="18656300" y="13010338"/>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8" name="フローチャート: 判断 857"/>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59" name="テキスト ボックス 858"/>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0" name="フローチャート: 判断 859"/>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61" name="テキスト ボックス 860"/>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147513</xdr:rowOff>
    </xdr:from>
    <xdr:to>
      <xdr:col>116</xdr:col>
      <xdr:colOff>114300</xdr:colOff>
      <xdr:row>75</xdr:row>
      <xdr:rowOff>77663</xdr:rowOff>
    </xdr:to>
    <xdr:sp macro="" textlink="">
      <xdr:nvSpPr>
        <xdr:cNvPr id="867" name="楕円 866"/>
        <xdr:cNvSpPr/>
      </xdr:nvSpPr>
      <xdr:spPr>
        <a:xfrm>
          <a:off x="22110700" y="128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125940</xdr:rowOff>
    </xdr:from>
    <xdr:ext cx="534377" cy="259045"/>
    <xdr:sp macro="" textlink="">
      <xdr:nvSpPr>
        <xdr:cNvPr id="868" name="繰出金該当値テキスト"/>
        <xdr:cNvSpPr txBox="1"/>
      </xdr:nvSpPr>
      <xdr:spPr>
        <a:xfrm>
          <a:off x="22212300" y="1281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48255</xdr:rowOff>
    </xdr:from>
    <xdr:to>
      <xdr:col>112</xdr:col>
      <xdr:colOff>38100</xdr:colOff>
      <xdr:row>75</xdr:row>
      <xdr:rowOff>149854</xdr:rowOff>
    </xdr:to>
    <xdr:sp macro="" textlink="">
      <xdr:nvSpPr>
        <xdr:cNvPr id="869" name="楕円 868"/>
        <xdr:cNvSpPr/>
      </xdr:nvSpPr>
      <xdr:spPr>
        <a:xfrm>
          <a:off x="21272500" y="12907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166382</xdr:rowOff>
    </xdr:from>
    <xdr:ext cx="534377" cy="259045"/>
    <xdr:sp macro="" textlink="">
      <xdr:nvSpPr>
        <xdr:cNvPr id="870" name="テキスト ボックス 869"/>
        <xdr:cNvSpPr txBox="1"/>
      </xdr:nvSpPr>
      <xdr:spPr>
        <a:xfrm>
          <a:off x="21056111" y="126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69286</xdr:rowOff>
    </xdr:from>
    <xdr:to>
      <xdr:col>107</xdr:col>
      <xdr:colOff>101600</xdr:colOff>
      <xdr:row>75</xdr:row>
      <xdr:rowOff>170886</xdr:rowOff>
    </xdr:to>
    <xdr:sp macro="" textlink="">
      <xdr:nvSpPr>
        <xdr:cNvPr id="871" name="楕円 870"/>
        <xdr:cNvSpPr/>
      </xdr:nvSpPr>
      <xdr:spPr>
        <a:xfrm>
          <a:off x="20383500" y="129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15963</xdr:rowOff>
    </xdr:from>
    <xdr:ext cx="534377" cy="259045"/>
    <xdr:sp macro="" textlink="">
      <xdr:nvSpPr>
        <xdr:cNvPr id="872" name="テキスト ボックス 871"/>
        <xdr:cNvSpPr txBox="1"/>
      </xdr:nvSpPr>
      <xdr:spPr>
        <a:xfrm>
          <a:off x="20167111" y="127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100787</xdr:rowOff>
    </xdr:from>
    <xdr:to>
      <xdr:col>102</xdr:col>
      <xdr:colOff>165100</xdr:colOff>
      <xdr:row>76</xdr:row>
      <xdr:rowOff>30938</xdr:rowOff>
    </xdr:to>
    <xdr:sp macro="" textlink="">
      <xdr:nvSpPr>
        <xdr:cNvPr id="873" name="楕円 872"/>
        <xdr:cNvSpPr/>
      </xdr:nvSpPr>
      <xdr:spPr>
        <a:xfrm>
          <a:off x="19494500" y="12959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47464</xdr:rowOff>
    </xdr:from>
    <xdr:ext cx="534377" cy="259045"/>
    <xdr:sp macro="" textlink="">
      <xdr:nvSpPr>
        <xdr:cNvPr id="874" name="テキスト ボックス 873"/>
        <xdr:cNvSpPr txBox="1"/>
      </xdr:nvSpPr>
      <xdr:spPr>
        <a:xfrm>
          <a:off x="19278111" y="127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111943</xdr:rowOff>
    </xdr:from>
    <xdr:to>
      <xdr:col>98</xdr:col>
      <xdr:colOff>38100</xdr:colOff>
      <xdr:row>76</xdr:row>
      <xdr:rowOff>42094</xdr:rowOff>
    </xdr:to>
    <xdr:sp macro="" textlink="">
      <xdr:nvSpPr>
        <xdr:cNvPr id="875" name="楕円 874"/>
        <xdr:cNvSpPr/>
      </xdr:nvSpPr>
      <xdr:spPr>
        <a:xfrm>
          <a:off x="18605500" y="12970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33221</xdr:rowOff>
    </xdr:from>
    <xdr:ext cx="534377" cy="259045"/>
    <xdr:sp macro="" textlink="">
      <xdr:nvSpPr>
        <xdr:cNvPr id="876" name="テキスト ボックス 875"/>
        <xdr:cNvSpPr txBox="1"/>
      </xdr:nvSpPr>
      <xdr:spPr>
        <a:xfrm>
          <a:off x="18389111" y="130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人件費については、退職金の減などに伴う職員給与費の減に伴い、減となった。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物件費については、消防指令システム運営事業の減などを受けて、減となった。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扶助費については、電力・ガス・食料品等価格高騰緊急支援給付金給付事業や保育所運営費等扶助事業の増により、増となった。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補助費等については、国県支出金等返還金や電気料高騰緊急支援補助金の終了に伴う工業振興補助事業の減に伴い、減となった。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公債費については、臨時財政対策債や学校教育施設等整備事業の減により、減となった。</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96838</xdr:rowOff>
    </xdr:from>
    <xdr:to>
      <xdr:col>24</xdr:col>
      <xdr:colOff>63500</xdr:colOff>
      <xdr:row>38</xdr:row>
      <xdr:rowOff>9684</xdr:rowOff>
    </xdr:to>
    <xdr:cxnSp macro="">
      <xdr:nvCxnSpPr>
        <xdr:cNvPr id="65" name="直線コネクタ 64"/>
        <xdr:cNvCxnSpPr/>
      </xdr:nvCxnSpPr>
      <xdr:spPr>
        <a:xfrm flipV="1">
          <a:off x="3797300" y="6440488"/>
          <a:ext cx="838200" cy="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98918</xdr:rowOff>
    </xdr:from>
    <xdr:ext cx="469744" cy="259045"/>
    <xdr:sp macro="" textlink="">
      <xdr:nvSpPr>
        <xdr:cNvPr id="66" name="議会費平均値テキスト"/>
        <xdr:cNvSpPr txBox="1"/>
      </xdr:nvSpPr>
      <xdr:spPr>
        <a:xfrm>
          <a:off x="4686300" y="592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9684</xdr:rowOff>
    </xdr:from>
    <xdr:to>
      <xdr:col>19</xdr:col>
      <xdr:colOff>177800</xdr:colOff>
      <xdr:row>38</xdr:row>
      <xdr:rowOff>82550</xdr:rowOff>
    </xdr:to>
    <xdr:cxnSp macro="">
      <xdr:nvCxnSpPr>
        <xdr:cNvPr id="68" name="直線コネクタ 67"/>
        <xdr:cNvCxnSpPr/>
      </xdr:nvCxnSpPr>
      <xdr:spPr>
        <a:xfrm flipV="1">
          <a:off x="2908300" y="6524784"/>
          <a:ext cx="8890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67010</xdr:rowOff>
    </xdr:from>
    <xdr:ext cx="469744" cy="259045"/>
    <xdr:sp macro="" textlink="">
      <xdr:nvSpPr>
        <xdr:cNvPr id="70" name="テキスト ボックス 69"/>
        <xdr:cNvSpPr txBox="1"/>
      </xdr:nvSpPr>
      <xdr:spPr>
        <a:xfrm>
          <a:off x="3562428"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15399</xdr:rowOff>
    </xdr:from>
    <xdr:to>
      <xdr:col>15</xdr:col>
      <xdr:colOff>50800</xdr:colOff>
      <xdr:row>38</xdr:row>
      <xdr:rowOff>82550</xdr:rowOff>
    </xdr:to>
    <xdr:cxnSp macro="">
      <xdr:nvCxnSpPr>
        <xdr:cNvPr id="71" name="直線コネクタ 70"/>
        <xdr:cNvCxnSpPr/>
      </xdr:nvCxnSpPr>
      <xdr:spPr>
        <a:xfrm>
          <a:off x="2019300" y="6530499"/>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69867</xdr:rowOff>
    </xdr:from>
    <xdr:ext cx="469744" cy="259045"/>
    <xdr:sp macro="" textlink="">
      <xdr:nvSpPr>
        <xdr:cNvPr id="73" name="テキスト ボックス 72"/>
        <xdr:cNvSpPr txBox="1"/>
      </xdr:nvSpPr>
      <xdr:spPr>
        <a:xfrm>
          <a:off x="2673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98266</xdr:rowOff>
    </xdr:from>
    <xdr:to>
      <xdr:col>10</xdr:col>
      <xdr:colOff>114300</xdr:colOff>
      <xdr:row>38</xdr:row>
      <xdr:rowOff>15399</xdr:rowOff>
    </xdr:to>
    <xdr:cxnSp macro="">
      <xdr:nvCxnSpPr>
        <xdr:cNvPr id="74" name="直線コネクタ 73"/>
        <xdr:cNvCxnSpPr/>
      </xdr:nvCxnSpPr>
      <xdr:spPr>
        <a:xfrm>
          <a:off x="1130300" y="6441916"/>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108443</xdr:rowOff>
    </xdr:from>
    <xdr:ext cx="469744" cy="259045"/>
    <xdr:sp macro="" textlink="">
      <xdr:nvSpPr>
        <xdr:cNvPr id="76" name="テキスト ボックス 75"/>
        <xdr:cNvSpPr txBox="1"/>
      </xdr:nvSpPr>
      <xdr:spPr>
        <a:xfrm>
          <a:off x="1784428" y="593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42721</xdr:rowOff>
    </xdr:from>
    <xdr:ext cx="469744" cy="259045"/>
    <xdr:sp macro="" textlink="">
      <xdr:nvSpPr>
        <xdr:cNvPr id="78" name="テキスト ボックス 77"/>
        <xdr:cNvSpPr txBox="1"/>
      </xdr:nvSpPr>
      <xdr:spPr>
        <a:xfrm>
          <a:off x="895428" y="587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46038</xdr:rowOff>
    </xdr:from>
    <xdr:to>
      <xdr:col>24</xdr:col>
      <xdr:colOff>114300</xdr:colOff>
      <xdr:row>37</xdr:row>
      <xdr:rowOff>147638</xdr:rowOff>
    </xdr:to>
    <xdr:sp macro="" textlink="">
      <xdr:nvSpPr>
        <xdr:cNvPr id="84" name="楕円 83"/>
        <xdr:cNvSpPr/>
      </xdr:nvSpPr>
      <xdr:spPr>
        <a:xfrm>
          <a:off x="4584700" y="6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24465</xdr:rowOff>
    </xdr:from>
    <xdr:ext cx="469744" cy="259045"/>
    <xdr:sp macro="" textlink="">
      <xdr:nvSpPr>
        <xdr:cNvPr id="85" name="議会費該当値テキスト"/>
        <xdr:cNvSpPr txBox="1"/>
      </xdr:nvSpPr>
      <xdr:spPr>
        <a:xfrm>
          <a:off x="4686300"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130334</xdr:rowOff>
    </xdr:from>
    <xdr:to>
      <xdr:col>20</xdr:col>
      <xdr:colOff>38100</xdr:colOff>
      <xdr:row>38</xdr:row>
      <xdr:rowOff>60484</xdr:rowOff>
    </xdr:to>
    <xdr:sp macro="" textlink="">
      <xdr:nvSpPr>
        <xdr:cNvPr id="86" name="楕円 85"/>
        <xdr:cNvSpPr/>
      </xdr:nvSpPr>
      <xdr:spPr>
        <a:xfrm>
          <a:off x="3746500" y="64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51611</xdr:rowOff>
    </xdr:from>
    <xdr:ext cx="469744" cy="259045"/>
    <xdr:sp macro="" textlink="">
      <xdr:nvSpPr>
        <xdr:cNvPr id="87" name="テキスト ボックス 86"/>
        <xdr:cNvSpPr txBox="1"/>
      </xdr:nvSpPr>
      <xdr:spPr>
        <a:xfrm>
          <a:off x="3562428" y="656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31750</xdr:rowOff>
    </xdr:from>
    <xdr:to>
      <xdr:col>15</xdr:col>
      <xdr:colOff>101600</xdr:colOff>
      <xdr:row>38</xdr:row>
      <xdr:rowOff>133350</xdr:rowOff>
    </xdr:to>
    <xdr:sp macro="" textlink="">
      <xdr:nvSpPr>
        <xdr:cNvPr id="88" name="楕円 87"/>
        <xdr:cNvSpPr/>
      </xdr:nvSpPr>
      <xdr:spPr>
        <a:xfrm>
          <a:off x="2857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124477</xdr:rowOff>
    </xdr:from>
    <xdr:ext cx="469744" cy="259045"/>
    <xdr:sp macro="" textlink="">
      <xdr:nvSpPr>
        <xdr:cNvPr id="89" name="テキスト ボックス 88"/>
        <xdr:cNvSpPr txBox="1"/>
      </xdr:nvSpPr>
      <xdr:spPr>
        <a:xfrm>
          <a:off x="2673428"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136049</xdr:rowOff>
    </xdr:from>
    <xdr:to>
      <xdr:col>10</xdr:col>
      <xdr:colOff>165100</xdr:colOff>
      <xdr:row>38</xdr:row>
      <xdr:rowOff>66199</xdr:rowOff>
    </xdr:to>
    <xdr:sp macro="" textlink="">
      <xdr:nvSpPr>
        <xdr:cNvPr id="90" name="楕円 89"/>
        <xdr:cNvSpPr/>
      </xdr:nvSpPr>
      <xdr:spPr>
        <a:xfrm>
          <a:off x="1968500" y="64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57326</xdr:rowOff>
    </xdr:from>
    <xdr:ext cx="469744" cy="259045"/>
    <xdr:sp macro="" textlink="">
      <xdr:nvSpPr>
        <xdr:cNvPr id="91" name="テキスト ボックス 90"/>
        <xdr:cNvSpPr txBox="1"/>
      </xdr:nvSpPr>
      <xdr:spPr>
        <a:xfrm>
          <a:off x="1784428" y="65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47466</xdr:rowOff>
    </xdr:from>
    <xdr:to>
      <xdr:col>6</xdr:col>
      <xdr:colOff>38100</xdr:colOff>
      <xdr:row>37</xdr:row>
      <xdr:rowOff>149066</xdr:rowOff>
    </xdr:to>
    <xdr:sp macro="" textlink="">
      <xdr:nvSpPr>
        <xdr:cNvPr id="92" name="楕円 91"/>
        <xdr:cNvSpPr/>
      </xdr:nvSpPr>
      <xdr:spPr>
        <a:xfrm>
          <a:off x="1079500" y="63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140193</xdr:rowOff>
    </xdr:from>
    <xdr:ext cx="469744" cy="259045"/>
    <xdr:sp macro="" textlink="">
      <xdr:nvSpPr>
        <xdr:cNvPr id="93" name="テキスト ボックス 92"/>
        <xdr:cNvSpPr txBox="1"/>
      </xdr:nvSpPr>
      <xdr:spPr>
        <a:xfrm>
          <a:off x="895428" y="648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61519</xdr:rowOff>
    </xdr:from>
    <xdr:to>
      <xdr:col>24</xdr:col>
      <xdr:colOff>63500</xdr:colOff>
      <xdr:row>59</xdr:row>
      <xdr:rowOff>64453</xdr:rowOff>
    </xdr:to>
    <xdr:cxnSp macro="">
      <xdr:nvCxnSpPr>
        <xdr:cNvPr id="123" name="直線コネクタ 122"/>
        <xdr:cNvCxnSpPr/>
      </xdr:nvCxnSpPr>
      <xdr:spPr>
        <a:xfrm>
          <a:off x="3797300" y="10177069"/>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23596</xdr:rowOff>
    </xdr:from>
    <xdr:to>
      <xdr:col>19</xdr:col>
      <xdr:colOff>177800</xdr:colOff>
      <xdr:row>59</xdr:row>
      <xdr:rowOff>61519</xdr:rowOff>
    </xdr:to>
    <xdr:cxnSp macro="">
      <xdr:nvCxnSpPr>
        <xdr:cNvPr id="126" name="直線コネクタ 125"/>
        <xdr:cNvCxnSpPr/>
      </xdr:nvCxnSpPr>
      <xdr:spPr>
        <a:xfrm>
          <a:off x="2908300" y="10139146"/>
          <a:ext cx="8890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153048</xdr:rowOff>
    </xdr:from>
    <xdr:to>
      <xdr:col>15</xdr:col>
      <xdr:colOff>50800</xdr:colOff>
      <xdr:row>59</xdr:row>
      <xdr:rowOff>23596</xdr:rowOff>
    </xdr:to>
    <xdr:cxnSp macro="">
      <xdr:nvCxnSpPr>
        <xdr:cNvPr id="129" name="直線コネクタ 128"/>
        <xdr:cNvCxnSpPr/>
      </xdr:nvCxnSpPr>
      <xdr:spPr>
        <a:xfrm>
          <a:off x="2019300" y="8896998"/>
          <a:ext cx="889000" cy="124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153048</xdr:rowOff>
    </xdr:from>
    <xdr:to>
      <xdr:col>10</xdr:col>
      <xdr:colOff>114300</xdr:colOff>
      <xdr:row>59</xdr:row>
      <xdr:rowOff>71895</xdr:rowOff>
    </xdr:to>
    <xdr:cxnSp macro="">
      <xdr:nvCxnSpPr>
        <xdr:cNvPr id="132" name="直線コネクタ 131"/>
        <xdr:cNvCxnSpPr/>
      </xdr:nvCxnSpPr>
      <xdr:spPr>
        <a:xfrm flipV="1">
          <a:off x="1130300" y="8896998"/>
          <a:ext cx="889000" cy="129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13653</xdr:rowOff>
    </xdr:from>
    <xdr:to>
      <xdr:col>24</xdr:col>
      <xdr:colOff>114300</xdr:colOff>
      <xdr:row>59</xdr:row>
      <xdr:rowOff>115253</xdr:rowOff>
    </xdr:to>
    <xdr:sp macro="" textlink="">
      <xdr:nvSpPr>
        <xdr:cNvPr id="142" name="楕円 141"/>
        <xdr:cNvSpPr/>
      </xdr:nvSpPr>
      <xdr:spPr>
        <a:xfrm>
          <a:off x="4584700" y="101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100030</xdr:rowOff>
    </xdr:from>
    <xdr:ext cx="534377" cy="259045"/>
    <xdr:sp macro="" textlink="">
      <xdr:nvSpPr>
        <xdr:cNvPr id="143" name="総務費該当値テキスト"/>
        <xdr:cNvSpPr txBox="1"/>
      </xdr:nvSpPr>
      <xdr:spPr>
        <a:xfrm>
          <a:off x="4686300" y="100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10719</xdr:rowOff>
    </xdr:from>
    <xdr:to>
      <xdr:col>20</xdr:col>
      <xdr:colOff>38100</xdr:colOff>
      <xdr:row>59</xdr:row>
      <xdr:rowOff>112319</xdr:rowOff>
    </xdr:to>
    <xdr:sp macro="" textlink="">
      <xdr:nvSpPr>
        <xdr:cNvPr id="144" name="楕円 143"/>
        <xdr:cNvSpPr/>
      </xdr:nvSpPr>
      <xdr:spPr>
        <a:xfrm>
          <a:off x="3746500" y="101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103446</xdr:rowOff>
    </xdr:from>
    <xdr:ext cx="534377" cy="259045"/>
    <xdr:sp macro="" textlink="">
      <xdr:nvSpPr>
        <xdr:cNvPr id="145" name="テキスト ボックス 144"/>
        <xdr:cNvSpPr txBox="1"/>
      </xdr:nvSpPr>
      <xdr:spPr>
        <a:xfrm>
          <a:off x="3530111" y="102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144246</xdr:rowOff>
    </xdr:from>
    <xdr:to>
      <xdr:col>15</xdr:col>
      <xdr:colOff>101600</xdr:colOff>
      <xdr:row>59</xdr:row>
      <xdr:rowOff>74396</xdr:rowOff>
    </xdr:to>
    <xdr:sp macro="" textlink="">
      <xdr:nvSpPr>
        <xdr:cNvPr id="146" name="楕円 145"/>
        <xdr:cNvSpPr/>
      </xdr:nvSpPr>
      <xdr:spPr>
        <a:xfrm>
          <a:off x="2857500" y="100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65523</xdr:rowOff>
    </xdr:from>
    <xdr:ext cx="534377" cy="259045"/>
    <xdr:sp macro="" textlink="">
      <xdr:nvSpPr>
        <xdr:cNvPr id="147" name="テキスト ボックス 146"/>
        <xdr:cNvSpPr txBox="1"/>
      </xdr:nvSpPr>
      <xdr:spPr>
        <a:xfrm>
          <a:off x="2641111" y="101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102248</xdr:rowOff>
    </xdr:from>
    <xdr:to>
      <xdr:col>10</xdr:col>
      <xdr:colOff>165100</xdr:colOff>
      <xdr:row>52</xdr:row>
      <xdr:rowOff>32398</xdr:rowOff>
    </xdr:to>
    <xdr:sp macro="" textlink="">
      <xdr:nvSpPr>
        <xdr:cNvPr id="148" name="楕円 147"/>
        <xdr:cNvSpPr/>
      </xdr:nvSpPr>
      <xdr:spPr>
        <a:xfrm>
          <a:off x="1968500" y="88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23525</xdr:rowOff>
    </xdr:from>
    <xdr:ext cx="599010" cy="259045"/>
    <xdr:sp macro="" textlink="">
      <xdr:nvSpPr>
        <xdr:cNvPr id="149" name="テキスト ボックス 148"/>
        <xdr:cNvSpPr txBox="1"/>
      </xdr:nvSpPr>
      <xdr:spPr>
        <a:xfrm>
          <a:off x="1719795" y="89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21095</xdr:rowOff>
    </xdr:from>
    <xdr:to>
      <xdr:col>6</xdr:col>
      <xdr:colOff>38100</xdr:colOff>
      <xdr:row>59</xdr:row>
      <xdr:rowOff>122695</xdr:rowOff>
    </xdr:to>
    <xdr:sp macro="" textlink="">
      <xdr:nvSpPr>
        <xdr:cNvPr id="150" name="楕円 149"/>
        <xdr:cNvSpPr/>
      </xdr:nvSpPr>
      <xdr:spPr>
        <a:xfrm>
          <a:off x="1079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113822</xdr:rowOff>
    </xdr:from>
    <xdr:ext cx="534377" cy="259045"/>
    <xdr:sp macro="" textlink="">
      <xdr:nvSpPr>
        <xdr:cNvPr id="151" name="テキスト ボックス 150"/>
        <xdr:cNvSpPr txBox="1"/>
      </xdr:nvSpPr>
      <xdr:spPr>
        <a:xfrm>
          <a:off x="863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41908</xdr:rowOff>
    </xdr:from>
    <xdr:to>
      <xdr:col>24</xdr:col>
      <xdr:colOff>63500</xdr:colOff>
      <xdr:row>76</xdr:row>
      <xdr:rowOff>102846</xdr:rowOff>
    </xdr:to>
    <xdr:cxnSp macro="">
      <xdr:nvCxnSpPr>
        <xdr:cNvPr id="183" name="直線コネクタ 182"/>
        <xdr:cNvCxnSpPr/>
      </xdr:nvCxnSpPr>
      <xdr:spPr>
        <a:xfrm flipV="1">
          <a:off x="3797300" y="13072108"/>
          <a:ext cx="8382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4" name="民生費平均値テキスト"/>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40912</xdr:rowOff>
    </xdr:from>
    <xdr:to>
      <xdr:col>19</xdr:col>
      <xdr:colOff>177800</xdr:colOff>
      <xdr:row>76</xdr:row>
      <xdr:rowOff>102846</xdr:rowOff>
    </xdr:to>
    <xdr:cxnSp macro="">
      <xdr:nvCxnSpPr>
        <xdr:cNvPr id="186" name="直線コネクタ 185"/>
        <xdr:cNvCxnSpPr/>
      </xdr:nvCxnSpPr>
      <xdr:spPr>
        <a:xfrm>
          <a:off x="2908300" y="13071112"/>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88" name="テキスト ボックス 187"/>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40912</xdr:rowOff>
    </xdr:from>
    <xdr:to>
      <xdr:col>15</xdr:col>
      <xdr:colOff>50800</xdr:colOff>
      <xdr:row>78</xdr:row>
      <xdr:rowOff>90012</xdr:rowOff>
    </xdr:to>
    <xdr:cxnSp macro="">
      <xdr:nvCxnSpPr>
        <xdr:cNvPr id="189" name="直線コネクタ 188"/>
        <xdr:cNvCxnSpPr/>
      </xdr:nvCxnSpPr>
      <xdr:spPr>
        <a:xfrm flipV="1">
          <a:off x="2019300" y="13071112"/>
          <a:ext cx="889000" cy="39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90012</xdr:rowOff>
    </xdr:from>
    <xdr:to>
      <xdr:col>10</xdr:col>
      <xdr:colOff>114300</xdr:colOff>
      <xdr:row>79</xdr:row>
      <xdr:rowOff>24028</xdr:rowOff>
    </xdr:to>
    <xdr:cxnSp macro="">
      <xdr:nvCxnSpPr>
        <xdr:cNvPr id="192" name="直線コネクタ 191"/>
        <xdr:cNvCxnSpPr/>
      </xdr:nvCxnSpPr>
      <xdr:spPr>
        <a:xfrm flipV="1">
          <a:off x="1130300" y="13463112"/>
          <a:ext cx="889000" cy="1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6" name="テキスト ボックス 195"/>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162558</xdr:rowOff>
    </xdr:from>
    <xdr:to>
      <xdr:col>24</xdr:col>
      <xdr:colOff>114300</xdr:colOff>
      <xdr:row>76</xdr:row>
      <xdr:rowOff>92708</xdr:rowOff>
    </xdr:to>
    <xdr:sp macro="" textlink="">
      <xdr:nvSpPr>
        <xdr:cNvPr id="202" name="楕円 201"/>
        <xdr:cNvSpPr/>
      </xdr:nvSpPr>
      <xdr:spPr>
        <a:xfrm>
          <a:off x="4584700" y="130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140985</xdr:rowOff>
    </xdr:from>
    <xdr:ext cx="599010" cy="259045"/>
    <xdr:sp macro="" textlink="">
      <xdr:nvSpPr>
        <xdr:cNvPr id="203" name="民生費該当値テキスト"/>
        <xdr:cNvSpPr txBox="1"/>
      </xdr:nvSpPr>
      <xdr:spPr>
        <a:xfrm>
          <a:off x="4686300" y="1299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52046</xdr:rowOff>
    </xdr:from>
    <xdr:to>
      <xdr:col>20</xdr:col>
      <xdr:colOff>38100</xdr:colOff>
      <xdr:row>76</xdr:row>
      <xdr:rowOff>153646</xdr:rowOff>
    </xdr:to>
    <xdr:sp macro="" textlink="">
      <xdr:nvSpPr>
        <xdr:cNvPr id="204" name="楕円 203"/>
        <xdr:cNvSpPr/>
      </xdr:nvSpPr>
      <xdr:spPr>
        <a:xfrm>
          <a:off x="3746500" y="130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170173</xdr:rowOff>
    </xdr:from>
    <xdr:ext cx="599010" cy="259045"/>
    <xdr:sp macro="" textlink="">
      <xdr:nvSpPr>
        <xdr:cNvPr id="205" name="テキスト ボックス 204"/>
        <xdr:cNvSpPr txBox="1"/>
      </xdr:nvSpPr>
      <xdr:spPr>
        <a:xfrm>
          <a:off x="3497795" y="128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161562</xdr:rowOff>
    </xdr:from>
    <xdr:to>
      <xdr:col>15</xdr:col>
      <xdr:colOff>101600</xdr:colOff>
      <xdr:row>76</xdr:row>
      <xdr:rowOff>91712</xdr:rowOff>
    </xdr:to>
    <xdr:sp macro="" textlink="">
      <xdr:nvSpPr>
        <xdr:cNvPr id="206" name="楕円 205"/>
        <xdr:cNvSpPr/>
      </xdr:nvSpPr>
      <xdr:spPr>
        <a:xfrm>
          <a:off x="2857500" y="13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108239</xdr:rowOff>
    </xdr:from>
    <xdr:ext cx="599010" cy="259045"/>
    <xdr:sp macro="" textlink="">
      <xdr:nvSpPr>
        <xdr:cNvPr id="207" name="テキスト ボックス 206"/>
        <xdr:cNvSpPr txBox="1"/>
      </xdr:nvSpPr>
      <xdr:spPr>
        <a:xfrm>
          <a:off x="2608795" y="127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39212</xdr:rowOff>
    </xdr:from>
    <xdr:to>
      <xdr:col>10</xdr:col>
      <xdr:colOff>165100</xdr:colOff>
      <xdr:row>78</xdr:row>
      <xdr:rowOff>140812</xdr:rowOff>
    </xdr:to>
    <xdr:sp macro="" textlink="">
      <xdr:nvSpPr>
        <xdr:cNvPr id="208" name="楕円 207"/>
        <xdr:cNvSpPr/>
      </xdr:nvSpPr>
      <xdr:spPr>
        <a:xfrm>
          <a:off x="1968500" y="1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157339</xdr:rowOff>
    </xdr:from>
    <xdr:ext cx="599010" cy="259045"/>
    <xdr:sp macro="" textlink="">
      <xdr:nvSpPr>
        <xdr:cNvPr id="209" name="テキスト ボックス 208"/>
        <xdr:cNvSpPr txBox="1"/>
      </xdr:nvSpPr>
      <xdr:spPr>
        <a:xfrm>
          <a:off x="1719795" y="131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144678</xdr:rowOff>
    </xdr:from>
    <xdr:to>
      <xdr:col>6</xdr:col>
      <xdr:colOff>38100</xdr:colOff>
      <xdr:row>79</xdr:row>
      <xdr:rowOff>74828</xdr:rowOff>
    </xdr:to>
    <xdr:sp macro="" textlink="">
      <xdr:nvSpPr>
        <xdr:cNvPr id="210" name="楕円 209"/>
        <xdr:cNvSpPr/>
      </xdr:nvSpPr>
      <xdr:spPr>
        <a:xfrm>
          <a:off x="1079500" y="135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91355</xdr:rowOff>
    </xdr:from>
    <xdr:ext cx="599010" cy="259045"/>
    <xdr:sp macro="" textlink="">
      <xdr:nvSpPr>
        <xdr:cNvPr id="211" name="テキスト ボックス 210"/>
        <xdr:cNvSpPr txBox="1"/>
      </xdr:nvSpPr>
      <xdr:spPr>
        <a:xfrm>
          <a:off x="830795" y="1329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60441</xdr:rowOff>
    </xdr:from>
    <xdr:to>
      <xdr:col>24</xdr:col>
      <xdr:colOff>63500</xdr:colOff>
      <xdr:row>96</xdr:row>
      <xdr:rowOff>146362</xdr:rowOff>
    </xdr:to>
    <xdr:cxnSp macro="">
      <xdr:nvCxnSpPr>
        <xdr:cNvPr id="243" name="直線コネクタ 242"/>
        <xdr:cNvCxnSpPr/>
      </xdr:nvCxnSpPr>
      <xdr:spPr>
        <a:xfrm>
          <a:off x="3797300" y="16519641"/>
          <a:ext cx="8382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60441</xdr:rowOff>
    </xdr:from>
    <xdr:to>
      <xdr:col>19</xdr:col>
      <xdr:colOff>177800</xdr:colOff>
      <xdr:row>96</xdr:row>
      <xdr:rowOff>133789</xdr:rowOff>
    </xdr:to>
    <xdr:cxnSp macro="">
      <xdr:nvCxnSpPr>
        <xdr:cNvPr id="246" name="直線コネクタ 245"/>
        <xdr:cNvCxnSpPr/>
      </xdr:nvCxnSpPr>
      <xdr:spPr>
        <a:xfrm flipV="1">
          <a:off x="2908300" y="16519641"/>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8" name="テキスト ボックス 247"/>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133789</xdr:rowOff>
    </xdr:from>
    <xdr:to>
      <xdr:col>15</xdr:col>
      <xdr:colOff>50800</xdr:colOff>
      <xdr:row>97</xdr:row>
      <xdr:rowOff>123241</xdr:rowOff>
    </xdr:to>
    <xdr:cxnSp macro="">
      <xdr:nvCxnSpPr>
        <xdr:cNvPr id="249" name="直線コネクタ 248"/>
        <xdr:cNvCxnSpPr/>
      </xdr:nvCxnSpPr>
      <xdr:spPr>
        <a:xfrm flipV="1">
          <a:off x="2019300" y="16592989"/>
          <a:ext cx="889000" cy="16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51" name="テキスト ボックス 250"/>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123241</xdr:rowOff>
    </xdr:from>
    <xdr:to>
      <xdr:col>10</xdr:col>
      <xdr:colOff>114300</xdr:colOff>
      <xdr:row>98</xdr:row>
      <xdr:rowOff>66287</xdr:rowOff>
    </xdr:to>
    <xdr:cxnSp macro="">
      <xdr:nvCxnSpPr>
        <xdr:cNvPr id="252" name="直線コネクタ 251"/>
        <xdr:cNvCxnSpPr/>
      </xdr:nvCxnSpPr>
      <xdr:spPr>
        <a:xfrm flipV="1">
          <a:off x="1130300" y="16753891"/>
          <a:ext cx="8890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95562</xdr:rowOff>
    </xdr:from>
    <xdr:to>
      <xdr:col>24</xdr:col>
      <xdr:colOff>114300</xdr:colOff>
      <xdr:row>97</xdr:row>
      <xdr:rowOff>25712</xdr:rowOff>
    </xdr:to>
    <xdr:sp macro="" textlink="">
      <xdr:nvSpPr>
        <xdr:cNvPr id="262" name="楕円 261"/>
        <xdr:cNvSpPr/>
      </xdr:nvSpPr>
      <xdr:spPr>
        <a:xfrm>
          <a:off x="4584700" y="165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73989</xdr:rowOff>
    </xdr:from>
    <xdr:ext cx="534377" cy="259045"/>
    <xdr:sp macro="" textlink="">
      <xdr:nvSpPr>
        <xdr:cNvPr id="263" name="衛生費該当値テキスト"/>
        <xdr:cNvSpPr txBox="1"/>
      </xdr:nvSpPr>
      <xdr:spPr>
        <a:xfrm>
          <a:off x="4686300" y="165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9641</xdr:rowOff>
    </xdr:from>
    <xdr:to>
      <xdr:col>20</xdr:col>
      <xdr:colOff>38100</xdr:colOff>
      <xdr:row>96</xdr:row>
      <xdr:rowOff>111241</xdr:rowOff>
    </xdr:to>
    <xdr:sp macro="" textlink="">
      <xdr:nvSpPr>
        <xdr:cNvPr id="264" name="楕円 263"/>
        <xdr:cNvSpPr/>
      </xdr:nvSpPr>
      <xdr:spPr>
        <a:xfrm>
          <a:off x="3746500" y="1646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102368</xdr:rowOff>
    </xdr:from>
    <xdr:ext cx="534377" cy="259045"/>
    <xdr:sp macro="" textlink="">
      <xdr:nvSpPr>
        <xdr:cNvPr id="265" name="テキスト ボックス 264"/>
        <xdr:cNvSpPr txBox="1"/>
      </xdr:nvSpPr>
      <xdr:spPr>
        <a:xfrm>
          <a:off x="3530111" y="1656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82989</xdr:rowOff>
    </xdr:from>
    <xdr:to>
      <xdr:col>15</xdr:col>
      <xdr:colOff>101600</xdr:colOff>
      <xdr:row>97</xdr:row>
      <xdr:rowOff>13139</xdr:rowOff>
    </xdr:to>
    <xdr:sp macro="" textlink="">
      <xdr:nvSpPr>
        <xdr:cNvPr id="266" name="楕円 265"/>
        <xdr:cNvSpPr/>
      </xdr:nvSpPr>
      <xdr:spPr>
        <a:xfrm>
          <a:off x="2857500" y="165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4266</xdr:rowOff>
    </xdr:from>
    <xdr:ext cx="534377" cy="259045"/>
    <xdr:sp macro="" textlink="">
      <xdr:nvSpPr>
        <xdr:cNvPr id="267" name="テキスト ボックス 266"/>
        <xdr:cNvSpPr txBox="1"/>
      </xdr:nvSpPr>
      <xdr:spPr>
        <a:xfrm>
          <a:off x="2641111" y="166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72441</xdr:rowOff>
    </xdr:from>
    <xdr:to>
      <xdr:col>10</xdr:col>
      <xdr:colOff>165100</xdr:colOff>
      <xdr:row>98</xdr:row>
      <xdr:rowOff>2591</xdr:rowOff>
    </xdr:to>
    <xdr:sp macro="" textlink="">
      <xdr:nvSpPr>
        <xdr:cNvPr id="268" name="楕円 267"/>
        <xdr:cNvSpPr/>
      </xdr:nvSpPr>
      <xdr:spPr>
        <a:xfrm>
          <a:off x="1968500" y="167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165168</xdr:rowOff>
    </xdr:from>
    <xdr:ext cx="534377" cy="259045"/>
    <xdr:sp macro="" textlink="">
      <xdr:nvSpPr>
        <xdr:cNvPr id="269" name="テキスト ボックス 268"/>
        <xdr:cNvSpPr txBox="1"/>
      </xdr:nvSpPr>
      <xdr:spPr>
        <a:xfrm>
          <a:off x="1752111" y="1679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15487</xdr:rowOff>
    </xdr:from>
    <xdr:to>
      <xdr:col>6</xdr:col>
      <xdr:colOff>38100</xdr:colOff>
      <xdr:row>98</xdr:row>
      <xdr:rowOff>117087</xdr:rowOff>
    </xdr:to>
    <xdr:sp macro="" textlink="">
      <xdr:nvSpPr>
        <xdr:cNvPr id="270" name="楕円 269"/>
        <xdr:cNvSpPr/>
      </xdr:nvSpPr>
      <xdr:spPr>
        <a:xfrm>
          <a:off x="1079500" y="168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108214</xdr:rowOff>
    </xdr:from>
    <xdr:ext cx="534377" cy="259045"/>
    <xdr:sp macro="" textlink="">
      <xdr:nvSpPr>
        <xdr:cNvPr id="271" name="テキスト ボックス 270"/>
        <xdr:cNvSpPr txBox="1"/>
      </xdr:nvSpPr>
      <xdr:spPr>
        <a:xfrm>
          <a:off x="863111" y="169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5" name="直線コネクタ 294"/>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6" name="労働費最小値テキスト"/>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7" name="直線コネクタ 296"/>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8" name="労働費最大値テキスト"/>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9" name="直線コネクタ 298"/>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121920</xdr:rowOff>
    </xdr:from>
    <xdr:to>
      <xdr:col>55</xdr:col>
      <xdr:colOff>0</xdr:colOff>
      <xdr:row>29</xdr:row>
      <xdr:rowOff>127000</xdr:rowOff>
    </xdr:to>
    <xdr:cxnSp macro="">
      <xdr:nvCxnSpPr>
        <xdr:cNvPr id="300" name="直線コネクタ 299"/>
        <xdr:cNvCxnSpPr/>
      </xdr:nvCxnSpPr>
      <xdr:spPr>
        <a:xfrm flipV="1">
          <a:off x="9639300" y="50939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81297</xdr:rowOff>
    </xdr:from>
    <xdr:ext cx="378565" cy="259045"/>
    <xdr:sp macro="" textlink="">
      <xdr:nvSpPr>
        <xdr:cNvPr id="301" name="労働費平均値テキスト"/>
        <xdr:cNvSpPr txBox="1"/>
      </xdr:nvSpPr>
      <xdr:spPr>
        <a:xfrm>
          <a:off x="10528300" y="5910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2" name="フローチャート: 判断 301"/>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127000</xdr:rowOff>
    </xdr:from>
    <xdr:to>
      <xdr:col>50</xdr:col>
      <xdr:colOff>114300</xdr:colOff>
      <xdr:row>29</xdr:row>
      <xdr:rowOff>130810</xdr:rowOff>
    </xdr:to>
    <xdr:cxnSp macro="">
      <xdr:nvCxnSpPr>
        <xdr:cNvPr id="303" name="直線コネクタ 302"/>
        <xdr:cNvCxnSpPr/>
      </xdr:nvCxnSpPr>
      <xdr:spPr>
        <a:xfrm flipV="1">
          <a:off x="8750300" y="5099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4" name="フローチャート: 判断 303"/>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163847</xdr:rowOff>
    </xdr:from>
    <xdr:ext cx="378565" cy="259045"/>
    <xdr:sp macro="" textlink="">
      <xdr:nvSpPr>
        <xdr:cNvPr id="305" name="テキスト ボックス 304"/>
        <xdr:cNvSpPr txBox="1"/>
      </xdr:nvSpPr>
      <xdr:spPr>
        <a:xfrm>
          <a:off x="9450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130810</xdr:rowOff>
    </xdr:from>
    <xdr:to>
      <xdr:col>45</xdr:col>
      <xdr:colOff>177800</xdr:colOff>
      <xdr:row>32</xdr:row>
      <xdr:rowOff>135890</xdr:rowOff>
    </xdr:to>
    <xdr:cxnSp macro="">
      <xdr:nvCxnSpPr>
        <xdr:cNvPr id="306" name="直線コネクタ 305"/>
        <xdr:cNvCxnSpPr/>
      </xdr:nvCxnSpPr>
      <xdr:spPr>
        <a:xfrm flipV="1">
          <a:off x="7861300" y="5102860"/>
          <a:ext cx="889000" cy="5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7" name="フローチャート: 判断 306"/>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158767</xdr:rowOff>
    </xdr:from>
    <xdr:ext cx="378565" cy="259045"/>
    <xdr:sp macro="" textlink="">
      <xdr:nvSpPr>
        <xdr:cNvPr id="308" name="テキスト ボックス 307"/>
        <xdr:cNvSpPr txBox="1"/>
      </xdr:nvSpPr>
      <xdr:spPr>
        <a:xfrm>
          <a:off x="8561017" y="564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111760</xdr:rowOff>
    </xdr:from>
    <xdr:to>
      <xdr:col>41</xdr:col>
      <xdr:colOff>50800</xdr:colOff>
      <xdr:row>32</xdr:row>
      <xdr:rowOff>135890</xdr:rowOff>
    </xdr:to>
    <xdr:cxnSp macro="">
      <xdr:nvCxnSpPr>
        <xdr:cNvPr id="309" name="直線コネクタ 308"/>
        <xdr:cNvCxnSpPr/>
      </xdr:nvCxnSpPr>
      <xdr:spPr>
        <a:xfrm>
          <a:off x="6972300" y="55981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10" name="フローチャート: 判断 309"/>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124477</xdr:rowOff>
    </xdr:from>
    <xdr:ext cx="378565" cy="259045"/>
    <xdr:sp macro="" textlink="">
      <xdr:nvSpPr>
        <xdr:cNvPr id="311" name="テキスト ボックス 310"/>
        <xdr:cNvSpPr txBox="1"/>
      </xdr:nvSpPr>
      <xdr:spPr>
        <a:xfrm>
          <a:off x="7672017" y="578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2" name="フローチャート: 判断 311"/>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91457</xdr:rowOff>
    </xdr:from>
    <xdr:ext cx="378565" cy="259045"/>
    <xdr:sp macro="" textlink="">
      <xdr:nvSpPr>
        <xdr:cNvPr id="313" name="テキスト ボックス 312"/>
        <xdr:cNvSpPr txBox="1"/>
      </xdr:nvSpPr>
      <xdr:spPr>
        <a:xfrm>
          <a:off x="6783017" y="5749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71120</xdr:rowOff>
    </xdr:from>
    <xdr:to>
      <xdr:col>55</xdr:col>
      <xdr:colOff>50800</xdr:colOff>
      <xdr:row>30</xdr:row>
      <xdr:rowOff>1270</xdr:rowOff>
    </xdr:to>
    <xdr:sp macro="" textlink="">
      <xdr:nvSpPr>
        <xdr:cNvPr id="319" name="楕円 318"/>
        <xdr:cNvSpPr/>
      </xdr:nvSpPr>
      <xdr:spPr>
        <a:xfrm>
          <a:off x="10426700" y="50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24147</xdr:rowOff>
    </xdr:from>
    <xdr:ext cx="469744" cy="259045"/>
    <xdr:sp macro="" textlink="">
      <xdr:nvSpPr>
        <xdr:cNvPr id="320" name="労働費該当値テキスト"/>
        <xdr:cNvSpPr txBox="1"/>
      </xdr:nvSpPr>
      <xdr:spPr>
        <a:xfrm>
          <a:off x="10528300" y="49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76200</xdr:rowOff>
    </xdr:from>
    <xdr:to>
      <xdr:col>50</xdr:col>
      <xdr:colOff>165100</xdr:colOff>
      <xdr:row>30</xdr:row>
      <xdr:rowOff>6350</xdr:rowOff>
    </xdr:to>
    <xdr:sp macro="" textlink="">
      <xdr:nvSpPr>
        <xdr:cNvPr id="321" name="楕円 320"/>
        <xdr:cNvSpPr/>
      </xdr:nvSpPr>
      <xdr:spPr>
        <a:xfrm>
          <a:off x="95885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22877</xdr:rowOff>
    </xdr:from>
    <xdr:ext cx="469744" cy="259045"/>
    <xdr:sp macro="" textlink="">
      <xdr:nvSpPr>
        <xdr:cNvPr id="322" name="テキスト ボックス 321"/>
        <xdr:cNvSpPr txBox="1"/>
      </xdr:nvSpPr>
      <xdr:spPr>
        <a:xfrm>
          <a:off x="9404428" y="482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80010</xdr:rowOff>
    </xdr:from>
    <xdr:to>
      <xdr:col>46</xdr:col>
      <xdr:colOff>38100</xdr:colOff>
      <xdr:row>30</xdr:row>
      <xdr:rowOff>10160</xdr:rowOff>
    </xdr:to>
    <xdr:sp macro="" textlink="">
      <xdr:nvSpPr>
        <xdr:cNvPr id="323" name="楕円 322"/>
        <xdr:cNvSpPr/>
      </xdr:nvSpPr>
      <xdr:spPr>
        <a:xfrm>
          <a:off x="8699500" y="50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26687</xdr:rowOff>
    </xdr:from>
    <xdr:ext cx="469744" cy="259045"/>
    <xdr:sp macro="" textlink="">
      <xdr:nvSpPr>
        <xdr:cNvPr id="324" name="テキスト ボックス 323"/>
        <xdr:cNvSpPr txBox="1"/>
      </xdr:nvSpPr>
      <xdr:spPr>
        <a:xfrm>
          <a:off x="8515428" y="482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85090</xdr:rowOff>
    </xdr:from>
    <xdr:to>
      <xdr:col>41</xdr:col>
      <xdr:colOff>101600</xdr:colOff>
      <xdr:row>33</xdr:row>
      <xdr:rowOff>15240</xdr:rowOff>
    </xdr:to>
    <xdr:sp macro="" textlink="">
      <xdr:nvSpPr>
        <xdr:cNvPr id="325" name="楕円 324"/>
        <xdr:cNvSpPr/>
      </xdr:nvSpPr>
      <xdr:spPr>
        <a:xfrm>
          <a:off x="781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31767</xdr:rowOff>
    </xdr:from>
    <xdr:ext cx="378565" cy="259045"/>
    <xdr:sp macro="" textlink="">
      <xdr:nvSpPr>
        <xdr:cNvPr id="326" name="テキスト ボックス 325"/>
        <xdr:cNvSpPr txBox="1"/>
      </xdr:nvSpPr>
      <xdr:spPr>
        <a:xfrm>
          <a:off x="7672017" y="534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60960</xdr:rowOff>
    </xdr:from>
    <xdr:to>
      <xdr:col>36</xdr:col>
      <xdr:colOff>165100</xdr:colOff>
      <xdr:row>32</xdr:row>
      <xdr:rowOff>162560</xdr:rowOff>
    </xdr:to>
    <xdr:sp macro="" textlink="">
      <xdr:nvSpPr>
        <xdr:cNvPr id="327" name="楕円 326"/>
        <xdr:cNvSpPr/>
      </xdr:nvSpPr>
      <xdr:spPr>
        <a:xfrm>
          <a:off x="6921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7637</xdr:rowOff>
    </xdr:from>
    <xdr:ext cx="378565" cy="259045"/>
    <xdr:sp macro="" textlink="">
      <xdr:nvSpPr>
        <xdr:cNvPr id="328" name="テキスト ボックス 327"/>
        <xdr:cNvSpPr txBox="1"/>
      </xdr:nvSpPr>
      <xdr:spPr>
        <a:xfrm>
          <a:off x="6783017" y="5322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92928</xdr:rowOff>
    </xdr:from>
    <xdr:to>
      <xdr:col>55</xdr:col>
      <xdr:colOff>0</xdr:colOff>
      <xdr:row>57</xdr:row>
      <xdr:rowOff>149164</xdr:rowOff>
    </xdr:to>
    <xdr:cxnSp macro="">
      <xdr:nvCxnSpPr>
        <xdr:cNvPr id="355" name="直線コネクタ 354"/>
        <xdr:cNvCxnSpPr/>
      </xdr:nvCxnSpPr>
      <xdr:spPr>
        <a:xfrm flipV="1">
          <a:off x="9639300" y="9865578"/>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6" name="農林水産業費平均値テキスト"/>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149164</xdr:rowOff>
    </xdr:from>
    <xdr:to>
      <xdr:col>50</xdr:col>
      <xdr:colOff>114300</xdr:colOff>
      <xdr:row>57</xdr:row>
      <xdr:rowOff>160045</xdr:rowOff>
    </xdr:to>
    <xdr:cxnSp macro="">
      <xdr:nvCxnSpPr>
        <xdr:cNvPr id="358" name="直線コネクタ 357"/>
        <xdr:cNvCxnSpPr/>
      </xdr:nvCxnSpPr>
      <xdr:spPr>
        <a:xfrm flipV="1">
          <a:off x="8750300" y="992181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60" name="テキスト ボックス 359"/>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147975</xdr:rowOff>
    </xdr:from>
    <xdr:to>
      <xdr:col>45</xdr:col>
      <xdr:colOff>177800</xdr:colOff>
      <xdr:row>57</xdr:row>
      <xdr:rowOff>160045</xdr:rowOff>
    </xdr:to>
    <xdr:cxnSp macro="">
      <xdr:nvCxnSpPr>
        <xdr:cNvPr id="361" name="直線コネクタ 360"/>
        <xdr:cNvCxnSpPr/>
      </xdr:nvCxnSpPr>
      <xdr:spPr>
        <a:xfrm>
          <a:off x="7861300" y="9920625"/>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63" name="テキスト ボックス 362"/>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147975</xdr:rowOff>
    </xdr:from>
    <xdr:to>
      <xdr:col>41</xdr:col>
      <xdr:colOff>50800</xdr:colOff>
      <xdr:row>57</xdr:row>
      <xdr:rowOff>153965</xdr:rowOff>
    </xdr:to>
    <xdr:cxnSp macro="">
      <xdr:nvCxnSpPr>
        <xdr:cNvPr id="364" name="直線コネクタ 363"/>
        <xdr:cNvCxnSpPr/>
      </xdr:nvCxnSpPr>
      <xdr:spPr>
        <a:xfrm flipV="1">
          <a:off x="6972300" y="9920625"/>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6" name="テキスト ボックス 365"/>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8" name="テキスト ボックス 367"/>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42128</xdr:rowOff>
    </xdr:from>
    <xdr:to>
      <xdr:col>55</xdr:col>
      <xdr:colOff>50800</xdr:colOff>
      <xdr:row>57</xdr:row>
      <xdr:rowOff>143728</xdr:rowOff>
    </xdr:to>
    <xdr:sp macro="" textlink="">
      <xdr:nvSpPr>
        <xdr:cNvPr id="374" name="楕円 373"/>
        <xdr:cNvSpPr/>
      </xdr:nvSpPr>
      <xdr:spPr>
        <a:xfrm>
          <a:off x="10426700" y="98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20555</xdr:rowOff>
    </xdr:from>
    <xdr:ext cx="469744" cy="259045"/>
    <xdr:sp macro="" textlink="">
      <xdr:nvSpPr>
        <xdr:cNvPr id="375" name="農林水産業費該当値テキスト"/>
        <xdr:cNvSpPr txBox="1"/>
      </xdr:nvSpPr>
      <xdr:spPr>
        <a:xfrm>
          <a:off x="10528300" y="979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98364</xdr:rowOff>
    </xdr:from>
    <xdr:to>
      <xdr:col>50</xdr:col>
      <xdr:colOff>165100</xdr:colOff>
      <xdr:row>58</xdr:row>
      <xdr:rowOff>28514</xdr:rowOff>
    </xdr:to>
    <xdr:sp macro="" textlink="">
      <xdr:nvSpPr>
        <xdr:cNvPr id="376" name="楕円 375"/>
        <xdr:cNvSpPr/>
      </xdr:nvSpPr>
      <xdr:spPr>
        <a:xfrm>
          <a:off x="9588500" y="98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19641</xdr:rowOff>
    </xdr:from>
    <xdr:ext cx="469744" cy="259045"/>
    <xdr:sp macro="" textlink="">
      <xdr:nvSpPr>
        <xdr:cNvPr id="377" name="テキスト ボックス 376"/>
        <xdr:cNvSpPr txBox="1"/>
      </xdr:nvSpPr>
      <xdr:spPr>
        <a:xfrm>
          <a:off x="9404428" y="99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109245</xdr:rowOff>
    </xdr:from>
    <xdr:to>
      <xdr:col>46</xdr:col>
      <xdr:colOff>38100</xdr:colOff>
      <xdr:row>58</xdr:row>
      <xdr:rowOff>39395</xdr:rowOff>
    </xdr:to>
    <xdr:sp macro="" textlink="">
      <xdr:nvSpPr>
        <xdr:cNvPr id="378" name="楕円 377"/>
        <xdr:cNvSpPr/>
      </xdr:nvSpPr>
      <xdr:spPr>
        <a:xfrm>
          <a:off x="86995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30522</xdr:rowOff>
    </xdr:from>
    <xdr:ext cx="469744" cy="259045"/>
    <xdr:sp macro="" textlink="">
      <xdr:nvSpPr>
        <xdr:cNvPr id="379" name="テキスト ボックス 378"/>
        <xdr:cNvSpPr txBox="1"/>
      </xdr:nvSpPr>
      <xdr:spPr>
        <a:xfrm>
          <a:off x="8515428" y="99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97175</xdr:rowOff>
    </xdr:from>
    <xdr:to>
      <xdr:col>41</xdr:col>
      <xdr:colOff>101600</xdr:colOff>
      <xdr:row>58</xdr:row>
      <xdr:rowOff>27325</xdr:rowOff>
    </xdr:to>
    <xdr:sp macro="" textlink="">
      <xdr:nvSpPr>
        <xdr:cNvPr id="380" name="楕円 379"/>
        <xdr:cNvSpPr/>
      </xdr:nvSpPr>
      <xdr:spPr>
        <a:xfrm>
          <a:off x="7810500" y="98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18452</xdr:rowOff>
    </xdr:from>
    <xdr:ext cx="469744" cy="259045"/>
    <xdr:sp macro="" textlink="">
      <xdr:nvSpPr>
        <xdr:cNvPr id="381" name="テキスト ボックス 380"/>
        <xdr:cNvSpPr txBox="1"/>
      </xdr:nvSpPr>
      <xdr:spPr>
        <a:xfrm>
          <a:off x="7626428" y="996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103165</xdr:rowOff>
    </xdr:from>
    <xdr:to>
      <xdr:col>36</xdr:col>
      <xdr:colOff>165100</xdr:colOff>
      <xdr:row>58</xdr:row>
      <xdr:rowOff>33315</xdr:rowOff>
    </xdr:to>
    <xdr:sp macro="" textlink="">
      <xdr:nvSpPr>
        <xdr:cNvPr id="382" name="楕円 381"/>
        <xdr:cNvSpPr/>
      </xdr:nvSpPr>
      <xdr:spPr>
        <a:xfrm>
          <a:off x="6921500" y="98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24442</xdr:rowOff>
    </xdr:from>
    <xdr:ext cx="469744" cy="259045"/>
    <xdr:sp macro="" textlink="">
      <xdr:nvSpPr>
        <xdr:cNvPr id="383" name="テキスト ボックス 382"/>
        <xdr:cNvSpPr txBox="1"/>
      </xdr:nvSpPr>
      <xdr:spPr>
        <a:xfrm>
          <a:off x="6737428" y="99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53838</xdr:rowOff>
    </xdr:from>
    <xdr:to>
      <xdr:col>55</xdr:col>
      <xdr:colOff>0</xdr:colOff>
      <xdr:row>76</xdr:row>
      <xdr:rowOff>33629</xdr:rowOff>
    </xdr:to>
    <xdr:cxnSp macro="">
      <xdr:nvCxnSpPr>
        <xdr:cNvPr id="410" name="直線コネクタ 409"/>
        <xdr:cNvCxnSpPr/>
      </xdr:nvCxnSpPr>
      <xdr:spPr>
        <a:xfrm>
          <a:off x="9639300" y="12912588"/>
          <a:ext cx="838200" cy="15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1" name="商工費平均値テキスト"/>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53838</xdr:rowOff>
    </xdr:from>
    <xdr:to>
      <xdr:col>50</xdr:col>
      <xdr:colOff>114300</xdr:colOff>
      <xdr:row>76</xdr:row>
      <xdr:rowOff>16714</xdr:rowOff>
    </xdr:to>
    <xdr:cxnSp macro="">
      <xdr:nvCxnSpPr>
        <xdr:cNvPr id="413" name="直線コネクタ 412"/>
        <xdr:cNvCxnSpPr/>
      </xdr:nvCxnSpPr>
      <xdr:spPr>
        <a:xfrm flipV="1">
          <a:off x="8750300" y="12912588"/>
          <a:ext cx="889000" cy="1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5" name="テキスト ボックス 414"/>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87625</xdr:rowOff>
    </xdr:from>
    <xdr:to>
      <xdr:col>45</xdr:col>
      <xdr:colOff>177800</xdr:colOff>
      <xdr:row>76</xdr:row>
      <xdr:rowOff>16714</xdr:rowOff>
    </xdr:to>
    <xdr:cxnSp macro="">
      <xdr:nvCxnSpPr>
        <xdr:cNvPr id="416" name="直線コネクタ 415"/>
        <xdr:cNvCxnSpPr/>
      </xdr:nvCxnSpPr>
      <xdr:spPr>
        <a:xfrm>
          <a:off x="7861300" y="12946375"/>
          <a:ext cx="889000" cy="10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8" name="テキスト ボックス 417"/>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87625</xdr:rowOff>
    </xdr:from>
    <xdr:to>
      <xdr:col>41</xdr:col>
      <xdr:colOff>50800</xdr:colOff>
      <xdr:row>76</xdr:row>
      <xdr:rowOff>115926</xdr:rowOff>
    </xdr:to>
    <xdr:cxnSp macro="">
      <xdr:nvCxnSpPr>
        <xdr:cNvPr id="419" name="直線コネクタ 418"/>
        <xdr:cNvCxnSpPr/>
      </xdr:nvCxnSpPr>
      <xdr:spPr>
        <a:xfrm flipV="1">
          <a:off x="6972300" y="12946375"/>
          <a:ext cx="889000" cy="19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21" name="テキスト ボックス 420"/>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3" name="テキスト ボックス 422"/>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154279</xdr:rowOff>
    </xdr:from>
    <xdr:to>
      <xdr:col>55</xdr:col>
      <xdr:colOff>50800</xdr:colOff>
      <xdr:row>76</xdr:row>
      <xdr:rowOff>84429</xdr:rowOff>
    </xdr:to>
    <xdr:sp macro="" textlink="">
      <xdr:nvSpPr>
        <xdr:cNvPr id="429" name="楕円 428"/>
        <xdr:cNvSpPr/>
      </xdr:nvSpPr>
      <xdr:spPr>
        <a:xfrm>
          <a:off x="10426700" y="130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5707</xdr:rowOff>
    </xdr:from>
    <xdr:ext cx="469744" cy="259045"/>
    <xdr:sp macro="" textlink="">
      <xdr:nvSpPr>
        <xdr:cNvPr id="430" name="商工費該当値テキスト"/>
        <xdr:cNvSpPr txBox="1"/>
      </xdr:nvSpPr>
      <xdr:spPr>
        <a:xfrm>
          <a:off x="10528300" y="128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3038</xdr:rowOff>
    </xdr:from>
    <xdr:to>
      <xdr:col>50</xdr:col>
      <xdr:colOff>165100</xdr:colOff>
      <xdr:row>75</xdr:row>
      <xdr:rowOff>104638</xdr:rowOff>
    </xdr:to>
    <xdr:sp macro="" textlink="">
      <xdr:nvSpPr>
        <xdr:cNvPr id="431" name="楕円 430"/>
        <xdr:cNvSpPr/>
      </xdr:nvSpPr>
      <xdr:spPr>
        <a:xfrm>
          <a:off x="9588500" y="128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121165</xdr:rowOff>
    </xdr:from>
    <xdr:ext cx="534377" cy="259045"/>
    <xdr:sp macro="" textlink="">
      <xdr:nvSpPr>
        <xdr:cNvPr id="432" name="テキスト ボックス 431"/>
        <xdr:cNvSpPr txBox="1"/>
      </xdr:nvSpPr>
      <xdr:spPr>
        <a:xfrm>
          <a:off x="9372111" y="126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137363</xdr:rowOff>
    </xdr:from>
    <xdr:to>
      <xdr:col>46</xdr:col>
      <xdr:colOff>38100</xdr:colOff>
      <xdr:row>76</xdr:row>
      <xdr:rowOff>67512</xdr:rowOff>
    </xdr:to>
    <xdr:sp macro="" textlink="">
      <xdr:nvSpPr>
        <xdr:cNvPr id="433" name="楕円 432"/>
        <xdr:cNvSpPr/>
      </xdr:nvSpPr>
      <xdr:spPr>
        <a:xfrm>
          <a:off x="8699500" y="12996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58641</xdr:rowOff>
    </xdr:from>
    <xdr:ext cx="534377" cy="259045"/>
    <xdr:sp macro="" textlink="">
      <xdr:nvSpPr>
        <xdr:cNvPr id="434" name="テキスト ボックス 433"/>
        <xdr:cNvSpPr txBox="1"/>
      </xdr:nvSpPr>
      <xdr:spPr>
        <a:xfrm>
          <a:off x="8483111" y="130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36825</xdr:rowOff>
    </xdr:from>
    <xdr:to>
      <xdr:col>41</xdr:col>
      <xdr:colOff>101600</xdr:colOff>
      <xdr:row>75</xdr:row>
      <xdr:rowOff>138425</xdr:rowOff>
    </xdr:to>
    <xdr:sp macro="" textlink="">
      <xdr:nvSpPr>
        <xdr:cNvPr id="435" name="楕円 434"/>
        <xdr:cNvSpPr/>
      </xdr:nvSpPr>
      <xdr:spPr>
        <a:xfrm>
          <a:off x="7810500" y="128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129553</xdr:rowOff>
    </xdr:from>
    <xdr:ext cx="534377" cy="259045"/>
    <xdr:sp macro="" textlink="">
      <xdr:nvSpPr>
        <xdr:cNvPr id="436" name="テキスト ボックス 435"/>
        <xdr:cNvSpPr txBox="1"/>
      </xdr:nvSpPr>
      <xdr:spPr>
        <a:xfrm>
          <a:off x="7594111" y="1298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65126</xdr:rowOff>
    </xdr:from>
    <xdr:to>
      <xdr:col>36</xdr:col>
      <xdr:colOff>165100</xdr:colOff>
      <xdr:row>76</xdr:row>
      <xdr:rowOff>166726</xdr:rowOff>
    </xdr:to>
    <xdr:sp macro="" textlink="">
      <xdr:nvSpPr>
        <xdr:cNvPr id="437" name="楕円 436"/>
        <xdr:cNvSpPr/>
      </xdr:nvSpPr>
      <xdr:spPr>
        <a:xfrm>
          <a:off x="69215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157853</xdr:rowOff>
    </xdr:from>
    <xdr:ext cx="469744" cy="259045"/>
    <xdr:sp macro="" textlink="">
      <xdr:nvSpPr>
        <xdr:cNvPr id="438" name="テキスト ボックス 437"/>
        <xdr:cNvSpPr txBox="1"/>
      </xdr:nvSpPr>
      <xdr:spPr>
        <a:xfrm>
          <a:off x="6737428" y="131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16805</xdr:rowOff>
    </xdr:from>
    <xdr:to>
      <xdr:col>55</xdr:col>
      <xdr:colOff>0</xdr:colOff>
      <xdr:row>97</xdr:row>
      <xdr:rowOff>90528</xdr:rowOff>
    </xdr:to>
    <xdr:cxnSp macro="">
      <xdr:nvCxnSpPr>
        <xdr:cNvPr id="466" name="直線コネクタ 465"/>
        <xdr:cNvCxnSpPr/>
      </xdr:nvCxnSpPr>
      <xdr:spPr>
        <a:xfrm>
          <a:off x="9639300" y="16647455"/>
          <a:ext cx="8382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7" name="土木費平均値テキスト"/>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100495</xdr:rowOff>
    </xdr:from>
    <xdr:to>
      <xdr:col>50</xdr:col>
      <xdr:colOff>114300</xdr:colOff>
      <xdr:row>97</xdr:row>
      <xdr:rowOff>16805</xdr:rowOff>
    </xdr:to>
    <xdr:cxnSp macro="">
      <xdr:nvCxnSpPr>
        <xdr:cNvPr id="469" name="直線コネクタ 468"/>
        <xdr:cNvCxnSpPr/>
      </xdr:nvCxnSpPr>
      <xdr:spPr>
        <a:xfrm>
          <a:off x="8750300" y="16216795"/>
          <a:ext cx="889000" cy="4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1" name="テキスト ボックス 470"/>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100495</xdr:rowOff>
    </xdr:from>
    <xdr:to>
      <xdr:col>45</xdr:col>
      <xdr:colOff>177800</xdr:colOff>
      <xdr:row>96</xdr:row>
      <xdr:rowOff>4437</xdr:rowOff>
    </xdr:to>
    <xdr:cxnSp macro="">
      <xdr:nvCxnSpPr>
        <xdr:cNvPr id="472" name="直線コネクタ 471"/>
        <xdr:cNvCxnSpPr/>
      </xdr:nvCxnSpPr>
      <xdr:spPr>
        <a:xfrm flipV="1">
          <a:off x="7861300" y="16216795"/>
          <a:ext cx="889000" cy="24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74" name="テキスト ボックス 473"/>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4437</xdr:rowOff>
    </xdr:from>
    <xdr:to>
      <xdr:col>41</xdr:col>
      <xdr:colOff>50800</xdr:colOff>
      <xdr:row>96</xdr:row>
      <xdr:rowOff>133824</xdr:rowOff>
    </xdr:to>
    <xdr:cxnSp macro="">
      <xdr:nvCxnSpPr>
        <xdr:cNvPr id="475" name="直線コネクタ 474"/>
        <xdr:cNvCxnSpPr/>
      </xdr:nvCxnSpPr>
      <xdr:spPr>
        <a:xfrm flipV="1">
          <a:off x="6972300" y="16463637"/>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7" name="テキスト ボックス 476"/>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9" name="テキスト ボックス 478"/>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39728</xdr:rowOff>
    </xdr:from>
    <xdr:to>
      <xdr:col>55</xdr:col>
      <xdr:colOff>50800</xdr:colOff>
      <xdr:row>97</xdr:row>
      <xdr:rowOff>141328</xdr:rowOff>
    </xdr:to>
    <xdr:sp macro="" textlink="">
      <xdr:nvSpPr>
        <xdr:cNvPr id="485" name="楕円 484"/>
        <xdr:cNvSpPr/>
      </xdr:nvSpPr>
      <xdr:spPr>
        <a:xfrm>
          <a:off x="10426700" y="166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18155</xdr:rowOff>
    </xdr:from>
    <xdr:ext cx="534377" cy="259045"/>
    <xdr:sp macro="" textlink="">
      <xdr:nvSpPr>
        <xdr:cNvPr id="486" name="土木費該当値テキスト"/>
        <xdr:cNvSpPr txBox="1"/>
      </xdr:nvSpPr>
      <xdr:spPr>
        <a:xfrm>
          <a:off x="10528300" y="166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137455</xdr:rowOff>
    </xdr:from>
    <xdr:to>
      <xdr:col>50</xdr:col>
      <xdr:colOff>165100</xdr:colOff>
      <xdr:row>97</xdr:row>
      <xdr:rowOff>67605</xdr:rowOff>
    </xdr:to>
    <xdr:sp macro="" textlink="">
      <xdr:nvSpPr>
        <xdr:cNvPr id="487" name="楕円 486"/>
        <xdr:cNvSpPr/>
      </xdr:nvSpPr>
      <xdr:spPr>
        <a:xfrm>
          <a:off x="9588500" y="165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58732</xdr:rowOff>
    </xdr:from>
    <xdr:ext cx="534377" cy="259045"/>
    <xdr:sp macro="" textlink="">
      <xdr:nvSpPr>
        <xdr:cNvPr id="488" name="テキスト ボックス 487"/>
        <xdr:cNvSpPr txBox="1"/>
      </xdr:nvSpPr>
      <xdr:spPr>
        <a:xfrm>
          <a:off x="9372111" y="166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49695</xdr:rowOff>
    </xdr:from>
    <xdr:to>
      <xdr:col>46</xdr:col>
      <xdr:colOff>38100</xdr:colOff>
      <xdr:row>94</xdr:row>
      <xdr:rowOff>151295</xdr:rowOff>
    </xdr:to>
    <xdr:sp macro="" textlink="">
      <xdr:nvSpPr>
        <xdr:cNvPr id="489" name="楕円 488"/>
        <xdr:cNvSpPr/>
      </xdr:nvSpPr>
      <xdr:spPr>
        <a:xfrm>
          <a:off x="8699500" y="161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167822</xdr:rowOff>
    </xdr:from>
    <xdr:ext cx="534377" cy="259045"/>
    <xdr:sp macro="" textlink="">
      <xdr:nvSpPr>
        <xdr:cNvPr id="490" name="テキスト ボックス 489"/>
        <xdr:cNvSpPr txBox="1"/>
      </xdr:nvSpPr>
      <xdr:spPr>
        <a:xfrm>
          <a:off x="8483111" y="1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125087</xdr:rowOff>
    </xdr:from>
    <xdr:to>
      <xdr:col>41</xdr:col>
      <xdr:colOff>101600</xdr:colOff>
      <xdr:row>96</xdr:row>
      <xdr:rowOff>55237</xdr:rowOff>
    </xdr:to>
    <xdr:sp macro="" textlink="">
      <xdr:nvSpPr>
        <xdr:cNvPr id="491" name="楕円 490"/>
        <xdr:cNvSpPr/>
      </xdr:nvSpPr>
      <xdr:spPr>
        <a:xfrm>
          <a:off x="7810500" y="164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46364</xdr:rowOff>
    </xdr:from>
    <xdr:ext cx="534377" cy="259045"/>
    <xdr:sp macro="" textlink="">
      <xdr:nvSpPr>
        <xdr:cNvPr id="492" name="テキスト ボックス 491"/>
        <xdr:cNvSpPr txBox="1"/>
      </xdr:nvSpPr>
      <xdr:spPr>
        <a:xfrm>
          <a:off x="7594111" y="165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83024</xdr:rowOff>
    </xdr:from>
    <xdr:to>
      <xdr:col>36</xdr:col>
      <xdr:colOff>165100</xdr:colOff>
      <xdr:row>97</xdr:row>
      <xdr:rowOff>13174</xdr:rowOff>
    </xdr:to>
    <xdr:sp macro="" textlink="">
      <xdr:nvSpPr>
        <xdr:cNvPr id="493" name="楕円 492"/>
        <xdr:cNvSpPr/>
      </xdr:nvSpPr>
      <xdr:spPr>
        <a:xfrm>
          <a:off x="6921500" y="165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4301</xdr:rowOff>
    </xdr:from>
    <xdr:ext cx="534377" cy="259045"/>
    <xdr:sp macro="" textlink="">
      <xdr:nvSpPr>
        <xdr:cNvPr id="494" name="テキスト ボックス 493"/>
        <xdr:cNvSpPr txBox="1"/>
      </xdr:nvSpPr>
      <xdr:spPr>
        <a:xfrm>
          <a:off x="6705111" y="166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74137</xdr:rowOff>
    </xdr:from>
    <xdr:to>
      <xdr:col>85</xdr:col>
      <xdr:colOff>127000</xdr:colOff>
      <xdr:row>37</xdr:row>
      <xdr:rowOff>50180</xdr:rowOff>
    </xdr:to>
    <xdr:cxnSp macro="">
      <xdr:nvCxnSpPr>
        <xdr:cNvPr id="522" name="直線コネクタ 521"/>
        <xdr:cNvCxnSpPr/>
      </xdr:nvCxnSpPr>
      <xdr:spPr>
        <a:xfrm>
          <a:off x="15481300" y="6246337"/>
          <a:ext cx="838200" cy="1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3" name="消防費平均値テキスト"/>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74137</xdr:rowOff>
    </xdr:from>
    <xdr:to>
      <xdr:col>81</xdr:col>
      <xdr:colOff>50800</xdr:colOff>
      <xdr:row>36</xdr:row>
      <xdr:rowOff>142352</xdr:rowOff>
    </xdr:to>
    <xdr:cxnSp macro="">
      <xdr:nvCxnSpPr>
        <xdr:cNvPr id="525" name="直線コネクタ 524"/>
        <xdr:cNvCxnSpPr/>
      </xdr:nvCxnSpPr>
      <xdr:spPr>
        <a:xfrm flipV="1">
          <a:off x="14592300" y="6246337"/>
          <a:ext cx="889000" cy="6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7" name="テキスト ボックス 526"/>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90871</xdr:rowOff>
    </xdr:from>
    <xdr:to>
      <xdr:col>76</xdr:col>
      <xdr:colOff>114300</xdr:colOff>
      <xdr:row>36</xdr:row>
      <xdr:rowOff>142352</xdr:rowOff>
    </xdr:to>
    <xdr:cxnSp macro="">
      <xdr:nvCxnSpPr>
        <xdr:cNvPr id="528" name="直線コネクタ 527"/>
        <xdr:cNvCxnSpPr/>
      </xdr:nvCxnSpPr>
      <xdr:spPr>
        <a:xfrm>
          <a:off x="13703300" y="6263071"/>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30" name="テキスト ボックス 529"/>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90871</xdr:rowOff>
    </xdr:from>
    <xdr:to>
      <xdr:col>71</xdr:col>
      <xdr:colOff>177800</xdr:colOff>
      <xdr:row>37</xdr:row>
      <xdr:rowOff>34544</xdr:rowOff>
    </xdr:to>
    <xdr:cxnSp macro="">
      <xdr:nvCxnSpPr>
        <xdr:cNvPr id="531" name="直線コネクタ 530"/>
        <xdr:cNvCxnSpPr/>
      </xdr:nvCxnSpPr>
      <xdr:spPr>
        <a:xfrm flipV="1">
          <a:off x="12814300" y="6263071"/>
          <a:ext cx="889000" cy="1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3" name="テキスト ボックス 532"/>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5" name="テキスト ボックス 534"/>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170830</xdr:rowOff>
    </xdr:from>
    <xdr:to>
      <xdr:col>85</xdr:col>
      <xdr:colOff>177800</xdr:colOff>
      <xdr:row>37</xdr:row>
      <xdr:rowOff>100980</xdr:rowOff>
    </xdr:to>
    <xdr:sp macro="" textlink="">
      <xdr:nvSpPr>
        <xdr:cNvPr id="541" name="楕円 540"/>
        <xdr:cNvSpPr/>
      </xdr:nvSpPr>
      <xdr:spPr>
        <a:xfrm>
          <a:off x="16268700" y="63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149257</xdr:rowOff>
    </xdr:from>
    <xdr:ext cx="534377" cy="259045"/>
    <xdr:sp macro="" textlink="">
      <xdr:nvSpPr>
        <xdr:cNvPr id="542" name="消防費該当値テキスト"/>
        <xdr:cNvSpPr txBox="1"/>
      </xdr:nvSpPr>
      <xdr:spPr>
        <a:xfrm>
          <a:off x="16370300" y="63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23337</xdr:rowOff>
    </xdr:from>
    <xdr:to>
      <xdr:col>81</xdr:col>
      <xdr:colOff>101600</xdr:colOff>
      <xdr:row>36</xdr:row>
      <xdr:rowOff>124937</xdr:rowOff>
    </xdr:to>
    <xdr:sp macro="" textlink="">
      <xdr:nvSpPr>
        <xdr:cNvPr id="543" name="楕円 542"/>
        <xdr:cNvSpPr/>
      </xdr:nvSpPr>
      <xdr:spPr>
        <a:xfrm>
          <a:off x="15430500" y="61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141464</xdr:rowOff>
    </xdr:from>
    <xdr:ext cx="534377" cy="259045"/>
    <xdr:sp macro="" textlink="">
      <xdr:nvSpPr>
        <xdr:cNvPr id="544" name="テキスト ボックス 543"/>
        <xdr:cNvSpPr txBox="1"/>
      </xdr:nvSpPr>
      <xdr:spPr>
        <a:xfrm>
          <a:off x="15214111" y="597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91552</xdr:rowOff>
    </xdr:from>
    <xdr:to>
      <xdr:col>76</xdr:col>
      <xdr:colOff>165100</xdr:colOff>
      <xdr:row>37</xdr:row>
      <xdr:rowOff>21702</xdr:rowOff>
    </xdr:to>
    <xdr:sp macro="" textlink="">
      <xdr:nvSpPr>
        <xdr:cNvPr id="545" name="楕円 544"/>
        <xdr:cNvSpPr/>
      </xdr:nvSpPr>
      <xdr:spPr>
        <a:xfrm>
          <a:off x="14541500" y="62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12829</xdr:rowOff>
    </xdr:from>
    <xdr:ext cx="534377" cy="259045"/>
    <xdr:sp macro="" textlink="">
      <xdr:nvSpPr>
        <xdr:cNvPr id="546" name="テキスト ボックス 545"/>
        <xdr:cNvSpPr txBox="1"/>
      </xdr:nvSpPr>
      <xdr:spPr>
        <a:xfrm>
          <a:off x="14325111" y="63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40071</xdr:rowOff>
    </xdr:from>
    <xdr:to>
      <xdr:col>72</xdr:col>
      <xdr:colOff>38100</xdr:colOff>
      <xdr:row>36</xdr:row>
      <xdr:rowOff>141671</xdr:rowOff>
    </xdr:to>
    <xdr:sp macro="" textlink="">
      <xdr:nvSpPr>
        <xdr:cNvPr id="547" name="楕円 546"/>
        <xdr:cNvSpPr/>
      </xdr:nvSpPr>
      <xdr:spPr>
        <a:xfrm>
          <a:off x="13652500" y="62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158198</xdr:rowOff>
    </xdr:from>
    <xdr:ext cx="534377" cy="259045"/>
    <xdr:sp macro="" textlink="">
      <xdr:nvSpPr>
        <xdr:cNvPr id="548" name="テキスト ボックス 547"/>
        <xdr:cNvSpPr txBox="1"/>
      </xdr:nvSpPr>
      <xdr:spPr>
        <a:xfrm>
          <a:off x="13436111" y="59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155194</xdr:rowOff>
    </xdr:from>
    <xdr:to>
      <xdr:col>67</xdr:col>
      <xdr:colOff>101600</xdr:colOff>
      <xdr:row>37</xdr:row>
      <xdr:rowOff>85344</xdr:rowOff>
    </xdr:to>
    <xdr:sp macro="" textlink="">
      <xdr:nvSpPr>
        <xdr:cNvPr id="549" name="楕円 548"/>
        <xdr:cNvSpPr/>
      </xdr:nvSpPr>
      <xdr:spPr>
        <a:xfrm>
          <a:off x="12763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76471</xdr:rowOff>
    </xdr:from>
    <xdr:ext cx="534377" cy="259045"/>
    <xdr:sp macro="" textlink="">
      <xdr:nvSpPr>
        <xdr:cNvPr id="550" name="テキスト ボックス 549"/>
        <xdr:cNvSpPr txBox="1"/>
      </xdr:nvSpPr>
      <xdr:spPr>
        <a:xfrm>
          <a:off x="12547111" y="642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6121</xdr:rowOff>
    </xdr:from>
    <xdr:to>
      <xdr:col>85</xdr:col>
      <xdr:colOff>127000</xdr:colOff>
      <xdr:row>56</xdr:row>
      <xdr:rowOff>43479</xdr:rowOff>
    </xdr:to>
    <xdr:cxnSp macro="">
      <xdr:nvCxnSpPr>
        <xdr:cNvPr id="580" name="直線コネクタ 579"/>
        <xdr:cNvCxnSpPr/>
      </xdr:nvCxnSpPr>
      <xdr:spPr>
        <a:xfrm flipV="1">
          <a:off x="15481300" y="9607321"/>
          <a:ext cx="838200" cy="3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81" name="教育費平均値テキスト"/>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113335</xdr:rowOff>
    </xdr:from>
    <xdr:to>
      <xdr:col>81</xdr:col>
      <xdr:colOff>50800</xdr:colOff>
      <xdr:row>56</xdr:row>
      <xdr:rowOff>43479</xdr:rowOff>
    </xdr:to>
    <xdr:cxnSp macro="">
      <xdr:nvCxnSpPr>
        <xdr:cNvPr id="583" name="直線コネクタ 582"/>
        <xdr:cNvCxnSpPr/>
      </xdr:nvCxnSpPr>
      <xdr:spPr>
        <a:xfrm>
          <a:off x="14592300" y="9543085"/>
          <a:ext cx="889000" cy="10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5" name="テキスト ボックス 584"/>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113335</xdr:rowOff>
    </xdr:from>
    <xdr:to>
      <xdr:col>76</xdr:col>
      <xdr:colOff>114300</xdr:colOff>
      <xdr:row>56</xdr:row>
      <xdr:rowOff>139853</xdr:rowOff>
    </xdr:to>
    <xdr:cxnSp macro="">
      <xdr:nvCxnSpPr>
        <xdr:cNvPr id="586" name="直線コネクタ 585"/>
        <xdr:cNvCxnSpPr/>
      </xdr:nvCxnSpPr>
      <xdr:spPr>
        <a:xfrm flipV="1">
          <a:off x="13703300" y="9543085"/>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8" name="テキスト ボックス 587"/>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139853</xdr:rowOff>
    </xdr:from>
    <xdr:to>
      <xdr:col>71</xdr:col>
      <xdr:colOff>177800</xdr:colOff>
      <xdr:row>57</xdr:row>
      <xdr:rowOff>40316</xdr:rowOff>
    </xdr:to>
    <xdr:cxnSp macro="">
      <xdr:nvCxnSpPr>
        <xdr:cNvPr id="589" name="直線コネクタ 588"/>
        <xdr:cNvCxnSpPr/>
      </xdr:nvCxnSpPr>
      <xdr:spPr>
        <a:xfrm flipV="1">
          <a:off x="12814300" y="9741053"/>
          <a:ext cx="889000" cy="7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91" name="テキスト ボックス 590"/>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3" name="テキスト ボックス 592"/>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126771</xdr:rowOff>
    </xdr:from>
    <xdr:to>
      <xdr:col>85</xdr:col>
      <xdr:colOff>177800</xdr:colOff>
      <xdr:row>56</xdr:row>
      <xdr:rowOff>56921</xdr:rowOff>
    </xdr:to>
    <xdr:sp macro="" textlink="">
      <xdr:nvSpPr>
        <xdr:cNvPr id="599" name="楕円 598"/>
        <xdr:cNvSpPr/>
      </xdr:nvSpPr>
      <xdr:spPr>
        <a:xfrm>
          <a:off x="16268700" y="95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105198</xdr:rowOff>
    </xdr:from>
    <xdr:ext cx="534377" cy="259045"/>
    <xdr:sp macro="" textlink="">
      <xdr:nvSpPr>
        <xdr:cNvPr id="600" name="教育費該当値テキスト"/>
        <xdr:cNvSpPr txBox="1"/>
      </xdr:nvSpPr>
      <xdr:spPr>
        <a:xfrm>
          <a:off x="16370300"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164129</xdr:rowOff>
    </xdr:from>
    <xdr:to>
      <xdr:col>81</xdr:col>
      <xdr:colOff>101600</xdr:colOff>
      <xdr:row>56</xdr:row>
      <xdr:rowOff>94279</xdr:rowOff>
    </xdr:to>
    <xdr:sp macro="" textlink="">
      <xdr:nvSpPr>
        <xdr:cNvPr id="601" name="楕円 600"/>
        <xdr:cNvSpPr/>
      </xdr:nvSpPr>
      <xdr:spPr>
        <a:xfrm>
          <a:off x="15430500" y="95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85406</xdr:rowOff>
    </xdr:from>
    <xdr:ext cx="534377" cy="259045"/>
    <xdr:sp macro="" textlink="">
      <xdr:nvSpPr>
        <xdr:cNvPr id="602" name="テキスト ボックス 601"/>
        <xdr:cNvSpPr txBox="1"/>
      </xdr:nvSpPr>
      <xdr:spPr>
        <a:xfrm>
          <a:off x="15214111" y="96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62535</xdr:rowOff>
    </xdr:from>
    <xdr:to>
      <xdr:col>76</xdr:col>
      <xdr:colOff>165100</xdr:colOff>
      <xdr:row>55</xdr:row>
      <xdr:rowOff>164135</xdr:rowOff>
    </xdr:to>
    <xdr:sp macro="" textlink="">
      <xdr:nvSpPr>
        <xdr:cNvPr id="603" name="楕円 602"/>
        <xdr:cNvSpPr/>
      </xdr:nvSpPr>
      <xdr:spPr>
        <a:xfrm>
          <a:off x="14541500" y="94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9212</xdr:rowOff>
    </xdr:from>
    <xdr:ext cx="534377" cy="259045"/>
    <xdr:sp macro="" textlink="">
      <xdr:nvSpPr>
        <xdr:cNvPr id="604" name="テキスト ボックス 603"/>
        <xdr:cNvSpPr txBox="1"/>
      </xdr:nvSpPr>
      <xdr:spPr>
        <a:xfrm>
          <a:off x="14325111" y="92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89053</xdr:rowOff>
    </xdr:from>
    <xdr:to>
      <xdr:col>72</xdr:col>
      <xdr:colOff>38100</xdr:colOff>
      <xdr:row>57</xdr:row>
      <xdr:rowOff>19203</xdr:rowOff>
    </xdr:to>
    <xdr:sp macro="" textlink="">
      <xdr:nvSpPr>
        <xdr:cNvPr id="605" name="楕円 604"/>
        <xdr:cNvSpPr/>
      </xdr:nvSpPr>
      <xdr:spPr>
        <a:xfrm>
          <a:off x="13652500" y="9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10330</xdr:rowOff>
    </xdr:from>
    <xdr:ext cx="534377" cy="259045"/>
    <xdr:sp macro="" textlink="">
      <xdr:nvSpPr>
        <xdr:cNvPr id="606" name="テキスト ボックス 605"/>
        <xdr:cNvSpPr txBox="1"/>
      </xdr:nvSpPr>
      <xdr:spPr>
        <a:xfrm>
          <a:off x="13436111" y="97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160966</xdr:rowOff>
    </xdr:from>
    <xdr:to>
      <xdr:col>67</xdr:col>
      <xdr:colOff>101600</xdr:colOff>
      <xdr:row>57</xdr:row>
      <xdr:rowOff>91116</xdr:rowOff>
    </xdr:to>
    <xdr:sp macro="" textlink="">
      <xdr:nvSpPr>
        <xdr:cNvPr id="607" name="楕円 606"/>
        <xdr:cNvSpPr/>
      </xdr:nvSpPr>
      <xdr:spPr>
        <a:xfrm>
          <a:off x="12763500" y="97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82243</xdr:rowOff>
    </xdr:from>
    <xdr:ext cx="534377" cy="259045"/>
    <xdr:sp macro="" textlink="">
      <xdr:nvSpPr>
        <xdr:cNvPr id="608" name="テキスト ボックス 607"/>
        <xdr:cNvSpPr txBox="1"/>
      </xdr:nvSpPr>
      <xdr:spPr>
        <a:xfrm>
          <a:off x="12547111" y="98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90094</xdr:rowOff>
    </xdr:from>
    <xdr:to>
      <xdr:col>76</xdr:col>
      <xdr:colOff>114300</xdr:colOff>
      <xdr:row>78</xdr:row>
      <xdr:rowOff>139700</xdr:rowOff>
    </xdr:to>
    <xdr:cxnSp macro="">
      <xdr:nvCxnSpPr>
        <xdr:cNvPr id="641" name="直線コネクタ 640"/>
        <xdr:cNvCxnSpPr/>
      </xdr:nvCxnSpPr>
      <xdr:spPr>
        <a:xfrm>
          <a:off x="13703300" y="1346319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40945</xdr:rowOff>
    </xdr:from>
    <xdr:to>
      <xdr:col>71</xdr:col>
      <xdr:colOff>177800</xdr:colOff>
      <xdr:row>78</xdr:row>
      <xdr:rowOff>90094</xdr:rowOff>
    </xdr:to>
    <xdr:cxnSp macro="">
      <xdr:nvCxnSpPr>
        <xdr:cNvPr id="644" name="直線コネクタ 643"/>
        <xdr:cNvCxnSpPr/>
      </xdr:nvCxnSpPr>
      <xdr:spPr>
        <a:xfrm>
          <a:off x="12814300" y="1341404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8" name="テキスト ボックス 647"/>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39294</xdr:rowOff>
    </xdr:from>
    <xdr:to>
      <xdr:col>72</xdr:col>
      <xdr:colOff>38100</xdr:colOff>
      <xdr:row>78</xdr:row>
      <xdr:rowOff>140894</xdr:rowOff>
    </xdr:to>
    <xdr:sp macro="" textlink="">
      <xdr:nvSpPr>
        <xdr:cNvPr id="660" name="楕円 659"/>
        <xdr:cNvSpPr/>
      </xdr:nvSpPr>
      <xdr:spPr>
        <a:xfrm>
          <a:off x="13652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132021</xdr:rowOff>
    </xdr:from>
    <xdr:ext cx="378565" cy="259045"/>
    <xdr:sp macro="" textlink="">
      <xdr:nvSpPr>
        <xdr:cNvPr id="661" name="テキスト ボックス 660"/>
        <xdr:cNvSpPr txBox="1"/>
      </xdr:nvSpPr>
      <xdr:spPr>
        <a:xfrm>
          <a:off x="13514017" y="13505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161595</xdr:rowOff>
    </xdr:from>
    <xdr:to>
      <xdr:col>67</xdr:col>
      <xdr:colOff>101600</xdr:colOff>
      <xdr:row>78</xdr:row>
      <xdr:rowOff>91745</xdr:rowOff>
    </xdr:to>
    <xdr:sp macro="" textlink="">
      <xdr:nvSpPr>
        <xdr:cNvPr id="662" name="楕円 661"/>
        <xdr:cNvSpPr/>
      </xdr:nvSpPr>
      <xdr:spPr>
        <a:xfrm>
          <a:off x="12763500" y="133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82872</xdr:rowOff>
    </xdr:from>
    <xdr:ext cx="378565" cy="259045"/>
    <xdr:sp macro="" textlink="">
      <xdr:nvSpPr>
        <xdr:cNvPr id="663" name="テキスト ボックス 662"/>
        <xdr:cNvSpPr txBox="1"/>
      </xdr:nvSpPr>
      <xdr:spPr>
        <a:xfrm>
          <a:off x="12625017" y="134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34316</xdr:rowOff>
    </xdr:from>
    <xdr:to>
      <xdr:col>85</xdr:col>
      <xdr:colOff>127000</xdr:colOff>
      <xdr:row>98</xdr:row>
      <xdr:rowOff>47117</xdr:rowOff>
    </xdr:to>
    <xdr:cxnSp macro="">
      <xdr:nvCxnSpPr>
        <xdr:cNvPr id="691" name="直線コネクタ 690"/>
        <xdr:cNvCxnSpPr/>
      </xdr:nvCxnSpPr>
      <xdr:spPr>
        <a:xfrm>
          <a:off x="15481300" y="1683641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34316</xdr:rowOff>
    </xdr:from>
    <xdr:to>
      <xdr:col>81</xdr:col>
      <xdr:colOff>50800</xdr:colOff>
      <xdr:row>98</xdr:row>
      <xdr:rowOff>77293</xdr:rowOff>
    </xdr:to>
    <xdr:cxnSp macro="">
      <xdr:nvCxnSpPr>
        <xdr:cNvPr id="694" name="直線コネクタ 693"/>
        <xdr:cNvCxnSpPr/>
      </xdr:nvCxnSpPr>
      <xdr:spPr>
        <a:xfrm flipV="1">
          <a:off x="14592300" y="1683641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6" name="テキスト ボックス 695"/>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77293</xdr:rowOff>
    </xdr:from>
    <xdr:to>
      <xdr:col>76</xdr:col>
      <xdr:colOff>114300</xdr:colOff>
      <xdr:row>98</xdr:row>
      <xdr:rowOff>108085</xdr:rowOff>
    </xdr:to>
    <xdr:cxnSp macro="">
      <xdr:nvCxnSpPr>
        <xdr:cNvPr id="697" name="直線コネクタ 696"/>
        <xdr:cNvCxnSpPr/>
      </xdr:nvCxnSpPr>
      <xdr:spPr>
        <a:xfrm flipV="1">
          <a:off x="13703300" y="16879393"/>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9" name="テキスト ボックス 698"/>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108085</xdr:rowOff>
    </xdr:from>
    <xdr:to>
      <xdr:col>71</xdr:col>
      <xdr:colOff>177800</xdr:colOff>
      <xdr:row>98</xdr:row>
      <xdr:rowOff>122441</xdr:rowOff>
    </xdr:to>
    <xdr:cxnSp macro="">
      <xdr:nvCxnSpPr>
        <xdr:cNvPr id="700" name="直線コネクタ 699"/>
        <xdr:cNvCxnSpPr/>
      </xdr:nvCxnSpPr>
      <xdr:spPr>
        <a:xfrm flipV="1">
          <a:off x="12814300" y="169101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2" name="テキスト ボックス 701"/>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4" name="テキスト ボックス 703"/>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167767</xdr:rowOff>
    </xdr:from>
    <xdr:to>
      <xdr:col>85</xdr:col>
      <xdr:colOff>177800</xdr:colOff>
      <xdr:row>98</xdr:row>
      <xdr:rowOff>97917</xdr:rowOff>
    </xdr:to>
    <xdr:sp macro="" textlink="">
      <xdr:nvSpPr>
        <xdr:cNvPr id="710" name="楕円 709"/>
        <xdr:cNvSpPr/>
      </xdr:nvSpPr>
      <xdr:spPr>
        <a:xfrm>
          <a:off x="162687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82694</xdr:rowOff>
    </xdr:from>
    <xdr:ext cx="534377" cy="259045"/>
    <xdr:sp macro="" textlink="">
      <xdr:nvSpPr>
        <xdr:cNvPr id="711" name="公債費該当値テキスト"/>
        <xdr:cNvSpPr txBox="1"/>
      </xdr:nvSpPr>
      <xdr:spPr>
        <a:xfrm>
          <a:off x="16370300" y="167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154966</xdr:rowOff>
    </xdr:from>
    <xdr:to>
      <xdr:col>81</xdr:col>
      <xdr:colOff>101600</xdr:colOff>
      <xdr:row>98</xdr:row>
      <xdr:rowOff>85116</xdr:rowOff>
    </xdr:to>
    <xdr:sp macro="" textlink="">
      <xdr:nvSpPr>
        <xdr:cNvPr id="712" name="楕円 711"/>
        <xdr:cNvSpPr/>
      </xdr:nvSpPr>
      <xdr:spPr>
        <a:xfrm>
          <a:off x="15430500" y="16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76243</xdr:rowOff>
    </xdr:from>
    <xdr:ext cx="534377" cy="259045"/>
    <xdr:sp macro="" textlink="">
      <xdr:nvSpPr>
        <xdr:cNvPr id="713" name="テキスト ボックス 712"/>
        <xdr:cNvSpPr txBox="1"/>
      </xdr:nvSpPr>
      <xdr:spPr>
        <a:xfrm>
          <a:off x="15214111" y="168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26493</xdr:rowOff>
    </xdr:from>
    <xdr:to>
      <xdr:col>76</xdr:col>
      <xdr:colOff>165100</xdr:colOff>
      <xdr:row>98</xdr:row>
      <xdr:rowOff>128093</xdr:rowOff>
    </xdr:to>
    <xdr:sp macro="" textlink="">
      <xdr:nvSpPr>
        <xdr:cNvPr id="714" name="楕円 713"/>
        <xdr:cNvSpPr/>
      </xdr:nvSpPr>
      <xdr:spPr>
        <a:xfrm>
          <a:off x="14541500" y="168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119220</xdr:rowOff>
    </xdr:from>
    <xdr:ext cx="534377" cy="259045"/>
    <xdr:sp macro="" textlink="">
      <xdr:nvSpPr>
        <xdr:cNvPr id="715" name="テキスト ボックス 714"/>
        <xdr:cNvSpPr txBox="1"/>
      </xdr:nvSpPr>
      <xdr:spPr>
        <a:xfrm>
          <a:off x="14325111" y="169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57285</xdr:rowOff>
    </xdr:from>
    <xdr:to>
      <xdr:col>72</xdr:col>
      <xdr:colOff>38100</xdr:colOff>
      <xdr:row>98</xdr:row>
      <xdr:rowOff>158885</xdr:rowOff>
    </xdr:to>
    <xdr:sp macro="" textlink="">
      <xdr:nvSpPr>
        <xdr:cNvPr id="716" name="楕円 715"/>
        <xdr:cNvSpPr/>
      </xdr:nvSpPr>
      <xdr:spPr>
        <a:xfrm>
          <a:off x="13652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150012</xdr:rowOff>
    </xdr:from>
    <xdr:ext cx="534377" cy="259045"/>
    <xdr:sp macro="" textlink="">
      <xdr:nvSpPr>
        <xdr:cNvPr id="717" name="テキスト ボックス 716"/>
        <xdr:cNvSpPr txBox="1"/>
      </xdr:nvSpPr>
      <xdr:spPr>
        <a:xfrm>
          <a:off x="13436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71641</xdr:rowOff>
    </xdr:from>
    <xdr:to>
      <xdr:col>67</xdr:col>
      <xdr:colOff>101600</xdr:colOff>
      <xdr:row>99</xdr:row>
      <xdr:rowOff>1791</xdr:rowOff>
    </xdr:to>
    <xdr:sp macro="" textlink="">
      <xdr:nvSpPr>
        <xdr:cNvPr id="718" name="楕円 717"/>
        <xdr:cNvSpPr/>
      </xdr:nvSpPr>
      <xdr:spPr>
        <a:xfrm>
          <a:off x="127635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164368</xdr:rowOff>
    </xdr:from>
    <xdr:ext cx="534377" cy="259045"/>
    <xdr:sp macro="" textlink="">
      <xdr:nvSpPr>
        <xdr:cNvPr id="719" name="テキスト ボックス 718"/>
        <xdr:cNvSpPr txBox="1"/>
      </xdr:nvSpPr>
      <xdr:spPr>
        <a:xfrm>
          <a:off x="12547111" y="169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128270</xdr:rowOff>
    </xdr:to>
    <xdr:cxnSp macro="">
      <xdr:nvCxnSpPr>
        <xdr:cNvPr id="746" name="直線コネクタ 745"/>
        <xdr:cNvCxnSpPr/>
      </xdr:nvCxnSpPr>
      <xdr:spPr>
        <a:xfrm>
          <a:off x="21323300" y="66410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125984</xdr:rowOff>
    </xdr:from>
    <xdr:to>
      <xdr:col>111</xdr:col>
      <xdr:colOff>177800</xdr:colOff>
      <xdr:row>38</xdr:row>
      <xdr:rowOff>125984</xdr:rowOff>
    </xdr:to>
    <xdr:cxnSp macro="">
      <xdr:nvCxnSpPr>
        <xdr:cNvPr id="749" name="直線コネクタ 748"/>
        <xdr:cNvCxnSpPr/>
      </xdr:nvCxnSpPr>
      <xdr:spPr>
        <a:xfrm>
          <a:off x="20434300" y="6641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125984</xdr:rowOff>
    </xdr:to>
    <xdr:cxnSp macro="">
      <xdr:nvCxnSpPr>
        <xdr:cNvPr id="752" name="直線コネクタ 751"/>
        <xdr:cNvCxnSpPr/>
      </xdr:nvCxnSpPr>
      <xdr:spPr>
        <a:xfrm>
          <a:off x="19545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119126</xdr:rowOff>
    </xdr:from>
    <xdr:to>
      <xdr:col>102</xdr:col>
      <xdr:colOff>114300</xdr:colOff>
      <xdr:row>38</xdr:row>
      <xdr:rowOff>123698</xdr:rowOff>
    </xdr:to>
    <xdr:cxnSp macro="">
      <xdr:nvCxnSpPr>
        <xdr:cNvPr id="755" name="直線コネクタ 754"/>
        <xdr:cNvCxnSpPr/>
      </xdr:nvCxnSpPr>
      <xdr:spPr>
        <a:xfrm>
          <a:off x="18656300" y="66342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65" name="楕円 764"/>
        <xdr:cNvSpPr/>
      </xdr:nvSpPr>
      <xdr:spPr>
        <a:xfrm>
          <a:off x="22110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163847</xdr:rowOff>
    </xdr:from>
    <xdr:ext cx="249299" cy="259045"/>
    <xdr:sp macro="" textlink="">
      <xdr:nvSpPr>
        <xdr:cNvPr id="766" name="諸支出金該当値テキスト"/>
        <xdr:cNvSpPr txBox="1"/>
      </xdr:nvSpPr>
      <xdr:spPr>
        <a:xfrm>
          <a:off x="22212300" y="6507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67" name="楕円 766"/>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167911</xdr:rowOff>
    </xdr:from>
    <xdr:ext cx="249299" cy="259045"/>
    <xdr:sp macro="" textlink="">
      <xdr:nvSpPr>
        <xdr:cNvPr id="768" name="テキスト ボックス 767"/>
        <xdr:cNvSpPr txBox="1"/>
      </xdr:nvSpPr>
      <xdr:spPr>
        <a:xfrm>
          <a:off x="21198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75184</xdr:rowOff>
    </xdr:from>
    <xdr:to>
      <xdr:col>107</xdr:col>
      <xdr:colOff>101600</xdr:colOff>
      <xdr:row>39</xdr:row>
      <xdr:rowOff>5334</xdr:rowOff>
    </xdr:to>
    <xdr:sp macro="" textlink="">
      <xdr:nvSpPr>
        <xdr:cNvPr id="769" name="楕円 768"/>
        <xdr:cNvSpPr/>
      </xdr:nvSpPr>
      <xdr:spPr>
        <a:xfrm>
          <a:off x="20383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167911</xdr:rowOff>
    </xdr:from>
    <xdr:ext cx="249299" cy="259045"/>
    <xdr:sp macro="" textlink="">
      <xdr:nvSpPr>
        <xdr:cNvPr id="770" name="テキスト ボックス 769"/>
        <xdr:cNvSpPr txBox="1"/>
      </xdr:nvSpPr>
      <xdr:spPr>
        <a:xfrm>
          <a:off x="20309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71" name="楕円 770"/>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165625</xdr:rowOff>
    </xdr:from>
    <xdr:ext cx="249299" cy="259045"/>
    <xdr:sp macro="" textlink="">
      <xdr:nvSpPr>
        <xdr:cNvPr id="772" name="テキスト ボックス 771"/>
        <xdr:cNvSpPr txBox="1"/>
      </xdr:nvSpPr>
      <xdr:spPr>
        <a:xfrm>
          <a:off x="19420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73" name="楕円 772"/>
        <xdr:cNvSpPr/>
      </xdr:nvSpPr>
      <xdr:spPr>
        <a:xfrm>
          <a:off x="18605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161053</xdr:rowOff>
    </xdr:from>
    <xdr:ext cx="249299" cy="259045"/>
    <xdr:sp macro="" textlink="">
      <xdr:nvSpPr>
        <xdr:cNvPr id="774" name="テキスト ボックス 773"/>
        <xdr:cNvSpPr txBox="1"/>
      </xdr:nvSpPr>
      <xdr:spPr>
        <a:xfrm>
          <a:off x="185316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solidFill>
                <a:sysClr val="windowText" lastClr="000000"/>
              </a:solidFill>
              <a:effectLst/>
            </a:rPr>
            <a:t>民生費については、</a:t>
          </a:r>
          <a:r>
            <a:rPr lang="ja-JP" altLang="en-US" sz="1400"/>
            <a:t>電力・ガス・食料品等価格高騰重点支援給付金給付事業や後期高齢者医療事業などの影響により、増となった。</a:t>
          </a:r>
          <a:endParaRPr lang="en-US" altLang="ja-JP" sz="1400"/>
        </a:p>
        <a:p>
          <a:pPr eaLnBrk="1" fontAlgn="auto" latinLnBrk="0" hangingPunct="1"/>
          <a:r>
            <a:rPr lang="ja-JP" altLang="en-US" sz="1400">
              <a:solidFill>
                <a:sysClr val="windowText" lastClr="000000"/>
              </a:solidFill>
              <a:effectLst/>
            </a:rPr>
            <a:t>衛生費については、</a:t>
          </a:r>
          <a:r>
            <a:rPr lang="ja-JP" altLang="en-US" sz="1400"/>
            <a:t>新型コロナウイルスワクチン接種事業などの減を受けて、減となった。</a:t>
          </a:r>
          <a:endParaRPr lang="en-US" altLang="ja-JP" sz="1400"/>
        </a:p>
        <a:p>
          <a:pPr eaLnBrk="1" fontAlgn="auto" latinLnBrk="0" hangingPunct="1"/>
          <a:r>
            <a:rPr lang="ja-JP" altLang="en-US" sz="1400">
              <a:solidFill>
                <a:sysClr val="windowText" lastClr="000000"/>
              </a:solidFill>
              <a:effectLst/>
            </a:rPr>
            <a:t>土木費については、</a:t>
          </a:r>
          <a:r>
            <a:rPr lang="ja-JP" altLang="en-US" sz="1400"/>
            <a:t>中心市街地活性化推進事業の減などにより、減となった。</a:t>
          </a:r>
          <a:endParaRPr lang="en-US" altLang="ja-JP" sz="1400"/>
        </a:p>
        <a:p>
          <a:pPr eaLnBrk="1" fontAlgn="auto" latinLnBrk="0" hangingPunct="1"/>
          <a:r>
            <a:rPr lang="ja-JP" altLang="en-US" sz="1400">
              <a:solidFill>
                <a:sysClr val="windowText" lastClr="000000"/>
              </a:solidFill>
              <a:effectLst/>
            </a:rPr>
            <a:t>商工費については、</a:t>
          </a:r>
          <a:r>
            <a:rPr lang="ja-JP" altLang="en-US" sz="1400"/>
            <a:t>地域経済キャッシュレス化推進事業の減などの影響により、減となった。</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分母である標準財政規模は、前年度対比で約</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520</a:t>
          </a:r>
          <a:r>
            <a:rPr kumimoji="1" lang="ja-JP" altLang="ja-JP" sz="1100">
              <a:solidFill>
                <a:sysClr val="windowText" lastClr="000000"/>
              </a:solidFill>
              <a:effectLst/>
              <a:latin typeface="+mn-lt"/>
              <a:ea typeface="+mn-ea"/>
              <a:cs typeface="+mn-cs"/>
            </a:rPr>
            <a:t>億円となった。一方、分子である実質収支額は、前年度対比で約</a:t>
          </a:r>
          <a:r>
            <a:rPr kumimoji="1" lang="en-US" altLang="ja-JP" sz="1100">
              <a:solidFill>
                <a:sysClr val="windowText" lastClr="000000"/>
              </a:solidFill>
              <a:effectLst/>
              <a:latin typeface="+mn-lt"/>
              <a:ea typeface="+mn-ea"/>
              <a:cs typeface="+mn-cs"/>
            </a:rPr>
            <a:t>7.1</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し、実質収支比率は</a:t>
          </a:r>
          <a:r>
            <a:rPr kumimoji="1" lang="en-US" altLang="ja-JP" sz="1100">
              <a:solidFill>
                <a:sysClr val="windowText" lastClr="000000"/>
              </a:solidFill>
              <a:effectLst/>
              <a:latin typeface="+mn-lt"/>
              <a:ea typeface="+mn-ea"/>
              <a:cs typeface="+mn-cs"/>
            </a:rPr>
            <a:t>1.5 </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財政調整基金残高は標準財政規模に占める割合が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％を超えているものの、増加する社会保障関係費に対応するための財源等として一定額の基金残高は必要なため、今後も適正な規模の基金残高に努める。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一般会計については実質収支黒字額が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したため標準財政規模比は</a:t>
          </a:r>
          <a:r>
            <a:rPr kumimoji="1" lang="en-US" altLang="ja-JP" sz="1100">
              <a:solidFill>
                <a:sysClr val="windowText" lastClr="000000"/>
              </a:solidFill>
              <a:effectLst/>
              <a:latin typeface="+mn-lt"/>
              <a:ea typeface="+mn-ea"/>
              <a:cs typeface="+mn-cs"/>
            </a:rPr>
            <a:t>1.51</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他の会計においても、実質黒字の増減はあるものの、引き続き赤字額が算出されることのないよう、健全な経営に努める。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充当可能都市計画税が増加したため</a:t>
          </a:r>
          <a:r>
            <a:rPr kumimoji="1" lang="ja-JP" altLang="ja-JP" sz="1100">
              <a:solidFill>
                <a:sysClr val="windowText" lastClr="000000"/>
              </a:solidFill>
              <a:effectLst/>
              <a:latin typeface="+mn-lt"/>
              <a:ea typeface="+mn-ea"/>
              <a:cs typeface="+mn-cs"/>
            </a:rPr>
            <a:t>分子が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年度までは新庁舎建設や相模小学校移転整備、見附台周辺地区整備に伴い発行した建設費に加え、臨時財政対策債の償還の影響が大きく、公債費は増加傾向であったが、令和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年度は過年度の臨時財政対策債の償還終了の影響及び令和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年度に校内通信ネットワーク整備事業の借り入れを繰り上げ償還した影響等から減少している。今後も</a:t>
          </a:r>
          <a:r>
            <a:rPr kumimoji="1" lang="ja-JP" altLang="ja-JP" sz="1100">
              <a:solidFill>
                <a:sysClr val="windowText" lastClr="000000"/>
              </a:solidFill>
              <a:effectLst/>
              <a:latin typeface="+mn-lt"/>
              <a:ea typeface="+mn-ea"/>
              <a:cs typeface="+mn-cs"/>
            </a:rPr>
            <a:t>借入れと返済のバランスや人口減少に伴う将来世代への過度な負担転嫁に配慮し、総額抑制及び平準化に努める。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定期償還により元金を減らすことで、支払いコストの抑制を行っているため、満期一括償還地方債は採用していない。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地方債現在高の減少や公営企業等繰入見込額の減少により、将来負担比率算出における分子は約</a:t>
          </a:r>
          <a:r>
            <a:rPr kumimoji="1" lang="en-US" altLang="ja-JP" sz="1100">
              <a:solidFill>
                <a:sysClr val="windowText" lastClr="000000"/>
              </a:solidFill>
              <a:effectLst/>
              <a:latin typeface="+mn-lt"/>
              <a:ea typeface="+mn-ea"/>
              <a:cs typeface="+mn-cs"/>
            </a:rPr>
            <a:t>34.7</a:t>
          </a:r>
          <a:r>
            <a:rPr kumimoji="1" lang="ja-JP" altLang="ja-JP" sz="1100">
              <a:solidFill>
                <a:sysClr val="windowText" lastClr="000000"/>
              </a:solidFill>
              <a:effectLst/>
              <a:latin typeface="+mn-lt"/>
              <a:ea typeface="+mn-ea"/>
              <a:cs typeface="+mn-cs"/>
            </a:rPr>
            <a:t>億円の減となった。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老朽化する公共施設の更新・改修等、基金の取崩しや地方債の発行が増加することが見込まれるが、今後も将来負担に配慮しつつ、行財政改革の取組を推進し、健全な財政の維持に努める。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神奈川県平塚市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文化振興基金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協働のまちづくり基金</a:t>
          </a:r>
          <a:r>
            <a:rPr kumimoji="1" lang="ja-JP" altLang="ja-JP" sz="1100">
              <a:solidFill>
                <a:schemeClr val="dk1"/>
              </a:solidFill>
              <a:effectLst/>
              <a:latin typeface="+mn-lt"/>
              <a:ea typeface="+mn-ea"/>
              <a:cs typeface="+mn-cs"/>
            </a:rPr>
            <a:t>の取崩し等</a:t>
          </a:r>
          <a:r>
            <a:rPr kumimoji="1" lang="ja-JP" altLang="en-US" sz="1100">
              <a:solidFill>
                <a:schemeClr val="dk1"/>
              </a:solidFill>
              <a:effectLst/>
              <a:latin typeface="+mn-lt"/>
              <a:ea typeface="+mn-ea"/>
              <a:cs typeface="+mn-cs"/>
            </a:rPr>
            <a:t>はあるものの、</a:t>
          </a:r>
          <a:r>
            <a:rPr kumimoji="1" lang="ja-JP" altLang="ja-JP" sz="1100">
              <a:solidFill>
                <a:schemeClr val="dk1"/>
              </a:solidFill>
              <a:effectLst/>
              <a:latin typeface="+mn-lt"/>
              <a:ea typeface="+mn-ea"/>
              <a:cs typeface="+mn-cs"/>
            </a:rPr>
            <a:t>子ども・子育て基金立</a:t>
          </a:r>
          <a:r>
            <a:rPr kumimoji="1" lang="ja-JP" altLang="en-US" sz="1100">
              <a:solidFill>
                <a:schemeClr val="dk1"/>
              </a:solidFill>
              <a:effectLst/>
              <a:latin typeface="+mn-lt"/>
              <a:ea typeface="+mn-ea"/>
              <a:cs typeface="+mn-cs"/>
            </a:rPr>
            <a:t>や公共施設整備保全基金</a:t>
          </a:r>
          <a:r>
            <a:rPr kumimoji="1" lang="ja-JP" altLang="ja-JP" sz="1100">
              <a:solidFill>
                <a:schemeClr val="dk1"/>
              </a:solidFill>
              <a:effectLst/>
              <a:latin typeface="+mn-lt"/>
              <a:ea typeface="+mn-ea"/>
              <a:cs typeface="+mn-cs"/>
            </a:rPr>
            <a:t>への積立</a:t>
          </a:r>
          <a:r>
            <a:rPr kumimoji="1" lang="ja-JP" altLang="en-US" sz="1100">
              <a:solidFill>
                <a:schemeClr val="dk1"/>
              </a:solidFill>
              <a:effectLst/>
              <a:latin typeface="+mn-lt"/>
              <a:ea typeface="+mn-ea"/>
              <a:cs typeface="+mn-cs"/>
            </a:rPr>
            <a:t>増により基金全体額は増加した。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財政調整基金の残高は増加する社会保障関係費や大規模災害などのリスクに備えるため、適正な金額の基金残高を維持していく。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特定目的基金の残高は、老朽化した公共施設の修繕や子ども・子育て施策の充実のため、必要額を積み立てていく。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公共施設整備保全基金：公共施設の整備保全のため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子ども・子育て基金：子ども・子育てに係る施策の充実及び安定を図るため</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環境</a:t>
          </a:r>
          <a:r>
            <a:rPr kumimoji="1" lang="ja-JP" altLang="ja-JP" sz="1100">
              <a:solidFill>
                <a:sysClr val="windowText" lastClr="000000"/>
              </a:solidFill>
              <a:effectLst/>
              <a:latin typeface="+mn-lt"/>
              <a:ea typeface="+mn-ea"/>
              <a:cs typeface="+mn-cs"/>
            </a:rPr>
            <a:t>みどり基金：緑化の推進等を図るため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河口対策事業基金：漁港区域内の航路等を維持及び漁業の振興を図るため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庁舎建設基金：市庁舎建設のため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公共施設整備保全基金の増加などにより、その他特定目的基金全体額で</a:t>
          </a:r>
          <a:r>
            <a:rPr kumimoji="1" lang="ja-JP" altLang="ja-JP" sz="1100">
              <a:solidFill>
                <a:srgbClr val="FF0000"/>
              </a:solidFill>
              <a:effectLst/>
              <a:latin typeface="+mn-lt"/>
              <a:ea typeface="+mn-ea"/>
              <a:cs typeface="+mn-cs"/>
            </a:rPr>
            <a:t>約</a:t>
          </a:r>
          <a:r>
            <a:rPr kumimoji="1" lang="en-US" altLang="ja-JP" sz="1100">
              <a:solidFill>
                <a:srgbClr val="FF0000"/>
              </a:solidFill>
              <a:effectLst/>
              <a:latin typeface="+mn-lt"/>
              <a:ea typeface="+mn-ea"/>
              <a:cs typeface="+mn-cs"/>
            </a:rPr>
            <a:t>24.9</a:t>
          </a:r>
          <a:r>
            <a:rPr kumimoji="1" lang="ja-JP" altLang="ja-JP" sz="1100">
              <a:solidFill>
                <a:srgbClr val="FF0000"/>
              </a:solidFill>
              <a:effectLst/>
              <a:latin typeface="+mn-lt"/>
              <a:ea typeface="+mn-ea"/>
              <a:cs typeface="+mn-cs"/>
            </a:rPr>
            <a:t>億円増加した。</a:t>
          </a:r>
          <a:endParaRPr lang="ja-JP" altLang="ja-JP" sz="1400">
            <a:solidFill>
              <a:srgbClr val="FF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公共施設整備保全基金：老朽化した公共施設の更新・改修に備えるため、基金</a:t>
          </a:r>
          <a:r>
            <a:rPr kumimoji="1" lang="ja-JP" altLang="en-US" sz="1100">
              <a:solidFill>
                <a:sysClr val="windowText" lastClr="000000"/>
              </a:solidFill>
              <a:effectLst/>
              <a:latin typeface="+mn-lt"/>
              <a:ea typeface="+mn-ea"/>
              <a:cs typeface="+mn-cs"/>
            </a:rPr>
            <a:t>残高</a:t>
          </a:r>
          <a:r>
            <a:rPr kumimoji="1" lang="ja-JP" altLang="ja-JP" sz="1100">
              <a:solidFill>
                <a:sysClr val="windowText" lastClr="000000"/>
              </a:solidFill>
              <a:effectLst/>
              <a:latin typeface="+mn-lt"/>
              <a:ea typeface="+mn-ea"/>
              <a:cs typeface="+mn-cs"/>
            </a:rPr>
            <a:t>は増加する傾向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子ども・子育て基金：子ども・子育て施策を充実させるため、基金は増加する傾向</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臨時財政対策債償還基金費相当額の積立等に伴い、</a:t>
          </a:r>
          <a:r>
            <a:rPr kumimoji="1" lang="ja-JP" altLang="ja-JP" sz="1100">
              <a:solidFill>
                <a:sysClr val="windowText" lastClr="000000"/>
              </a:solidFill>
              <a:effectLst/>
              <a:latin typeface="+mn-lt"/>
              <a:ea typeface="+mn-ea"/>
              <a:cs typeface="+mn-cs"/>
            </a:rPr>
            <a:t>約</a:t>
          </a:r>
          <a:r>
            <a:rPr kumimoji="1" lang="en-US" altLang="ja-JP" sz="1100">
              <a:solidFill>
                <a:srgbClr val="FF0000"/>
              </a:solidFill>
              <a:effectLst/>
              <a:latin typeface="+mn-lt"/>
              <a:ea typeface="+mn-ea"/>
              <a:cs typeface="+mn-cs"/>
            </a:rPr>
            <a:t>2.63</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財政調整基金の残高は標準財政規模の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％程度が目安とされているものの、増加する社会保障関係費や大規模災害などのリスクに備えるため、適正な金額の基金残高を維持していく</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a:solidFill>
                <a:schemeClr val="dk1"/>
              </a:solidFill>
              <a:effectLst/>
              <a:latin typeface="+mn-lt"/>
              <a:ea typeface="+mn-ea"/>
              <a:cs typeface="+mn-cs"/>
            </a:rPr>
            <a:t>当市では、令和</a:t>
          </a:r>
          <a:r>
            <a:rPr lang="en-US" altLang="ja-JP" sz="1000" b="0">
              <a:solidFill>
                <a:schemeClr val="dk1"/>
              </a:solidFill>
              <a:effectLst/>
              <a:latin typeface="+mn-lt"/>
              <a:ea typeface="+mn-ea"/>
              <a:cs typeface="+mn-cs"/>
            </a:rPr>
            <a:t>3</a:t>
          </a:r>
          <a:r>
            <a:rPr lang="ja-JP" altLang="ja-JP" sz="1000" b="0">
              <a:solidFill>
                <a:schemeClr val="dk1"/>
              </a:solidFill>
              <a:effectLst/>
              <a:latin typeface="+mn-lt"/>
              <a:ea typeface="+mn-ea"/>
              <a:cs typeface="+mn-cs"/>
            </a:rPr>
            <a:t>年</a:t>
          </a:r>
          <a:r>
            <a:rPr lang="en-US" altLang="ja-JP" sz="1000" b="0">
              <a:solidFill>
                <a:schemeClr val="dk1"/>
              </a:solidFill>
              <a:effectLst/>
              <a:latin typeface="+mn-lt"/>
              <a:ea typeface="+mn-ea"/>
              <a:cs typeface="+mn-cs"/>
            </a:rPr>
            <a:t>5</a:t>
          </a:r>
          <a:r>
            <a:rPr lang="ja-JP" altLang="ja-JP" sz="1000" b="0">
              <a:solidFill>
                <a:schemeClr val="dk1"/>
              </a:solidFill>
              <a:effectLst/>
              <a:latin typeface="+mn-lt"/>
              <a:ea typeface="+mn-ea"/>
              <a:cs typeface="+mn-cs"/>
            </a:rPr>
            <a:t>月に平塚市公共施設等総合管理計画を改定し、今後</a:t>
          </a:r>
          <a:r>
            <a:rPr lang="en-US" altLang="ja-JP" sz="1000" b="0">
              <a:solidFill>
                <a:schemeClr val="dk1"/>
              </a:solidFill>
              <a:effectLst/>
              <a:latin typeface="+mn-lt"/>
              <a:ea typeface="+mn-ea"/>
              <a:cs typeface="+mn-cs"/>
            </a:rPr>
            <a:t>10</a:t>
          </a:r>
          <a:r>
            <a:rPr lang="ja-JP" altLang="ja-JP" sz="1000" b="0">
              <a:solidFill>
                <a:schemeClr val="dk1"/>
              </a:solidFill>
              <a:effectLst/>
              <a:latin typeface="+mn-lt"/>
              <a:ea typeface="+mn-ea"/>
              <a:cs typeface="+mn-cs"/>
            </a:rPr>
            <a:t>年間で延床面積総量の</a:t>
          </a:r>
          <a:r>
            <a:rPr lang="en-US" altLang="ja-JP" sz="1000" b="0">
              <a:solidFill>
                <a:schemeClr val="dk1"/>
              </a:solidFill>
              <a:effectLst/>
              <a:latin typeface="+mn-lt"/>
              <a:ea typeface="+mn-ea"/>
              <a:cs typeface="+mn-cs"/>
            </a:rPr>
            <a:t>1.5</a:t>
          </a:r>
          <a:r>
            <a:rPr lang="ja-JP" altLang="ja-JP" sz="1000" b="0">
              <a:solidFill>
                <a:schemeClr val="dk1"/>
              </a:solidFill>
              <a:effectLst/>
              <a:latin typeface="+mn-lt"/>
              <a:ea typeface="+mn-ea"/>
              <a:cs typeface="+mn-cs"/>
            </a:rPr>
            <a:t>パーセント相当の縮減を目標に掲げるとともに、計画の実行性を確保するため、個別施設ごとの具体の対応方針を定めた平塚市公共施設等個別施設計画も策定し、現在取組を進めている。現状では有</a:t>
          </a:r>
          <a:r>
            <a:rPr kumimoji="1" lang="ja-JP" altLang="ja-JP" sz="1000" b="0">
              <a:solidFill>
                <a:schemeClr val="dk1"/>
              </a:solidFill>
              <a:effectLst/>
              <a:latin typeface="+mn-lt"/>
              <a:ea typeface="+mn-ea"/>
              <a:cs typeface="+mn-cs"/>
            </a:rPr>
            <a:t>形固定資産減価償却率は類似団体</a:t>
          </a:r>
          <a:r>
            <a:rPr kumimoji="1" lang="ja-JP" altLang="en-US" sz="1000" b="0">
              <a:solidFill>
                <a:schemeClr val="dk1"/>
              </a:solidFill>
              <a:effectLst/>
              <a:latin typeface="+mn-lt"/>
              <a:ea typeface="+mn-ea"/>
              <a:cs typeface="+mn-cs"/>
            </a:rPr>
            <a:t>平均値</a:t>
          </a:r>
          <a:r>
            <a:rPr kumimoji="1" lang="ja-JP" altLang="ja-JP" sz="1000" b="0">
              <a:solidFill>
                <a:schemeClr val="dk1"/>
              </a:solidFill>
              <a:effectLst/>
              <a:latin typeface="+mn-lt"/>
              <a:ea typeface="+mn-ea"/>
              <a:cs typeface="+mn-cs"/>
            </a:rPr>
            <a:t>より</a:t>
          </a:r>
          <a:r>
            <a:rPr kumimoji="1" lang="ja-JP" altLang="en-US" sz="1000" b="0">
              <a:solidFill>
                <a:schemeClr val="dk1"/>
              </a:solidFill>
              <a:effectLst/>
              <a:latin typeface="+mn-lt"/>
              <a:ea typeface="+mn-ea"/>
              <a:cs typeface="+mn-cs"/>
            </a:rPr>
            <a:t>高い水準にあるため、</a:t>
          </a:r>
          <a:r>
            <a:rPr kumimoji="1" lang="ja-JP" altLang="ja-JP" sz="1000" b="0">
              <a:solidFill>
                <a:schemeClr val="dk1"/>
              </a:solidFill>
              <a:effectLst/>
              <a:latin typeface="+mn-lt"/>
              <a:ea typeface="+mn-ea"/>
              <a:cs typeface="+mn-cs"/>
            </a:rPr>
            <a:t>引き続き老朽化への対応と将来的な財政負担の軽減に向けた取組をバランスよく進めていく。</a:t>
          </a:r>
          <a:endParaRPr lang="ja-JP" altLang="ja-JP" sz="10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53213</xdr:rowOff>
    </xdr:from>
    <xdr:to>
      <xdr:col>23</xdr:col>
      <xdr:colOff>85090</xdr:colOff>
      <xdr:row>33</xdr:row>
      <xdr:rowOff>34925</xdr:rowOff>
    </xdr:to>
    <xdr:cxnSp macro="">
      <xdr:nvCxnSpPr>
        <xdr:cNvPr id="63" name="直線コネクタ 62"/>
        <xdr:cNvCxnSpPr/>
      </xdr:nvCxnSpPr>
      <xdr:spPr>
        <a:xfrm flipV="1">
          <a:off x="4760595" y="4682363"/>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38752</xdr:rowOff>
    </xdr:from>
    <xdr:ext cx="405111" cy="259045"/>
    <xdr:sp macro="" textlink="">
      <xdr:nvSpPr>
        <xdr:cNvPr id="64" name="有形固定資産減価償却率最小値テキスト"/>
        <xdr:cNvSpPr txBox="1"/>
      </xdr:nvSpPr>
      <xdr:spPr>
        <a:xfrm>
          <a:off x="48133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34925</xdr:rowOff>
    </xdr:from>
    <xdr:to>
      <xdr:col>23</xdr:col>
      <xdr:colOff>174625</xdr:colOff>
      <xdr:row>33</xdr:row>
      <xdr:rowOff>34925</xdr:rowOff>
    </xdr:to>
    <xdr:cxnSp macro="">
      <xdr:nvCxnSpPr>
        <xdr:cNvPr id="65" name="直線コネクタ 64"/>
        <xdr:cNvCxnSpPr/>
      </xdr:nvCxnSpPr>
      <xdr:spPr>
        <a:xfrm>
          <a:off x="4673600" y="569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171340</xdr:rowOff>
    </xdr:from>
    <xdr:ext cx="405111" cy="259045"/>
    <xdr:sp macro="" textlink="">
      <xdr:nvSpPr>
        <xdr:cNvPr id="66" name="有形固定資産減価償却率最大値テキスト"/>
        <xdr:cNvSpPr txBox="1"/>
      </xdr:nvSpPr>
      <xdr:spPr>
        <a:xfrm>
          <a:off x="4813300" y="445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53213</xdr:rowOff>
    </xdr:from>
    <xdr:to>
      <xdr:col>23</xdr:col>
      <xdr:colOff>174625</xdr:colOff>
      <xdr:row>27</xdr:row>
      <xdr:rowOff>53213</xdr:rowOff>
    </xdr:to>
    <xdr:cxnSp macro="">
      <xdr:nvCxnSpPr>
        <xdr:cNvPr id="67" name="直線コネクタ 66"/>
        <xdr:cNvCxnSpPr/>
      </xdr:nvCxnSpPr>
      <xdr:spPr>
        <a:xfrm>
          <a:off x="4673600" y="468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37736</xdr:rowOff>
    </xdr:from>
    <xdr:ext cx="405111" cy="259045"/>
    <xdr:sp macro="" textlink="">
      <xdr:nvSpPr>
        <xdr:cNvPr id="68" name="有形固定資産減価償却率平均値テキスト"/>
        <xdr:cNvSpPr txBox="1"/>
      </xdr:nvSpPr>
      <xdr:spPr>
        <a:xfrm>
          <a:off x="4813300" y="5009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69" name="フローチャート: 判断 68"/>
        <xdr:cNvSpPr/>
      </xdr:nvSpPr>
      <xdr:spPr>
        <a:xfrm>
          <a:off x="4711700" y="515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0" name="フローチャート: 判断 69"/>
        <xdr:cNvSpPr/>
      </xdr:nvSpPr>
      <xdr:spPr>
        <a:xfrm>
          <a:off x="4000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1" name="フローチャート: 判断 70"/>
        <xdr:cNvSpPr/>
      </xdr:nvSpPr>
      <xdr:spPr>
        <a:xfrm>
          <a:off x="3238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104267</xdr:rowOff>
    </xdr:from>
    <xdr:to>
      <xdr:col>11</xdr:col>
      <xdr:colOff>187325</xdr:colOff>
      <xdr:row>30</xdr:row>
      <xdr:rowOff>34417</xdr:rowOff>
    </xdr:to>
    <xdr:sp macro="" textlink="">
      <xdr:nvSpPr>
        <xdr:cNvPr id="72" name="フローチャート: 判断 71"/>
        <xdr:cNvSpPr/>
      </xdr:nvSpPr>
      <xdr:spPr>
        <a:xfrm>
          <a:off x="24765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xdr:cNvSpPr/>
      </xdr:nvSpPr>
      <xdr:spPr>
        <a:xfrm>
          <a:off x="1714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79" name="楕円 78"/>
        <xdr:cNvSpPr/>
      </xdr:nvSpPr>
      <xdr:spPr>
        <a:xfrm>
          <a:off x="4711700" y="51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19194</xdr:rowOff>
    </xdr:from>
    <xdr:ext cx="405111" cy="259045"/>
    <xdr:sp macro="" textlink="">
      <xdr:nvSpPr>
        <xdr:cNvPr id="80" name="有形固定資産減価償却率該当値テキスト"/>
        <xdr:cNvSpPr txBox="1"/>
      </xdr:nvSpPr>
      <xdr:spPr>
        <a:xfrm>
          <a:off x="4813300" y="516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1" name="楕円 80"/>
        <xdr:cNvSpPr/>
      </xdr:nvSpPr>
      <xdr:spPr>
        <a:xfrm>
          <a:off x="4000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91567</xdr:rowOff>
    </xdr:to>
    <xdr:cxnSp macro="">
      <xdr:nvCxnSpPr>
        <xdr:cNvPr id="82" name="直線コネクタ 81"/>
        <xdr:cNvCxnSpPr/>
      </xdr:nvCxnSpPr>
      <xdr:spPr>
        <a:xfrm>
          <a:off x="4051300" y="5174615"/>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83" name="楕円 82"/>
        <xdr:cNvSpPr/>
      </xdr:nvSpPr>
      <xdr:spPr>
        <a:xfrm>
          <a:off x="3238500" y="50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30</xdr:row>
      <xdr:rowOff>31115</xdr:rowOff>
    </xdr:to>
    <xdr:cxnSp macro="">
      <xdr:nvCxnSpPr>
        <xdr:cNvPr id="84" name="直線コネクタ 83"/>
        <xdr:cNvCxnSpPr/>
      </xdr:nvCxnSpPr>
      <xdr:spPr>
        <a:xfrm>
          <a:off x="3289300" y="5101209"/>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5" name="楕円 84"/>
        <xdr:cNvSpPr/>
      </xdr:nvSpPr>
      <xdr:spPr>
        <a:xfrm>
          <a:off x="2476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129159</xdr:rowOff>
    </xdr:from>
    <xdr:to>
      <xdr:col>15</xdr:col>
      <xdr:colOff>136525</xdr:colOff>
      <xdr:row>30</xdr:row>
      <xdr:rowOff>9525</xdr:rowOff>
    </xdr:to>
    <xdr:cxnSp macro="">
      <xdr:nvCxnSpPr>
        <xdr:cNvPr id="86" name="直線コネクタ 85"/>
        <xdr:cNvCxnSpPr/>
      </xdr:nvCxnSpPr>
      <xdr:spPr>
        <a:xfrm flipV="1">
          <a:off x="2527300" y="5101209"/>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95631</xdr:rowOff>
    </xdr:from>
    <xdr:to>
      <xdr:col>7</xdr:col>
      <xdr:colOff>187325</xdr:colOff>
      <xdr:row>30</xdr:row>
      <xdr:rowOff>25781</xdr:rowOff>
    </xdr:to>
    <xdr:sp macro="" textlink="">
      <xdr:nvSpPr>
        <xdr:cNvPr id="87" name="楕円 86"/>
        <xdr:cNvSpPr/>
      </xdr:nvSpPr>
      <xdr:spPr>
        <a:xfrm>
          <a:off x="1714500" y="50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146431</xdr:rowOff>
    </xdr:from>
    <xdr:to>
      <xdr:col>11</xdr:col>
      <xdr:colOff>136525</xdr:colOff>
      <xdr:row>30</xdr:row>
      <xdr:rowOff>9525</xdr:rowOff>
    </xdr:to>
    <xdr:cxnSp macro="">
      <xdr:nvCxnSpPr>
        <xdr:cNvPr id="88" name="直線コネクタ 87"/>
        <xdr:cNvCxnSpPr/>
      </xdr:nvCxnSpPr>
      <xdr:spPr>
        <a:xfrm>
          <a:off x="1765300" y="511848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89" name="n_1aveValue有形固定資産減価償却率"/>
        <xdr:cNvSpPr txBox="1"/>
      </xdr:nvSpPr>
      <xdr:spPr>
        <a:xfrm>
          <a:off x="38360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0" name="n_2aveValue有形固定資産減価償却率"/>
        <xdr:cNvSpPr txBox="1"/>
      </xdr:nvSpPr>
      <xdr:spPr>
        <a:xfrm>
          <a:off x="3086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50944</xdr:rowOff>
    </xdr:from>
    <xdr:ext cx="405111" cy="259045"/>
    <xdr:sp macro="" textlink="">
      <xdr:nvSpPr>
        <xdr:cNvPr id="91" name="n_3aveValue有形固定資産減価償却率"/>
        <xdr:cNvSpPr txBox="1"/>
      </xdr:nvSpPr>
      <xdr:spPr>
        <a:xfrm>
          <a:off x="2324744" y="485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2" name="n_4aveValue有形固定資産減価償却率"/>
        <xdr:cNvSpPr txBox="1"/>
      </xdr:nvSpPr>
      <xdr:spPr>
        <a:xfrm>
          <a:off x="1562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3" name="n_1mainValue有形固定資産減価償却率"/>
        <xdr:cNvSpPr txBox="1"/>
      </xdr:nvSpPr>
      <xdr:spPr>
        <a:xfrm>
          <a:off x="38360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4" name="n_2mainValue有形固定資産減価償却率"/>
        <xdr:cNvSpPr txBox="1"/>
      </xdr:nvSpPr>
      <xdr:spPr>
        <a:xfrm>
          <a:off x="3086744" y="4825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5" name="n_3mainValue有形固定資産減価償却率"/>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16908</xdr:rowOff>
    </xdr:from>
    <xdr:ext cx="405111" cy="259045"/>
    <xdr:sp macro="" textlink="">
      <xdr:nvSpPr>
        <xdr:cNvPr id="96" name="n_4mainValue有形固定資産減価償却率"/>
        <xdr:cNvSpPr txBox="1"/>
      </xdr:nvSpPr>
      <xdr:spPr>
        <a:xfrm>
          <a:off x="1562744"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当該年度の収支を勘案し、地方債の発行を極力抑えることで将来負担の軽減を図って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、債務償還比率は類似団体平均を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将来負担額の軽減に努めているものの、今後は</a:t>
          </a:r>
          <a:r>
            <a:rPr kumimoji="1" lang="ja-JP" altLang="ja-JP" sz="1100">
              <a:solidFill>
                <a:schemeClr val="dk1"/>
              </a:solidFill>
              <a:effectLst/>
              <a:latin typeface="+mn-lt"/>
              <a:ea typeface="+mn-ea"/>
              <a:cs typeface="+mn-cs"/>
            </a:rPr>
            <a:t>公共施設等の老朽化により負担が増える見込みであるため、引き続き老朽化した施設の集約化・複合化や除却を進めていく。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52806</xdr:rowOff>
    </xdr:from>
    <xdr:to>
      <xdr:col>76</xdr:col>
      <xdr:colOff>21589</xdr:colOff>
      <xdr:row>34</xdr:row>
      <xdr:rowOff>48717</xdr:rowOff>
    </xdr:to>
    <xdr:cxnSp macro="">
      <xdr:nvCxnSpPr>
        <xdr:cNvPr id="124" name="直線コネクタ 123"/>
        <xdr:cNvCxnSpPr/>
      </xdr:nvCxnSpPr>
      <xdr:spPr>
        <a:xfrm flipV="1">
          <a:off x="14793595" y="4510506"/>
          <a:ext cx="1269" cy="136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52544</xdr:rowOff>
    </xdr:from>
    <xdr:ext cx="469744" cy="259045"/>
    <xdr:sp macro="" textlink="">
      <xdr:nvSpPr>
        <xdr:cNvPr id="125" name="債務償還比率最小値テキスト"/>
        <xdr:cNvSpPr txBox="1"/>
      </xdr:nvSpPr>
      <xdr:spPr>
        <a:xfrm>
          <a:off x="14846300" y="588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48717</xdr:rowOff>
    </xdr:from>
    <xdr:to>
      <xdr:col>76</xdr:col>
      <xdr:colOff>111125</xdr:colOff>
      <xdr:row>34</xdr:row>
      <xdr:rowOff>48717</xdr:rowOff>
    </xdr:to>
    <xdr:cxnSp macro="">
      <xdr:nvCxnSpPr>
        <xdr:cNvPr id="126" name="直線コネクタ 125"/>
        <xdr:cNvCxnSpPr/>
      </xdr:nvCxnSpPr>
      <xdr:spPr>
        <a:xfrm>
          <a:off x="14706600" y="587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170933</xdr:rowOff>
    </xdr:from>
    <xdr:ext cx="469744" cy="259045"/>
    <xdr:sp macro="" textlink="">
      <xdr:nvSpPr>
        <xdr:cNvPr id="127" name="債務償還比率最大値テキスト"/>
        <xdr:cNvSpPr txBox="1"/>
      </xdr:nvSpPr>
      <xdr:spPr>
        <a:xfrm>
          <a:off x="14846300" y="428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52806</xdr:rowOff>
    </xdr:from>
    <xdr:to>
      <xdr:col>76</xdr:col>
      <xdr:colOff>111125</xdr:colOff>
      <xdr:row>26</xdr:row>
      <xdr:rowOff>52806</xdr:rowOff>
    </xdr:to>
    <xdr:cxnSp macro="">
      <xdr:nvCxnSpPr>
        <xdr:cNvPr id="128" name="直線コネクタ 127"/>
        <xdr:cNvCxnSpPr/>
      </xdr:nvCxnSpPr>
      <xdr:spPr>
        <a:xfrm>
          <a:off x="14706600" y="451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70362</xdr:rowOff>
    </xdr:from>
    <xdr:ext cx="469744" cy="259045"/>
    <xdr:sp macro="" textlink="">
      <xdr:nvSpPr>
        <xdr:cNvPr id="129" name="債務償還比率平均値テキスト"/>
        <xdr:cNvSpPr txBox="1"/>
      </xdr:nvSpPr>
      <xdr:spPr>
        <a:xfrm>
          <a:off x="14846300" y="5213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91935</xdr:rowOff>
    </xdr:from>
    <xdr:to>
      <xdr:col>76</xdr:col>
      <xdr:colOff>73025</xdr:colOff>
      <xdr:row>31</xdr:row>
      <xdr:rowOff>22085</xdr:rowOff>
    </xdr:to>
    <xdr:sp macro="" textlink="">
      <xdr:nvSpPr>
        <xdr:cNvPr id="130" name="フローチャート: 判断 129"/>
        <xdr:cNvSpPr/>
      </xdr:nvSpPr>
      <xdr:spPr>
        <a:xfrm>
          <a:off x="14744700" y="523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49619</xdr:rowOff>
    </xdr:from>
    <xdr:to>
      <xdr:col>72</xdr:col>
      <xdr:colOff>123825</xdr:colOff>
      <xdr:row>30</xdr:row>
      <xdr:rowOff>151219</xdr:rowOff>
    </xdr:to>
    <xdr:sp macro="" textlink="">
      <xdr:nvSpPr>
        <xdr:cNvPr id="131" name="フローチャート: 判断 130"/>
        <xdr:cNvSpPr/>
      </xdr:nvSpPr>
      <xdr:spPr>
        <a:xfrm>
          <a:off x="14033500" y="51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102972</xdr:rowOff>
    </xdr:from>
    <xdr:to>
      <xdr:col>68</xdr:col>
      <xdr:colOff>123825</xdr:colOff>
      <xdr:row>30</xdr:row>
      <xdr:rowOff>33122</xdr:rowOff>
    </xdr:to>
    <xdr:sp macro="" textlink="">
      <xdr:nvSpPr>
        <xdr:cNvPr id="132" name="フローチャート: 判断 131"/>
        <xdr:cNvSpPr/>
      </xdr:nvSpPr>
      <xdr:spPr>
        <a:xfrm>
          <a:off x="13271500" y="50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49593</xdr:rowOff>
    </xdr:from>
    <xdr:to>
      <xdr:col>64</xdr:col>
      <xdr:colOff>123825</xdr:colOff>
      <xdr:row>31</xdr:row>
      <xdr:rowOff>151193</xdr:rowOff>
    </xdr:to>
    <xdr:sp macro="" textlink="">
      <xdr:nvSpPr>
        <xdr:cNvPr id="133" name="フローチャート: 判断 132"/>
        <xdr:cNvSpPr/>
      </xdr:nvSpPr>
      <xdr:spPr>
        <a:xfrm>
          <a:off x="12509500" y="53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117602</xdr:rowOff>
    </xdr:from>
    <xdr:to>
      <xdr:col>60</xdr:col>
      <xdr:colOff>123825</xdr:colOff>
      <xdr:row>32</xdr:row>
      <xdr:rowOff>47752</xdr:rowOff>
    </xdr:to>
    <xdr:sp macro="" textlink="">
      <xdr:nvSpPr>
        <xdr:cNvPr id="134" name="フローチャート: 判断 133"/>
        <xdr:cNvSpPr/>
      </xdr:nvSpPr>
      <xdr:spPr>
        <a:xfrm>
          <a:off x="11747500" y="543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83083</xdr:rowOff>
    </xdr:from>
    <xdr:to>
      <xdr:col>76</xdr:col>
      <xdr:colOff>73025</xdr:colOff>
      <xdr:row>31</xdr:row>
      <xdr:rowOff>13233</xdr:rowOff>
    </xdr:to>
    <xdr:sp macro="" textlink="">
      <xdr:nvSpPr>
        <xdr:cNvPr id="140" name="楕円 139"/>
        <xdr:cNvSpPr/>
      </xdr:nvSpPr>
      <xdr:spPr>
        <a:xfrm>
          <a:off x="14744700" y="52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105960</xdr:rowOff>
    </xdr:from>
    <xdr:ext cx="469744" cy="259045"/>
    <xdr:sp macro="" textlink="">
      <xdr:nvSpPr>
        <xdr:cNvPr id="141" name="債務償還比率該当値テキスト"/>
        <xdr:cNvSpPr txBox="1"/>
      </xdr:nvSpPr>
      <xdr:spPr>
        <a:xfrm>
          <a:off x="14846300" y="507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24333</xdr:rowOff>
    </xdr:from>
    <xdr:to>
      <xdr:col>72</xdr:col>
      <xdr:colOff>123825</xdr:colOff>
      <xdr:row>31</xdr:row>
      <xdr:rowOff>125933</xdr:rowOff>
    </xdr:to>
    <xdr:sp macro="" textlink="">
      <xdr:nvSpPr>
        <xdr:cNvPr id="142" name="楕円 141"/>
        <xdr:cNvSpPr/>
      </xdr:nvSpPr>
      <xdr:spPr>
        <a:xfrm>
          <a:off x="14033500" y="53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133883</xdr:rowOff>
    </xdr:from>
    <xdr:to>
      <xdr:col>76</xdr:col>
      <xdr:colOff>22225</xdr:colOff>
      <xdr:row>31</xdr:row>
      <xdr:rowOff>75133</xdr:rowOff>
    </xdr:to>
    <xdr:cxnSp macro="">
      <xdr:nvCxnSpPr>
        <xdr:cNvPr id="143" name="直線コネクタ 142"/>
        <xdr:cNvCxnSpPr/>
      </xdr:nvCxnSpPr>
      <xdr:spPr>
        <a:xfrm flipV="1">
          <a:off x="14084300" y="5277383"/>
          <a:ext cx="711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93256</xdr:rowOff>
    </xdr:from>
    <xdr:to>
      <xdr:col>68</xdr:col>
      <xdr:colOff>123825</xdr:colOff>
      <xdr:row>30</xdr:row>
      <xdr:rowOff>23406</xdr:rowOff>
    </xdr:to>
    <xdr:sp macro="" textlink="">
      <xdr:nvSpPr>
        <xdr:cNvPr id="144" name="楕円 143"/>
        <xdr:cNvSpPr/>
      </xdr:nvSpPr>
      <xdr:spPr>
        <a:xfrm>
          <a:off x="13271500" y="50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144056</xdr:rowOff>
    </xdr:from>
    <xdr:to>
      <xdr:col>72</xdr:col>
      <xdr:colOff>73025</xdr:colOff>
      <xdr:row>31</xdr:row>
      <xdr:rowOff>75133</xdr:rowOff>
    </xdr:to>
    <xdr:cxnSp macro="">
      <xdr:nvCxnSpPr>
        <xdr:cNvPr id="145" name="直線コネクタ 144"/>
        <xdr:cNvCxnSpPr/>
      </xdr:nvCxnSpPr>
      <xdr:spPr>
        <a:xfrm>
          <a:off x="13322300" y="5116106"/>
          <a:ext cx="762000" cy="2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61252</xdr:rowOff>
    </xdr:from>
    <xdr:to>
      <xdr:col>64</xdr:col>
      <xdr:colOff>123825</xdr:colOff>
      <xdr:row>31</xdr:row>
      <xdr:rowOff>162852</xdr:rowOff>
    </xdr:to>
    <xdr:sp macro="" textlink="">
      <xdr:nvSpPr>
        <xdr:cNvPr id="146" name="楕円 145"/>
        <xdr:cNvSpPr/>
      </xdr:nvSpPr>
      <xdr:spPr>
        <a:xfrm>
          <a:off x="12509500" y="53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144056</xdr:rowOff>
    </xdr:from>
    <xdr:to>
      <xdr:col>68</xdr:col>
      <xdr:colOff>73025</xdr:colOff>
      <xdr:row>31</xdr:row>
      <xdr:rowOff>112052</xdr:rowOff>
    </xdr:to>
    <xdr:cxnSp macro="">
      <xdr:nvCxnSpPr>
        <xdr:cNvPr id="147" name="直線コネクタ 146"/>
        <xdr:cNvCxnSpPr/>
      </xdr:nvCxnSpPr>
      <xdr:spPr>
        <a:xfrm flipV="1">
          <a:off x="12560300" y="5116106"/>
          <a:ext cx="762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65329</xdr:rowOff>
    </xdr:from>
    <xdr:to>
      <xdr:col>60</xdr:col>
      <xdr:colOff>123825</xdr:colOff>
      <xdr:row>32</xdr:row>
      <xdr:rowOff>166929</xdr:rowOff>
    </xdr:to>
    <xdr:sp macro="" textlink="">
      <xdr:nvSpPr>
        <xdr:cNvPr id="148" name="楕円 147"/>
        <xdr:cNvSpPr/>
      </xdr:nvSpPr>
      <xdr:spPr>
        <a:xfrm>
          <a:off x="11747500" y="55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112052</xdr:rowOff>
    </xdr:from>
    <xdr:to>
      <xdr:col>64</xdr:col>
      <xdr:colOff>73025</xdr:colOff>
      <xdr:row>32</xdr:row>
      <xdr:rowOff>116129</xdr:rowOff>
    </xdr:to>
    <xdr:cxnSp macro="">
      <xdr:nvCxnSpPr>
        <xdr:cNvPr id="149" name="直線コネクタ 148"/>
        <xdr:cNvCxnSpPr/>
      </xdr:nvCxnSpPr>
      <xdr:spPr>
        <a:xfrm flipV="1">
          <a:off x="11798300" y="5427002"/>
          <a:ext cx="762000" cy="1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167746</xdr:rowOff>
    </xdr:from>
    <xdr:ext cx="469744" cy="259045"/>
    <xdr:sp macro="" textlink="">
      <xdr:nvSpPr>
        <xdr:cNvPr id="150" name="n_1aveValue債務償還比率"/>
        <xdr:cNvSpPr txBox="1"/>
      </xdr:nvSpPr>
      <xdr:spPr>
        <a:xfrm>
          <a:off x="13836727" y="496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24249</xdr:rowOff>
    </xdr:from>
    <xdr:ext cx="469744" cy="259045"/>
    <xdr:sp macro="" textlink="">
      <xdr:nvSpPr>
        <xdr:cNvPr id="151" name="n_2aveValue債務償還比率"/>
        <xdr:cNvSpPr txBox="1"/>
      </xdr:nvSpPr>
      <xdr:spPr>
        <a:xfrm>
          <a:off x="13087427" y="516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167720</xdr:rowOff>
    </xdr:from>
    <xdr:ext cx="469744" cy="259045"/>
    <xdr:sp macro="" textlink="">
      <xdr:nvSpPr>
        <xdr:cNvPr id="152" name="n_3aveValue債務償還比率"/>
        <xdr:cNvSpPr txBox="1"/>
      </xdr:nvSpPr>
      <xdr:spPr>
        <a:xfrm>
          <a:off x="12325427" y="513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64279</xdr:rowOff>
    </xdr:from>
    <xdr:ext cx="469744" cy="259045"/>
    <xdr:sp macro="" textlink="">
      <xdr:nvSpPr>
        <xdr:cNvPr id="153" name="n_4aveValue債務償還比率"/>
        <xdr:cNvSpPr txBox="1"/>
      </xdr:nvSpPr>
      <xdr:spPr>
        <a:xfrm>
          <a:off x="11563427"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117060</xdr:rowOff>
    </xdr:from>
    <xdr:ext cx="469744" cy="259045"/>
    <xdr:sp macro="" textlink="">
      <xdr:nvSpPr>
        <xdr:cNvPr id="154" name="n_1mainValue債務償還比率"/>
        <xdr:cNvSpPr txBox="1"/>
      </xdr:nvSpPr>
      <xdr:spPr>
        <a:xfrm>
          <a:off x="13836727" y="543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39933</xdr:rowOff>
    </xdr:from>
    <xdr:ext cx="469744" cy="259045"/>
    <xdr:sp macro="" textlink="">
      <xdr:nvSpPr>
        <xdr:cNvPr id="155" name="n_2mainValue債務償還比率"/>
        <xdr:cNvSpPr txBox="1"/>
      </xdr:nvSpPr>
      <xdr:spPr>
        <a:xfrm>
          <a:off x="13087427" y="484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153979</xdr:rowOff>
    </xdr:from>
    <xdr:ext cx="469744" cy="259045"/>
    <xdr:sp macro="" textlink="">
      <xdr:nvSpPr>
        <xdr:cNvPr id="156" name="n_3mainValue債務償還比率"/>
        <xdr:cNvSpPr txBox="1"/>
      </xdr:nvSpPr>
      <xdr:spPr>
        <a:xfrm>
          <a:off x="12325427" y="546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158056</xdr:rowOff>
    </xdr:from>
    <xdr:ext cx="469744" cy="259045"/>
    <xdr:sp macro="" textlink="">
      <xdr:nvSpPr>
        <xdr:cNvPr id="157" name="n_4mainValue債務償還比率"/>
        <xdr:cNvSpPr txBox="1"/>
      </xdr:nvSpPr>
      <xdr:spPr>
        <a:xfrm>
          <a:off x="11563427" y="564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45720</xdr:rowOff>
    </xdr:from>
    <xdr:to>
      <xdr:col>24</xdr:col>
      <xdr:colOff>62865</xdr:colOff>
      <xdr:row>41</xdr:row>
      <xdr:rowOff>68580</xdr:rowOff>
    </xdr:to>
    <xdr:cxnSp macro="">
      <xdr:nvCxnSpPr>
        <xdr:cNvPr id="57" name="直線コネクタ 56"/>
        <xdr:cNvCxnSpPr/>
      </xdr:nvCxnSpPr>
      <xdr:spPr>
        <a:xfrm flipV="1">
          <a:off x="4634865" y="604647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xdr:cNvSpPr txBox="1"/>
      </xdr:nvSpPr>
      <xdr:spPr>
        <a:xfrm>
          <a:off x="46736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xdr:cNvCxnSpPr/>
      </xdr:nvCxnSpPr>
      <xdr:spPr>
        <a:xfrm>
          <a:off x="4546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163847</xdr:rowOff>
    </xdr:from>
    <xdr:ext cx="405111" cy="259045"/>
    <xdr:sp macro="" textlink="">
      <xdr:nvSpPr>
        <xdr:cNvPr id="60" name="【道路】&#10;有形固定資産減価償却率最大値テキスト"/>
        <xdr:cNvSpPr txBox="1"/>
      </xdr:nvSpPr>
      <xdr:spPr>
        <a:xfrm>
          <a:off x="4673600"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45720</xdr:rowOff>
    </xdr:from>
    <xdr:to>
      <xdr:col>24</xdr:col>
      <xdr:colOff>152400</xdr:colOff>
      <xdr:row>35</xdr:row>
      <xdr:rowOff>45720</xdr:rowOff>
    </xdr:to>
    <xdr:cxnSp macro="">
      <xdr:nvCxnSpPr>
        <xdr:cNvPr id="61" name="直線コネクタ 60"/>
        <xdr:cNvCxnSpPr/>
      </xdr:nvCxnSpPr>
      <xdr:spPr>
        <a:xfrm>
          <a:off x="4546600" y="604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160655</xdr:rowOff>
    </xdr:from>
    <xdr:to>
      <xdr:col>15</xdr:col>
      <xdr:colOff>101600</xdr:colOff>
      <xdr:row>38</xdr:row>
      <xdr:rowOff>90805</xdr:rowOff>
    </xdr:to>
    <xdr:sp macro="" textlink="">
      <xdr:nvSpPr>
        <xdr:cNvPr id="65" name="フローチャート: 判断 64"/>
        <xdr:cNvSpPr/>
      </xdr:nvSpPr>
      <xdr:spPr>
        <a:xfrm>
          <a:off x="2857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143510</xdr:rowOff>
    </xdr:from>
    <xdr:to>
      <xdr:col>10</xdr:col>
      <xdr:colOff>165100</xdr:colOff>
      <xdr:row>38</xdr:row>
      <xdr:rowOff>73660</xdr:rowOff>
    </xdr:to>
    <xdr:sp macro="" textlink="">
      <xdr:nvSpPr>
        <xdr:cNvPr id="66" name="フローチャート: 判断 65"/>
        <xdr:cNvSpPr/>
      </xdr:nvSpPr>
      <xdr:spPr>
        <a:xfrm>
          <a:off x="196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124460</xdr:rowOff>
    </xdr:from>
    <xdr:to>
      <xdr:col>6</xdr:col>
      <xdr:colOff>38100</xdr:colOff>
      <xdr:row>38</xdr:row>
      <xdr:rowOff>54610</xdr:rowOff>
    </xdr:to>
    <xdr:sp macro="" textlink="">
      <xdr:nvSpPr>
        <xdr:cNvPr id="67" name="フローチャート: 判断 66"/>
        <xdr:cNvSpPr/>
      </xdr:nvSpPr>
      <xdr:spPr>
        <a:xfrm>
          <a:off x="1079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166370</xdr:rowOff>
    </xdr:from>
    <xdr:to>
      <xdr:col>24</xdr:col>
      <xdr:colOff>114300</xdr:colOff>
      <xdr:row>35</xdr:row>
      <xdr:rowOff>96520</xdr:rowOff>
    </xdr:to>
    <xdr:sp macro="" textlink="">
      <xdr:nvSpPr>
        <xdr:cNvPr id="73" name="楕円 72"/>
        <xdr:cNvSpPr/>
      </xdr:nvSpPr>
      <xdr:spPr>
        <a:xfrm>
          <a:off x="4584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119397</xdr:rowOff>
    </xdr:from>
    <xdr:ext cx="405111" cy="259045"/>
    <xdr:sp macro="" textlink="">
      <xdr:nvSpPr>
        <xdr:cNvPr id="74" name="【道路】&#10;有形固定資産減価償却率該当値テキスト"/>
        <xdr:cNvSpPr txBox="1"/>
      </xdr:nvSpPr>
      <xdr:spPr>
        <a:xfrm>
          <a:off x="4673600"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99695</xdr:rowOff>
    </xdr:from>
    <xdr:to>
      <xdr:col>20</xdr:col>
      <xdr:colOff>38100</xdr:colOff>
      <xdr:row>35</xdr:row>
      <xdr:rowOff>29845</xdr:rowOff>
    </xdr:to>
    <xdr:sp macro="" textlink="">
      <xdr:nvSpPr>
        <xdr:cNvPr id="75" name="楕円 74"/>
        <xdr:cNvSpPr/>
      </xdr:nvSpPr>
      <xdr:spPr>
        <a:xfrm>
          <a:off x="3746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150495</xdr:rowOff>
    </xdr:from>
    <xdr:to>
      <xdr:col>24</xdr:col>
      <xdr:colOff>63500</xdr:colOff>
      <xdr:row>35</xdr:row>
      <xdr:rowOff>45720</xdr:rowOff>
    </xdr:to>
    <xdr:cxnSp macro="">
      <xdr:nvCxnSpPr>
        <xdr:cNvPr id="76" name="直線コネクタ 75"/>
        <xdr:cNvCxnSpPr/>
      </xdr:nvCxnSpPr>
      <xdr:spPr>
        <a:xfrm>
          <a:off x="3797300" y="59797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21590</xdr:rowOff>
    </xdr:from>
    <xdr:to>
      <xdr:col>15</xdr:col>
      <xdr:colOff>101600</xdr:colOff>
      <xdr:row>34</xdr:row>
      <xdr:rowOff>123190</xdr:rowOff>
    </xdr:to>
    <xdr:sp macro="" textlink="">
      <xdr:nvSpPr>
        <xdr:cNvPr id="77" name="楕円 76"/>
        <xdr:cNvSpPr/>
      </xdr:nvSpPr>
      <xdr:spPr>
        <a:xfrm>
          <a:off x="2857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72390</xdr:rowOff>
    </xdr:from>
    <xdr:to>
      <xdr:col>19</xdr:col>
      <xdr:colOff>177800</xdr:colOff>
      <xdr:row>34</xdr:row>
      <xdr:rowOff>150495</xdr:rowOff>
    </xdr:to>
    <xdr:cxnSp macro="">
      <xdr:nvCxnSpPr>
        <xdr:cNvPr id="78" name="直線コネクタ 77"/>
        <xdr:cNvCxnSpPr/>
      </xdr:nvCxnSpPr>
      <xdr:spPr>
        <a:xfrm>
          <a:off x="2908300" y="590169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160655</xdr:rowOff>
    </xdr:from>
    <xdr:to>
      <xdr:col>10</xdr:col>
      <xdr:colOff>165100</xdr:colOff>
      <xdr:row>34</xdr:row>
      <xdr:rowOff>90805</xdr:rowOff>
    </xdr:to>
    <xdr:sp macro="" textlink="">
      <xdr:nvSpPr>
        <xdr:cNvPr id="79" name="楕円 78"/>
        <xdr:cNvSpPr/>
      </xdr:nvSpPr>
      <xdr:spPr>
        <a:xfrm>
          <a:off x="1968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40005</xdr:rowOff>
    </xdr:from>
    <xdr:to>
      <xdr:col>15</xdr:col>
      <xdr:colOff>50800</xdr:colOff>
      <xdr:row>34</xdr:row>
      <xdr:rowOff>72390</xdr:rowOff>
    </xdr:to>
    <xdr:cxnSp macro="">
      <xdr:nvCxnSpPr>
        <xdr:cNvPr id="80" name="直線コネクタ 79"/>
        <xdr:cNvCxnSpPr/>
      </xdr:nvCxnSpPr>
      <xdr:spPr>
        <a:xfrm>
          <a:off x="2019300" y="5869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105410</xdr:rowOff>
    </xdr:from>
    <xdr:to>
      <xdr:col>6</xdr:col>
      <xdr:colOff>38100</xdr:colOff>
      <xdr:row>34</xdr:row>
      <xdr:rowOff>35560</xdr:rowOff>
    </xdr:to>
    <xdr:sp macro="" textlink="">
      <xdr:nvSpPr>
        <xdr:cNvPr id="81" name="楕円 80"/>
        <xdr:cNvSpPr/>
      </xdr:nvSpPr>
      <xdr:spPr>
        <a:xfrm>
          <a:off x="107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156210</xdr:rowOff>
    </xdr:from>
    <xdr:to>
      <xdr:col>10</xdr:col>
      <xdr:colOff>114300</xdr:colOff>
      <xdr:row>34</xdr:row>
      <xdr:rowOff>40005</xdr:rowOff>
    </xdr:to>
    <xdr:cxnSp macro="">
      <xdr:nvCxnSpPr>
        <xdr:cNvPr id="82" name="直線コネクタ 81"/>
        <xdr:cNvCxnSpPr/>
      </xdr:nvCxnSpPr>
      <xdr:spPr>
        <a:xfrm>
          <a:off x="1130300" y="58140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4" name="n_2aveValue【道路】&#10;有形固定資産減価償却率"/>
        <xdr:cNvSpPr txBox="1"/>
      </xdr:nvSpPr>
      <xdr:spPr>
        <a:xfrm>
          <a:off x="2705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5" name="n_3aveValue【道路】&#10;有形固定資産減価償却率"/>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45737</xdr:rowOff>
    </xdr:from>
    <xdr:ext cx="405111" cy="259045"/>
    <xdr:sp macro="" textlink="">
      <xdr:nvSpPr>
        <xdr:cNvPr id="86" name="n_4aveValue【道路】&#10;有形固定資産減価償却率"/>
        <xdr:cNvSpPr txBox="1"/>
      </xdr:nvSpPr>
      <xdr:spPr>
        <a:xfrm>
          <a:off x="927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46372</xdr:rowOff>
    </xdr:from>
    <xdr:ext cx="405111" cy="259045"/>
    <xdr:sp macro="" textlink="">
      <xdr:nvSpPr>
        <xdr:cNvPr id="87" name="n_1mainValue【道路】&#10;有形固定資産減価償却率"/>
        <xdr:cNvSpPr txBox="1"/>
      </xdr:nvSpPr>
      <xdr:spPr>
        <a:xfrm>
          <a:off x="35820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139717</xdr:rowOff>
    </xdr:from>
    <xdr:ext cx="405111" cy="259045"/>
    <xdr:sp macro="" textlink="">
      <xdr:nvSpPr>
        <xdr:cNvPr id="88" name="n_2mainValue【道路】&#10;有形固定資産減価償却率"/>
        <xdr:cNvSpPr txBox="1"/>
      </xdr:nvSpPr>
      <xdr:spPr>
        <a:xfrm>
          <a:off x="2705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107332</xdr:rowOff>
    </xdr:from>
    <xdr:ext cx="405111" cy="259045"/>
    <xdr:sp macro="" textlink="">
      <xdr:nvSpPr>
        <xdr:cNvPr id="89" name="n_3mainValue【道路】&#10;有形固定資産減価償却率"/>
        <xdr:cNvSpPr txBox="1"/>
      </xdr:nvSpPr>
      <xdr:spPr>
        <a:xfrm>
          <a:off x="1816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52087</xdr:rowOff>
    </xdr:from>
    <xdr:ext cx="405111" cy="259045"/>
    <xdr:sp macro="" textlink="">
      <xdr:nvSpPr>
        <xdr:cNvPr id="90" name="n_4mainValue【道路】&#10;有形固定資産減価償却率"/>
        <xdr:cNvSpPr txBox="1"/>
      </xdr:nvSpPr>
      <xdr:spPr>
        <a:xfrm>
          <a:off x="927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35098</xdr:rowOff>
    </xdr:from>
    <xdr:to>
      <xdr:col>54</xdr:col>
      <xdr:colOff>189865</xdr:colOff>
      <xdr:row>41</xdr:row>
      <xdr:rowOff>28468</xdr:rowOff>
    </xdr:to>
    <xdr:cxnSp macro="">
      <xdr:nvCxnSpPr>
        <xdr:cNvPr id="112" name="直線コネクタ 111"/>
        <xdr:cNvCxnSpPr/>
      </xdr:nvCxnSpPr>
      <xdr:spPr>
        <a:xfrm flipV="1">
          <a:off x="10476865" y="569294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32295</xdr:rowOff>
    </xdr:from>
    <xdr:ext cx="469744" cy="259045"/>
    <xdr:sp macro="" textlink="">
      <xdr:nvSpPr>
        <xdr:cNvPr id="113" name="【道路】&#10;一人当たり延長最小値テキスト"/>
        <xdr:cNvSpPr txBox="1"/>
      </xdr:nvSpPr>
      <xdr:spPr>
        <a:xfrm>
          <a:off x="10515600" y="70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28468</xdr:rowOff>
    </xdr:from>
    <xdr:to>
      <xdr:col>55</xdr:col>
      <xdr:colOff>88900</xdr:colOff>
      <xdr:row>41</xdr:row>
      <xdr:rowOff>28468</xdr:rowOff>
    </xdr:to>
    <xdr:cxnSp macro="">
      <xdr:nvCxnSpPr>
        <xdr:cNvPr id="114" name="直線コネクタ 113"/>
        <xdr:cNvCxnSpPr/>
      </xdr:nvCxnSpPr>
      <xdr:spPr>
        <a:xfrm>
          <a:off x="10388600" y="70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153225</xdr:rowOff>
    </xdr:from>
    <xdr:ext cx="534377" cy="259045"/>
    <xdr:sp macro="" textlink="">
      <xdr:nvSpPr>
        <xdr:cNvPr id="115" name="【道路】&#10;一人当たり延長最大値テキスト"/>
        <xdr:cNvSpPr txBox="1"/>
      </xdr:nvSpPr>
      <xdr:spPr>
        <a:xfrm>
          <a:off x="10515600" y="546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35098</xdr:rowOff>
    </xdr:from>
    <xdr:to>
      <xdr:col>55</xdr:col>
      <xdr:colOff>88900</xdr:colOff>
      <xdr:row>33</xdr:row>
      <xdr:rowOff>35098</xdr:rowOff>
    </xdr:to>
    <xdr:cxnSp macro="">
      <xdr:nvCxnSpPr>
        <xdr:cNvPr id="116" name="直線コネクタ 115"/>
        <xdr:cNvCxnSpPr/>
      </xdr:nvCxnSpPr>
      <xdr:spPr>
        <a:xfrm>
          <a:off x="10388600" y="569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134368</xdr:rowOff>
    </xdr:from>
    <xdr:ext cx="469744" cy="259045"/>
    <xdr:sp macro="" textlink="">
      <xdr:nvSpPr>
        <xdr:cNvPr id="117" name="【道路】&#10;一人当たり延長平均値テキスト"/>
        <xdr:cNvSpPr txBox="1"/>
      </xdr:nvSpPr>
      <xdr:spPr>
        <a:xfrm>
          <a:off x="10515600" y="664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111491</xdr:rowOff>
    </xdr:from>
    <xdr:to>
      <xdr:col>55</xdr:col>
      <xdr:colOff>50800</xdr:colOff>
      <xdr:row>40</xdr:row>
      <xdr:rowOff>41641</xdr:rowOff>
    </xdr:to>
    <xdr:sp macro="" textlink="">
      <xdr:nvSpPr>
        <xdr:cNvPr id="118" name="フローチャート: 判断 117"/>
        <xdr:cNvSpPr/>
      </xdr:nvSpPr>
      <xdr:spPr>
        <a:xfrm>
          <a:off x="10426700" y="679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112999</xdr:rowOff>
    </xdr:from>
    <xdr:to>
      <xdr:col>50</xdr:col>
      <xdr:colOff>165100</xdr:colOff>
      <xdr:row>40</xdr:row>
      <xdr:rowOff>43149</xdr:rowOff>
    </xdr:to>
    <xdr:sp macro="" textlink="">
      <xdr:nvSpPr>
        <xdr:cNvPr id="119" name="フローチャート: 判断 118"/>
        <xdr:cNvSpPr/>
      </xdr:nvSpPr>
      <xdr:spPr>
        <a:xfrm>
          <a:off x="9588500" y="679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112451</xdr:rowOff>
    </xdr:from>
    <xdr:to>
      <xdr:col>46</xdr:col>
      <xdr:colOff>38100</xdr:colOff>
      <xdr:row>40</xdr:row>
      <xdr:rowOff>42601</xdr:rowOff>
    </xdr:to>
    <xdr:sp macro="" textlink="">
      <xdr:nvSpPr>
        <xdr:cNvPr id="120" name="フローチャート: 判断 119"/>
        <xdr:cNvSpPr/>
      </xdr:nvSpPr>
      <xdr:spPr>
        <a:xfrm>
          <a:off x="8699500" y="67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118577</xdr:rowOff>
    </xdr:from>
    <xdr:to>
      <xdr:col>41</xdr:col>
      <xdr:colOff>101600</xdr:colOff>
      <xdr:row>40</xdr:row>
      <xdr:rowOff>48727</xdr:rowOff>
    </xdr:to>
    <xdr:sp macro="" textlink="">
      <xdr:nvSpPr>
        <xdr:cNvPr id="121" name="フローチャート: 判断 120"/>
        <xdr:cNvSpPr/>
      </xdr:nvSpPr>
      <xdr:spPr>
        <a:xfrm>
          <a:off x="7810500" y="68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126030</xdr:rowOff>
    </xdr:from>
    <xdr:to>
      <xdr:col>36</xdr:col>
      <xdr:colOff>165100</xdr:colOff>
      <xdr:row>40</xdr:row>
      <xdr:rowOff>56180</xdr:rowOff>
    </xdr:to>
    <xdr:sp macro="" textlink="">
      <xdr:nvSpPr>
        <xdr:cNvPr id="122" name="フローチャート: 判断 121"/>
        <xdr:cNvSpPr/>
      </xdr:nvSpPr>
      <xdr:spPr>
        <a:xfrm>
          <a:off x="6921500" y="68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111171</xdr:rowOff>
    </xdr:from>
    <xdr:to>
      <xdr:col>55</xdr:col>
      <xdr:colOff>50800</xdr:colOff>
      <xdr:row>41</xdr:row>
      <xdr:rowOff>41321</xdr:rowOff>
    </xdr:to>
    <xdr:sp macro="" textlink="">
      <xdr:nvSpPr>
        <xdr:cNvPr id="128" name="楕円 127"/>
        <xdr:cNvSpPr/>
      </xdr:nvSpPr>
      <xdr:spPr>
        <a:xfrm>
          <a:off x="10426700" y="69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26098</xdr:rowOff>
    </xdr:from>
    <xdr:ext cx="469744" cy="259045"/>
    <xdr:sp macro="" textlink="">
      <xdr:nvSpPr>
        <xdr:cNvPr id="129" name="【道路】&#10;一人当たり延長該当値テキスト"/>
        <xdr:cNvSpPr txBox="1"/>
      </xdr:nvSpPr>
      <xdr:spPr>
        <a:xfrm>
          <a:off x="10515600" y="688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110896</xdr:rowOff>
    </xdr:from>
    <xdr:to>
      <xdr:col>50</xdr:col>
      <xdr:colOff>165100</xdr:colOff>
      <xdr:row>41</xdr:row>
      <xdr:rowOff>41046</xdr:rowOff>
    </xdr:to>
    <xdr:sp macro="" textlink="">
      <xdr:nvSpPr>
        <xdr:cNvPr id="130" name="楕円 129"/>
        <xdr:cNvSpPr/>
      </xdr:nvSpPr>
      <xdr:spPr>
        <a:xfrm>
          <a:off x="9588500" y="69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161696</xdr:rowOff>
    </xdr:from>
    <xdr:to>
      <xdr:col>55</xdr:col>
      <xdr:colOff>0</xdr:colOff>
      <xdr:row>40</xdr:row>
      <xdr:rowOff>161971</xdr:rowOff>
    </xdr:to>
    <xdr:cxnSp macro="">
      <xdr:nvCxnSpPr>
        <xdr:cNvPr id="131" name="直線コネクタ 130"/>
        <xdr:cNvCxnSpPr/>
      </xdr:nvCxnSpPr>
      <xdr:spPr>
        <a:xfrm>
          <a:off x="9639300" y="7019696"/>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110942</xdr:rowOff>
    </xdr:from>
    <xdr:to>
      <xdr:col>46</xdr:col>
      <xdr:colOff>38100</xdr:colOff>
      <xdr:row>41</xdr:row>
      <xdr:rowOff>41092</xdr:rowOff>
    </xdr:to>
    <xdr:sp macro="" textlink="">
      <xdr:nvSpPr>
        <xdr:cNvPr id="132" name="楕円 131"/>
        <xdr:cNvSpPr/>
      </xdr:nvSpPr>
      <xdr:spPr>
        <a:xfrm>
          <a:off x="8699500" y="69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161696</xdr:rowOff>
    </xdr:from>
    <xdr:to>
      <xdr:col>50</xdr:col>
      <xdr:colOff>114300</xdr:colOff>
      <xdr:row>40</xdr:row>
      <xdr:rowOff>161742</xdr:rowOff>
    </xdr:to>
    <xdr:cxnSp macro="">
      <xdr:nvCxnSpPr>
        <xdr:cNvPr id="133" name="直線コネクタ 132"/>
        <xdr:cNvCxnSpPr/>
      </xdr:nvCxnSpPr>
      <xdr:spPr>
        <a:xfrm flipV="1">
          <a:off x="8750300" y="701969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111445</xdr:rowOff>
    </xdr:from>
    <xdr:to>
      <xdr:col>41</xdr:col>
      <xdr:colOff>101600</xdr:colOff>
      <xdr:row>41</xdr:row>
      <xdr:rowOff>41595</xdr:rowOff>
    </xdr:to>
    <xdr:sp macro="" textlink="">
      <xdr:nvSpPr>
        <xdr:cNvPr id="134" name="楕円 133"/>
        <xdr:cNvSpPr/>
      </xdr:nvSpPr>
      <xdr:spPr>
        <a:xfrm>
          <a:off x="7810500" y="6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161742</xdr:rowOff>
    </xdr:from>
    <xdr:to>
      <xdr:col>45</xdr:col>
      <xdr:colOff>177800</xdr:colOff>
      <xdr:row>40</xdr:row>
      <xdr:rowOff>162245</xdr:rowOff>
    </xdr:to>
    <xdr:cxnSp macro="">
      <xdr:nvCxnSpPr>
        <xdr:cNvPr id="135" name="直線コネクタ 134"/>
        <xdr:cNvCxnSpPr/>
      </xdr:nvCxnSpPr>
      <xdr:spPr>
        <a:xfrm flipV="1">
          <a:off x="7861300" y="701974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111765</xdr:rowOff>
    </xdr:from>
    <xdr:to>
      <xdr:col>36</xdr:col>
      <xdr:colOff>165100</xdr:colOff>
      <xdr:row>41</xdr:row>
      <xdr:rowOff>41915</xdr:rowOff>
    </xdr:to>
    <xdr:sp macro="" textlink="">
      <xdr:nvSpPr>
        <xdr:cNvPr id="136" name="楕円 135"/>
        <xdr:cNvSpPr/>
      </xdr:nvSpPr>
      <xdr:spPr>
        <a:xfrm>
          <a:off x="6921500" y="69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162245</xdr:rowOff>
    </xdr:from>
    <xdr:to>
      <xdr:col>41</xdr:col>
      <xdr:colOff>50800</xdr:colOff>
      <xdr:row>40</xdr:row>
      <xdr:rowOff>162565</xdr:rowOff>
    </xdr:to>
    <xdr:cxnSp macro="">
      <xdr:nvCxnSpPr>
        <xdr:cNvPr id="137" name="直線コネクタ 136"/>
        <xdr:cNvCxnSpPr/>
      </xdr:nvCxnSpPr>
      <xdr:spPr>
        <a:xfrm flipV="1">
          <a:off x="6972300" y="702024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59676</xdr:rowOff>
    </xdr:from>
    <xdr:ext cx="469744" cy="259045"/>
    <xdr:sp macro="" textlink="">
      <xdr:nvSpPr>
        <xdr:cNvPr id="138" name="n_1aveValue【道路】&#10;一人当たり延長"/>
        <xdr:cNvSpPr txBox="1"/>
      </xdr:nvSpPr>
      <xdr:spPr>
        <a:xfrm>
          <a:off x="9391727" y="65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59128</xdr:rowOff>
    </xdr:from>
    <xdr:ext cx="469744" cy="259045"/>
    <xdr:sp macro="" textlink="">
      <xdr:nvSpPr>
        <xdr:cNvPr id="139" name="n_2aveValue【道路】&#10;一人当たり延長"/>
        <xdr:cNvSpPr txBox="1"/>
      </xdr:nvSpPr>
      <xdr:spPr>
        <a:xfrm>
          <a:off x="8515427" y="65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65254</xdr:rowOff>
    </xdr:from>
    <xdr:ext cx="469744" cy="259045"/>
    <xdr:sp macro="" textlink="">
      <xdr:nvSpPr>
        <xdr:cNvPr id="140" name="n_3aveValue【道路】&#10;一人当たり延長"/>
        <xdr:cNvSpPr txBox="1"/>
      </xdr:nvSpPr>
      <xdr:spPr>
        <a:xfrm>
          <a:off x="7626427" y="658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72707</xdr:rowOff>
    </xdr:from>
    <xdr:ext cx="469744" cy="259045"/>
    <xdr:sp macro="" textlink="">
      <xdr:nvSpPr>
        <xdr:cNvPr id="141" name="n_4aveValue【道路】&#10;一人当たり延長"/>
        <xdr:cNvSpPr txBox="1"/>
      </xdr:nvSpPr>
      <xdr:spPr>
        <a:xfrm>
          <a:off x="6737427" y="658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32173</xdr:rowOff>
    </xdr:from>
    <xdr:ext cx="469744" cy="259045"/>
    <xdr:sp macro="" textlink="">
      <xdr:nvSpPr>
        <xdr:cNvPr id="142" name="n_1mainValue【道路】&#10;一人当たり延長"/>
        <xdr:cNvSpPr txBox="1"/>
      </xdr:nvSpPr>
      <xdr:spPr>
        <a:xfrm>
          <a:off x="9391727" y="70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32219</xdr:rowOff>
    </xdr:from>
    <xdr:ext cx="469744" cy="259045"/>
    <xdr:sp macro="" textlink="">
      <xdr:nvSpPr>
        <xdr:cNvPr id="143" name="n_2mainValue【道路】&#10;一人当たり延長"/>
        <xdr:cNvSpPr txBox="1"/>
      </xdr:nvSpPr>
      <xdr:spPr>
        <a:xfrm>
          <a:off x="8515427" y="706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32722</xdr:rowOff>
    </xdr:from>
    <xdr:ext cx="469744" cy="259045"/>
    <xdr:sp macro="" textlink="">
      <xdr:nvSpPr>
        <xdr:cNvPr id="144" name="n_3mainValue【道路】&#10;一人当たり延長"/>
        <xdr:cNvSpPr txBox="1"/>
      </xdr:nvSpPr>
      <xdr:spPr>
        <a:xfrm>
          <a:off x="7626427" y="70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33042</xdr:rowOff>
    </xdr:from>
    <xdr:ext cx="469744" cy="259045"/>
    <xdr:sp macro="" textlink="">
      <xdr:nvSpPr>
        <xdr:cNvPr id="145" name="n_4mainValue【道路】&#10;一人当たり延長"/>
        <xdr:cNvSpPr txBox="1"/>
      </xdr:nvSpPr>
      <xdr:spPr>
        <a:xfrm>
          <a:off x="6737427" y="70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37556</xdr:rowOff>
    </xdr:from>
    <xdr:to>
      <xdr:col>24</xdr:col>
      <xdr:colOff>62865</xdr:colOff>
      <xdr:row>63</xdr:row>
      <xdr:rowOff>65315</xdr:rowOff>
    </xdr:to>
    <xdr:cxnSp macro="">
      <xdr:nvCxnSpPr>
        <xdr:cNvPr id="171" name="直線コネクタ 170"/>
        <xdr:cNvCxnSpPr/>
      </xdr:nvCxnSpPr>
      <xdr:spPr>
        <a:xfrm flipV="1">
          <a:off x="4634865" y="9638756"/>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69142</xdr:rowOff>
    </xdr:from>
    <xdr:ext cx="405111" cy="259045"/>
    <xdr:sp macro="" textlink="">
      <xdr:nvSpPr>
        <xdr:cNvPr id="172" name="【橋りょう・トンネル】&#10;有形固定資産減価償却率最小値テキスト"/>
        <xdr:cNvSpPr txBox="1"/>
      </xdr:nvSpPr>
      <xdr:spPr>
        <a:xfrm>
          <a:off x="4673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65315</xdr:rowOff>
    </xdr:from>
    <xdr:to>
      <xdr:col>24</xdr:col>
      <xdr:colOff>152400</xdr:colOff>
      <xdr:row>63</xdr:row>
      <xdr:rowOff>65315</xdr:rowOff>
    </xdr:to>
    <xdr:cxnSp macro="">
      <xdr:nvCxnSpPr>
        <xdr:cNvPr id="173" name="直線コネクタ 172"/>
        <xdr:cNvCxnSpPr/>
      </xdr:nvCxnSpPr>
      <xdr:spPr>
        <a:xfrm>
          <a:off x="4546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155683</xdr:rowOff>
    </xdr:from>
    <xdr:ext cx="405111" cy="259045"/>
    <xdr:sp macro="" textlink="">
      <xdr:nvSpPr>
        <xdr:cNvPr id="174" name="【橋りょう・トンネル】&#10;有形固定資産減価償却率最大値テキスト"/>
        <xdr:cNvSpPr txBox="1"/>
      </xdr:nvSpPr>
      <xdr:spPr>
        <a:xfrm>
          <a:off x="4673600" y="941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37556</xdr:rowOff>
    </xdr:from>
    <xdr:to>
      <xdr:col>24</xdr:col>
      <xdr:colOff>152400</xdr:colOff>
      <xdr:row>56</xdr:row>
      <xdr:rowOff>37556</xdr:rowOff>
    </xdr:to>
    <xdr:cxnSp macro="">
      <xdr:nvCxnSpPr>
        <xdr:cNvPr id="175" name="直線コネクタ 174"/>
        <xdr:cNvCxnSpPr/>
      </xdr:nvCxnSpPr>
      <xdr:spPr>
        <a:xfrm>
          <a:off x="4546600" y="963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76" name="【橋りょう・トンネル】&#10;有形固定資産減価償却率平均値テキスト"/>
        <xdr:cNvSpPr txBox="1"/>
      </xdr:nvSpPr>
      <xdr:spPr>
        <a:xfrm>
          <a:off x="4673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7" name="フローチャート: 判断 176"/>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8" name="フローチャート: 判断 177"/>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9" name="フローチャート: 判断 178"/>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80" name="フローチャート: 判断 179"/>
        <xdr:cNvSpPr/>
      </xdr:nvSpPr>
      <xdr:spPr>
        <a:xfrm>
          <a:off x="1968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1" name="フローチャート: 判断 180"/>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87" name="楕円 186"/>
        <xdr:cNvSpPr/>
      </xdr:nvSpPr>
      <xdr:spPr>
        <a:xfrm>
          <a:off x="4584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37392</xdr:rowOff>
    </xdr:from>
    <xdr:ext cx="405111" cy="259045"/>
    <xdr:sp macro="" textlink="">
      <xdr:nvSpPr>
        <xdr:cNvPr id="188" name="【橋りょう・トンネル】&#10;有形固定資産減価償却率該当値テキスト"/>
        <xdr:cNvSpPr txBox="1"/>
      </xdr:nvSpPr>
      <xdr:spPr>
        <a:xfrm>
          <a:off x="4673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89" name="楕円 188"/>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65315</xdr:rowOff>
    </xdr:to>
    <xdr:cxnSp macro="">
      <xdr:nvCxnSpPr>
        <xdr:cNvPr id="190" name="直線コネクタ 189"/>
        <xdr:cNvCxnSpPr/>
      </xdr:nvCxnSpPr>
      <xdr:spPr>
        <a:xfrm>
          <a:off x="3797300" y="103392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1" name="楕円 190"/>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52251</xdr:rowOff>
    </xdr:to>
    <xdr:cxnSp macro="">
      <xdr:nvCxnSpPr>
        <xdr:cNvPr id="192" name="直線コネクタ 191"/>
        <xdr:cNvCxnSpPr/>
      </xdr:nvCxnSpPr>
      <xdr:spPr>
        <a:xfrm>
          <a:off x="2908300" y="103147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3" name="楕円 192"/>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27759</xdr:rowOff>
    </xdr:to>
    <xdr:cxnSp macro="">
      <xdr:nvCxnSpPr>
        <xdr:cNvPr id="194" name="直線コネクタ 193"/>
        <xdr:cNvCxnSpPr/>
      </xdr:nvCxnSpPr>
      <xdr:spPr>
        <a:xfrm>
          <a:off x="2019300" y="1030169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122283</xdr:rowOff>
    </xdr:from>
    <xdr:to>
      <xdr:col>6</xdr:col>
      <xdr:colOff>38100</xdr:colOff>
      <xdr:row>60</xdr:row>
      <xdr:rowOff>52433</xdr:rowOff>
    </xdr:to>
    <xdr:sp macro="" textlink="">
      <xdr:nvSpPr>
        <xdr:cNvPr id="195" name="楕円 194"/>
        <xdr:cNvSpPr/>
      </xdr:nvSpPr>
      <xdr:spPr>
        <a:xfrm>
          <a:off x="1079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1633</xdr:rowOff>
    </xdr:from>
    <xdr:to>
      <xdr:col>10</xdr:col>
      <xdr:colOff>114300</xdr:colOff>
      <xdr:row>60</xdr:row>
      <xdr:rowOff>14696</xdr:rowOff>
    </xdr:to>
    <xdr:cxnSp macro="">
      <xdr:nvCxnSpPr>
        <xdr:cNvPr id="196" name="直線コネクタ 195"/>
        <xdr:cNvCxnSpPr/>
      </xdr:nvCxnSpPr>
      <xdr:spPr>
        <a:xfrm>
          <a:off x="1130300" y="1028863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97" name="n_1aveValue【橋りょう・トンネ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8" name="n_2aveValue【橋りょう・トンネ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199" name="n_3aveValue【橋りょう・トンネ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0" name="n_4aveValue【橋りょう・トンネル】&#10;有形固定資産減価償却率"/>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119578</xdr:rowOff>
    </xdr:from>
    <xdr:ext cx="405111" cy="259045"/>
    <xdr:sp macro="" textlink="">
      <xdr:nvSpPr>
        <xdr:cNvPr id="201" name="n_1mainValue【橋りょう・トンネル】&#10;有形固定資産減価償却率"/>
        <xdr:cNvSpPr txBox="1"/>
      </xdr:nvSpPr>
      <xdr:spPr>
        <a:xfrm>
          <a:off x="3582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2" name="n_2mainValue【橋りょう・トンネル】&#10;有形固定資産減価償却率"/>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203" name="n_3mainValue【橋りょう・トンネル】&#10;有形固定資産減価償却率"/>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68960</xdr:rowOff>
    </xdr:from>
    <xdr:ext cx="405111" cy="259045"/>
    <xdr:sp macro="" textlink="">
      <xdr:nvSpPr>
        <xdr:cNvPr id="204" name="n_4mainValue【橋りょう・トンネル】&#10;有形固定資産減価償却率"/>
        <xdr:cNvSpPr txBox="1"/>
      </xdr:nvSpPr>
      <xdr:spPr>
        <a:xfrm>
          <a:off x="927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117075</xdr:rowOff>
    </xdr:from>
    <xdr:to>
      <xdr:col>54</xdr:col>
      <xdr:colOff>189865</xdr:colOff>
      <xdr:row>63</xdr:row>
      <xdr:rowOff>148942</xdr:rowOff>
    </xdr:to>
    <xdr:cxnSp macro="">
      <xdr:nvCxnSpPr>
        <xdr:cNvPr id="226" name="直線コネクタ 225"/>
        <xdr:cNvCxnSpPr/>
      </xdr:nvCxnSpPr>
      <xdr:spPr>
        <a:xfrm flipV="1">
          <a:off x="10476865" y="9889725"/>
          <a:ext cx="0" cy="10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152769</xdr:rowOff>
    </xdr:from>
    <xdr:ext cx="469744" cy="259045"/>
    <xdr:sp macro="" textlink="">
      <xdr:nvSpPr>
        <xdr:cNvPr id="227" name="【橋りょう・トンネル】&#10;一人当たり有形固定資産（償却資産）額最小値テキスト"/>
        <xdr:cNvSpPr txBox="1"/>
      </xdr:nvSpPr>
      <xdr:spPr>
        <a:xfrm>
          <a:off x="10515600" y="109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148942</xdr:rowOff>
    </xdr:from>
    <xdr:to>
      <xdr:col>55</xdr:col>
      <xdr:colOff>88900</xdr:colOff>
      <xdr:row>63</xdr:row>
      <xdr:rowOff>148942</xdr:rowOff>
    </xdr:to>
    <xdr:cxnSp macro="">
      <xdr:nvCxnSpPr>
        <xdr:cNvPr id="228" name="直線コネクタ 227"/>
        <xdr:cNvCxnSpPr/>
      </xdr:nvCxnSpPr>
      <xdr:spPr>
        <a:xfrm>
          <a:off x="10388600" y="109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63752</xdr:rowOff>
    </xdr:from>
    <xdr:ext cx="599010" cy="259045"/>
    <xdr:sp macro="" textlink="">
      <xdr:nvSpPr>
        <xdr:cNvPr id="229" name="【橋りょう・トンネル】&#10;一人当たり有形固定資産（償却資産）額最大値テキスト"/>
        <xdr:cNvSpPr txBox="1"/>
      </xdr:nvSpPr>
      <xdr:spPr>
        <a:xfrm>
          <a:off x="10515600" y="96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117075</xdr:rowOff>
    </xdr:from>
    <xdr:to>
      <xdr:col>55</xdr:col>
      <xdr:colOff>88900</xdr:colOff>
      <xdr:row>57</xdr:row>
      <xdr:rowOff>117075</xdr:rowOff>
    </xdr:to>
    <xdr:cxnSp macro="">
      <xdr:nvCxnSpPr>
        <xdr:cNvPr id="230" name="直線コネクタ 229"/>
        <xdr:cNvCxnSpPr/>
      </xdr:nvCxnSpPr>
      <xdr:spPr>
        <a:xfrm>
          <a:off x="10388600" y="98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108359</xdr:rowOff>
    </xdr:from>
    <xdr:ext cx="534377" cy="259045"/>
    <xdr:sp macro="" textlink="">
      <xdr:nvSpPr>
        <xdr:cNvPr id="231" name="【橋りょう・トンネル】&#10;一人当たり有形固定資産（償却資産）額平均値テキスト"/>
        <xdr:cNvSpPr txBox="1"/>
      </xdr:nvSpPr>
      <xdr:spPr>
        <a:xfrm>
          <a:off x="10515600" y="1039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85482</xdr:rowOff>
    </xdr:from>
    <xdr:to>
      <xdr:col>55</xdr:col>
      <xdr:colOff>50800</xdr:colOff>
      <xdr:row>62</xdr:row>
      <xdr:rowOff>15632</xdr:rowOff>
    </xdr:to>
    <xdr:sp macro="" textlink="">
      <xdr:nvSpPr>
        <xdr:cNvPr id="232" name="フローチャート: 判断 231"/>
        <xdr:cNvSpPr/>
      </xdr:nvSpPr>
      <xdr:spPr>
        <a:xfrm>
          <a:off x="10426700" y="1054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89071</xdr:rowOff>
    </xdr:from>
    <xdr:to>
      <xdr:col>50</xdr:col>
      <xdr:colOff>165100</xdr:colOff>
      <xdr:row>62</xdr:row>
      <xdr:rowOff>19221</xdr:rowOff>
    </xdr:to>
    <xdr:sp macro="" textlink="">
      <xdr:nvSpPr>
        <xdr:cNvPr id="233" name="フローチャート: 判断 232"/>
        <xdr:cNvSpPr/>
      </xdr:nvSpPr>
      <xdr:spPr>
        <a:xfrm>
          <a:off x="9588500" y="1054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91878</xdr:rowOff>
    </xdr:from>
    <xdr:to>
      <xdr:col>46</xdr:col>
      <xdr:colOff>38100</xdr:colOff>
      <xdr:row>62</xdr:row>
      <xdr:rowOff>22028</xdr:rowOff>
    </xdr:to>
    <xdr:sp macro="" textlink="">
      <xdr:nvSpPr>
        <xdr:cNvPr id="234" name="フローチャート: 判断 233"/>
        <xdr:cNvSpPr/>
      </xdr:nvSpPr>
      <xdr:spPr>
        <a:xfrm>
          <a:off x="8699500" y="105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94951</xdr:rowOff>
    </xdr:from>
    <xdr:to>
      <xdr:col>41</xdr:col>
      <xdr:colOff>101600</xdr:colOff>
      <xdr:row>62</xdr:row>
      <xdr:rowOff>25101</xdr:rowOff>
    </xdr:to>
    <xdr:sp macro="" textlink="">
      <xdr:nvSpPr>
        <xdr:cNvPr id="235" name="フローチャート: 判断 234"/>
        <xdr:cNvSpPr/>
      </xdr:nvSpPr>
      <xdr:spPr>
        <a:xfrm>
          <a:off x="7810500" y="1055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120865</xdr:rowOff>
    </xdr:from>
    <xdr:to>
      <xdr:col>36</xdr:col>
      <xdr:colOff>165100</xdr:colOff>
      <xdr:row>62</xdr:row>
      <xdr:rowOff>51015</xdr:rowOff>
    </xdr:to>
    <xdr:sp macro="" textlink="">
      <xdr:nvSpPr>
        <xdr:cNvPr id="236" name="フローチャート: 判断 235"/>
        <xdr:cNvSpPr/>
      </xdr:nvSpPr>
      <xdr:spPr>
        <a:xfrm>
          <a:off x="6921500" y="1057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126370</xdr:rowOff>
    </xdr:from>
    <xdr:to>
      <xdr:col>55</xdr:col>
      <xdr:colOff>50800</xdr:colOff>
      <xdr:row>62</xdr:row>
      <xdr:rowOff>56520</xdr:rowOff>
    </xdr:to>
    <xdr:sp macro="" textlink="">
      <xdr:nvSpPr>
        <xdr:cNvPr id="242" name="楕円 241"/>
        <xdr:cNvSpPr/>
      </xdr:nvSpPr>
      <xdr:spPr>
        <a:xfrm>
          <a:off x="10426700" y="105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104797</xdr:rowOff>
    </xdr:from>
    <xdr:ext cx="534377" cy="259045"/>
    <xdr:sp macro="" textlink="">
      <xdr:nvSpPr>
        <xdr:cNvPr id="243" name="【橋りょう・トンネル】&#10;一人当たり有形固定資産（償却資産）額該当値テキスト"/>
        <xdr:cNvSpPr txBox="1"/>
      </xdr:nvSpPr>
      <xdr:spPr>
        <a:xfrm>
          <a:off x="10515600" y="1056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130077</xdr:rowOff>
    </xdr:from>
    <xdr:to>
      <xdr:col>50</xdr:col>
      <xdr:colOff>165100</xdr:colOff>
      <xdr:row>62</xdr:row>
      <xdr:rowOff>60227</xdr:rowOff>
    </xdr:to>
    <xdr:sp macro="" textlink="">
      <xdr:nvSpPr>
        <xdr:cNvPr id="244" name="楕円 243"/>
        <xdr:cNvSpPr/>
      </xdr:nvSpPr>
      <xdr:spPr>
        <a:xfrm>
          <a:off x="9588500" y="105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5720</xdr:rowOff>
    </xdr:from>
    <xdr:to>
      <xdr:col>55</xdr:col>
      <xdr:colOff>0</xdr:colOff>
      <xdr:row>62</xdr:row>
      <xdr:rowOff>9427</xdr:rowOff>
    </xdr:to>
    <xdr:cxnSp macro="">
      <xdr:nvCxnSpPr>
        <xdr:cNvPr id="245" name="直線コネクタ 244"/>
        <xdr:cNvCxnSpPr/>
      </xdr:nvCxnSpPr>
      <xdr:spPr>
        <a:xfrm flipV="1">
          <a:off x="9639300" y="10635620"/>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130489</xdr:rowOff>
    </xdr:from>
    <xdr:to>
      <xdr:col>46</xdr:col>
      <xdr:colOff>38100</xdr:colOff>
      <xdr:row>62</xdr:row>
      <xdr:rowOff>60639</xdr:rowOff>
    </xdr:to>
    <xdr:sp macro="" textlink="">
      <xdr:nvSpPr>
        <xdr:cNvPr id="246" name="楕円 245"/>
        <xdr:cNvSpPr/>
      </xdr:nvSpPr>
      <xdr:spPr>
        <a:xfrm>
          <a:off x="8699500" y="105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9427</xdr:rowOff>
    </xdr:from>
    <xdr:to>
      <xdr:col>50</xdr:col>
      <xdr:colOff>114300</xdr:colOff>
      <xdr:row>62</xdr:row>
      <xdr:rowOff>9839</xdr:rowOff>
    </xdr:to>
    <xdr:cxnSp macro="">
      <xdr:nvCxnSpPr>
        <xdr:cNvPr id="247" name="直線コネクタ 246"/>
        <xdr:cNvCxnSpPr/>
      </xdr:nvCxnSpPr>
      <xdr:spPr>
        <a:xfrm flipV="1">
          <a:off x="8750300" y="1063932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136542</xdr:rowOff>
    </xdr:from>
    <xdr:to>
      <xdr:col>41</xdr:col>
      <xdr:colOff>101600</xdr:colOff>
      <xdr:row>62</xdr:row>
      <xdr:rowOff>66692</xdr:rowOff>
    </xdr:to>
    <xdr:sp macro="" textlink="">
      <xdr:nvSpPr>
        <xdr:cNvPr id="248" name="楕円 247"/>
        <xdr:cNvSpPr/>
      </xdr:nvSpPr>
      <xdr:spPr>
        <a:xfrm>
          <a:off x="7810500" y="105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9839</xdr:rowOff>
    </xdr:from>
    <xdr:to>
      <xdr:col>45</xdr:col>
      <xdr:colOff>177800</xdr:colOff>
      <xdr:row>62</xdr:row>
      <xdr:rowOff>15892</xdr:rowOff>
    </xdr:to>
    <xdr:cxnSp macro="">
      <xdr:nvCxnSpPr>
        <xdr:cNvPr id="249" name="直線コネクタ 248"/>
        <xdr:cNvCxnSpPr/>
      </xdr:nvCxnSpPr>
      <xdr:spPr>
        <a:xfrm flipV="1">
          <a:off x="7861300" y="10639739"/>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141860</xdr:rowOff>
    </xdr:from>
    <xdr:to>
      <xdr:col>36</xdr:col>
      <xdr:colOff>165100</xdr:colOff>
      <xdr:row>62</xdr:row>
      <xdr:rowOff>72010</xdr:rowOff>
    </xdr:to>
    <xdr:sp macro="" textlink="">
      <xdr:nvSpPr>
        <xdr:cNvPr id="250" name="楕円 249"/>
        <xdr:cNvSpPr/>
      </xdr:nvSpPr>
      <xdr:spPr>
        <a:xfrm>
          <a:off x="6921500" y="106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15892</xdr:rowOff>
    </xdr:from>
    <xdr:to>
      <xdr:col>41</xdr:col>
      <xdr:colOff>50800</xdr:colOff>
      <xdr:row>62</xdr:row>
      <xdr:rowOff>21210</xdr:rowOff>
    </xdr:to>
    <xdr:cxnSp macro="">
      <xdr:nvCxnSpPr>
        <xdr:cNvPr id="251" name="直線コネクタ 250"/>
        <xdr:cNvCxnSpPr/>
      </xdr:nvCxnSpPr>
      <xdr:spPr>
        <a:xfrm flipV="1">
          <a:off x="6972300" y="10645792"/>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35748</xdr:rowOff>
    </xdr:from>
    <xdr:ext cx="534377" cy="259045"/>
    <xdr:sp macro="" textlink="">
      <xdr:nvSpPr>
        <xdr:cNvPr id="252" name="n_1aveValue【橋りょう・トンネル】&#10;一人当たり有形固定資産（償却資産）額"/>
        <xdr:cNvSpPr txBox="1"/>
      </xdr:nvSpPr>
      <xdr:spPr>
        <a:xfrm>
          <a:off x="9359411" y="1032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38555</xdr:rowOff>
    </xdr:from>
    <xdr:ext cx="534377" cy="259045"/>
    <xdr:sp macro="" textlink="">
      <xdr:nvSpPr>
        <xdr:cNvPr id="253" name="n_2aveValue【橋りょう・トンネル】&#10;一人当たり有形固定資産（償却資産）額"/>
        <xdr:cNvSpPr txBox="1"/>
      </xdr:nvSpPr>
      <xdr:spPr>
        <a:xfrm>
          <a:off x="8483111" y="103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41628</xdr:rowOff>
    </xdr:from>
    <xdr:ext cx="534377" cy="259045"/>
    <xdr:sp macro="" textlink="">
      <xdr:nvSpPr>
        <xdr:cNvPr id="254" name="n_3aveValue【橋りょう・トンネル】&#10;一人当たり有形固定資産（償却資産）額"/>
        <xdr:cNvSpPr txBox="1"/>
      </xdr:nvSpPr>
      <xdr:spPr>
        <a:xfrm>
          <a:off x="7594111" y="103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67542</xdr:rowOff>
    </xdr:from>
    <xdr:ext cx="534377" cy="259045"/>
    <xdr:sp macro="" textlink="">
      <xdr:nvSpPr>
        <xdr:cNvPr id="255" name="n_4aveValue【橋りょう・トンネル】&#10;一人当たり有形固定資産（償却資産）額"/>
        <xdr:cNvSpPr txBox="1"/>
      </xdr:nvSpPr>
      <xdr:spPr>
        <a:xfrm>
          <a:off x="6705111" y="103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51354</xdr:rowOff>
    </xdr:from>
    <xdr:ext cx="534377" cy="259045"/>
    <xdr:sp macro="" textlink="">
      <xdr:nvSpPr>
        <xdr:cNvPr id="256" name="n_1mainValue【橋りょう・トンネル】&#10;一人当たり有形固定資産（償却資産）額"/>
        <xdr:cNvSpPr txBox="1"/>
      </xdr:nvSpPr>
      <xdr:spPr>
        <a:xfrm>
          <a:off x="9359411" y="106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51766</xdr:rowOff>
    </xdr:from>
    <xdr:ext cx="534377" cy="259045"/>
    <xdr:sp macro="" textlink="">
      <xdr:nvSpPr>
        <xdr:cNvPr id="257" name="n_2mainValue【橋りょう・トンネル】&#10;一人当たり有形固定資産（償却資産）額"/>
        <xdr:cNvSpPr txBox="1"/>
      </xdr:nvSpPr>
      <xdr:spPr>
        <a:xfrm>
          <a:off x="8483111" y="106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57819</xdr:rowOff>
    </xdr:from>
    <xdr:ext cx="534377" cy="259045"/>
    <xdr:sp macro="" textlink="">
      <xdr:nvSpPr>
        <xdr:cNvPr id="258" name="n_3mainValue【橋りょう・トンネル】&#10;一人当たり有形固定資産（償却資産）額"/>
        <xdr:cNvSpPr txBox="1"/>
      </xdr:nvSpPr>
      <xdr:spPr>
        <a:xfrm>
          <a:off x="7594111" y="106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63137</xdr:rowOff>
    </xdr:from>
    <xdr:ext cx="534377" cy="259045"/>
    <xdr:sp macro="" textlink="">
      <xdr:nvSpPr>
        <xdr:cNvPr id="259" name="n_4mainValue【橋りょう・トンネル】&#10;一人当たり有形固定資産（償却資産）額"/>
        <xdr:cNvSpPr txBox="1"/>
      </xdr:nvSpPr>
      <xdr:spPr>
        <a:xfrm>
          <a:off x="6705111" y="1069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90678</xdr:rowOff>
    </xdr:from>
    <xdr:to>
      <xdr:col>24</xdr:col>
      <xdr:colOff>62865</xdr:colOff>
      <xdr:row>85</xdr:row>
      <xdr:rowOff>156972</xdr:rowOff>
    </xdr:to>
    <xdr:cxnSp macro="">
      <xdr:nvCxnSpPr>
        <xdr:cNvPr id="282" name="直線コネクタ 281"/>
        <xdr:cNvCxnSpPr/>
      </xdr:nvCxnSpPr>
      <xdr:spPr>
        <a:xfrm flipV="1">
          <a:off x="4634865" y="1346377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3" name="【公営住宅】&#10;有形固定資産減価償却率最小値テキスト"/>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4" name="直線コネクタ 283"/>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37355</xdr:rowOff>
    </xdr:from>
    <xdr:ext cx="405111" cy="259045"/>
    <xdr:sp macro="" textlink="">
      <xdr:nvSpPr>
        <xdr:cNvPr id="285" name="【公営住宅】&#10;有形固定資産減価償却率最大値テキスト"/>
        <xdr:cNvSpPr txBox="1"/>
      </xdr:nvSpPr>
      <xdr:spPr>
        <a:xfrm>
          <a:off x="4673600" y="1323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90678</xdr:rowOff>
    </xdr:from>
    <xdr:to>
      <xdr:col>24</xdr:col>
      <xdr:colOff>152400</xdr:colOff>
      <xdr:row>78</xdr:row>
      <xdr:rowOff>90678</xdr:rowOff>
    </xdr:to>
    <xdr:cxnSp macro="">
      <xdr:nvCxnSpPr>
        <xdr:cNvPr id="286" name="直線コネクタ 285"/>
        <xdr:cNvCxnSpPr/>
      </xdr:nvCxnSpPr>
      <xdr:spPr>
        <a:xfrm>
          <a:off x="4546600" y="1346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138192</xdr:rowOff>
    </xdr:from>
    <xdr:ext cx="405111" cy="259045"/>
    <xdr:sp macro="" textlink="">
      <xdr:nvSpPr>
        <xdr:cNvPr id="287" name="【公営住宅】&#10;有形固定資産減価償却率平均値テキスト"/>
        <xdr:cNvSpPr txBox="1"/>
      </xdr:nvSpPr>
      <xdr:spPr>
        <a:xfrm>
          <a:off x="4673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88" name="フローチャート: 判断 287"/>
        <xdr:cNvSpPr/>
      </xdr:nvSpPr>
      <xdr:spPr>
        <a:xfrm>
          <a:off x="4584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94742</xdr:rowOff>
    </xdr:from>
    <xdr:to>
      <xdr:col>20</xdr:col>
      <xdr:colOff>38100</xdr:colOff>
      <xdr:row>82</xdr:row>
      <xdr:rowOff>24892</xdr:rowOff>
    </xdr:to>
    <xdr:sp macro="" textlink="">
      <xdr:nvSpPr>
        <xdr:cNvPr id="289" name="フローチャート: 判断 288"/>
        <xdr:cNvSpPr/>
      </xdr:nvSpPr>
      <xdr:spPr>
        <a:xfrm>
          <a:off x="3746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49022</xdr:rowOff>
    </xdr:from>
    <xdr:to>
      <xdr:col>10</xdr:col>
      <xdr:colOff>165100</xdr:colOff>
      <xdr:row>81</xdr:row>
      <xdr:rowOff>150622</xdr:rowOff>
    </xdr:to>
    <xdr:sp macro="" textlink="">
      <xdr:nvSpPr>
        <xdr:cNvPr id="291" name="フローチャート: 判断 290"/>
        <xdr:cNvSpPr/>
      </xdr:nvSpPr>
      <xdr:spPr>
        <a:xfrm>
          <a:off x="1968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xdr:rowOff>
    </xdr:from>
    <xdr:to>
      <xdr:col>6</xdr:col>
      <xdr:colOff>38100</xdr:colOff>
      <xdr:row>81</xdr:row>
      <xdr:rowOff>109474</xdr:rowOff>
    </xdr:to>
    <xdr:sp macro="" textlink="">
      <xdr:nvSpPr>
        <xdr:cNvPr id="292" name="フローチャート: 判断 291"/>
        <xdr:cNvSpPr/>
      </xdr:nvSpPr>
      <xdr:spPr>
        <a:xfrm>
          <a:off x="1079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98" name="楕円 297"/>
        <xdr:cNvSpPr/>
      </xdr:nvSpPr>
      <xdr:spPr>
        <a:xfrm>
          <a:off x="4584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38879</xdr:rowOff>
    </xdr:from>
    <xdr:ext cx="405111" cy="259045"/>
    <xdr:sp macro="" textlink="">
      <xdr:nvSpPr>
        <xdr:cNvPr id="299" name="【公営住宅】&#10;有形固定資産減価償却率該当値テキスト"/>
        <xdr:cNvSpPr txBox="1"/>
      </xdr:nvSpPr>
      <xdr:spPr>
        <a:xfrm>
          <a:off x="4673600"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26163</xdr:rowOff>
    </xdr:from>
    <xdr:to>
      <xdr:col>20</xdr:col>
      <xdr:colOff>38100</xdr:colOff>
      <xdr:row>82</xdr:row>
      <xdr:rowOff>127763</xdr:rowOff>
    </xdr:to>
    <xdr:sp macro="" textlink="">
      <xdr:nvSpPr>
        <xdr:cNvPr id="300" name="楕円 299"/>
        <xdr:cNvSpPr/>
      </xdr:nvSpPr>
      <xdr:spPr>
        <a:xfrm>
          <a:off x="3746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76963</xdr:rowOff>
    </xdr:from>
    <xdr:to>
      <xdr:col>24</xdr:col>
      <xdr:colOff>63500</xdr:colOff>
      <xdr:row>82</xdr:row>
      <xdr:rowOff>111252</xdr:rowOff>
    </xdr:to>
    <xdr:cxnSp macro="">
      <xdr:nvCxnSpPr>
        <xdr:cNvPr id="301" name="直線コネクタ 300"/>
        <xdr:cNvCxnSpPr/>
      </xdr:nvCxnSpPr>
      <xdr:spPr>
        <a:xfrm>
          <a:off x="3797300" y="141358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161037</xdr:rowOff>
    </xdr:from>
    <xdr:to>
      <xdr:col>15</xdr:col>
      <xdr:colOff>101600</xdr:colOff>
      <xdr:row>82</xdr:row>
      <xdr:rowOff>91187</xdr:rowOff>
    </xdr:to>
    <xdr:sp macro="" textlink="">
      <xdr:nvSpPr>
        <xdr:cNvPr id="302" name="楕円 301"/>
        <xdr:cNvSpPr/>
      </xdr:nvSpPr>
      <xdr:spPr>
        <a:xfrm>
          <a:off x="2857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40387</xdr:rowOff>
    </xdr:from>
    <xdr:to>
      <xdr:col>19</xdr:col>
      <xdr:colOff>177800</xdr:colOff>
      <xdr:row>82</xdr:row>
      <xdr:rowOff>76963</xdr:rowOff>
    </xdr:to>
    <xdr:cxnSp macro="">
      <xdr:nvCxnSpPr>
        <xdr:cNvPr id="303" name="直線コネクタ 302"/>
        <xdr:cNvCxnSpPr/>
      </xdr:nvCxnSpPr>
      <xdr:spPr>
        <a:xfrm>
          <a:off x="2908300" y="140992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133604</xdr:rowOff>
    </xdr:from>
    <xdr:to>
      <xdr:col>10</xdr:col>
      <xdr:colOff>165100</xdr:colOff>
      <xdr:row>82</xdr:row>
      <xdr:rowOff>63754</xdr:rowOff>
    </xdr:to>
    <xdr:sp macro="" textlink="">
      <xdr:nvSpPr>
        <xdr:cNvPr id="304" name="楕円 303"/>
        <xdr:cNvSpPr/>
      </xdr:nvSpPr>
      <xdr:spPr>
        <a:xfrm>
          <a:off x="1968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12954</xdr:rowOff>
    </xdr:from>
    <xdr:to>
      <xdr:col>15</xdr:col>
      <xdr:colOff>50800</xdr:colOff>
      <xdr:row>82</xdr:row>
      <xdr:rowOff>40387</xdr:rowOff>
    </xdr:to>
    <xdr:cxnSp macro="">
      <xdr:nvCxnSpPr>
        <xdr:cNvPr id="305" name="直線コネクタ 304"/>
        <xdr:cNvCxnSpPr/>
      </xdr:nvCxnSpPr>
      <xdr:spPr>
        <a:xfrm>
          <a:off x="2019300" y="1407185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106172</xdr:rowOff>
    </xdr:from>
    <xdr:to>
      <xdr:col>6</xdr:col>
      <xdr:colOff>38100</xdr:colOff>
      <xdr:row>82</xdr:row>
      <xdr:rowOff>36322</xdr:rowOff>
    </xdr:to>
    <xdr:sp macro="" textlink="">
      <xdr:nvSpPr>
        <xdr:cNvPr id="306" name="楕円 305"/>
        <xdr:cNvSpPr/>
      </xdr:nvSpPr>
      <xdr:spPr>
        <a:xfrm>
          <a:off x="1079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156972</xdr:rowOff>
    </xdr:from>
    <xdr:to>
      <xdr:col>10</xdr:col>
      <xdr:colOff>114300</xdr:colOff>
      <xdr:row>82</xdr:row>
      <xdr:rowOff>12954</xdr:rowOff>
    </xdr:to>
    <xdr:cxnSp macro="">
      <xdr:nvCxnSpPr>
        <xdr:cNvPr id="307" name="直線コネクタ 306"/>
        <xdr:cNvCxnSpPr/>
      </xdr:nvCxnSpPr>
      <xdr:spPr>
        <a:xfrm>
          <a:off x="1130300" y="1404442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41419</xdr:rowOff>
    </xdr:from>
    <xdr:ext cx="405111" cy="259045"/>
    <xdr:sp macro="" textlink="">
      <xdr:nvSpPr>
        <xdr:cNvPr id="308" name="n_1aveValue【公営住宅】&#10;有形固定資産減価償却率"/>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167149</xdr:rowOff>
    </xdr:from>
    <xdr:ext cx="405111" cy="259045"/>
    <xdr:sp macro="" textlink="">
      <xdr:nvSpPr>
        <xdr:cNvPr id="310" name="n_3aveValue【公営住宅】&#10;有形固定資産減価償却率"/>
        <xdr:cNvSpPr txBox="1"/>
      </xdr:nvSpPr>
      <xdr:spPr>
        <a:xfrm>
          <a:off x="1816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311" name="n_4aveValue【公営住宅】&#10;有形固定資産減価償却率"/>
        <xdr:cNvSpPr txBox="1"/>
      </xdr:nvSpPr>
      <xdr:spPr>
        <a:xfrm>
          <a:off x="927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118890</xdr:rowOff>
    </xdr:from>
    <xdr:ext cx="405111" cy="259045"/>
    <xdr:sp macro="" textlink="">
      <xdr:nvSpPr>
        <xdr:cNvPr id="312" name="n_1mainValue【公営住宅】&#10;有形固定資産減価償却率"/>
        <xdr:cNvSpPr txBox="1"/>
      </xdr:nvSpPr>
      <xdr:spPr>
        <a:xfrm>
          <a:off x="35820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82314</xdr:rowOff>
    </xdr:from>
    <xdr:ext cx="405111" cy="259045"/>
    <xdr:sp macro="" textlink="">
      <xdr:nvSpPr>
        <xdr:cNvPr id="313" name="n_2mainValue【公営住宅】&#10;有形固定資産減価償却率"/>
        <xdr:cNvSpPr txBox="1"/>
      </xdr:nvSpPr>
      <xdr:spPr>
        <a:xfrm>
          <a:off x="2705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54881</xdr:rowOff>
    </xdr:from>
    <xdr:ext cx="405111" cy="259045"/>
    <xdr:sp macro="" textlink="">
      <xdr:nvSpPr>
        <xdr:cNvPr id="314" name="n_3mainValue【公営住宅】&#10;有形固定資産減価償却率"/>
        <xdr:cNvSpPr txBox="1"/>
      </xdr:nvSpPr>
      <xdr:spPr>
        <a:xfrm>
          <a:off x="1816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27449</xdr:rowOff>
    </xdr:from>
    <xdr:ext cx="405111" cy="259045"/>
    <xdr:sp macro="" textlink="">
      <xdr:nvSpPr>
        <xdr:cNvPr id="315" name="n_4mainValue【公営住宅】&#10;有形固定資産減価償却率"/>
        <xdr:cNvSpPr txBox="1"/>
      </xdr:nvSpPr>
      <xdr:spPr>
        <a:xfrm>
          <a:off x="927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111579</xdr:rowOff>
    </xdr:to>
    <xdr:cxnSp macro="">
      <xdr:nvCxnSpPr>
        <xdr:cNvPr id="341" name="直線コネクタ 340"/>
        <xdr:cNvCxnSpPr/>
      </xdr:nvCxnSpPr>
      <xdr:spPr>
        <a:xfrm flipV="1">
          <a:off x="10476865" y="1338180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2"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3" name="直線コネクタ 342"/>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4" name="【公営住宅】&#10;一人当たり面積最大値テキスト"/>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5" name="直線コネクタ 344"/>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6" name="【公営住宅】&#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7" name="フローチャート: 判断 346"/>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111398</xdr:rowOff>
    </xdr:from>
    <xdr:to>
      <xdr:col>50</xdr:col>
      <xdr:colOff>165100</xdr:colOff>
      <xdr:row>84</xdr:row>
      <xdr:rowOff>41548</xdr:rowOff>
    </xdr:to>
    <xdr:sp macro="" textlink="">
      <xdr:nvSpPr>
        <xdr:cNvPr id="348" name="フローチャート: 判断 347"/>
        <xdr:cNvSpPr/>
      </xdr:nvSpPr>
      <xdr:spPr>
        <a:xfrm>
          <a:off x="958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49" name="フローチャート: 判断 348"/>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70576</xdr:rowOff>
    </xdr:from>
    <xdr:to>
      <xdr:col>41</xdr:col>
      <xdr:colOff>101600</xdr:colOff>
      <xdr:row>84</xdr:row>
      <xdr:rowOff>726</xdr:rowOff>
    </xdr:to>
    <xdr:sp macro="" textlink="">
      <xdr:nvSpPr>
        <xdr:cNvPr id="350" name="フローチャート: 判断 349"/>
        <xdr:cNvSpPr/>
      </xdr:nvSpPr>
      <xdr:spPr>
        <a:xfrm>
          <a:off x="7810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51" name="フローチャート: 判断 350"/>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160382</xdr:rowOff>
    </xdr:from>
    <xdr:to>
      <xdr:col>55</xdr:col>
      <xdr:colOff>50800</xdr:colOff>
      <xdr:row>84</xdr:row>
      <xdr:rowOff>90532</xdr:rowOff>
    </xdr:to>
    <xdr:sp macro="" textlink="">
      <xdr:nvSpPr>
        <xdr:cNvPr id="357" name="楕円 356"/>
        <xdr:cNvSpPr/>
      </xdr:nvSpPr>
      <xdr:spPr>
        <a:xfrm>
          <a:off x="10426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138809</xdr:rowOff>
    </xdr:from>
    <xdr:ext cx="469744" cy="259045"/>
    <xdr:sp macro="" textlink="">
      <xdr:nvSpPr>
        <xdr:cNvPr id="358" name="【公営住宅】&#10;一人当たり面積該当値テキスト"/>
        <xdr:cNvSpPr txBox="1"/>
      </xdr:nvSpPr>
      <xdr:spPr>
        <a:xfrm>
          <a:off x="10515600" y="1436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59" name="楕円 358"/>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39732</xdr:rowOff>
    </xdr:to>
    <xdr:cxnSp macro="">
      <xdr:nvCxnSpPr>
        <xdr:cNvPr id="360" name="直線コネクタ 359"/>
        <xdr:cNvCxnSpPr/>
      </xdr:nvCxnSpPr>
      <xdr:spPr>
        <a:xfrm>
          <a:off x="9639300" y="144399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1" name="楕円 360"/>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62" name="直線コネクタ 361"/>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160382</xdr:rowOff>
    </xdr:from>
    <xdr:to>
      <xdr:col>41</xdr:col>
      <xdr:colOff>101600</xdr:colOff>
      <xdr:row>84</xdr:row>
      <xdr:rowOff>90532</xdr:rowOff>
    </xdr:to>
    <xdr:sp macro="" textlink="">
      <xdr:nvSpPr>
        <xdr:cNvPr id="363" name="楕円 362"/>
        <xdr:cNvSpPr/>
      </xdr:nvSpPr>
      <xdr:spPr>
        <a:xfrm>
          <a:off x="7810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39732</xdr:rowOff>
    </xdr:to>
    <xdr:cxnSp macro="">
      <xdr:nvCxnSpPr>
        <xdr:cNvPr id="364" name="直線コネクタ 363"/>
        <xdr:cNvCxnSpPr/>
      </xdr:nvCxnSpPr>
      <xdr:spPr>
        <a:xfrm flipV="1">
          <a:off x="7861300" y="144399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121194</xdr:rowOff>
    </xdr:from>
    <xdr:to>
      <xdr:col>36</xdr:col>
      <xdr:colOff>165100</xdr:colOff>
      <xdr:row>84</xdr:row>
      <xdr:rowOff>51344</xdr:rowOff>
    </xdr:to>
    <xdr:sp macro="" textlink="">
      <xdr:nvSpPr>
        <xdr:cNvPr id="365" name="楕円 364"/>
        <xdr:cNvSpPr/>
      </xdr:nvSpPr>
      <xdr:spPr>
        <a:xfrm>
          <a:off x="6921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xdr:rowOff>
    </xdr:from>
    <xdr:to>
      <xdr:col>41</xdr:col>
      <xdr:colOff>50800</xdr:colOff>
      <xdr:row>84</xdr:row>
      <xdr:rowOff>39732</xdr:rowOff>
    </xdr:to>
    <xdr:cxnSp macro="">
      <xdr:nvCxnSpPr>
        <xdr:cNvPr id="366" name="直線コネクタ 365"/>
        <xdr:cNvCxnSpPr/>
      </xdr:nvCxnSpPr>
      <xdr:spPr>
        <a:xfrm>
          <a:off x="6972300" y="144023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58075</xdr:rowOff>
    </xdr:from>
    <xdr:ext cx="469744" cy="259045"/>
    <xdr:sp macro="" textlink="">
      <xdr:nvSpPr>
        <xdr:cNvPr id="367" name="n_1aveValue【公営住宅】&#10;一人当たり面積"/>
        <xdr:cNvSpPr txBox="1"/>
      </xdr:nvSpPr>
      <xdr:spPr>
        <a:xfrm>
          <a:off x="9391727" y="1411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68" name="n_2aveValue【公営住宅】&#10;一人当たり面積"/>
        <xdr:cNvSpPr txBox="1"/>
      </xdr:nvSpPr>
      <xdr:spPr>
        <a:xfrm>
          <a:off x="8515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17253</xdr:rowOff>
    </xdr:from>
    <xdr:ext cx="469744" cy="259045"/>
    <xdr:sp macro="" textlink="">
      <xdr:nvSpPr>
        <xdr:cNvPr id="369" name="n_3aveValue【公営住宅】&#10;一人当たり面積"/>
        <xdr:cNvSpPr txBox="1"/>
      </xdr:nvSpPr>
      <xdr:spPr>
        <a:xfrm>
          <a:off x="7626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370" name="n_4aveValue【公営住宅】&#10;一人当たり面積"/>
        <xdr:cNvSpPr txBox="1"/>
      </xdr:nvSpPr>
      <xdr:spPr>
        <a:xfrm>
          <a:off x="6737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1" name="n_1mainValue【公営住宅】&#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mainValue【公営住宅】&#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81659</xdr:rowOff>
    </xdr:from>
    <xdr:ext cx="469744" cy="259045"/>
    <xdr:sp macro="" textlink="">
      <xdr:nvSpPr>
        <xdr:cNvPr id="373" name="n_3mainValue【公営住宅】&#10;一人当たり面積"/>
        <xdr:cNvSpPr txBox="1"/>
      </xdr:nvSpPr>
      <xdr:spPr>
        <a:xfrm>
          <a:off x="7626427" y="1448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42471</xdr:rowOff>
    </xdr:from>
    <xdr:ext cx="469744" cy="259045"/>
    <xdr:sp macro="" textlink="">
      <xdr:nvSpPr>
        <xdr:cNvPr id="374" name="n_4mainValue【公営住宅】&#10;一人当たり面積"/>
        <xdr:cNvSpPr txBox="1"/>
      </xdr:nvSpPr>
      <xdr:spPr>
        <a:xfrm>
          <a:off x="6737427" y="1444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5" name="テキスト ボックス 3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7" name="テキスト ボックス 3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60961</xdr:rowOff>
    </xdr:from>
    <xdr:to>
      <xdr:col>24</xdr:col>
      <xdr:colOff>62865</xdr:colOff>
      <xdr:row>109</xdr:row>
      <xdr:rowOff>49530</xdr:rowOff>
    </xdr:to>
    <xdr:cxnSp macro="">
      <xdr:nvCxnSpPr>
        <xdr:cNvPr id="399" name="直線コネクタ 398"/>
        <xdr:cNvCxnSpPr/>
      </xdr:nvCxnSpPr>
      <xdr:spPr>
        <a:xfrm flipV="1">
          <a:off x="4634865" y="17548861"/>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53357</xdr:rowOff>
    </xdr:from>
    <xdr:ext cx="405111" cy="259045"/>
    <xdr:sp macro="" textlink="">
      <xdr:nvSpPr>
        <xdr:cNvPr id="400" name="【港湾・漁港】&#10;有形固定資産減価償却率最小値テキスト"/>
        <xdr:cNvSpPr txBox="1"/>
      </xdr:nvSpPr>
      <xdr:spPr>
        <a:xfrm>
          <a:off x="4673600"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49530</xdr:rowOff>
    </xdr:from>
    <xdr:to>
      <xdr:col>24</xdr:col>
      <xdr:colOff>152400</xdr:colOff>
      <xdr:row>109</xdr:row>
      <xdr:rowOff>49530</xdr:rowOff>
    </xdr:to>
    <xdr:cxnSp macro="">
      <xdr:nvCxnSpPr>
        <xdr:cNvPr id="401" name="直線コネクタ 400"/>
        <xdr:cNvCxnSpPr/>
      </xdr:nvCxnSpPr>
      <xdr:spPr>
        <a:xfrm>
          <a:off x="4546600" y="18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7638</xdr:rowOff>
    </xdr:from>
    <xdr:ext cx="405111" cy="259045"/>
    <xdr:sp macro="" textlink="">
      <xdr:nvSpPr>
        <xdr:cNvPr id="402" name="【港湾・漁港】&#10;有形固定資産減価償却率最大値テキスト"/>
        <xdr:cNvSpPr txBox="1"/>
      </xdr:nvSpPr>
      <xdr:spPr>
        <a:xfrm>
          <a:off x="4673600"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60961</xdr:rowOff>
    </xdr:from>
    <xdr:to>
      <xdr:col>24</xdr:col>
      <xdr:colOff>152400</xdr:colOff>
      <xdr:row>102</xdr:row>
      <xdr:rowOff>60961</xdr:rowOff>
    </xdr:to>
    <xdr:cxnSp macro="">
      <xdr:nvCxnSpPr>
        <xdr:cNvPr id="403" name="直線コネクタ 402"/>
        <xdr:cNvCxnSpPr/>
      </xdr:nvCxnSpPr>
      <xdr:spPr>
        <a:xfrm>
          <a:off x="4546600" y="17548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40657</xdr:rowOff>
    </xdr:from>
    <xdr:ext cx="405111" cy="259045"/>
    <xdr:sp macro="" textlink="">
      <xdr:nvSpPr>
        <xdr:cNvPr id="404" name="【港湾・漁港】&#10;有形固定資産減価償却率平均値テキスト"/>
        <xdr:cNvSpPr txBox="1"/>
      </xdr:nvSpPr>
      <xdr:spPr>
        <a:xfrm>
          <a:off x="4673600" y="18042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17780</xdr:rowOff>
    </xdr:from>
    <xdr:to>
      <xdr:col>24</xdr:col>
      <xdr:colOff>114300</xdr:colOff>
      <xdr:row>106</xdr:row>
      <xdr:rowOff>119380</xdr:rowOff>
    </xdr:to>
    <xdr:sp macro="" textlink="">
      <xdr:nvSpPr>
        <xdr:cNvPr id="405" name="フローチャート: 判断 404"/>
        <xdr:cNvSpPr/>
      </xdr:nvSpPr>
      <xdr:spPr>
        <a:xfrm>
          <a:off x="45847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120650</xdr:rowOff>
    </xdr:from>
    <xdr:to>
      <xdr:col>20</xdr:col>
      <xdr:colOff>38100</xdr:colOff>
      <xdr:row>106</xdr:row>
      <xdr:rowOff>50800</xdr:rowOff>
    </xdr:to>
    <xdr:sp macro="" textlink="">
      <xdr:nvSpPr>
        <xdr:cNvPr id="406" name="フローチャート: 判断 405"/>
        <xdr:cNvSpPr/>
      </xdr:nvSpPr>
      <xdr:spPr>
        <a:xfrm>
          <a:off x="3746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407" name="フローチャート: 判断 406"/>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78739</xdr:rowOff>
    </xdr:from>
    <xdr:to>
      <xdr:col>10</xdr:col>
      <xdr:colOff>165100</xdr:colOff>
      <xdr:row>105</xdr:row>
      <xdr:rowOff>8889</xdr:rowOff>
    </xdr:to>
    <xdr:sp macro="" textlink="">
      <xdr:nvSpPr>
        <xdr:cNvPr id="408" name="フローチャート: 判断 407"/>
        <xdr:cNvSpPr/>
      </xdr:nvSpPr>
      <xdr:spPr>
        <a:xfrm>
          <a:off x="196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9" name="フローチャート: 判断 408"/>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55880</xdr:rowOff>
    </xdr:from>
    <xdr:to>
      <xdr:col>24</xdr:col>
      <xdr:colOff>114300</xdr:colOff>
      <xdr:row>107</xdr:row>
      <xdr:rowOff>157480</xdr:rowOff>
    </xdr:to>
    <xdr:sp macro="" textlink="">
      <xdr:nvSpPr>
        <xdr:cNvPr id="415" name="楕円 414"/>
        <xdr:cNvSpPr/>
      </xdr:nvSpPr>
      <xdr:spPr>
        <a:xfrm>
          <a:off x="4584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34307</xdr:rowOff>
    </xdr:from>
    <xdr:ext cx="405111" cy="259045"/>
    <xdr:sp macro="" textlink="">
      <xdr:nvSpPr>
        <xdr:cNvPr id="416" name="【港湾・漁港】&#10;有形固定資産減価償却率該当値テキスト"/>
        <xdr:cNvSpPr txBox="1"/>
      </xdr:nvSpPr>
      <xdr:spPr>
        <a:xfrm>
          <a:off x="4673600"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154939</xdr:rowOff>
    </xdr:from>
    <xdr:to>
      <xdr:col>20</xdr:col>
      <xdr:colOff>38100</xdr:colOff>
      <xdr:row>107</xdr:row>
      <xdr:rowOff>85089</xdr:rowOff>
    </xdr:to>
    <xdr:sp macro="" textlink="">
      <xdr:nvSpPr>
        <xdr:cNvPr id="417" name="楕円 416"/>
        <xdr:cNvSpPr/>
      </xdr:nvSpPr>
      <xdr:spPr>
        <a:xfrm>
          <a:off x="3746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34289</xdr:rowOff>
    </xdr:from>
    <xdr:to>
      <xdr:col>24</xdr:col>
      <xdr:colOff>63500</xdr:colOff>
      <xdr:row>107</xdr:row>
      <xdr:rowOff>106680</xdr:rowOff>
    </xdr:to>
    <xdr:cxnSp macro="">
      <xdr:nvCxnSpPr>
        <xdr:cNvPr id="418" name="直線コネクタ 417"/>
        <xdr:cNvCxnSpPr/>
      </xdr:nvCxnSpPr>
      <xdr:spPr>
        <a:xfrm>
          <a:off x="3797300" y="183794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67311</xdr:rowOff>
    </xdr:from>
    <xdr:to>
      <xdr:col>15</xdr:col>
      <xdr:colOff>101600</xdr:colOff>
      <xdr:row>106</xdr:row>
      <xdr:rowOff>168911</xdr:rowOff>
    </xdr:to>
    <xdr:sp macro="" textlink="">
      <xdr:nvSpPr>
        <xdr:cNvPr id="419" name="楕円 418"/>
        <xdr:cNvSpPr/>
      </xdr:nvSpPr>
      <xdr:spPr>
        <a:xfrm>
          <a:off x="2857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118111</xdr:rowOff>
    </xdr:from>
    <xdr:to>
      <xdr:col>19</xdr:col>
      <xdr:colOff>177800</xdr:colOff>
      <xdr:row>107</xdr:row>
      <xdr:rowOff>34289</xdr:rowOff>
    </xdr:to>
    <xdr:cxnSp macro="">
      <xdr:nvCxnSpPr>
        <xdr:cNvPr id="420" name="直線コネクタ 419"/>
        <xdr:cNvCxnSpPr/>
      </xdr:nvCxnSpPr>
      <xdr:spPr>
        <a:xfrm>
          <a:off x="2908300" y="182918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86361</xdr:rowOff>
    </xdr:from>
    <xdr:to>
      <xdr:col>10</xdr:col>
      <xdr:colOff>165100</xdr:colOff>
      <xdr:row>101</xdr:row>
      <xdr:rowOff>16511</xdr:rowOff>
    </xdr:to>
    <xdr:sp macro="" textlink="">
      <xdr:nvSpPr>
        <xdr:cNvPr id="421" name="楕円 420"/>
        <xdr:cNvSpPr/>
      </xdr:nvSpPr>
      <xdr:spPr>
        <a:xfrm>
          <a:off x="1968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137161</xdr:rowOff>
    </xdr:from>
    <xdr:to>
      <xdr:col>15</xdr:col>
      <xdr:colOff>50800</xdr:colOff>
      <xdr:row>106</xdr:row>
      <xdr:rowOff>118111</xdr:rowOff>
    </xdr:to>
    <xdr:cxnSp macro="">
      <xdr:nvCxnSpPr>
        <xdr:cNvPr id="422" name="直線コネクタ 421"/>
        <xdr:cNvCxnSpPr/>
      </xdr:nvCxnSpPr>
      <xdr:spPr>
        <a:xfrm>
          <a:off x="2019300" y="17282161"/>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93980</xdr:rowOff>
    </xdr:from>
    <xdr:to>
      <xdr:col>6</xdr:col>
      <xdr:colOff>38100</xdr:colOff>
      <xdr:row>101</xdr:row>
      <xdr:rowOff>24130</xdr:rowOff>
    </xdr:to>
    <xdr:sp macro="" textlink="">
      <xdr:nvSpPr>
        <xdr:cNvPr id="423" name="楕円 422"/>
        <xdr:cNvSpPr/>
      </xdr:nvSpPr>
      <xdr:spPr>
        <a:xfrm>
          <a:off x="1079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137161</xdr:rowOff>
    </xdr:from>
    <xdr:to>
      <xdr:col>10</xdr:col>
      <xdr:colOff>114300</xdr:colOff>
      <xdr:row>100</xdr:row>
      <xdr:rowOff>144780</xdr:rowOff>
    </xdr:to>
    <xdr:cxnSp macro="">
      <xdr:nvCxnSpPr>
        <xdr:cNvPr id="424" name="直線コネクタ 423"/>
        <xdr:cNvCxnSpPr/>
      </xdr:nvCxnSpPr>
      <xdr:spPr>
        <a:xfrm flipV="1">
          <a:off x="1130300" y="17282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67327</xdr:rowOff>
    </xdr:from>
    <xdr:ext cx="405111" cy="259045"/>
    <xdr:sp macro="" textlink="">
      <xdr:nvSpPr>
        <xdr:cNvPr id="425" name="n_1aveValue【港湾・漁港】&#10;有形固定資産減価償却率"/>
        <xdr:cNvSpPr txBox="1"/>
      </xdr:nvSpPr>
      <xdr:spPr>
        <a:xfrm>
          <a:off x="3582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166388</xdr:rowOff>
    </xdr:from>
    <xdr:ext cx="405111" cy="259045"/>
    <xdr:sp macro="" textlink="">
      <xdr:nvSpPr>
        <xdr:cNvPr id="426" name="n_2aveValue【港湾・漁港】&#10;有形固定資産減価償却率"/>
        <xdr:cNvSpPr txBox="1"/>
      </xdr:nvSpPr>
      <xdr:spPr>
        <a:xfrm>
          <a:off x="2705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xdr:rowOff>
    </xdr:from>
    <xdr:ext cx="405111" cy="259045"/>
    <xdr:sp macro="" textlink="">
      <xdr:nvSpPr>
        <xdr:cNvPr id="427" name="n_3aveValue【港湾・漁港】&#10;有形固定資産減価償却率"/>
        <xdr:cNvSpPr txBox="1"/>
      </xdr:nvSpPr>
      <xdr:spPr>
        <a:xfrm>
          <a:off x="1816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28" name="n_4aveValue【港湾・漁港】&#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76216</xdr:rowOff>
    </xdr:from>
    <xdr:ext cx="405111" cy="259045"/>
    <xdr:sp macro="" textlink="">
      <xdr:nvSpPr>
        <xdr:cNvPr id="429" name="n_1mainValue【港湾・漁港】&#10;有形固定資産減価償却率"/>
        <xdr:cNvSpPr txBox="1"/>
      </xdr:nvSpPr>
      <xdr:spPr>
        <a:xfrm>
          <a:off x="35820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160038</xdr:rowOff>
    </xdr:from>
    <xdr:ext cx="405111" cy="259045"/>
    <xdr:sp macro="" textlink="">
      <xdr:nvSpPr>
        <xdr:cNvPr id="430" name="n_2mainValue【港湾・漁港】&#10;有形固定資産減価償却率"/>
        <xdr:cNvSpPr txBox="1"/>
      </xdr:nvSpPr>
      <xdr:spPr>
        <a:xfrm>
          <a:off x="2705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33038</xdr:rowOff>
    </xdr:from>
    <xdr:ext cx="405111" cy="259045"/>
    <xdr:sp macro="" textlink="">
      <xdr:nvSpPr>
        <xdr:cNvPr id="431" name="n_3mainValue【港湾・漁港】&#10;有形固定資産減価償却率"/>
        <xdr:cNvSpPr txBox="1"/>
      </xdr:nvSpPr>
      <xdr:spPr>
        <a:xfrm>
          <a:off x="18167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40657</xdr:rowOff>
    </xdr:from>
    <xdr:ext cx="405111" cy="259045"/>
    <xdr:sp macro="" textlink="">
      <xdr:nvSpPr>
        <xdr:cNvPr id="432" name="n_4mainValue【港湾・漁港】&#10;有形固定資産減価償却率"/>
        <xdr:cNvSpPr txBox="1"/>
      </xdr:nvSpPr>
      <xdr:spPr>
        <a:xfrm>
          <a:off x="927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6" name="テキスト ボックス 445"/>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8" name="テキスト ボックス 447"/>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0" name="テキスト ボックス 449"/>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2" name="テキスト ボックス 451"/>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98374</xdr:rowOff>
    </xdr:from>
    <xdr:to>
      <xdr:col>54</xdr:col>
      <xdr:colOff>189865</xdr:colOff>
      <xdr:row>107</xdr:row>
      <xdr:rowOff>105099</xdr:rowOff>
    </xdr:to>
    <xdr:cxnSp macro="">
      <xdr:nvCxnSpPr>
        <xdr:cNvPr id="456" name="直線コネクタ 455"/>
        <xdr:cNvCxnSpPr/>
      </xdr:nvCxnSpPr>
      <xdr:spPr>
        <a:xfrm flipV="1">
          <a:off x="10476865" y="17243374"/>
          <a:ext cx="0" cy="120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108926</xdr:rowOff>
    </xdr:from>
    <xdr:ext cx="534377" cy="259045"/>
    <xdr:sp macro="" textlink="">
      <xdr:nvSpPr>
        <xdr:cNvPr id="457" name="【港湾・漁港】&#10;一人当たり有形固定資産（償却資産）額最小値テキスト"/>
        <xdr:cNvSpPr txBox="1"/>
      </xdr:nvSpPr>
      <xdr:spPr>
        <a:xfrm>
          <a:off x="10515600" y="1845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105099</xdr:rowOff>
    </xdr:from>
    <xdr:to>
      <xdr:col>55</xdr:col>
      <xdr:colOff>88900</xdr:colOff>
      <xdr:row>107</xdr:row>
      <xdr:rowOff>105099</xdr:rowOff>
    </xdr:to>
    <xdr:cxnSp macro="">
      <xdr:nvCxnSpPr>
        <xdr:cNvPr id="458" name="直線コネクタ 457"/>
        <xdr:cNvCxnSpPr/>
      </xdr:nvCxnSpPr>
      <xdr:spPr>
        <a:xfrm>
          <a:off x="10388600" y="1845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45051</xdr:rowOff>
    </xdr:from>
    <xdr:ext cx="534377" cy="259045"/>
    <xdr:sp macro="" textlink="">
      <xdr:nvSpPr>
        <xdr:cNvPr id="459" name="【港湾・漁港】&#10;一人当たり有形固定資産（償却資産）額最大値テキスト"/>
        <xdr:cNvSpPr txBox="1"/>
      </xdr:nvSpPr>
      <xdr:spPr>
        <a:xfrm>
          <a:off x="10515600" y="1701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98374</xdr:rowOff>
    </xdr:from>
    <xdr:to>
      <xdr:col>55</xdr:col>
      <xdr:colOff>88900</xdr:colOff>
      <xdr:row>100</xdr:row>
      <xdr:rowOff>98374</xdr:rowOff>
    </xdr:to>
    <xdr:cxnSp macro="">
      <xdr:nvCxnSpPr>
        <xdr:cNvPr id="460" name="直線コネクタ 459"/>
        <xdr:cNvCxnSpPr/>
      </xdr:nvCxnSpPr>
      <xdr:spPr>
        <a:xfrm>
          <a:off x="10388600" y="1724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38123</xdr:rowOff>
    </xdr:from>
    <xdr:ext cx="534377" cy="259045"/>
    <xdr:sp macro="" textlink="">
      <xdr:nvSpPr>
        <xdr:cNvPr id="461" name="【港湾・漁港】&#10;一人当たり有形固定資産（償却資産）額平均値テキスト"/>
        <xdr:cNvSpPr txBox="1"/>
      </xdr:nvSpPr>
      <xdr:spPr>
        <a:xfrm>
          <a:off x="10515600" y="17868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15246</xdr:rowOff>
    </xdr:from>
    <xdr:to>
      <xdr:col>55</xdr:col>
      <xdr:colOff>50800</xdr:colOff>
      <xdr:row>105</xdr:row>
      <xdr:rowOff>116846</xdr:rowOff>
    </xdr:to>
    <xdr:sp macro="" textlink="">
      <xdr:nvSpPr>
        <xdr:cNvPr id="462" name="フローチャート: 判断 461"/>
        <xdr:cNvSpPr/>
      </xdr:nvSpPr>
      <xdr:spPr>
        <a:xfrm>
          <a:off x="10426700" y="18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18238</xdr:rowOff>
    </xdr:from>
    <xdr:to>
      <xdr:col>50</xdr:col>
      <xdr:colOff>165100</xdr:colOff>
      <xdr:row>105</xdr:row>
      <xdr:rowOff>119838</xdr:rowOff>
    </xdr:to>
    <xdr:sp macro="" textlink="">
      <xdr:nvSpPr>
        <xdr:cNvPr id="463" name="フローチャート: 判断 462"/>
        <xdr:cNvSpPr/>
      </xdr:nvSpPr>
      <xdr:spPr>
        <a:xfrm>
          <a:off x="9588500" y="1802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20713</xdr:rowOff>
    </xdr:from>
    <xdr:to>
      <xdr:col>46</xdr:col>
      <xdr:colOff>38100</xdr:colOff>
      <xdr:row>105</xdr:row>
      <xdr:rowOff>122313</xdr:rowOff>
    </xdr:to>
    <xdr:sp macro="" textlink="">
      <xdr:nvSpPr>
        <xdr:cNvPr id="464" name="フローチャート: 判断 463"/>
        <xdr:cNvSpPr/>
      </xdr:nvSpPr>
      <xdr:spPr>
        <a:xfrm>
          <a:off x="8699500" y="1802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81711</xdr:rowOff>
    </xdr:from>
    <xdr:to>
      <xdr:col>41</xdr:col>
      <xdr:colOff>101600</xdr:colOff>
      <xdr:row>106</xdr:row>
      <xdr:rowOff>11861</xdr:rowOff>
    </xdr:to>
    <xdr:sp macro="" textlink="">
      <xdr:nvSpPr>
        <xdr:cNvPr id="465" name="フローチャート: 判断 464"/>
        <xdr:cNvSpPr/>
      </xdr:nvSpPr>
      <xdr:spPr>
        <a:xfrm>
          <a:off x="7810500" y="1808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87807</xdr:rowOff>
    </xdr:from>
    <xdr:to>
      <xdr:col>36</xdr:col>
      <xdr:colOff>165100</xdr:colOff>
      <xdr:row>106</xdr:row>
      <xdr:rowOff>17957</xdr:rowOff>
    </xdr:to>
    <xdr:sp macro="" textlink="">
      <xdr:nvSpPr>
        <xdr:cNvPr id="466" name="フローチャート: 判断 465"/>
        <xdr:cNvSpPr/>
      </xdr:nvSpPr>
      <xdr:spPr>
        <a:xfrm>
          <a:off x="6921500" y="1809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34677</xdr:rowOff>
    </xdr:from>
    <xdr:to>
      <xdr:col>55</xdr:col>
      <xdr:colOff>50800</xdr:colOff>
      <xdr:row>105</xdr:row>
      <xdr:rowOff>136277</xdr:rowOff>
    </xdr:to>
    <xdr:sp macro="" textlink="">
      <xdr:nvSpPr>
        <xdr:cNvPr id="472" name="楕円 471"/>
        <xdr:cNvSpPr/>
      </xdr:nvSpPr>
      <xdr:spPr>
        <a:xfrm>
          <a:off x="10426700" y="180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13104</xdr:rowOff>
    </xdr:from>
    <xdr:ext cx="534377" cy="259045"/>
    <xdr:sp macro="" textlink="">
      <xdr:nvSpPr>
        <xdr:cNvPr id="473" name="【港湾・漁港】&#10;一人当たり有形固定資産（償却資産）額該当値テキスト"/>
        <xdr:cNvSpPr txBox="1"/>
      </xdr:nvSpPr>
      <xdr:spPr>
        <a:xfrm>
          <a:off x="10515600" y="180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32753</xdr:rowOff>
    </xdr:from>
    <xdr:to>
      <xdr:col>50</xdr:col>
      <xdr:colOff>165100</xdr:colOff>
      <xdr:row>105</xdr:row>
      <xdr:rowOff>134353</xdr:rowOff>
    </xdr:to>
    <xdr:sp macro="" textlink="">
      <xdr:nvSpPr>
        <xdr:cNvPr id="474" name="楕円 473"/>
        <xdr:cNvSpPr/>
      </xdr:nvSpPr>
      <xdr:spPr>
        <a:xfrm>
          <a:off x="9588500" y="180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83553</xdr:rowOff>
    </xdr:from>
    <xdr:to>
      <xdr:col>55</xdr:col>
      <xdr:colOff>0</xdr:colOff>
      <xdr:row>105</xdr:row>
      <xdr:rowOff>85477</xdr:rowOff>
    </xdr:to>
    <xdr:cxnSp macro="">
      <xdr:nvCxnSpPr>
        <xdr:cNvPr id="475" name="直線コネクタ 474"/>
        <xdr:cNvCxnSpPr/>
      </xdr:nvCxnSpPr>
      <xdr:spPr>
        <a:xfrm>
          <a:off x="9639300" y="18085803"/>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32505</xdr:rowOff>
    </xdr:from>
    <xdr:to>
      <xdr:col>46</xdr:col>
      <xdr:colOff>38100</xdr:colOff>
      <xdr:row>105</xdr:row>
      <xdr:rowOff>134105</xdr:rowOff>
    </xdr:to>
    <xdr:sp macro="" textlink="">
      <xdr:nvSpPr>
        <xdr:cNvPr id="476" name="楕円 475"/>
        <xdr:cNvSpPr/>
      </xdr:nvSpPr>
      <xdr:spPr>
        <a:xfrm>
          <a:off x="8699500" y="180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83305</xdr:rowOff>
    </xdr:from>
    <xdr:to>
      <xdr:col>50</xdr:col>
      <xdr:colOff>114300</xdr:colOff>
      <xdr:row>105</xdr:row>
      <xdr:rowOff>83553</xdr:rowOff>
    </xdr:to>
    <xdr:cxnSp macro="">
      <xdr:nvCxnSpPr>
        <xdr:cNvPr id="477" name="直線コネクタ 476"/>
        <xdr:cNvCxnSpPr/>
      </xdr:nvCxnSpPr>
      <xdr:spPr>
        <a:xfrm>
          <a:off x="8750300" y="18085555"/>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34944</xdr:rowOff>
    </xdr:from>
    <xdr:to>
      <xdr:col>41</xdr:col>
      <xdr:colOff>101600</xdr:colOff>
      <xdr:row>107</xdr:row>
      <xdr:rowOff>136544</xdr:rowOff>
    </xdr:to>
    <xdr:sp macro="" textlink="">
      <xdr:nvSpPr>
        <xdr:cNvPr id="478" name="楕円 477"/>
        <xdr:cNvSpPr/>
      </xdr:nvSpPr>
      <xdr:spPr>
        <a:xfrm>
          <a:off x="7810500" y="183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83305</xdr:rowOff>
    </xdr:from>
    <xdr:to>
      <xdr:col>45</xdr:col>
      <xdr:colOff>177800</xdr:colOff>
      <xdr:row>107</xdr:row>
      <xdr:rowOff>85744</xdr:rowOff>
    </xdr:to>
    <xdr:cxnSp macro="">
      <xdr:nvCxnSpPr>
        <xdr:cNvPr id="479" name="直線コネクタ 478"/>
        <xdr:cNvCxnSpPr/>
      </xdr:nvCxnSpPr>
      <xdr:spPr>
        <a:xfrm flipV="1">
          <a:off x="7861300" y="18085555"/>
          <a:ext cx="889000" cy="3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45650</xdr:rowOff>
    </xdr:from>
    <xdr:to>
      <xdr:col>36</xdr:col>
      <xdr:colOff>165100</xdr:colOff>
      <xdr:row>107</xdr:row>
      <xdr:rowOff>147250</xdr:rowOff>
    </xdr:to>
    <xdr:sp macro="" textlink="">
      <xdr:nvSpPr>
        <xdr:cNvPr id="480" name="楕円 479"/>
        <xdr:cNvSpPr/>
      </xdr:nvSpPr>
      <xdr:spPr>
        <a:xfrm>
          <a:off x="6921500" y="183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85744</xdr:rowOff>
    </xdr:from>
    <xdr:to>
      <xdr:col>41</xdr:col>
      <xdr:colOff>50800</xdr:colOff>
      <xdr:row>107</xdr:row>
      <xdr:rowOff>96450</xdr:rowOff>
    </xdr:to>
    <xdr:cxnSp macro="">
      <xdr:nvCxnSpPr>
        <xdr:cNvPr id="481" name="直線コネクタ 480"/>
        <xdr:cNvCxnSpPr/>
      </xdr:nvCxnSpPr>
      <xdr:spPr>
        <a:xfrm flipV="1">
          <a:off x="6972300" y="18430894"/>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136365</xdr:rowOff>
    </xdr:from>
    <xdr:ext cx="534377" cy="259045"/>
    <xdr:sp macro="" textlink="">
      <xdr:nvSpPr>
        <xdr:cNvPr id="482" name="n_1aveValue【港湾・漁港】&#10;一人当たり有形固定資産（償却資産）額"/>
        <xdr:cNvSpPr txBox="1"/>
      </xdr:nvSpPr>
      <xdr:spPr>
        <a:xfrm>
          <a:off x="9359411" y="177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138840</xdr:rowOff>
    </xdr:from>
    <xdr:ext cx="534377" cy="259045"/>
    <xdr:sp macro="" textlink="">
      <xdr:nvSpPr>
        <xdr:cNvPr id="483" name="n_2aveValue【港湾・漁港】&#10;一人当たり有形固定資産（償却資産）額"/>
        <xdr:cNvSpPr txBox="1"/>
      </xdr:nvSpPr>
      <xdr:spPr>
        <a:xfrm>
          <a:off x="8483111" y="177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28388</xdr:rowOff>
    </xdr:from>
    <xdr:ext cx="534377" cy="259045"/>
    <xdr:sp macro="" textlink="">
      <xdr:nvSpPr>
        <xdr:cNvPr id="484" name="n_3aveValue【港湾・漁港】&#10;一人当たり有形固定資産（償却資産）額"/>
        <xdr:cNvSpPr txBox="1"/>
      </xdr:nvSpPr>
      <xdr:spPr>
        <a:xfrm>
          <a:off x="7594111" y="178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34484</xdr:rowOff>
    </xdr:from>
    <xdr:ext cx="534377" cy="259045"/>
    <xdr:sp macro="" textlink="">
      <xdr:nvSpPr>
        <xdr:cNvPr id="485" name="n_4aveValue【港湾・漁港】&#10;一人当たり有形固定資産（償却資産）額"/>
        <xdr:cNvSpPr txBox="1"/>
      </xdr:nvSpPr>
      <xdr:spPr>
        <a:xfrm>
          <a:off x="6705111" y="178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125480</xdr:rowOff>
    </xdr:from>
    <xdr:ext cx="534377" cy="259045"/>
    <xdr:sp macro="" textlink="">
      <xdr:nvSpPr>
        <xdr:cNvPr id="486" name="n_1mainValue【港湾・漁港】&#10;一人当たり有形固定資産（償却資産）額"/>
        <xdr:cNvSpPr txBox="1"/>
      </xdr:nvSpPr>
      <xdr:spPr>
        <a:xfrm>
          <a:off x="9359411" y="181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125232</xdr:rowOff>
    </xdr:from>
    <xdr:ext cx="534377" cy="259045"/>
    <xdr:sp macro="" textlink="">
      <xdr:nvSpPr>
        <xdr:cNvPr id="487" name="n_2mainValue【港湾・漁港】&#10;一人当たり有形固定資産（償却資産）額"/>
        <xdr:cNvSpPr txBox="1"/>
      </xdr:nvSpPr>
      <xdr:spPr>
        <a:xfrm>
          <a:off x="8483111" y="1812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127671</xdr:rowOff>
    </xdr:from>
    <xdr:ext cx="534377" cy="259045"/>
    <xdr:sp macro="" textlink="">
      <xdr:nvSpPr>
        <xdr:cNvPr id="488" name="n_3mainValue【港湾・漁港】&#10;一人当たり有形固定資産（償却資産）額"/>
        <xdr:cNvSpPr txBox="1"/>
      </xdr:nvSpPr>
      <xdr:spPr>
        <a:xfrm>
          <a:off x="7594111" y="184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138377</xdr:rowOff>
    </xdr:from>
    <xdr:ext cx="534377" cy="259045"/>
    <xdr:sp macro="" textlink="">
      <xdr:nvSpPr>
        <xdr:cNvPr id="489" name="n_4mainValue【港湾・漁港】&#10;一人当たり有形固定資産（償却資産）額"/>
        <xdr:cNvSpPr txBox="1"/>
      </xdr:nvSpPr>
      <xdr:spPr>
        <a:xfrm>
          <a:off x="6705111" y="184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514" name="直線コネクタ 513"/>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515" name="【認定こども園・幼稚園・保育所】&#10;有形固定資産減価償却率最小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516" name="直線コネクタ 515"/>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7"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8" name="直線コネクタ 51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652</xdr:rowOff>
    </xdr:from>
    <xdr:ext cx="405111" cy="259045"/>
    <xdr:sp macro="" textlink="">
      <xdr:nvSpPr>
        <xdr:cNvPr id="519" name="【認定こども園・幼稚園・保育所】&#10;有形固定資産減価償却率平均値テキスト"/>
        <xdr:cNvSpPr txBox="1"/>
      </xdr:nvSpPr>
      <xdr:spPr>
        <a:xfrm>
          <a:off x="16357600" y="617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520" name="フローチャート: 判断 519"/>
        <xdr:cNvSpPr/>
      </xdr:nvSpPr>
      <xdr:spPr>
        <a:xfrm>
          <a:off x="16268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168275</xdr:rowOff>
    </xdr:from>
    <xdr:to>
      <xdr:col>81</xdr:col>
      <xdr:colOff>101600</xdr:colOff>
      <xdr:row>37</xdr:row>
      <xdr:rowOff>98425</xdr:rowOff>
    </xdr:to>
    <xdr:sp macro="" textlink="">
      <xdr:nvSpPr>
        <xdr:cNvPr id="521" name="フローチャート: 判断 520"/>
        <xdr:cNvSpPr/>
      </xdr:nvSpPr>
      <xdr:spPr>
        <a:xfrm>
          <a:off x="15430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522" name="フローチャート: 判断 521"/>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23" name="フローチャート: 判断 522"/>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24" name="フローチャート: 判断 523"/>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530" name="楕円 529"/>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34307</xdr:rowOff>
    </xdr:from>
    <xdr:ext cx="405111" cy="259045"/>
    <xdr:sp macro="" textlink="">
      <xdr:nvSpPr>
        <xdr:cNvPr id="531" name="【認定こども園・幼稚園・保育所】&#10;有形固定資産減価償却率該当値テキスト"/>
        <xdr:cNvSpPr txBox="1"/>
      </xdr:nvSpPr>
      <xdr:spPr>
        <a:xfrm>
          <a:off x="16357600"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532" name="楕円 531"/>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106680</xdr:rowOff>
    </xdr:to>
    <xdr:cxnSp macro="">
      <xdr:nvCxnSpPr>
        <xdr:cNvPr id="533" name="直線コネクタ 532"/>
        <xdr:cNvCxnSpPr/>
      </xdr:nvCxnSpPr>
      <xdr:spPr>
        <a:xfrm>
          <a:off x="15481300" y="64236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xdr:rowOff>
    </xdr:from>
    <xdr:to>
      <xdr:col>76</xdr:col>
      <xdr:colOff>165100</xdr:colOff>
      <xdr:row>37</xdr:row>
      <xdr:rowOff>106045</xdr:rowOff>
    </xdr:to>
    <xdr:sp macro="" textlink="">
      <xdr:nvSpPr>
        <xdr:cNvPr id="534" name="楕円 533"/>
        <xdr:cNvSpPr/>
      </xdr:nvSpPr>
      <xdr:spPr>
        <a:xfrm>
          <a:off x="14541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80010</xdr:rowOff>
    </xdr:to>
    <xdr:cxnSp macro="">
      <xdr:nvCxnSpPr>
        <xdr:cNvPr id="535" name="直線コネクタ 534"/>
        <xdr:cNvCxnSpPr/>
      </xdr:nvCxnSpPr>
      <xdr:spPr>
        <a:xfrm>
          <a:off x="14592300" y="63988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536" name="楕円 535"/>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55245</xdr:rowOff>
    </xdr:from>
    <xdr:to>
      <xdr:col>76</xdr:col>
      <xdr:colOff>114300</xdr:colOff>
      <xdr:row>38</xdr:row>
      <xdr:rowOff>87630</xdr:rowOff>
    </xdr:to>
    <xdr:cxnSp macro="">
      <xdr:nvCxnSpPr>
        <xdr:cNvPr id="537" name="直線コネクタ 536"/>
        <xdr:cNvCxnSpPr/>
      </xdr:nvCxnSpPr>
      <xdr:spPr>
        <a:xfrm flipV="1">
          <a:off x="13703300" y="6398895"/>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538" name="楕円 537"/>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87630</xdr:rowOff>
    </xdr:to>
    <xdr:cxnSp macro="">
      <xdr:nvCxnSpPr>
        <xdr:cNvPr id="539" name="直線コネクタ 538"/>
        <xdr:cNvCxnSpPr/>
      </xdr:nvCxnSpPr>
      <xdr:spPr>
        <a:xfrm>
          <a:off x="12814300" y="65379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114952</xdr:rowOff>
    </xdr:from>
    <xdr:ext cx="405111" cy="259045"/>
    <xdr:sp macro="" textlink="">
      <xdr:nvSpPr>
        <xdr:cNvPr id="540" name="n_1aveValue【認定こども園・幼稚園・保育所】&#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41"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42" name="n_3aveValue【認定こども園・幼稚園・保育所】&#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43" name="n_4aveValue【認定こども園・幼稚園・保育所】&#10;有形固定資産減価償却率"/>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121937</xdr:rowOff>
    </xdr:from>
    <xdr:ext cx="405111" cy="259045"/>
    <xdr:sp macro="" textlink="">
      <xdr:nvSpPr>
        <xdr:cNvPr id="544" name="n_1mainValue【認定こども園・幼稚園・保育所】&#10;有形固定資産減価償却率"/>
        <xdr:cNvSpPr txBox="1"/>
      </xdr:nvSpPr>
      <xdr:spPr>
        <a:xfrm>
          <a:off x="152660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545" name="n_2mainValue【認定こども園・幼稚園・保育所】&#10;有形固定資産減価償却率"/>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546" name="n_3main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547" name="n_4mainValue【認定こども園・幼稚園・保育所】&#10;有形固定資産減価償却率"/>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92202</xdr:rowOff>
    </xdr:from>
    <xdr:to>
      <xdr:col>116</xdr:col>
      <xdr:colOff>62864</xdr:colOff>
      <xdr:row>41</xdr:row>
      <xdr:rowOff>78486</xdr:rowOff>
    </xdr:to>
    <xdr:cxnSp macro="">
      <xdr:nvCxnSpPr>
        <xdr:cNvPr id="569" name="直線コネクタ 568"/>
        <xdr:cNvCxnSpPr/>
      </xdr:nvCxnSpPr>
      <xdr:spPr>
        <a:xfrm flipV="1">
          <a:off x="22160864" y="60929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1" name="直線コネクタ 5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38879</xdr:rowOff>
    </xdr:from>
    <xdr:ext cx="469744" cy="259045"/>
    <xdr:sp macro="" textlink="">
      <xdr:nvSpPr>
        <xdr:cNvPr id="572" name="【認定こども園・幼稚園・保育所】&#10;一人当たり面積最大値テキスト"/>
        <xdr:cNvSpPr txBox="1"/>
      </xdr:nvSpPr>
      <xdr:spPr>
        <a:xfrm>
          <a:off x="22199600" y="586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92202</xdr:rowOff>
    </xdr:from>
    <xdr:to>
      <xdr:col>116</xdr:col>
      <xdr:colOff>152400</xdr:colOff>
      <xdr:row>35</xdr:row>
      <xdr:rowOff>92202</xdr:rowOff>
    </xdr:to>
    <xdr:cxnSp macro="">
      <xdr:nvCxnSpPr>
        <xdr:cNvPr id="573" name="直線コネクタ 572"/>
        <xdr:cNvCxnSpPr/>
      </xdr:nvCxnSpPr>
      <xdr:spPr>
        <a:xfrm>
          <a:off x="22072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574" name="【認定こども園・幼稚園・保育所】&#10;一人当たり面積平均値テキスト"/>
        <xdr:cNvSpPr txBox="1"/>
      </xdr:nvSpPr>
      <xdr:spPr>
        <a:xfrm>
          <a:off x="22199600" y="664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575" name="フローチャート: 判断 574"/>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6" name="フローチャート: 判断 575"/>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77" name="フローチャート: 判断 576"/>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578" name="フローチャート: 判断 577"/>
        <xdr:cNvSpPr/>
      </xdr:nvSpPr>
      <xdr:spPr>
        <a:xfrm>
          <a:off x="19494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68834</xdr:rowOff>
    </xdr:from>
    <xdr:to>
      <xdr:col>98</xdr:col>
      <xdr:colOff>38100</xdr:colOff>
      <xdr:row>39</xdr:row>
      <xdr:rowOff>170434</xdr:rowOff>
    </xdr:to>
    <xdr:sp macro="" textlink="">
      <xdr:nvSpPr>
        <xdr:cNvPr id="579" name="フローチャート: 判断 578"/>
        <xdr:cNvSpPr/>
      </xdr:nvSpPr>
      <xdr:spPr>
        <a:xfrm>
          <a:off x="18605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585" name="楕円 584"/>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586"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587" name="楕円 586"/>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14478</xdr:rowOff>
    </xdr:to>
    <xdr:cxnSp macro="">
      <xdr:nvCxnSpPr>
        <xdr:cNvPr id="588" name="直線コネクタ 587"/>
        <xdr:cNvCxnSpPr/>
      </xdr:nvCxnSpPr>
      <xdr:spPr>
        <a:xfrm>
          <a:off x="21323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135128</xdr:rowOff>
    </xdr:from>
    <xdr:to>
      <xdr:col>107</xdr:col>
      <xdr:colOff>101600</xdr:colOff>
      <xdr:row>41</xdr:row>
      <xdr:rowOff>65278</xdr:rowOff>
    </xdr:to>
    <xdr:sp macro="" textlink="">
      <xdr:nvSpPr>
        <xdr:cNvPr id="589" name="楕円 588"/>
        <xdr:cNvSpPr/>
      </xdr:nvSpPr>
      <xdr:spPr>
        <a:xfrm>
          <a:off x="20383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14478</xdr:rowOff>
    </xdr:to>
    <xdr:cxnSp macro="">
      <xdr:nvCxnSpPr>
        <xdr:cNvPr id="590" name="直線コネクタ 589"/>
        <xdr:cNvCxnSpPr/>
      </xdr:nvCxnSpPr>
      <xdr:spPr>
        <a:xfrm>
          <a:off x="20434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591" name="楕円 590"/>
        <xdr:cNvSpPr/>
      </xdr:nvSpPr>
      <xdr:spPr>
        <a:xfrm>
          <a:off x="19494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135636</xdr:rowOff>
    </xdr:from>
    <xdr:to>
      <xdr:col>107</xdr:col>
      <xdr:colOff>50800</xdr:colOff>
      <xdr:row>41</xdr:row>
      <xdr:rowOff>14478</xdr:rowOff>
    </xdr:to>
    <xdr:cxnSp macro="">
      <xdr:nvCxnSpPr>
        <xdr:cNvPr id="592" name="直線コネクタ 591"/>
        <xdr:cNvCxnSpPr/>
      </xdr:nvCxnSpPr>
      <xdr:spPr>
        <a:xfrm>
          <a:off x="19545300" y="6993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593" name="楕円 592"/>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135636</xdr:rowOff>
    </xdr:to>
    <xdr:cxnSp macro="">
      <xdr:nvCxnSpPr>
        <xdr:cNvPr id="594" name="直線コネクタ 593"/>
        <xdr:cNvCxnSpPr/>
      </xdr:nvCxnSpPr>
      <xdr:spPr>
        <a:xfrm>
          <a:off x="18656300" y="6984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5" name="n_1ave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96"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10939</xdr:rowOff>
    </xdr:from>
    <xdr:ext cx="469744" cy="259045"/>
    <xdr:sp macro="" textlink="">
      <xdr:nvSpPr>
        <xdr:cNvPr id="597" name="n_3aveValue【認定こども園・幼稚園・保育所】&#10;一人当たり面積"/>
        <xdr:cNvSpPr txBox="1"/>
      </xdr:nvSpPr>
      <xdr:spPr>
        <a:xfrm>
          <a:off x="19310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15511</xdr:rowOff>
    </xdr:from>
    <xdr:ext cx="469744" cy="259045"/>
    <xdr:sp macro="" textlink="">
      <xdr:nvSpPr>
        <xdr:cNvPr id="598" name="n_4aveValue【認定こども園・幼稚園・保育所】&#10;一人当たり面積"/>
        <xdr:cNvSpPr txBox="1"/>
      </xdr:nvSpPr>
      <xdr:spPr>
        <a:xfrm>
          <a:off x="18421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599"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56405</xdr:rowOff>
    </xdr:from>
    <xdr:ext cx="469744" cy="259045"/>
    <xdr:sp macro="" textlink="">
      <xdr:nvSpPr>
        <xdr:cNvPr id="600" name="n_2mainValue【認定こども園・幼稚園・保育所】&#10;一人当たり面積"/>
        <xdr:cNvSpPr txBox="1"/>
      </xdr:nvSpPr>
      <xdr:spPr>
        <a:xfrm>
          <a:off x="20199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601" name="n_3mainValue【認定こども園・幼稚園・保育所】&#10;一人当たり面積"/>
        <xdr:cNvSpPr txBox="1"/>
      </xdr:nvSpPr>
      <xdr:spPr>
        <a:xfrm>
          <a:off x="19310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602"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29391</xdr:rowOff>
    </xdr:to>
    <xdr:cxnSp macro="">
      <xdr:nvCxnSpPr>
        <xdr:cNvPr id="629" name="直線コネクタ 628"/>
        <xdr:cNvCxnSpPr/>
      </xdr:nvCxnSpPr>
      <xdr:spPr>
        <a:xfrm flipV="1">
          <a:off x="16318864" y="965345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630"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31" name="直線コネクタ 630"/>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632"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633" name="直線コネクタ 632"/>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4" name="【学校施設】&#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5" name="フローチャート: 判断 634"/>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36" name="フローチャート: 判断 635"/>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637" name="フローチャート: 判断 636"/>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38" name="フローチャート: 判断 637"/>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39" name="フローチャート: 判断 638"/>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92891</xdr:rowOff>
    </xdr:from>
    <xdr:to>
      <xdr:col>85</xdr:col>
      <xdr:colOff>177800</xdr:colOff>
      <xdr:row>63</xdr:row>
      <xdr:rowOff>23041</xdr:rowOff>
    </xdr:to>
    <xdr:sp macro="" textlink="">
      <xdr:nvSpPr>
        <xdr:cNvPr id="645" name="楕円 644"/>
        <xdr:cNvSpPr/>
      </xdr:nvSpPr>
      <xdr:spPr>
        <a:xfrm>
          <a:off x="16268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71318</xdr:rowOff>
    </xdr:from>
    <xdr:ext cx="405111" cy="259045"/>
    <xdr:sp macro="" textlink="">
      <xdr:nvSpPr>
        <xdr:cNvPr id="646" name="【学校施設】&#10;有形固定資産減価償却率該当値テキスト"/>
        <xdr:cNvSpPr txBox="1"/>
      </xdr:nvSpPr>
      <xdr:spPr>
        <a:xfrm>
          <a:off x="16357600"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47" name="楕円 646"/>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143691</xdr:rowOff>
    </xdr:from>
    <xdr:to>
      <xdr:col>85</xdr:col>
      <xdr:colOff>127000</xdr:colOff>
      <xdr:row>62</xdr:row>
      <xdr:rowOff>146957</xdr:rowOff>
    </xdr:to>
    <xdr:cxnSp macro="">
      <xdr:nvCxnSpPr>
        <xdr:cNvPr id="648" name="直線コネクタ 647"/>
        <xdr:cNvCxnSpPr/>
      </xdr:nvCxnSpPr>
      <xdr:spPr>
        <a:xfrm flipV="1">
          <a:off x="15481300" y="107735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649" name="楕円 648"/>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117566</xdr:rowOff>
    </xdr:from>
    <xdr:to>
      <xdr:col>81</xdr:col>
      <xdr:colOff>50800</xdr:colOff>
      <xdr:row>62</xdr:row>
      <xdr:rowOff>146957</xdr:rowOff>
    </xdr:to>
    <xdr:cxnSp macro="">
      <xdr:nvCxnSpPr>
        <xdr:cNvPr id="650" name="直線コネクタ 649"/>
        <xdr:cNvCxnSpPr/>
      </xdr:nvCxnSpPr>
      <xdr:spPr>
        <a:xfrm>
          <a:off x="14592300" y="107474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35741</xdr:rowOff>
    </xdr:from>
    <xdr:to>
      <xdr:col>72</xdr:col>
      <xdr:colOff>38100</xdr:colOff>
      <xdr:row>63</xdr:row>
      <xdr:rowOff>137341</xdr:rowOff>
    </xdr:to>
    <xdr:sp macro="" textlink="">
      <xdr:nvSpPr>
        <xdr:cNvPr id="651" name="楕円 650"/>
        <xdr:cNvSpPr/>
      </xdr:nvSpPr>
      <xdr:spPr>
        <a:xfrm>
          <a:off x="1365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117566</xdr:rowOff>
    </xdr:from>
    <xdr:to>
      <xdr:col>76</xdr:col>
      <xdr:colOff>114300</xdr:colOff>
      <xdr:row>63</xdr:row>
      <xdr:rowOff>86541</xdr:rowOff>
    </xdr:to>
    <xdr:cxnSp macro="">
      <xdr:nvCxnSpPr>
        <xdr:cNvPr id="652" name="直線コネクタ 651"/>
        <xdr:cNvCxnSpPr/>
      </xdr:nvCxnSpPr>
      <xdr:spPr>
        <a:xfrm flipV="1">
          <a:off x="13703300" y="1074746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653" name="楕円 652"/>
        <xdr:cNvSpPr/>
      </xdr:nvSpPr>
      <xdr:spPr>
        <a:xfrm>
          <a:off x="1276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146957</xdr:rowOff>
    </xdr:from>
    <xdr:to>
      <xdr:col>71</xdr:col>
      <xdr:colOff>177800</xdr:colOff>
      <xdr:row>63</xdr:row>
      <xdr:rowOff>86541</xdr:rowOff>
    </xdr:to>
    <xdr:cxnSp macro="">
      <xdr:nvCxnSpPr>
        <xdr:cNvPr id="654" name="直線コネクタ 653"/>
        <xdr:cNvCxnSpPr/>
      </xdr:nvCxnSpPr>
      <xdr:spPr>
        <a:xfrm>
          <a:off x="12814300" y="107768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55" name="n_1aveValue【学校施設】&#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656" name="n_2aveValue【学校施設】&#10;有形固定資産減価償却率"/>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57" name="n_3aveValue【学校施設】&#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58" name="n_4aveValue【学校施設】&#10;有形固定資産減価償却率"/>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59" name="n_1mainValue【学校施設】&#10;有形固定資産減価償却率"/>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660" name="n_2mainValue【学校施設】&#10;有形固定資産減価償却率"/>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128468</xdr:rowOff>
    </xdr:from>
    <xdr:ext cx="405111" cy="259045"/>
    <xdr:sp macro="" textlink="">
      <xdr:nvSpPr>
        <xdr:cNvPr id="661" name="n_3mainValue【学校施設】&#10;有形固定資産減価償却率"/>
        <xdr:cNvSpPr txBox="1"/>
      </xdr:nvSpPr>
      <xdr:spPr>
        <a:xfrm>
          <a:off x="13500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662" name="n_4mainValue【学校施設】&#10;有形固定資産減価償却率"/>
        <xdr:cNvSpPr txBox="1"/>
      </xdr:nvSpPr>
      <xdr:spPr>
        <a:xfrm>
          <a:off x="12611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129540</xdr:rowOff>
    </xdr:to>
    <xdr:cxnSp macro="">
      <xdr:nvCxnSpPr>
        <xdr:cNvPr id="687" name="直線コネクタ 686"/>
        <xdr:cNvCxnSpPr/>
      </xdr:nvCxnSpPr>
      <xdr:spPr>
        <a:xfrm flipV="1">
          <a:off x="22160864" y="9484360"/>
          <a:ext cx="0" cy="1617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133367</xdr:rowOff>
    </xdr:from>
    <xdr:ext cx="469744" cy="259045"/>
    <xdr:sp macro="" textlink="">
      <xdr:nvSpPr>
        <xdr:cNvPr id="688" name="【学校施設】&#10;一人当たり面積最小値テキスト"/>
        <xdr:cNvSpPr txBox="1"/>
      </xdr:nvSpPr>
      <xdr:spPr>
        <a:xfrm>
          <a:off x="22199600"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129540</xdr:rowOff>
    </xdr:from>
    <xdr:to>
      <xdr:col>116</xdr:col>
      <xdr:colOff>152400</xdr:colOff>
      <xdr:row>64</xdr:row>
      <xdr:rowOff>129540</xdr:rowOff>
    </xdr:to>
    <xdr:cxnSp macro="">
      <xdr:nvCxnSpPr>
        <xdr:cNvPr id="689" name="直線コネクタ 688"/>
        <xdr:cNvCxnSpPr/>
      </xdr:nvCxnSpPr>
      <xdr:spPr>
        <a:xfrm>
          <a:off x="22072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690"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691" name="直線コネクタ 690"/>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2" name="【学校施設】&#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3" name="フローチャート: 判断 692"/>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7620</xdr:rowOff>
    </xdr:from>
    <xdr:to>
      <xdr:col>112</xdr:col>
      <xdr:colOff>38100</xdr:colOff>
      <xdr:row>61</xdr:row>
      <xdr:rowOff>109220</xdr:rowOff>
    </xdr:to>
    <xdr:sp macro="" textlink="">
      <xdr:nvSpPr>
        <xdr:cNvPr id="694" name="フローチャート: 判断 693"/>
        <xdr:cNvSpPr/>
      </xdr:nvSpPr>
      <xdr:spPr>
        <a:xfrm>
          <a:off x="21272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12700</xdr:rowOff>
    </xdr:from>
    <xdr:to>
      <xdr:col>107</xdr:col>
      <xdr:colOff>101600</xdr:colOff>
      <xdr:row>61</xdr:row>
      <xdr:rowOff>114300</xdr:rowOff>
    </xdr:to>
    <xdr:sp macro="" textlink="">
      <xdr:nvSpPr>
        <xdr:cNvPr id="695" name="フローチャート: 判断 694"/>
        <xdr:cNvSpPr/>
      </xdr:nvSpPr>
      <xdr:spPr>
        <a:xfrm>
          <a:off x="20383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96" name="フローチャート: 判断 695"/>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60960</xdr:rowOff>
    </xdr:from>
    <xdr:to>
      <xdr:col>98</xdr:col>
      <xdr:colOff>38100</xdr:colOff>
      <xdr:row>61</xdr:row>
      <xdr:rowOff>162560</xdr:rowOff>
    </xdr:to>
    <xdr:sp macro="" textlink="">
      <xdr:nvSpPr>
        <xdr:cNvPr id="697" name="フローチャート: 判断 696"/>
        <xdr:cNvSpPr/>
      </xdr:nvSpPr>
      <xdr:spPr>
        <a:xfrm>
          <a:off x="18605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64770</xdr:rowOff>
    </xdr:from>
    <xdr:to>
      <xdr:col>116</xdr:col>
      <xdr:colOff>114300</xdr:colOff>
      <xdr:row>61</xdr:row>
      <xdr:rowOff>166370</xdr:rowOff>
    </xdr:to>
    <xdr:sp macro="" textlink="">
      <xdr:nvSpPr>
        <xdr:cNvPr id="703" name="楕円 702"/>
        <xdr:cNvSpPr/>
      </xdr:nvSpPr>
      <xdr:spPr>
        <a:xfrm>
          <a:off x="221107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43197</xdr:rowOff>
    </xdr:from>
    <xdr:ext cx="469744" cy="259045"/>
    <xdr:sp macro="" textlink="">
      <xdr:nvSpPr>
        <xdr:cNvPr id="704" name="【学校施設】&#10;一人当たり面積該当値テキスト"/>
        <xdr:cNvSpPr txBox="1"/>
      </xdr:nvSpPr>
      <xdr:spPr>
        <a:xfrm>
          <a:off x="22199600"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705" name="楕円 704"/>
        <xdr:cNvSpPr/>
      </xdr:nvSpPr>
      <xdr:spPr>
        <a:xfrm>
          <a:off x="2127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61</xdr:row>
      <xdr:rowOff>115570</xdr:rowOff>
    </xdr:to>
    <xdr:cxnSp macro="">
      <xdr:nvCxnSpPr>
        <xdr:cNvPr id="706" name="直線コネクタ 705"/>
        <xdr:cNvCxnSpPr/>
      </xdr:nvCxnSpPr>
      <xdr:spPr>
        <a:xfrm>
          <a:off x="21323300" y="105689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707" name="楕円 706"/>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110490</xdr:rowOff>
    </xdr:from>
    <xdr:to>
      <xdr:col>111</xdr:col>
      <xdr:colOff>177800</xdr:colOff>
      <xdr:row>61</xdr:row>
      <xdr:rowOff>110490</xdr:rowOff>
    </xdr:to>
    <xdr:cxnSp macro="">
      <xdr:nvCxnSpPr>
        <xdr:cNvPr id="708" name="直線コネクタ 707"/>
        <xdr:cNvCxnSpPr/>
      </xdr:nvCxnSpPr>
      <xdr:spPr>
        <a:xfrm>
          <a:off x="20434300" y="1056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134620</xdr:rowOff>
    </xdr:from>
    <xdr:to>
      <xdr:col>102</xdr:col>
      <xdr:colOff>165100</xdr:colOff>
      <xdr:row>62</xdr:row>
      <xdr:rowOff>64770</xdr:rowOff>
    </xdr:to>
    <xdr:sp macro="" textlink="">
      <xdr:nvSpPr>
        <xdr:cNvPr id="709" name="楕円 708"/>
        <xdr:cNvSpPr/>
      </xdr:nvSpPr>
      <xdr:spPr>
        <a:xfrm>
          <a:off x="19494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110490</xdr:rowOff>
    </xdr:from>
    <xdr:to>
      <xdr:col>107</xdr:col>
      <xdr:colOff>50800</xdr:colOff>
      <xdr:row>62</xdr:row>
      <xdr:rowOff>13970</xdr:rowOff>
    </xdr:to>
    <xdr:cxnSp macro="">
      <xdr:nvCxnSpPr>
        <xdr:cNvPr id="710" name="直線コネクタ 709"/>
        <xdr:cNvCxnSpPr/>
      </xdr:nvCxnSpPr>
      <xdr:spPr>
        <a:xfrm flipV="1">
          <a:off x="19545300" y="1056894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133350</xdr:rowOff>
    </xdr:from>
    <xdr:to>
      <xdr:col>98</xdr:col>
      <xdr:colOff>38100</xdr:colOff>
      <xdr:row>62</xdr:row>
      <xdr:rowOff>63500</xdr:rowOff>
    </xdr:to>
    <xdr:sp macro="" textlink="">
      <xdr:nvSpPr>
        <xdr:cNvPr id="711" name="楕円 710"/>
        <xdr:cNvSpPr/>
      </xdr:nvSpPr>
      <xdr:spPr>
        <a:xfrm>
          <a:off x="18605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13970</xdr:rowOff>
    </xdr:to>
    <xdr:cxnSp macro="">
      <xdr:nvCxnSpPr>
        <xdr:cNvPr id="712" name="直線コネクタ 711"/>
        <xdr:cNvCxnSpPr/>
      </xdr:nvCxnSpPr>
      <xdr:spPr>
        <a:xfrm>
          <a:off x="18656300" y="10642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125747</xdr:rowOff>
    </xdr:from>
    <xdr:ext cx="469744" cy="259045"/>
    <xdr:sp macro="" textlink="">
      <xdr:nvSpPr>
        <xdr:cNvPr id="713" name="n_1aveValue【学校施設】&#10;一人当たり面積"/>
        <xdr:cNvSpPr txBox="1"/>
      </xdr:nvSpPr>
      <xdr:spPr>
        <a:xfrm>
          <a:off x="21075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130827</xdr:rowOff>
    </xdr:from>
    <xdr:ext cx="469744" cy="259045"/>
    <xdr:sp macro="" textlink="">
      <xdr:nvSpPr>
        <xdr:cNvPr id="714" name="n_2aveValue【学校施設】&#10;一人当たり面積"/>
        <xdr:cNvSpPr txBox="1"/>
      </xdr:nvSpPr>
      <xdr:spPr>
        <a:xfrm>
          <a:off x="20199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15" name="n_3aveValue【学校施設】&#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7637</xdr:rowOff>
    </xdr:from>
    <xdr:ext cx="469744" cy="259045"/>
    <xdr:sp macro="" textlink="">
      <xdr:nvSpPr>
        <xdr:cNvPr id="716" name="n_4aveValue【学校施設】&#10;一人当たり面積"/>
        <xdr:cNvSpPr txBox="1"/>
      </xdr:nvSpPr>
      <xdr:spPr>
        <a:xfrm>
          <a:off x="18421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152417</xdr:rowOff>
    </xdr:from>
    <xdr:ext cx="469744" cy="259045"/>
    <xdr:sp macro="" textlink="">
      <xdr:nvSpPr>
        <xdr:cNvPr id="717" name="n_1mainValue【学校施設】&#10;一人当たり面積"/>
        <xdr:cNvSpPr txBox="1"/>
      </xdr:nvSpPr>
      <xdr:spPr>
        <a:xfrm>
          <a:off x="21075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152417</xdr:rowOff>
    </xdr:from>
    <xdr:ext cx="469744" cy="259045"/>
    <xdr:sp macro="" textlink="">
      <xdr:nvSpPr>
        <xdr:cNvPr id="718" name="n_2mainValue【学校施設】&#10;一人当たり面積"/>
        <xdr:cNvSpPr txBox="1"/>
      </xdr:nvSpPr>
      <xdr:spPr>
        <a:xfrm>
          <a:off x="20199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55897</xdr:rowOff>
    </xdr:from>
    <xdr:ext cx="469744" cy="259045"/>
    <xdr:sp macro="" textlink="">
      <xdr:nvSpPr>
        <xdr:cNvPr id="719" name="n_3mainValue【学校施設】&#10;一人当たり面積"/>
        <xdr:cNvSpPr txBox="1"/>
      </xdr:nvSpPr>
      <xdr:spPr>
        <a:xfrm>
          <a:off x="19310427"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54627</xdr:rowOff>
    </xdr:from>
    <xdr:ext cx="469744" cy="259045"/>
    <xdr:sp macro="" textlink="">
      <xdr:nvSpPr>
        <xdr:cNvPr id="720" name="n_4mainValue【学校施設】&#10;一人当たり面積"/>
        <xdr:cNvSpPr txBox="1"/>
      </xdr:nvSpPr>
      <xdr:spPr>
        <a:xfrm>
          <a:off x="18421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127636</xdr:rowOff>
    </xdr:from>
    <xdr:to>
      <xdr:col>85</xdr:col>
      <xdr:colOff>126364</xdr:colOff>
      <xdr:row>108</xdr:row>
      <xdr:rowOff>152400</xdr:rowOff>
    </xdr:to>
    <xdr:cxnSp macro="">
      <xdr:nvCxnSpPr>
        <xdr:cNvPr id="761" name="直線コネクタ 760"/>
        <xdr:cNvCxnSpPr/>
      </xdr:nvCxnSpPr>
      <xdr:spPr>
        <a:xfrm flipV="1">
          <a:off x="16318864" y="1727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74313</xdr:rowOff>
    </xdr:from>
    <xdr:ext cx="405111" cy="259045"/>
    <xdr:sp macro="" textlink="">
      <xdr:nvSpPr>
        <xdr:cNvPr id="764" name="【公民館】&#10;有形固定資産減価償却率最大値テキスト"/>
        <xdr:cNvSpPr txBox="1"/>
      </xdr:nvSpPr>
      <xdr:spPr>
        <a:xfrm>
          <a:off x="16357600" y="1704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127636</xdr:rowOff>
    </xdr:from>
    <xdr:to>
      <xdr:col>86</xdr:col>
      <xdr:colOff>25400</xdr:colOff>
      <xdr:row>100</xdr:row>
      <xdr:rowOff>127636</xdr:rowOff>
    </xdr:to>
    <xdr:cxnSp macro="">
      <xdr:nvCxnSpPr>
        <xdr:cNvPr id="765" name="直線コネクタ 764"/>
        <xdr:cNvCxnSpPr/>
      </xdr:nvCxnSpPr>
      <xdr:spPr>
        <a:xfrm>
          <a:off x="16230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4463</xdr:rowOff>
    </xdr:from>
    <xdr:ext cx="405111" cy="259045"/>
    <xdr:sp macro="" textlink="">
      <xdr:nvSpPr>
        <xdr:cNvPr id="766" name="【公民館】&#10;有形固定資産減価償却率平均値テキスト"/>
        <xdr:cNvSpPr txBox="1"/>
      </xdr:nvSpPr>
      <xdr:spPr>
        <a:xfrm>
          <a:off x="16357600" y="1766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67" name="フローチャート: 判断 766"/>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68" name="フローチャート: 判断 767"/>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769" name="フローチャート: 判断 768"/>
        <xdr:cNvSpPr/>
      </xdr:nvSpPr>
      <xdr:spPr>
        <a:xfrm>
          <a:off x="14541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70" name="フローチャート: 判断 769"/>
        <xdr:cNvSpPr/>
      </xdr:nvSpPr>
      <xdr:spPr>
        <a:xfrm>
          <a:off x="13652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38736</xdr:rowOff>
    </xdr:from>
    <xdr:to>
      <xdr:col>67</xdr:col>
      <xdr:colOff>101600</xdr:colOff>
      <xdr:row>103</xdr:row>
      <xdr:rowOff>140336</xdr:rowOff>
    </xdr:to>
    <xdr:sp macro="" textlink="">
      <xdr:nvSpPr>
        <xdr:cNvPr id="771" name="フローチャート: 判断 770"/>
        <xdr:cNvSpPr/>
      </xdr:nvSpPr>
      <xdr:spPr>
        <a:xfrm>
          <a:off x="12763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7" name="楕円 776"/>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139082</xdr:rowOff>
    </xdr:from>
    <xdr:ext cx="405111" cy="259045"/>
    <xdr:sp macro="" textlink="">
      <xdr:nvSpPr>
        <xdr:cNvPr id="778" name="【公民館】&#10;有形固定資産減価償却率該当値テキスト"/>
        <xdr:cNvSpPr txBox="1"/>
      </xdr:nvSpPr>
      <xdr:spPr>
        <a:xfrm>
          <a:off x="16357600"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779" name="楕円 778"/>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40005</xdr:rowOff>
    </xdr:to>
    <xdr:cxnSp macro="">
      <xdr:nvCxnSpPr>
        <xdr:cNvPr id="780" name="直線コネクタ 779"/>
        <xdr:cNvCxnSpPr/>
      </xdr:nvCxnSpPr>
      <xdr:spPr>
        <a:xfrm>
          <a:off x="15481300" y="18004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81" name="楕円 780"/>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105</xdr:row>
      <xdr:rowOff>1905</xdr:rowOff>
    </xdr:to>
    <xdr:cxnSp macro="">
      <xdr:nvCxnSpPr>
        <xdr:cNvPr id="782" name="直線コネクタ 781"/>
        <xdr:cNvCxnSpPr/>
      </xdr:nvCxnSpPr>
      <xdr:spPr>
        <a:xfrm>
          <a:off x="14592300" y="1796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83" name="楕円 782"/>
        <xdr:cNvSpPr/>
      </xdr:nvSpPr>
      <xdr:spPr>
        <a:xfrm>
          <a:off x="13652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135255</xdr:rowOff>
    </xdr:to>
    <xdr:cxnSp macro="">
      <xdr:nvCxnSpPr>
        <xdr:cNvPr id="784" name="直線コネクタ 783"/>
        <xdr:cNvCxnSpPr/>
      </xdr:nvCxnSpPr>
      <xdr:spPr>
        <a:xfrm flipV="1">
          <a:off x="13703300" y="17964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785" name="楕円 784"/>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135255</xdr:rowOff>
    </xdr:to>
    <xdr:cxnSp macro="">
      <xdr:nvCxnSpPr>
        <xdr:cNvPr id="786" name="直線コネクタ 785"/>
        <xdr:cNvCxnSpPr/>
      </xdr:nvCxnSpPr>
      <xdr:spPr>
        <a:xfrm>
          <a:off x="12814300" y="179412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71138</xdr:rowOff>
    </xdr:from>
    <xdr:ext cx="405111" cy="259045"/>
    <xdr:sp macro="" textlink="">
      <xdr:nvSpPr>
        <xdr:cNvPr id="787" name="n_1aveValue【公民館】&#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46372</xdr:rowOff>
    </xdr:from>
    <xdr:ext cx="405111" cy="259045"/>
    <xdr:sp macro="" textlink="">
      <xdr:nvSpPr>
        <xdr:cNvPr id="788" name="n_2aveValue【公民館】&#10;有形固定資産減価償却率"/>
        <xdr:cNvSpPr txBox="1"/>
      </xdr:nvSpPr>
      <xdr:spPr>
        <a:xfrm>
          <a:off x="14389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789" name="n_3aveValue【公民館】&#10;有形固定資産減価償却率"/>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156863</xdr:rowOff>
    </xdr:from>
    <xdr:ext cx="405111" cy="259045"/>
    <xdr:sp macro="" textlink="">
      <xdr:nvSpPr>
        <xdr:cNvPr id="790" name="n_4aveValue【公民館】&#10;有形固定資産減価償却率"/>
        <xdr:cNvSpPr txBox="1"/>
      </xdr:nvSpPr>
      <xdr:spPr>
        <a:xfrm>
          <a:off x="12611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791" name="n_1main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92" name="n_2main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793" name="n_3mainValue【公民館】&#10;有形固定資産減価償却率"/>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794" name="n_4mainValue【公民館】&#10;有形固定資産減価償却率"/>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30480</xdr:rowOff>
    </xdr:to>
    <xdr:cxnSp macro="">
      <xdr:nvCxnSpPr>
        <xdr:cNvPr id="818" name="直線コネクタ 817"/>
        <xdr:cNvCxnSpPr/>
      </xdr:nvCxnSpPr>
      <xdr:spPr>
        <a:xfrm flipV="1">
          <a:off x="22160864" y="17320261"/>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9"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0" name="直線コネクタ 819"/>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821" name="【公民館】&#10;一人当たり面積最大値テキスト"/>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822" name="直線コネクタ 821"/>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23" name="【公民館】&#10;一人当たり面積平均値テキスト"/>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24" name="フローチャート: 判断 823"/>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5" name="フローチャート: 判断 824"/>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29211</xdr:rowOff>
    </xdr:from>
    <xdr:to>
      <xdr:col>107</xdr:col>
      <xdr:colOff>101600</xdr:colOff>
      <xdr:row>105</xdr:row>
      <xdr:rowOff>130811</xdr:rowOff>
    </xdr:to>
    <xdr:sp macro="" textlink="">
      <xdr:nvSpPr>
        <xdr:cNvPr id="826" name="フローチャート: 判断 825"/>
        <xdr:cNvSpPr/>
      </xdr:nvSpPr>
      <xdr:spPr>
        <a:xfrm>
          <a:off x="20383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27" name="フローチャート: 判断 826"/>
        <xdr:cNvSpPr/>
      </xdr:nvSpPr>
      <xdr:spPr>
        <a:xfrm>
          <a:off x="19494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8" name="フローチャート: 判断 827"/>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34" name="楕円 833"/>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835" name="【公民館】&#10;一人当たり面積該当値テキスト"/>
        <xdr:cNvSpPr txBox="1"/>
      </xdr:nvSpPr>
      <xdr:spPr>
        <a:xfrm>
          <a:off x="22199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113030</xdr:rowOff>
    </xdr:from>
    <xdr:to>
      <xdr:col>112</xdr:col>
      <xdr:colOff>38100</xdr:colOff>
      <xdr:row>104</xdr:row>
      <xdr:rowOff>43180</xdr:rowOff>
    </xdr:to>
    <xdr:sp macro="" textlink="">
      <xdr:nvSpPr>
        <xdr:cNvPr id="836" name="楕円 835"/>
        <xdr:cNvSpPr/>
      </xdr:nvSpPr>
      <xdr:spPr>
        <a:xfrm>
          <a:off x="2127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0</xdr:rowOff>
    </xdr:to>
    <xdr:cxnSp macro="">
      <xdr:nvCxnSpPr>
        <xdr:cNvPr id="837" name="直線コネクタ 836"/>
        <xdr:cNvCxnSpPr/>
      </xdr:nvCxnSpPr>
      <xdr:spPr>
        <a:xfrm>
          <a:off x="21323300" y="1782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113030</xdr:rowOff>
    </xdr:from>
    <xdr:to>
      <xdr:col>107</xdr:col>
      <xdr:colOff>101600</xdr:colOff>
      <xdr:row>104</xdr:row>
      <xdr:rowOff>43180</xdr:rowOff>
    </xdr:to>
    <xdr:sp macro="" textlink="">
      <xdr:nvSpPr>
        <xdr:cNvPr id="838" name="楕円 837"/>
        <xdr:cNvSpPr/>
      </xdr:nvSpPr>
      <xdr:spPr>
        <a:xfrm>
          <a:off x="20383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163830</xdr:rowOff>
    </xdr:from>
    <xdr:to>
      <xdr:col>111</xdr:col>
      <xdr:colOff>177800</xdr:colOff>
      <xdr:row>103</xdr:row>
      <xdr:rowOff>163830</xdr:rowOff>
    </xdr:to>
    <xdr:cxnSp macro="">
      <xdr:nvCxnSpPr>
        <xdr:cNvPr id="839" name="直線コネクタ 838"/>
        <xdr:cNvCxnSpPr/>
      </xdr:nvCxnSpPr>
      <xdr:spPr>
        <a:xfrm>
          <a:off x="20434300" y="17823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0" name="楕円 839"/>
        <xdr:cNvSpPr/>
      </xdr:nvSpPr>
      <xdr:spPr>
        <a:xfrm>
          <a:off x="19494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163830</xdr:rowOff>
    </xdr:from>
    <xdr:to>
      <xdr:col>107</xdr:col>
      <xdr:colOff>50800</xdr:colOff>
      <xdr:row>104</xdr:row>
      <xdr:rowOff>0</xdr:rowOff>
    </xdr:to>
    <xdr:cxnSp macro="">
      <xdr:nvCxnSpPr>
        <xdr:cNvPr id="841" name="直線コネクタ 840"/>
        <xdr:cNvCxnSpPr/>
      </xdr:nvCxnSpPr>
      <xdr:spPr>
        <a:xfrm flipV="1">
          <a:off x="19545300" y="17823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842" name="楕円 841"/>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104</xdr:row>
      <xdr:rowOff>0</xdr:rowOff>
    </xdr:to>
    <xdr:cxnSp macro="">
      <xdr:nvCxnSpPr>
        <xdr:cNvPr id="843" name="直線コネクタ 842"/>
        <xdr:cNvCxnSpPr/>
      </xdr:nvCxnSpPr>
      <xdr:spPr>
        <a:xfrm>
          <a:off x="18656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4"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121938</xdr:rowOff>
    </xdr:from>
    <xdr:ext cx="469744" cy="259045"/>
    <xdr:sp macro="" textlink="">
      <xdr:nvSpPr>
        <xdr:cNvPr id="845" name="n_2aveValue【公民館】&#10;一人当たり面積"/>
        <xdr:cNvSpPr txBox="1"/>
      </xdr:nvSpPr>
      <xdr:spPr>
        <a:xfrm>
          <a:off x="20199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76216</xdr:rowOff>
    </xdr:from>
    <xdr:ext cx="469744" cy="259045"/>
    <xdr:sp macro="" textlink="">
      <xdr:nvSpPr>
        <xdr:cNvPr id="846" name="n_3aveValue【公民館】&#10;一人当たり面積"/>
        <xdr:cNvSpPr txBox="1"/>
      </xdr:nvSpPr>
      <xdr:spPr>
        <a:xfrm>
          <a:off x="19310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7" name="n_4aveValue【公民館】&#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59707</xdr:rowOff>
    </xdr:from>
    <xdr:ext cx="469744" cy="259045"/>
    <xdr:sp macro="" textlink="">
      <xdr:nvSpPr>
        <xdr:cNvPr id="848" name="n_1mainValue【公民館】&#10;一人当たり面積"/>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59707</xdr:rowOff>
    </xdr:from>
    <xdr:ext cx="469744" cy="259045"/>
    <xdr:sp macro="" textlink="">
      <xdr:nvSpPr>
        <xdr:cNvPr id="849" name="n_2mainValue【公民館】&#10;一人当たり面積"/>
        <xdr:cNvSpPr txBox="1"/>
      </xdr:nvSpPr>
      <xdr:spPr>
        <a:xfrm>
          <a:off x="20199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50" name="n_3mainValue【公民館】&#10;一人当たり面積"/>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851" name="n_4mainValue【公民館】&#10;一人当たり面積"/>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公営住宅、港湾・漁港、認定こども園・幼稚園・保育所、学校施設、公民館であり、低くなっている施設は、道路、橋りょう・トンネルである。特に学校施設の有形固定資産減価償却率が高くなっており、大規模改修を行うなど、老朽化対策に取り組んでいくこととしている。</a:t>
          </a:r>
          <a:r>
            <a:rPr lang="ja-JP" altLang="ja-JP" sz="1100">
              <a:solidFill>
                <a:schemeClr val="dk1"/>
              </a:solidFill>
              <a:effectLst/>
              <a:latin typeface="+mn-lt"/>
              <a:ea typeface="+mn-ea"/>
              <a:cs typeface="+mn-cs"/>
            </a:rPr>
            <a:t>また、幼稚園・保育所については複合化や民営化を検討していく方針となっている。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256,856
250,976
67.83
98,732,747
95,251,774
2,740,697
51,946,354
52,774,569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41</xdr:row>
      <xdr:rowOff>152400</xdr:rowOff>
    </xdr:to>
    <xdr:cxnSp macro="">
      <xdr:nvCxnSpPr>
        <xdr:cNvPr id="57" name="直線コネクタ 56"/>
        <xdr:cNvCxnSpPr/>
      </xdr:nvCxnSpPr>
      <xdr:spPr>
        <a:xfrm flipV="1">
          <a:off x="4634865" y="560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図書館】&#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151147</xdr:rowOff>
    </xdr:from>
    <xdr:ext cx="405111" cy="259045"/>
    <xdr:sp macro="" textlink="">
      <xdr:nvSpPr>
        <xdr:cNvPr id="62" name="【図書館】&#10;有形固定資産減価償却率平均値テキスト"/>
        <xdr:cNvSpPr txBox="1"/>
      </xdr:nvSpPr>
      <xdr:spPr>
        <a:xfrm>
          <a:off x="4673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63" name="フローチャート: 判断 62"/>
        <xdr:cNvSpPr/>
      </xdr:nvSpPr>
      <xdr:spPr>
        <a:xfrm>
          <a:off x="4584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132080</xdr:rowOff>
    </xdr:from>
    <xdr:to>
      <xdr:col>20</xdr:col>
      <xdr:colOff>38100</xdr:colOff>
      <xdr:row>37</xdr:row>
      <xdr:rowOff>62230</xdr:rowOff>
    </xdr:to>
    <xdr:sp macro="" textlink="">
      <xdr:nvSpPr>
        <xdr:cNvPr id="64" name="フローチャート: 判断 63"/>
        <xdr:cNvSpPr/>
      </xdr:nvSpPr>
      <xdr:spPr>
        <a:xfrm>
          <a:off x="3746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101600</xdr:rowOff>
    </xdr:from>
    <xdr:to>
      <xdr:col>15</xdr:col>
      <xdr:colOff>101600</xdr:colOff>
      <xdr:row>37</xdr:row>
      <xdr:rowOff>31750</xdr:rowOff>
    </xdr:to>
    <xdr:sp macro="" textlink="">
      <xdr:nvSpPr>
        <xdr:cNvPr id="65" name="フローチャート: 判断 64"/>
        <xdr:cNvSpPr/>
      </xdr:nvSpPr>
      <xdr:spPr>
        <a:xfrm>
          <a:off x="2857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23495</xdr:rowOff>
    </xdr:from>
    <xdr:to>
      <xdr:col>6</xdr:col>
      <xdr:colOff>38100</xdr:colOff>
      <xdr:row>36</xdr:row>
      <xdr:rowOff>125095</xdr:rowOff>
    </xdr:to>
    <xdr:sp macro="" textlink="">
      <xdr:nvSpPr>
        <xdr:cNvPr id="67" name="フローチャート: 判断 66"/>
        <xdr:cNvSpPr/>
      </xdr:nvSpPr>
      <xdr:spPr>
        <a:xfrm>
          <a:off x="1079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3" name="楕円 72"/>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4" name="【図書館】&#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xdr:rowOff>
    </xdr:from>
    <xdr:to>
      <xdr:col>20</xdr:col>
      <xdr:colOff>38100</xdr:colOff>
      <xdr:row>39</xdr:row>
      <xdr:rowOff>102235</xdr:rowOff>
    </xdr:to>
    <xdr:sp macro="" textlink="">
      <xdr:nvSpPr>
        <xdr:cNvPr id="75" name="楕円 74"/>
        <xdr:cNvSpPr/>
      </xdr:nvSpPr>
      <xdr:spPr>
        <a:xfrm>
          <a:off x="3746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51435</xdr:rowOff>
    </xdr:from>
    <xdr:to>
      <xdr:col>24</xdr:col>
      <xdr:colOff>63500</xdr:colOff>
      <xdr:row>39</xdr:row>
      <xdr:rowOff>76200</xdr:rowOff>
    </xdr:to>
    <xdr:cxnSp macro="">
      <xdr:nvCxnSpPr>
        <xdr:cNvPr id="76" name="直線コネクタ 75"/>
        <xdr:cNvCxnSpPr/>
      </xdr:nvCxnSpPr>
      <xdr:spPr>
        <a:xfrm>
          <a:off x="3797300" y="67379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145415</xdr:rowOff>
    </xdr:from>
    <xdr:to>
      <xdr:col>15</xdr:col>
      <xdr:colOff>101600</xdr:colOff>
      <xdr:row>39</xdr:row>
      <xdr:rowOff>75565</xdr:rowOff>
    </xdr:to>
    <xdr:sp macro="" textlink="">
      <xdr:nvSpPr>
        <xdr:cNvPr id="77" name="楕円 76"/>
        <xdr:cNvSpPr/>
      </xdr:nvSpPr>
      <xdr:spPr>
        <a:xfrm>
          <a:off x="2857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24765</xdr:rowOff>
    </xdr:from>
    <xdr:to>
      <xdr:col>19</xdr:col>
      <xdr:colOff>177800</xdr:colOff>
      <xdr:row>39</xdr:row>
      <xdr:rowOff>51435</xdr:rowOff>
    </xdr:to>
    <xdr:cxnSp macro="">
      <xdr:nvCxnSpPr>
        <xdr:cNvPr id="78" name="直線コネクタ 77"/>
        <xdr:cNvCxnSpPr/>
      </xdr:nvCxnSpPr>
      <xdr:spPr>
        <a:xfrm>
          <a:off x="2908300" y="67113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147320</xdr:rowOff>
    </xdr:from>
    <xdr:to>
      <xdr:col>10</xdr:col>
      <xdr:colOff>165100</xdr:colOff>
      <xdr:row>39</xdr:row>
      <xdr:rowOff>77470</xdr:rowOff>
    </xdr:to>
    <xdr:sp macro="" textlink="">
      <xdr:nvSpPr>
        <xdr:cNvPr id="79" name="楕円 78"/>
        <xdr:cNvSpPr/>
      </xdr:nvSpPr>
      <xdr:spPr>
        <a:xfrm>
          <a:off x="196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24765</xdr:rowOff>
    </xdr:from>
    <xdr:to>
      <xdr:col>15</xdr:col>
      <xdr:colOff>50800</xdr:colOff>
      <xdr:row>39</xdr:row>
      <xdr:rowOff>26670</xdr:rowOff>
    </xdr:to>
    <xdr:cxnSp macro="">
      <xdr:nvCxnSpPr>
        <xdr:cNvPr id="80" name="直線コネクタ 79"/>
        <xdr:cNvCxnSpPr/>
      </xdr:nvCxnSpPr>
      <xdr:spPr>
        <a:xfrm flipV="1">
          <a:off x="2019300" y="67113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1" name="楕円 80"/>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26670</xdr:rowOff>
    </xdr:to>
    <xdr:cxnSp macro="">
      <xdr:nvCxnSpPr>
        <xdr:cNvPr id="82" name="直線コネクタ 81"/>
        <xdr:cNvCxnSpPr/>
      </xdr:nvCxnSpPr>
      <xdr:spPr>
        <a:xfrm>
          <a:off x="1130300" y="6682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78757</xdr:rowOff>
    </xdr:from>
    <xdr:ext cx="405111" cy="259045"/>
    <xdr:sp macro="" textlink="">
      <xdr:nvSpPr>
        <xdr:cNvPr id="83" name="n_1aveValue【図書館】&#10;有形固定資産減価償却率"/>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4" name="n_2aveValue【図書館】&#10;有形固定資産減価償却率"/>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86" name="n_4aveValue【図書館】&#10;有形固定資産減価償却率"/>
        <xdr:cNvSpPr txBox="1"/>
      </xdr:nvSpPr>
      <xdr:spPr>
        <a:xfrm>
          <a:off x="927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93362</xdr:rowOff>
    </xdr:from>
    <xdr:ext cx="405111" cy="259045"/>
    <xdr:sp macro="" textlink="">
      <xdr:nvSpPr>
        <xdr:cNvPr id="87" name="n_1mainValue【図書館】&#10;有形固定資産減価償却率"/>
        <xdr:cNvSpPr txBox="1"/>
      </xdr:nvSpPr>
      <xdr:spPr>
        <a:xfrm>
          <a:off x="3582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66692</xdr:rowOff>
    </xdr:from>
    <xdr:ext cx="405111" cy="259045"/>
    <xdr:sp macro="" textlink="">
      <xdr:nvSpPr>
        <xdr:cNvPr id="88" name="n_2mainValue【図書館】&#10;有形固定資産減価償却率"/>
        <xdr:cNvSpPr txBox="1"/>
      </xdr:nvSpPr>
      <xdr:spPr>
        <a:xfrm>
          <a:off x="2705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68597</xdr:rowOff>
    </xdr:from>
    <xdr:ext cx="405111" cy="259045"/>
    <xdr:sp macro="" textlink="">
      <xdr:nvSpPr>
        <xdr:cNvPr id="89" name="n_3mainValue【図書館】&#10;有形固定資産減価償却率"/>
        <xdr:cNvSpPr txBox="1"/>
      </xdr:nvSpPr>
      <xdr:spPr>
        <a:xfrm>
          <a:off x="1816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0" name="n_4mainValue【図書館】&#10;有形固定資産減価償却率"/>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2" name="直線コネクタ 111"/>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3"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4" name="直線コネクタ 113"/>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5"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6" name="直線コネクタ 115"/>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7"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8" name="フローチャート: 判断 117"/>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9" name="フローチャート: 判断 118"/>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22" name="フローチャート: 判断 121"/>
        <xdr:cNvSpPr/>
      </xdr:nvSpPr>
      <xdr:spPr>
        <a:xfrm>
          <a:off x="692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8" name="楕円 127"/>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9"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30" name="楕円 129"/>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64770</xdr:rowOff>
    </xdr:to>
    <xdr:cxnSp macro="">
      <xdr:nvCxnSpPr>
        <xdr:cNvPr id="131" name="直線コネクタ 130"/>
        <xdr:cNvCxnSpPr/>
      </xdr:nvCxnSpPr>
      <xdr:spPr>
        <a:xfrm>
          <a:off x="9639300" y="6385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2" name="楕円 131"/>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41910</xdr:rowOff>
    </xdr:to>
    <xdr:cxnSp macro="">
      <xdr:nvCxnSpPr>
        <xdr:cNvPr id="133" name="直線コネクタ 132"/>
        <xdr:cNvCxnSpPr/>
      </xdr:nvCxnSpPr>
      <xdr:spPr>
        <a:xfrm>
          <a:off x="8750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4" name="楕円 133"/>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37</xdr:row>
      <xdr:rowOff>41910</xdr:rowOff>
    </xdr:to>
    <xdr:cxnSp macro="">
      <xdr:nvCxnSpPr>
        <xdr:cNvPr id="135" name="直線コネクタ 134"/>
        <xdr:cNvCxnSpPr/>
      </xdr:nvCxnSpPr>
      <xdr:spPr>
        <a:xfrm>
          <a:off x="7861300" y="6294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6" name="楕円 135"/>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7" name="直線コネクタ 136"/>
        <xdr:cNvCxnSpPr/>
      </xdr:nvCxnSpPr>
      <xdr:spPr>
        <a:xfrm>
          <a:off x="6972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8"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9"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26687</xdr:rowOff>
    </xdr:from>
    <xdr:ext cx="469744" cy="259045"/>
    <xdr:sp macro="" textlink="">
      <xdr:nvSpPr>
        <xdr:cNvPr id="141" name="n_4aveValue【図書館】&#10;一人当たり面積"/>
        <xdr:cNvSpPr txBox="1"/>
      </xdr:nvSpPr>
      <xdr:spPr>
        <a:xfrm>
          <a:off x="6737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42"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43" name="n_2main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4" name="n_3mainValue【図書館】&#10;一人当たり面積"/>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5" name="n_4mainValue【図書館】&#10;一人当たり面積"/>
        <xdr:cNvSpPr txBox="1"/>
      </xdr:nvSpPr>
      <xdr:spPr>
        <a:xfrm>
          <a:off x="6737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68580</xdr:rowOff>
    </xdr:to>
    <xdr:cxnSp macro="">
      <xdr:nvCxnSpPr>
        <xdr:cNvPr id="168" name="直線コネクタ 167"/>
        <xdr:cNvCxnSpPr/>
      </xdr:nvCxnSpPr>
      <xdr:spPr>
        <a:xfrm flipV="1">
          <a:off x="4634865" y="961948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9"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0" name="直線コネクタ 169"/>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1" name="【体育館・プー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2" name="直線コネクタ 171"/>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3"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4" name="フローチャート: 判断 173"/>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65786</xdr:rowOff>
    </xdr:from>
    <xdr:to>
      <xdr:col>20</xdr:col>
      <xdr:colOff>38100</xdr:colOff>
      <xdr:row>60</xdr:row>
      <xdr:rowOff>167386</xdr:rowOff>
    </xdr:to>
    <xdr:sp macro="" textlink="">
      <xdr:nvSpPr>
        <xdr:cNvPr id="175" name="フローチャート: 判断 174"/>
        <xdr:cNvSpPr/>
      </xdr:nvSpPr>
      <xdr:spPr>
        <a:xfrm>
          <a:off x="3746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93218</xdr:rowOff>
    </xdr:from>
    <xdr:to>
      <xdr:col>15</xdr:col>
      <xdr:colOff>101600</xdr:colOff>
      <xdr:row>61</xdr:row>
      <xdr:rowOff>23368</xdr:rowOff>
    </xdr:to>
    <xdr:sp macro="" textlink="">
      <xdr:nvSpPr>
        <xdr:cNvPr id="176" name="フローチャート: 判断 175"/>
        <xdr:cNvSpPr/>
      </xdr:nvSpPr>
      <xdr:spPr>
        <a:xfrm>
          <a:off x="28575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7" name="フローチャート: 判断 176"/>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178" name="フローチャート: 判断 177"/>
        <xdr:cNvSpPr/>
      </xdr:nvSpPr>
      <xdr:spPr>
        <a:xfrm>
          <a:off x="107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84" name="楕円 183"/>
        <xdr:cNvSpPr/>
      </xdr:nvSpPr>
      <xdr:spPr>
        <a:xfrm>
          <a:off x="45847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94505</xdr:rowOff>
    </xdr:from>
    <xdr:ext cx="405111" cy="259045"/>
    <xdr:sp macro="" textlink="">
      <xdr:nvSpPr>
        <xdr:cNvPr id="185" name="【体育館・プール】&#10;有形固定資産減価償却率該当値テキスト"/>
        <xdr:cNvSpPr txBox="1"/>
      </xdr:nvSpPr>
      <xdr:spPr>
        <a:xfrm>
          <a:off x="4673600"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113792</xdr:rowOff>
    </xdr:from>
    <xdr:to>
      <xdr:col>20</xdr:col>
      <xdr:colOff>38100</xdr:colOff>
      <xdr:row>61</xdr:row>
      <xdr:rowOff>43942</xdr:rowOff>
    </xdr:to>
    <xdr:sp macro="" textlink="">
      <xdr:nvSpPr>
        <xdr:cNvPr id="186" name="楕円 185"/>
        <xdr:cNvSpPr/>
      </xdr:nvSpPr>
      <xdr:spPr>
        <a:xfrm>
          <a:off x="3746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164592</xdr:rowOff>
    </xdr:from>
    <xdr:to>
      <xdr:col>24</xdr:col>
      <xdr:colOff>63500</xdr:colOff>
      <xdr:row>60</xdr:row>
      <xdr:rowOff>166878</xdr:rowOff>
    </xdr:to>
    <xdr:cxnSp macro="">
      <xdr:nvCxnSpPr>
        <xdr:cNvPr id="187" name="直線コネクタ 186"/>
        <xdr:cNvCxnSpPr/>
      </xdr:nvCxnSpPr>
      <xdr:spPr>
        <a:xfrm>
          <a:off x="3797300" y="104515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61214</xdr:rowOff>
    </xdr:from>
    <xdr:to>
      <xdr:col>15</xdr:col>
      <xdr:colOff>101600</xdr:colOff>
      <xdr:row>60</xdr:row>
      <xdr:rowOff>162814</xdr:rowOff>
    </xdr:to>
    <xdr:sp macro="" textlink="">
      <xdr:nvSpPr>
        <xdr:cNvPr id="188" name="楕円 187"/>
        <xdr:cNvSpPr/>
      </xdr:nvSpPr>
      <xdr:spPr>
        <a:xfrm>
          <a:off x="2857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112014</xdr:rowOff>
    </xdr:from>
    <xdr:to>
      <xdr:col>19</xdr:col>
      <xdr:colOff>177800</xdr:colOff>
      <xdr:row>60</xdr:row>
      <xdr:rowOff>164592</xdr:rowOff>
    </xdr:to>
    <xdr:cxnSp macro="">
      <xdr:nvCxnSpPr>
        <xdr:cNvPr id="189" name="直線コネクタ 188"/>
        <xdr:cNvCxnSpPr/>
      </xdr:nvCxnSpPr>
      <xdr:spPr>
        <a:xfrm>
          <a:off x="2908300" y="103990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70358</xdr:rowOff>
    </xdr:from>
    <xdr:to>
      <xdr:col>10</xdr:col>
      <xdr:colOff>165100</xdr:colOff>
      <xdr:row>61</xdr:row>
      <xdr:rowOff>508</xdr:rowOff>
    </xdr:to>
    <xdr:sp macro="" textlink="">
      <xdr:nvSpPr>
        <xdr:cNvPr id="190" name="楕円 189"/>
        <xdr:cNvSpPr/>
      </xdr:nvSpPr>
      <xdr:spPr>
        <a:xfrm>
          <a:off x="1968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112014</xdr:rowOff>
    </xdr:from>
    <xdr:to>
      <xdr:col>15</xdr:col>
      <xdr:colOff>50800</xdr:colOff>
      <xdr:row>60</xdr:row>
      <xdr:rowOff>121158</xdr:rowOff>
    </xdr:to>
    <xdr:cxnSp macro="">
      <xdr:nvCxnSpPr>
        <xdr:cNvPr id="191" name="直線コネクタ 190"/>
        <xdr:cNvCxnSpPr/>
      </xdr:nvCxnSpPr>
      <xdr:spPr>
        <a:xfrm flipV="1">
          <a:off x="2019300" y="103990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20066</xdr:rowOff>
    </xdr:from>
    <xdr:to>
      <xdr:col>6</xdr:col>
      <xdr:colOff>38100</xdr:colOff>
      <xdr:row>60</xdr:row>
      <xdr:rowOff>121666</xdr:rowOff>
    </xdr:to>
    <xdr:sp macro="" textlink="">
      <xdr:nvSpPr>
        <xdr:cNvPr id="192" name="楕円 191"/>
        <xdr:cNvSpPr/>
      </xdr:nvSpPr>
      <xdr:spPr>
        <a:xfrm>
          <a:off x="1079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70866</xdr:rowOff>
    </xdr:from>
    <xdr:to>
      <xdr:col>10</xdr:col>
      <xdr:colOff>114300</xdr:colOff>
      <xdr:row>60</xdr:row>
      <xdr:rowOff>121158</xdr:rowOff>
    </xdr:to>
    <xdr:cxnSp macro="">
      <xdr:nvCxnSpPr>
        <xdr:cNvPr id="193" name="直線コネクタ 192"/>
        <xdr:cNvCxnSpPr/>
      </xdr:nvCxnSpPr>
      <xdr:spPr>
        <a:xfrm>
          <a:off x="1130300" y="1035786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12463</xdr:rowOff>
    </xdr:from>
    <xdr:ext cx="405111" cy="259045"/>
    <xdr:sp macro="" textlink="">
      <xdr:nvSpPr>
        <xdr:cNvPr id="194" name="n_1aveValue【体育館・プール】&#10;有形固定資産減価償却率"/>
        <xdr:cNvSpPr txBox="1"/>
      </xdr:nvSpPr>
      <xdr:spPr>
        <a:xfrm>
          <a:off x="3582044" y="101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14495</xdr:rowOff>
    </xdr:from>
    <xdr:ext cx="405111" cy="259045"/>
    <xdr:sp macro="" textlink="">
      <xdr:nvSpPr>
        <xdr:cNvPr id="195" name="n_2aveValue【体育館・プール】&#10;有形固定資産減価償却率"/>
        <xdr:cNvSpPr txBox="1"/>
      </xdr:nvSpPr>
      <xdr:spPr>
        <a:xfrm>
          <a:off x="27057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6" name="n_3aveValue【体育館・プール】&#10;有形固定資産減価償却率"/>
        <xdr:cNvSpPr txBox="1"/>
      </xdr:nvSpPr>
      <xdr:spPr>
        <a:xfrm>
          <a:off x="1816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197" name="n_4aveValue【体育館・プール】&#10;有形固定資産減価償却率"/>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35069</xdr:rowOff>
    </xdr:from>
    <xdr:ext cx="405111" cy="259045"/>
    <xdr:sp macro="" textlink="">
      <xdr:nvSpPr>
        <xdr:cNvPr id="198" name="n_1mainValue【体育館・プール】&#10;有形固定資産減価償却率"/>
        <xdr:cNvSpPr txBox="1"/>
      </xdr:nvSpPr>
      <xdr:spPr>
        <a:xfrm>
          <a:off x="3582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7891</xdr:rowOff>
    </xdr:from>
    <xdr:ext cx="405111" cy="259045"/>
    <xdr:sp macro="" textlink="">
      <xdr:nvSpPr>
        <xdr:cNvPr id="199" name="n_2mainValue【体育館・プール】&#10;有形固定資産減価償却率"/>
        <xdr:cNvSpPr txBox="1"/>
      </xdr:nvSpPr>
      <xdr:spPr>
        <a:xfrm>
          <a:off x="2705744" y="1012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163085</xdr:rowOff>
    </xdr:from>
    <xdr:ext cx="405111" cy="259045"/>
    <xdr:sp macro="" textlink="">
      <xdr:nvSpPr>
        <xdr:cNvPr id="200" name="n_3mainValue【体育館・プール】&#10;有形固定資産減価償却率"/>
        <xdr:cNvSpPr txBox="1"/>
      </xdr:nvSpPr>
      <xdr:spPr>
        <a:xfrm>
          <a:off x="1816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138193</xdr:rowOff>
    </xdr:from>
    <xdr:ext cx="405111" cy="259045"/>
    <xdr:sp macro="" textlink="">
      <xdr:nvSpPr>
        <xdr:cNvPr id="201" name="n_4mainValue【体育館・プール】&#10;有形固定資産減価償却率"/>
        <xdr:cNvSpPr txBox="1"/>
      </xdr:nvSpPr>
      <xdr:spPr>
        <a:xfrm>
          <a:off x="927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63</xdr:row>
      <xdr:rowOff>0</xdr:rowOff>
    </xdr:to>
    <xdr:cxnSp macro="">
      <xdr:nvCxnSpPr>
        <xdr:cNvPr id="225" name="直線コネクタ 224"/>
        <xdr:cNvCxnSpPr/>
      </xdr:nvCxnSpPr>
      <xdr:spPr>
        <a:xfrm flipV="1">
          <a:off x="10476865" y="963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6" name="【体育館・プール】&#10;一人当たり面積最小値テキスト"/>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7" name="直線コネクタ 22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2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29" name="直線コネクタ 22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0"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1" name="フローチャート: 判断 230"/>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2" name="フローチャート: 判断 231"/>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3" name="フローチャート: 判断 232"/>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33020</xdr:rowOff>
    </xdr:from>
    <xdr:to>
      <xdr:col>41</xdr:col>
      <xdr:colOff>101600</xdr:colOff>
      <xdr:row>61</xdr:row>
      <xdr:rowOff>134620</xdr:rowOff>
    </xdr:to>
    <xdr:sp macro="" textlink="">
      <xdr:nvSpPr>
        <xdr:cNvPr id="234" name="フローチャート: 判断 233"/>
        <xdr:cNvSpPr/>
      </xdr:nvSpPr>
      <xdr:spPr>
        <a:xfrm>
          <a:off x="7810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35" name="フローチャート: 判断 234"/>
        <xdr:cNvSpPr/>
      </xdr:nvSpPr>
      <xdr:spPr>
        <a:xfrm>
          <a:off x="6921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41" name="楕円 240"/>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91457</xdr:rowOff>
    </xdr:from>
    <xdr:ext cx="469744" cy="259045"/>
    <xdr:sp macro="" textlink="">
      <xdr:nvSpPr>
        <xdr:cNvPr id="242" name="【体育館・プール】&#10;一人当たり面積該当値テキスト"/>
        <xdr:cNvSpPr txBox="1"/>
      </xdr:nvSpPr>
      <xdr:spPr>
        <a:xfrm>
          <a:off x="10515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43" name="楕円 242"/>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61</xdr:row>
      <xdr:rowOff>163830</xdr:rowOff>
    </xdr:to>
    <xdr:cxnSp macro="">
      <xdr:nvCxnSpPr>
        <xdr:cNvPr id="244" name="直線コネクタ 243"/>
        <xdr:cNvCxnSpPr/>
      </xdr:nvCxnSpPr>
      <xdr:spPr>
        <a:xfrm>
          <a:off x="9639300" y="1062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113030</xdr:rowOff>
    </xdr:from>
    <xdr:to>
      <xdr:col>46</xdr:col>
      <xdr:colOff>38100</xdr:colOff>
      <xdr:row>62</xdr:row>
      <xdr:rowOff>43180</xdr:rowOff>
    </xdr:to>
    <xdr:sp macro="" textlink="">
      <xdr:nvSpPr>
        <xdr:cNvPr id="245" name="楕円 244"/>
        <xdr:cNvSpPr/>
      </xdr:nvSpPr>
      <xdr:spPr>
        <a:xfrm>
          <a:off x="869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61</xdr:row>
      <xdr:rowOff>163830</xdr:rowOff>
    </xdr:to>
    <xdr:cxnSp macro="">
      <xdr:nvCxnSpPr>
        <xdr:cNvPr id="246" name="直線コネクタ 245"/>
        <xdr:cNvCxnSpPr/>
      </xdr:nvCxnSpPr>
      <xdr:spPr>
        <a:xfrm>
          <a:off x="8750300" y="1062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113030</xdr:rowOff>
    </xdr:from>
    <xdr:to>
      <xdr:col>41</xdr:col>
      <xdr:colOff>101600</xdr:colOff>
      <xdr:row>62</xdr:row>
      <xdr:rowOff>43180</xdr:rowOff>
    </xdr:to>
    <xdr:sp macro="" textlink="">
      <xdr:nvSpPr>
        <xdr:cNvPr id="247" name="楕円 246"/>
        <xdr:cNvSpPr/>
      </xdr:nvSpPr>
      <xdr:spPr>
        <a:xfrm>
          <a:off x="781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163830</xdr:rowOff>
    </xdr:from>
    <xdr:to>
      <xdr:col>45</xdr:col>
      <xdr:colOff>177800</xdr:colOff>
      <xdr:row>61</xdr:row>
      <xdr:rowOff>163830</xdr:rowOff>
    </xdr:to>
    <xdr:cxnSp macro="">
      <xdr:nvCxnSpPr>
        <xdr:cNvPr id="248" name="直線コネクタ 247"/>
        <xdr:cNvCxnSpPr/>
      </xdr:nvCxnSpPr>
      <xdr:spPr>
        <a:xfrm>
          <a:off x="7861300" y="1062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49" name="楕円 248"/>
        <xdr:cNvSpPr/>
      </xdr:nvSpPr>
      <xdr:spPr>
        <a:xfrm>
          <a:off x="692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163830</xdr:rowOff>
    </xdr:from>
    <xdr:to>
      <xdr:col>41</xdr:col>
      <xdr:colOff>50800</xdr:colOff>
      <xdr:row>61</xdr:row>
      <xdr:rowOff>163830</xdr:rowOff>
    </xdr:to>
    <xdr:cxnSp macro="">
      <xdr:nvCxnSpPr>
        <xdr:cNvPr id="250" name="直線コネクタ 249"/>
        <xdr:cNvCxnSpPr/>
      </xdr:nvCxnSpPr>
      <xdr:spPr>
        <a:xfrm>
          <a:off x="6972300" y="1062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1"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2" name="n_2aveValue【体育館・プール】&#10;一人当たり面積"/>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151147</xdr:rowOff>
    </xdr:from>
    <xdr:ext cx="469744" cy="259045"/>
    <xdr:sp macro="" textlink="">
      <xdr:nvSpPr>
        <xdr:cNvPr id="253" name="n_3aveValue【体育館・プール】&#10;一人当たり面積"/>
        <xdr:cNvSpPr txBox="1"/>
      </xdr:nvSpPr>
      <xdr:spPr>
        <a:xfrm>
          <a:off x="7626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54" name="n_4aveValue【体育館・プール】&#10;一人当たり面積"/>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34307</xdr:rowOff>
    </xdr:from>
    <xdr:ext cx="469744" cy="259045"/>
    <xdr:sp macro="" textlink="">
      <xdr:nvSpPr>
        <xdr:cNvPr id="255" name="n_1mainValue【体育館・プール】&#10;一人当たり面積"/>
        <xdr:cNvSpPr txBox="1"/>
      </xdr:nvSpPr>
      <xdr:spPr>
        <a:xfrm>
          <a:off x="9391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34307</xdr:rowOff>
    </xdr:from>
    <xdr:ext cx="469744" cy="259045"/>
    <xdr:sp macro="" textlink="">
      <xdr:nvSpPr>
        <xdr:cNvPr id="256" name="n_2mainValue【体育館・プール】&#10;一人当たり面積"/>
        <xdr:cNvSpPr txBox="1"/>
      </xdr:nvSpPr>
      <xdr:spPr>
        <a:xfrm>
          <a:off x="8515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57" name="n_3main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34307</xdr:rowOff>
    </xdr:from>
    <xdr:ext cx="469744" cy="259045"/>
    <xdr:sp macro="" textlink="">
      <xdr:nvSpPr>
        <xdr:cNvPr id="258" name="n_4mainValue【体育館・プール】&#10;一人当たり面積"/>
        <xdr:cNvSpPr txBox="1"/>
      </xdr:nvSpPr>
      <xdr:spPr>
        <a:xfrm>
          <a:off x="6737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9" name="テキスト ボックス 26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74023</xdr:rowOff>
    </xdr:to>
    <xdr:cxnSp macro="">
      <xdr:nvCxnSpPr>
        <xdr:cNvPr id="285" name="直線コネクタ 284"/>
        <xdr:cNvCxnSpPr/>
      </xdr:nvCxnSpPr>
      <xdr:spPr>
        <a:xfrm flipV="1">
          <a:off x="4634865" y="13254445"/>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86" name="【福祉施設】&#10;有形固定資産減価償却率最小値テキスト"/>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87" name="直線コネクタ 286"/>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88"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89" name="直線コネクタ 288"/>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153869</xdr:rowOff>
    </xdr:from>
    <xdr:ext cx="405111" cy="259045"/>
    <xdr:sp macro="" textlink="">
      <xdr:nvSpPr>
        <xdr:cNvPr id="290" name="【福祉施設】&#10;有形固定資産減価償却率平均値テキスト"/>
        <xdr:cNvSpPr txBox="1"/>
      </xdr:nvSpPr>
      <xdr:spPr>
        <a:xfrm>
          <a:off x="4673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291" name="フローチャート: 判断 290"/>
        <xdr:cNvSpPr/>
      </xdr:nvSpPr>
      <xdr:spPr>
        <a:xfrm>
          <a:off x="4584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98334</xdr:rowOff>
    </xdr:from>
    <xdr:to>
      <xdr:col>20</xdr:col>
      <xdr:colOff>38100</xdr:colOff>
      <xdr:row>83</xdr:row>
      <xdr:rowOff>28484</xdr:rowOff>
    </xdr:to>
    <xdr:sp macro="" textlink="">
      <xdr:nvSpPr>
        <xdr:cNvPr id="292" name="フローチャート: 判断 291"/>
        <xdr:cNvSpPr/>
      </xdr:nvSpPr>
      <xdr:spPr>
        <a:xfrm>
          <a:off x="3746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29755</xdr:rowOff>
    </xdr:from>
    <xdr:to>
      <xdr:col>15</xdr:col>
      <xdr:colOff>101600</xdr:colOff>
      <xdr:row>82</xdr:row>
      <xdr:rowOff>131355</xdr:rowOff>
    </xdr:to>
    <xdr:sp macro="" textlink="">
      <xdr:nvSpPr>
        <xdr:cNvPr id="293" name="フローチャート: 判断 292"/>
        <xdr:cNvSpPr/>
      </xdr:nvSpPr>
      <xdr:spPr>
        <a:xfrm>
          <a:off x="2857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294" name="フローチャート: 判断 293"/>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5" name="フローチャート: 判断 294"/>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1" name="楕円 300"/>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2" name="【福祉施設】&#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xdr:rowOff>
    </xdr:from>
    <xdr:to>
      <xdr:col>20</xdr:col>
      <xdr:colOff>38100</xdr:colOff>
      <xdr:row>83</xdr:row>
      <xdr:rowOff>110127</xdr:rowOff>
    </xdr:to>
    <xdr:sp macro="" textlink="">
      <xdr:nvSpPr>
        <xdr:cNvPr id="303" name="楕円 302"/>
        <xdr:cNvSpPr/>
      </xdr:nvSpPr>
      <xdr:spPr>
        <a:xfrm>
          <a:off x="3746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59327</xdr:rowOff>
    </xdr:from>
    <xdr:to>
      <xdr:col>24</xdr:col>
      <xdr:colOff>63500</xdr:colOff>
      <xdr:row>83</xdr:row>
      <xdr:rowOff>118111</xdr:rowOff>
    </xdr:to>
    <xdr:cxnSp macro="">
      <xdr:nvCxnSpPr>
        <xdr:cNvPr id="304" name="直線コネクタ 303"/>
        <xdr:cNvCxnSpPr/>
      </xdr:nvCxnSpPr>
      <xdr:spPr>
        <a:xfrm>
          <a:off x="3797300" y="1428967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121194</xdr:rowOff>
    </xdr:from>
    <xdr:to>
      <xdr:col>15</xdr:col>
      <xdr:colOff>101600</xdr:colOff>
      <xdr:row>83</xdr:row>
      <xdr:rowOff>51344</xdr:rowOff>
    </xdr:to>
    <xdr:sp macro="" textlink="">
      <xdr:nvSpPr>
        <xdr:cNvPr id="305" name="楕円 304"/>
        <xdr:cNvSpPr/>
      </xdr:nvSpPr>
      <xdr:spPr>
        <a:xfrm>
          <a:off x="2857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xdr:rowOff>
    </xdr:from>
    <xdr:to>
      <xdr:col>19</xdr:col>
      <xdr:colOff>177800</xdr:colOff>
      <xdr:row>83</xdr:row>
      <xdr:rowOff>59327</xdr:rowOff>
    </xdr:to>
    <xdr:cxnSp macro="">
      <xdr:nvCxnSpPr>
        <xdr:cNvPr id="306" name="直線コネクタ 305"/>
        <xdr:cNvCxnSpPr/>
      </xdr:nvCxnSpPr>
      <xdr:spPr>
        <a:xfrm>
          <a:off x="2908300" y="142308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07" name="楕円 306"/>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83</xdr:row>
      <xdr:rowOff>544</xdr:rowOff>
    </xdr:to>
    <xdr:cxnSp macro="">
      <xdr:nvCxnSpPr>
        <xdr:cNvPr id="308" name="直線コネクタ 307"/>
        <xdr:cNvCxnSpPr/>
      </xdr:nvCxnSpPr>
      <xdr:spPr>
        <a:xfrm>
          <a:off x="2019300" y="1416884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165281</xdr:rowOff>
    </xdr:from>
    <xdr:to>
      <xdr:col>6</xdr:col>
      <xdr:colOff>38100</xdr:colOff>
      <xdr:row>82</xdr:row>
      <xdr:rowOff>95431</xdr:rowOff>
    </xdr:to>
    <xdr:sp macro="" textlink="">
      <xdr:nvSpPr>
        <xdr:cNvPr id="309" name="楕円 308"/>
        <xdr:cNvSpPr/>
      </xdr:nvSpPr>
      <xdr:spPr>
        <a:xfrm>
          <a:off x="1079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44631</xdr:rowOff>
    </xdr:from>
    <xdr:to>
      <xdr:col>10</xdr:col>
      <xdr:colOff>114300</xdr:colOff>
      <xdr:row>82</xdr:row>
      <xdr:rowOff>109945</xdr:rowOff>
    </xdr:to>
    <xdr:cxnSp macro="">
      <xdr:nvCxnSpPr>
        <xdr:cNvPr id="310" name="直線コネクタ 309"/>
        <xdr:cNvCxnSpPr/>
      </xdr:nvCxnSpPr>
      <xdr:spPr>
        <a:xfrm>
          <a:off x="1130300" y="141035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45011</xdr:rowOff>
    </xdr:from>
    <xdr:ext cx="405111" cy="259045"/>
    <xdr:sp macro="" textlink="">
      <xdr:nvSpPr>
        <xdr:cNvPr id="311" name="n_1aveValue【福祉施設】&#10;有形固定資産減価償却率"/>
        <xdr:cNvSpPr txBox="1"/>
      </xdr:nvSpPr>
      <xdr:spPr>
        <a:xfrm>
          <a:off x="3582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312" name="n_2aveValue【福祉施設】&#10;有形固定資産減価償却率"/>
        <xdr:cNvSpPr txBox="1"/>
      </xdr:nvSpPr>
      <xdr:spPr>
        <a:xfrm>
          <a:off x="2705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313" name="n_3aveValue【福祉施設】&#10;有形固定資産減価償却率"/>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4" name="n_4aveValue【福祉施設】&#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101254</xdr:rowOff>
    </xdr:from>
    <xdr:ext cx="405111" cy="259045"/>
    <xdr:sp macro="" textlink="">
      <xdr:nvSpPr>
        <xdr:cNvPr id="315" name="n_1mainValue【福祉施設】&#10;有形固定資産減価償却率"/>
        <xdr:cNvSpPr txBox="1"/>
      </xdr:nvSpPr>
      <xdr:spPr>
        <a:xfrm>
          <a:off x="3582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42471</xdr:rowOff>
    </xdr:from>
    <xdr:ext cx="405111" cy="259045"/>
    <xdr:sp macro="" textlink="">
      <xdr:nvSpPr>
        <xdr:cNvPr id="316" name="n_2mainValue【福祉施設】&#10;有形固定資産減価償却率"/>
        <xdr:cNvSpPr txBox="1"/>
      </xdr:nvSpPr>
      <xdr:spPr>
        <a:xfrm>
          <a:off x="2705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317" name="n_3mainValue【福祉施設】&#10;有形固定資産減価償却率"/>
        <xdr:cNvSpPr txBox="1"/>
      </xdr:nvSpPr>
      <xdr:spPr>
        <a:xfrm>
          <a:off x="1816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86558</xdr:rowOff>
    </xdr:from>
    <xdr:ext cx="405111" cy="259045"/>
    <xdr:sp macro="" textlink="">
      <xdr:nvSpPr>
        <xdr:cNvPr id="318" name="n_4mainValue【福祉施設】&#10;有形固定資産減価償却率"/>
        <xdr:cNvSpPr txBox="1"/>
      </xdr:nvSpPr>
      <xdr:spPr>
        <a:xfrm>
          <a:off x="927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50800</xdr:rowOff>
    </xdr:from>
    <xdr:to>
      <xdr:col>54</xdr:col>
      <xdr:colOff>189865</xdr:colOff>
      <xdr:row>86</xdr:row>
      <xdr:rowOff>101600</xdr:rowOff>
    </xdr:to>
    <xdr:cxnSp macro="">
      <xdr:nvCxnSpPr>
        <xdr:cNvPr id="342" name="直線コネクタ 341"/>
        <xdr:cNvCxnSpPr/>
      </xdr:nvCxnSpPr>
      <xdr:spPr>
        <a:xfrm flipV="1">
          <a:off x="10476865" y="13423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3"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4" name="直線コネクタ 343"/>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168927</xdr:rowOff>
    </xdr:from>
    <xdr:ext cx="469744" cy="259045"/>
    <xdr:sp macro="" textlink="">
      <xdr:nvSpPr>
        <xdr:cNvPr id="345" name="【福祉施設】&#10;一人当たり面積最大値テキスト"/>
        <xdr:cNvSpPr txBox="1"/>
      </xdr:nvSpPr>
      <xdr:spPr>
        <a:xfrm>
          <a:off x="10515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50800</xdr:rowOff>
    </xdr:from>
    <xdr:to>
      <xdr:col>55</xdr:col>
      <xdr:colOff>88900</xdr:colOff>
      <xdr:row>78</xdr:row>
      <xdr:rowOff>50800</xdr:rowOff>
    </xdr:to>
    <xdr:cxnSp macro="">
      <xdr:nvCxnSpPr>
        <xdr:cNvPr id="346" name="直線コネクタ 345"/>
        <xdr:cNvCxnSpPr/>
      </xdr:nvCxnSpPr>
      <xdr:spPr>
        <a:xfrm>
          <a:off x="10388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48" name="フローチャート: 判断 347"/>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9" name="フローチャート: 判断 348"/>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350" name="フローチャート: 判断 349"/>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51" name="フローチャート: 判断 350"/>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2" name="フローチャート: 判断 351"/>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58" name="楕円 357"/>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59" name="【福祉施設】&#10;一人当たり面積該当値テキスト"/>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0" name="楕円 359"/>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152400</xdr:rowOff>
    </xdr:to>
    <xdr:cxnSp macro="">
      <xdr:nvCxnSpPr>
        <xdr:cNvPr id="361" name="直線コネクタ 360"/>
        <xdr:cNvCxnSpPr/>
      </xdr:nvCxnSpPr>
      <xdr:spPr>
        <a:xfrm>
          <a:off x="9639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2" name="楕円 361"/>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152400</xdr:rowOff>
    </xdr:to>
    <xdr:cxnSp macro="">
      <xdr:nvCxnSpPr>
        <xdr:cNvPr id="363" name="直線コネクタ 362"/>
        <xdr:cNvCxnSpPr/>
      </xdr:nvCxnSpPr>
      <xdr:spPr>
        <a:xfrm>
          <a:off x="8750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4" name="楕円 363"/>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152400</xdr:rowOff>
    </xdr:to>
    <xdr:cxnSp macro="">
      <xdr:nvCxnSpPr>
        <xdr:cNvPr id="365" name="直線コネクタ 364"/>
        <xdr:cNvCxnSpPr/>
      </xdr:nvCxnSpPr>
      <xdr:spPr>
        <a:xfrm>
          <a:off x="7861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76200</xdr:rowOff>
    </xdr:from>
    <xdr:to>
      <xdr:col>36</xdr:col>
      <xdr:colOff>165100</xdr:colOff>
      <xdr:row>83</xdr:row>
      <xdr:rowOff>6350</xdr:rowOff>
    </xdr:to>
    <xdr:sp macro="" textlink="">
      <xdr:nvSpPr>
        <xdr:cNvPr id="366" name="楕円 365"/>
        <xdr:cNvSpPr/>
      </xdr:nvSpPr>
      <xdr:spPr>
        <a:xfrm>
          <a:off x="6921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127000</xdr:rowOff>
    </xdr:from>
    <xdr:to>
      <xdr:col>41</xdr:col>
      <xdr:colOff>50800</xdr:colOff>
      <xdr:row>82</xdr:row>
      <xdr:rowOff>152400</xdr:rowOff>
    </xdr:to>
    <xdr:cxnSp macro="">
      <xdr:nvCxnSpPr>
        <xdr:cNvPr id="367" name="直線コネクタ 366"/>
        <xdr:cNvCxnSpPr/>
      </xdr:nvCxnSpPr>
      <xdr:spPr>
        <a:xfrm>
          <a:off x="6972300" y="1418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6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69" name="n_2aveValue【福祉施設】&#10;一人当たり面積"/>
        <xdr:cNvSpPr txBox="1"/>
      </xdr:nvSpPr>
      <xdr:spPr>
        <a:xfrm>
          <a:off x="8515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22877</xdr:rowOff>
    </xdr:from>
    <xdr:ext cx="469744" cy="259045"/>
    <xdr:sp macro="" textlink="">
      <xdr:nvSpPr>
        <xdr:cNvPr id="370" name="n_3aveValue【福祉施設】&#10;一人当たり面積"/>
        <xdr:cNvSpPr txBox="1"/>
      </xdr:nvSpPr>
      <xdr:spPr>
        <a:xfrm>
          <a:off x="7626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1"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2"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3"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4" name="n_3main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5" name="n_4main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99061</xdr:rowOff>
    </xdr:to>
    <xdr:cxnSp macro="">
      <xdr:nvCxnSpPr>
        <xdr:cNvPr id="401" name="直線コネクタ 400"/>
        <xdr:cNvCxnSpPr/>
      </xdr:nvCxnSpPr>
      <xdr:spPr>
        <a:xfrm flipV="1">
          <a:off x="4634865" y="17162418"/>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102888</xdr:rowOff>
    </xdr:from>
    <xdr:ext cx="405111" cy="259045"/>
    <xdr:sp macro="" textlink="">
      <xdr:nvSpPr>
        <xdr:cNvPr id="402" name="【市民会館】&#10;有形固定資産減価償却率最小値テキスト"/>
        <xdr:cNvSpPr txBox="1"/>
      </xdr:nvSpPr>
      <xdr:spPr>
        <a:xfrm>
          <a:off x="4673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403" name="直線コネクタ 402"/>
        <xdr:cNvCxnSpPr/>
      </xdr:nvCxnSpPr>
      <xdr:spPr>
        <a:xfrm>
          <a:off x="4546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4"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5" name="直線コネクタ 404"/>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406"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407" name="フローチャート: 判断 406"/>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09" name="フローチャート: 判断 408"/>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410" name="フローチャート: 判断 409"/>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1" name="フローチャート: 判断 410"/>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138068</xdr:rowOff>
    </xdr:from>
    <xdr:to>
      <xdr:col>24</xdr:col>
      <xdr:colOff>114300</xdr:colOff>
      <xdr:row>100</xdr:row>
      <xdr:rowOff>68218</xdr:rowOff>
    </xdr:to>
    <xdr:sp macro="" textlink="">
      <xdr:nvSpPr>
        <xdr:cNvPr id="417" name="楕円 416"/>
        <xdr:cNvSpPr/>
      </xdr:nvSpPr>
      <xdr:spPr>
        <a:xfrm>
          <a:off x="45847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91095</xdr:rowOff>
    </xdr:from>
    <xdr:ext cx="340478" cy="259045"/>
    <xdr:sp macro="" textlink="">
      <xdr:nvSpPr>
        <xdr:cNvPr id="418" name="【市民会館】&#10;有形固定資産減価償却率該当値テキスト"/>
        <xdr:cNvSpPr txBox="1"/>
      </xdr:nvSpPr>
      <xdr:spPr>
        <a:xfrm>
          <a:off x="4673600" y="17064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102144</xdr:rowOff>
    </xdr:from>
    <xdr:to>
      <xdr:col>20</xdr:col>
      <xdr:colOff>38100</xdr:colOff>
      <xdr:row>100</xdr:row>
      <xdr:rowOff>32294</xdr:rowOff>
    </xdr:to>
    <xdr:sp macro="" textlink="">
      <xdr:nvSpPr>
        <xdr:cNvPr id="419" name="楕円 418"/>
        <xdr:cNvSpPr/>
      </xdr:nvSpPr>
      <xdr:spPr>
        <a:xfrm>
          <a:off x="3746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152944</xdr:rowOff>
    </xdr:from>
    <xdr:to>
      <xdr:col>24</xdr:col>
      <xdr:colOff>63500</xdr:colOff>
      <xdr:row>100</xdr:row>
      <xdr:rowOff>17418</xdr:rowOff>
    </xdr:to>
    <xdr:cxnSp macro="">
      <xdr:nvCxnSpPr>
        <xdr:cNvPr id="420" name="直線コネクタ 419"/>
        <xdr:cNvCxnSpPr/>
      </xdr:nvCxnSpPr>
      <xdr:spPr>
        <a:xfrm>
          <a:off x="3797300" y="171264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421" name="楕円 420"/>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152944</xdr:rowOff>
    </xdr:to>
    <xdr:cxnSp macro="">
      <xdr:nvCxnSpPr>
        <xdr:cNvPr id="422" name="直線コネクタ 421"/>
        <xdr:cNvCxnSpPr/>
      </xdr:nvCxnSpPr>
      <xdr:spPr>
        <a:xfrm>
          <a:off x="2908300" y="170905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38463</xdr:rowOff>
    </xdr:from>
    <xdr:to>
      <xdr:col>6</xdr:col>
      <xdr:colOff>38100</xdr:colOff>
      <xdr:row>100</xdr:row>
      <xdr:rowOff>140063</xdr:rowOff>
    </xdr:to>
    <xdr:sp macro="" textlink="">
      <xdr:nvSpPr>
        <xdr:cNvPr id="423" name="楕円 422"/>
        <xdr:cNvSpPr/>
      </xdr:nvSpPr>
      <xdr:spPr>
        <a:xfrm>
          <a:off x="1079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140988</xdr:rowOff>
    </xdr:from>
    <xdr:ext cx="405111" cy="259045"/>
    <xdr:sp macro="" textlink="">
      <xdr:nvSpPr>
        <xdr:cNvPr id="424"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25"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426"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27"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48821</xdr:rowOff>
    </xdr:from>
    <xdr:ext cx="340478" cy="259045"/>
    <xdr:sp macro="" textlink="">
      <xdr:nvSpPr>
        <xdr:cNvPr id="428" name="n_1mainValue【市民会館】&#10;有形固定資産減価償却率"/>
        <xdr:cNvSpPr txBox="1"/>
      </xdr:nvSpPr>
      <xdr:spPr>
        <a:xfrm>
          <a:off x="3614361" y="1685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12898</xdr:rowOff>
    </xdr:from>
    <xdr:ext cx="340478" cy="259045"/>
    <xdr:sp macro="" textlink="">
      <xdr:nvSpPr>
        <xdr:cNvPr id="429" name="n_2mainValue【市民会館】&#10;有形固定資産減価償却率"/>
        <xdr:cNvSpPr txBox="1"/>
      </xdr:nvSpPr>
      <xdr:spPr>
        <a:xfrm>
          <a:off x="2738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156590</xdr:rowOff>
    </xdr:from>
    <xdr:ext cx="340478" cy="259045"/>
    <xdr:sp macro="" textlink="">
      <xdr:nvSpPr>
        <xdr:cNvPr id="430" name="n_4mainValue【市民会館】&#10;有形固定資産減価償却率"/>
        <xdr:cNvSpPr txBox="1"/>
      </xdr:nvSpPr>
      <xdr:spPr>
        <a:xfrm>
          <a:off x="960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148589</xdr:rowOff>
    </xdr:to>
    <xdr:cxnSp macro="">
      <xdr:nvCxnSpPr>
        <xdr:cNvPr id="454" name="直線コネクタ 453"/>
        <xdr:cNvCxnSpPr/>
      </xdr:nvCxnSpPr>
      <xdr:spPr>
        <a:xfrm flipV="1">
          <a:off x="10476865" y="172288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55"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56" name="直線コネクタ 455"/>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57"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58" name="直線コネクタ 457"/>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9"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0" name="フローチャート: 判断 459"/>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1" name="フローチャート: 判断 460"/>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2" name="フローチャート: 判断 461"/>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21589</xdr:rowOff>
    </xdr:from>
    <xdr:to>
      <xdr:col>41</xdr:col>
      <xdr:colOff>101600</xdr:colOff>
      <xdr:row>105</xdr:row>
      <xdr:rowOff>123189</xdr:rowOff>
    </xdr:to>
    <xdr:sp macro="" textlink="">
      <xdr:nvSpPr>
        <xdr:cNvPr id="463" name="フローチャート: 判断 462"/>
        <xdr:cNvSpPr/>
      </xdr:nvSpPr>
      <xdr:spPr>
        <a:xfrm>
          <a:off x="781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4" name="フローチャート: 判断 463"/>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70" name="楕円 469"/>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107966</xdr:rowOff>
    </xdr:from>
    <xdr:ext cx="469744" cy="259045"/>
    <xdr:sp macro="" textlink="">
      <xdr:nvSpPr>
        <xdr:cNvPr id="471" name="【市民会館】&#10;一人当たり面積該当値テキスト"/>
        <xdr:cNvSpPr txBox="1"/>
      </xdr:nvSpPr>
      <xdr:spPr>
        <a:xfrm>
          <a:off x="10515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72" name="楕円 471"/>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72389</xdr:rowOff>
    </xdr:to>
    <xdr:cxnSp macro="">
      <xdr:nvCxnSpPr>
        <xdr:cNvPr id="473" name="直線コネクタ 472"/>
        <xdr:cNvCxnSpPr/>
      </xdr:nvCxnSpPr>
      <xdr:spPr>
        <a:xfrm>
          <a:off x="9639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474" name="楕円 473"/>
        <xdr:cNvSpPr/>
      </xdr:nvSpPr>
      <xdr:spPr>
        <a:xfrm>
          <a:off x="869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72389</xdr:rowOff>
    </xdr:to>
    <xdr:cxnSp macro="">
      <xdr:nvCxnSpPr>
        <xdr:cNvPr id="475" name="直線コネクタ 474"/>
        <xdr:cNvCxnSpPr/>
      </xdr:nvCxnSpPr>
      <xdr:spPr>
        <a:xfrm>
          <a:off x="8750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120650</xdr:rowOff>
    </xdr:from>
    <xdr:to>
      <xdr:col>36</xdr:col>
      <xdr:colOff>165100</xdr:colOff>
      <xdr:row>108</xdr:row>
      <xdr:rowOff>50800</xdr:rowOff>
    </xdr:to>
    <xdr:sp macro="" textlink="">
      <xdr:nvSpPr>
        <xdr:cNvPr id="476" name="楕円 475"/>
        <xdr:cNvSpPr/>
      </xdr:nvSpPr>
      <xdr:spPr>
        <a:xfrm>
          <a:off x="692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477"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78"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79" name="n_3ave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0"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81"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482" name="n_2mainValue【市民会館】&#10;一人当たり面積"/>
        <xdr:cNvSpPr txBox="1"/>
      </xdr:nvSpPr>
      <xdr:spPr>
        <a:xfrm>
          <a:off x="8515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41927</xdr:rowOff>
    </xdr:from>
    <xdr:ext cx="469744" cy="259045"/>
    <xdr:sp macro="" textlink="">
      <xdr:nvSpPr>
        <xdr:cNvPr id="483" name="n_4mainValue【市民会館】&#10;一人当たり面積"/>
        <xdr:cNvSpPr txBox="1"/>
      </xdr:nvSpPr>
      <xdr:spPr>
        <a:xfrm>
          <a:off x="6737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5" name="直線コネクタ 4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6" name="テキスト ボックス 4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7" name="直線コネクタ 4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8" name="テキスト ボックス 4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9" name="直線コネクタ 4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0" name="テキスト ボックス 4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1" name="直線コネクタ 5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2" name="テキスト ボックス 5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3" name="直線コネクタ 5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4" name="テキスト ボックス 5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xdr:rowOff>
    </xdr:from>
    <xdr:to>
      <xdr:col>85</xdr:col>
      <xdr:colOff>126364</xdr:colOff>
      <xdr:row>41</xdr:row>
      <xdr:rowOff>110490</xdr:rowOff>
    </xdr:to>
    <xdr:cxnSp macro="">
      <xdr:nvCxnSpPr>
        <xdr:cNvPr id="508" name="直線コネクタ 507"/>
        <xdr:cNvCxnSpPr/>
      </xdr:nvCxnSpPr>
      <xdr:spPr>
        <a:xfrm flipV="1">
          <a:off x="16318864" y="567118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09"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10" name="直線コネクタ 509"/>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131462</xdr:rowOff>
    </xdr:from>
    <xdr:ext cx="405111" cy="259045"/>
    <xdr:sp macro="" textlink="">
      <xdr:nvSpPr>
        <xdr:cNvPr id="511" name="【一般廃棄物処理施設】&#10;有形固定資産減価償却率最大値テキスト"/>
        <xdr:cNvSpPr txBox="1"/>
      </xdr:nvSpPr>
      <xdr:spPr>
        <a:xfrm>
          <a:off x="1635760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xdr:rowOff>
    </xdr:from>
    <xdr:to>
      <xdr:col>86</xdr:col>
      <xdr:colOff>25400</xdr:colOff>
      <xdr:row>33</xdr:row>
      <xdr:rowOff>13335</xdr:rowOff>
    </xdr:to>
    <xdr:cxnSp macro="">
      <xdr:nvCxnSpPr>
        <xdr:cNvPr id="512" name="直線コネクタ 511"/>
        <xdr:cNvCxnSpPr/>
      </xdr:nvCxnSpPr>
      <xdr:spPr>
        <a:xfrm>
          <a:off x="16230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13" name="【一般廃棄物処理施設】&#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14" name="フローチャート: 判断 51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515" name="フローチャート: 判断 514"/>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86360</xdr:rowOff>
    </xdr:from>
    <xdr:to>
      <xdr:col>76</xdr:col>
      <xdr:colOff>165100</xdr:colOff>
      <xdr:row>38</xdr:row>
      <xdr:rowOff>16510</xdr:rowOff>
    </xdr:to>
    <xdr:sp macro="" textlink="">
      <xdr:nvSpPr>
        <xdr:cNvPr id="516" name="フローチャート: 判断 515"/>
        <xdr:cNvSpPr/>
      </xdr:nvSpPr>
      <xdr:spPr>
        <a:xfrm>
          <a:off x="1454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17" name="フローチャート: 判断 516"/>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18" name="フローチャート: 判断 517"/>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4" name="楕円 523"/>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86377</xdr:rowOff>
    </xdr:from>
    <xdr:ext cx="405111" cy="259045"/>
    <xdr:sp macro="" textlink="">
      <xdr:nvSpPr>
        <xdr:cNvPr id="525" name="【一般廃棄物処理施設】&#10;有形固定資産減価償却率該当値テキスト"/>
        <xdr:cNvSpPr txBox="1"/>
      </xdr:nvSpPr>
      <xdr:spPr>
        <a:xfrm>
          <a:off x="16357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526" name="楕円 525"/>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114300</xdr:rowOff>
    </xdr:to>
    <xdr:cxnSp macro="">
      <xdr:nvCxnSpPr>
        <xdr:cNvPr id="527" name="直線コネクタ 526"/>
        <xdr:cNvCxnSpPr/>
      </xdr:nvCxnSpPr>
      <xdr:spPr>
        <a:xfrm>
          <a:off x="15481300" y="6400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8" name="楕円 527"/>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57150</xdr:rowOff>
    </xdr:to>
    <xdr:cxnSp macro="">
      <xdr:nvCxnSpPr>
        <xdr:cNvPr id="529" name="直線コネクタ 528"/>
        <xdr:cNvCxnSpPr/>
      </xdr:nvCxnSpPr>
      <xdr:spPr>
        <a:xfrm>
          <a:off x="14592300" y="63417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30" name="楕円 529"/>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169545</xdr:rowOff>
    </xdr:to>
    <xdr:cxnSp macro="">
      <xdr:nvCxnSpPr>
        <xdr:cNvPr id="531" name="直線コネクタ 530"/>
        <xdr:cNvCxnSpPr/>
      </xdr:nvCxnSpPr>
      <xdr:spPr>
        <a:xfrm>
          <a:off x="13703300" y="62484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532" name="楕円 531"/>
        <xdr:cNvSpPr/>
      </xdr:nvSpPr>
      <xdr:spPr>
        <a:xfrm>
          <a:off x="1276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76200</xdr:rowOff>
    </xdr:to>
    <xdr:cxnSp macro="">
      <xdr:nvCxnSpPr>
        <xdr:cNvPr id="533" name="直線コネクタ 532"/>
        <xdr:cNvCxnSpPr/>
      </xdr:nvCxnSpPr>
      <xdr:spPr>
        <a:xfrm>
          <a:off x="12814300" y="619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534" name="n_1aveValue【一般廃棄物処理施設】&#10;有形固定資産減価償却率"/>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7637</xdr:rowOff>
    </xdr:from>
    <xdr:ext cx="405111" cy="259045"/>
    <xdr:sp macro="" textlink="">
      <xdr:nvSpPr>
        <xdr:cNvPr id="535" name="n_2aveValue【一般廃棄物処理施設】&#10;有形固定資産減価償却率"/>
        <xdr:cNvSpPr txBox="1"/>
      </xdr:nvSpPr>
      <xdr:spPr>
        <a:xfrm>
          <a:off x="14389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36" name="n_3aveValue【一般廃棄物処理施設】&#10;有形固定資産減価償却率"/>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537" name="n_4aveValue【一般廃棄物処理施設】&#10;有形固定資産減価償却率"/>
        <xdr:cNvSpPr txBox="1"/>
      </xdr:nvSpPr>
      <xdr:spPr>
        <a:xfrm>
          <a:off x="12611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538" name="n_1mainValue【一般廃棄物処理施設】&#10;有形固定資産減価償却率"/>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39" name="n_2mainValue【一般廃棄物処理施設】&#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40" name="n_3main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86377</xdr:rowOff>
    </xdr:from>
    <xdr:ext cx="405111" cy="259045"/>
    <xdr:sp macro="" textlink="">
      <xdr:nvSpPr>
        <xdr:cNvPr id="541" name="n_4mainValue【一般廃棄物処理施設】&#10;有形固定資産減価償却率"/>
        <xdr:cNvSpPr txBox="1"/>
      </xdr:nvSpPr>
      <xdr:spPr>
        <a:xfrm>
          <a:off x="12611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552" name="直線コネクタ 551"/>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553" name="テキスト ボックス 552"/>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54" name="直線コネクタ 55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55" name="テキスト ボックス 554"/>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556" name="直線コネクタ 555"/>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557" name="テキスト ボックス 556"/>
        <xdr:cNvSpPr txBox="1"/>
      </xdr:nvSpPr>
      <xdr:spPr>
        <a:xfrm>
          <a:off x="17756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59" name="テキスト ボックス 55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560" name="直線コネクタ 559"/>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48277</xdr:rowOff>
    </xdr:from>
    <xdr:ext cx="595419" cy="259045"/>
    <xdr:sp macro="" textlink="">
      <xdr:nvSpPr>
        <xdr:cNvPr id="561" name="テキスト ボックス 560"/>
        <xdr:cNvSpPr txBox="1"/>
      </xdr:nvSpPr>
      <xdr:spPr>
        <a:xfrm>
          <a:off x="17692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2" name="直線コネクタ 56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3" name="テキスト ボックス 56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564" name="直線コネクタ 563"/>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565" name="テキスト ボックス 564"/>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128064</xdr:rowOff>
    </xdr:from>
    <xdr:to>
      <xdr:col>116</xdr:col>
      <xdr:colOff>62864</xdr:colOff>
      <xdr:row>41</xdr:row>
      <xdr:rowOff>111214</xdr:rowOff>
    </xdr:to>
    <xdr:cxnSp macro="">
      <xdr:nvCxnSpPr>
        <xdr:cNvPr id="569" name="直線コネクタ 568"/>
        <xdr:cNvCxnSpPr/>
      </xdr:nvCxnSpPr>
      <xdr:spPr>
        <a:xfrm flipV="1">
          <a:off x="22160864" y="5785914"/>
          <a:ext cx="0" cy="135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115041</xdr:rowOff>
    </xdr:from>
    <xdr:ext cx="534377" cy="259045"/>
    <xdr:sp macro="" textlink="">
      <xdr:nvSpPr>
        <xdr:cNvPr id="570" name="【一般廃棄物処理施設】&#10;一人当たり有形固定資産（償却資産）額最小値テキスト"/>
        <xdr:cNvSpPr txBox="1"/>
      </xdr:nvSpPr>
      <xdr:spPr>
        <a:xfrm>
          <a:off x="22199600" y="71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111214</xdr:rowOff>
    </xdr:from>
    <xdr:to>
      <xdr:col>116</xdr:col>
      <xdr:colOff>152400</xdr:colOff>
      <xdr:row>41</xdr:row>
      <xdr:rowOff>111214</xdr:rowOff>
    </xdr:to>
    <xdr:cxnSp macro="">
      <xdr:nvCxnSpPr>
        <xdr:cNvPr id="571" name="直線コネクタ 570"/>
        <xdr:cNvCxnSpPr/>
      </xdr:nvCxnSpPr>
      <xdr:spPr>
        <a:xfrm>
          <a:off x="22072600" y="714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74741</xdr:rowOff>
    </xdr:from>
    <xdr:ext cx="599010" cy="259045"/>
    <xdr:sp macro="" textlink="">
      <xdr:nvSpPr>
        <xdr:cNvPr id="572" name="【一般廃棄物処理施設】&#10;一人当たり有形固定資産（償却資産）額最大値テキスト"/>
        <xdr:cNvSpPr txBox="1"/>
      </xdr:nvSpPr>
      <xdr:spPr>
        <a:xfrm>
          <a:off x="22199600" y="556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128064</xdr:rowOff>
    </xdr:from>
    <xdr:to>
      <xdr:col>116</xdr:col>
      <xdr:colOff>152400</xdr:colOff>
      <xdr:row>33</xdr:row>
      <xdr:rowOff>128064</xdr:rowOff>
    </xdr:to>
    <xdr:cxnSp macro="">
      <xdr:nvCxnSpPr>
        <xdr:cNvPr id="573" name="直線コネクタ 572"/>
        <xdr:cNvCxnSpPr/>
      </xdr:nvCxnSpPr>
      <xdr:spPr>
        <a:xfrm>
          <a:off x="22072600" y="578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2046</xdr:rowOff>
    </xdr:from>
    <xdr:ext cx="534377" cy="259045"/>
    <xdr:sp macro="" textlink="">
      <xdr:nvSpPr>
        <xdr:cNvPr id="574" name="【一般廃棄物処理施設】&#10;一人当たり有形固定資産（償却資産）額平均値テキスト"/>
        <xdr:cNvSpPr txBox="1"/>
      </xdr:nvSpPr>
      <xdr:spPr>
        <a:xfrm>
          <a:off x="22199600" y="6517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23619</xdr:rowOff>
    </xdr:from>
    <xdr:to>
      <xdr:col>116</xdr:col>
      <xdr:colOff>114300</xdr:colOff>
      <xdr:row>38</xdr:row>
      <xdr:rowOff>125219</xdr:rowOff>
    </xdr:to>
    <xdr:sp macro="" textlink="">
      <xdr:nvSpPr>
        <xdr:cNvPr id="575" name="フローチャート: 判断 574"/>
        <xdr:cNvSpPr/>
      </xdr:nvSpPr>
      <xdr:spPr>
        <a:xfrm>
          <a:off x="22110700" y="653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82274</xdr:rowOff>
    </xdr:from>
    <xdr:to>
      <xdr:col>112</xdr:col>
      <xdr:colOff>38100</xdr:colOff>
      <xdr:row>39</xdr:row>
      <xdr:rowOff>12424</xdr:rowOff>
    </xdr:to>
    <xdr:sp macro="" textlink="">
      <xdr:nvSpPr>
        <xdr:cNvPr id="576" name="フローチャート: 判断 575"/>
        <xdr:cNvSpPr/>
      </xdr:nvSpPr>
      <xdr:spPr>
        <a:xfrm>
          <a:off x="21272500" y="659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101019</xdr:rowOff>
    </xdr:from>
    <xdr:to>
      <xdr:col>107</xdr:col>
      <xdr:colOff>101600</xdr:colOff>
      <xdr:row>39</xdr:row>
      <xdr:rowOff>31169</xdr:rowOff>
    </xdr:to>
    <xdr:sp macro="" textlink="">
      <xdr:nvSpPr>
        <xdr:cNvPr id="577" name="フローチャート: 判断 576"/>
        <xdr:cNvSpPr/>
      </xdr:nvSpPr>
      <xdr:spPr>
        <a:xfrm>
          <a:off x="20383500" y="66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93418</xdr:rowOff>
    </xdr:from>
    <xdr:to>
      <xdr:col>102</xdr:col>
      <xdr:colOff>165100</xdr:colOff>
      <xdr:row>39</xdr:row>
      <xdr:rowOff>23568</xdr:rowOff>
    </xdr:to>
    <xdr:sp macro="" textlink="">
      <xdr:nvSpPr>
        <xdr:cNvPr id="578" name="フローチャート: 判断 577"/>
        <xdr:cNvSpPr/>
      </xdr:nvSpPr>
      <xdr:spPr>
        <a:xfrm>
          <a:off x="19494500" y="66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142739</xdr:rowOff>
    </xdr:from>
    <xdr:to>
      <xdr:col>98</xdr:col>
      <xdr:colOff>38100</xdr:colOff>
      <xdr:row>39</xdr:row>
      <xdr:rowOff>72889</xdr:rowOff>
    </xdr:to>
    <xdr:sp macro="" textlink="">
      <xdr:nvSpPr>
        <xdr:cNvPr id="579" name="フローチャート: 判断 578"/>
        <xdr:cNvSpPr/>
      </xdr:nvSpPr>
      <xdr:spPr>
        <a:xfrm>
          <a:off x="18605500" y="665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147349</xdr:rowOff>
    </xdr:from>
    <xdr:to>
      <xdr:col>116</xdr:col>
      <xdr:colOff>114300</xdr:colOff>
      <xdr:row>38</xdr:row>
      <xdr:rowOff>77499</xdr:rowOff>
    </xdr:to>
    <xdr:sp macro="" textlink="">
      <xdr:nvSpPr>
        <xdr:cNvPr id="585" name="楕円 584"/>
        <xdr:cNvSpPr/>
      </xdr:nvSpPr>
      <xdr:spPr>
        <a:xfrm>
          <a:off x="22110700" y="64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170226</xdr:rowOff>
    </xdr:from>
    <xdr:ext cx="534377" cy="259045"/>
    <xdr:sp macro="" textlink="">
      <xdr:nvSpPr>
        <xdr:cNvPr id="586" name="【一般廃棄物処理施設】&#10;一人当たり有形固定資産（償却資産）額該当値テキスト"/>
        <xdr:cNvSpPr txBox="1"/>
      </xdr:nvSpPr>
      <xdr:spPr>
        <a:xfrm>
          <a:off x="22199600" y="634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144720</xdr:rowOff>
    </xdr:from>
    <xdr:to>
      <xdr:col>112</xdr:col>
      <xdr:colOff>38100</xdr:colOff>
      <xdr:row>38</xdr:row>
      <xdr:rowOff>74870</xdr:rowOff>
    </xdr:to>
    <xdr:sp macro="" textlink="">
      <xdr:nvSpPr>
        <xdr:cNvPr id="587" name="楕円 586"/>
        <xdr:cNvSpPr/>
      </xdr:nvSpPr>
      <xdr:spPr>
        <a:xfrm>
          <a:off x="21272500" y="64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24070</xdr:rowOff>
    </xdr:from>
    <xdr:to>
      <xdr:col>116</xdr:col>
      <xdr:colOff>63500</xdr:colOff>
      <xdr:row>38</xdr:row>
      <xdr:rowOff>26698</xdr:rowOff>
    </xdr:to>
    <xdr:cxnSp macro="">
      <xdr:nvCxnSpPr>
        <xdr:cNvPr id="588" name="直線コネクタ 587"/>
        <xdr:cNvCxnSpPr/>
      </xdr:nvCxnSpPr>
      <xdr:spPr>
        <a:xfrm>
          <a:off x="21323300" y="6539170"/>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144662</xdr:rowOff>
    </xdr:from>
    <xdr:to>
      <xdr:col>107</xdr:col>
      <xdr:colOff>101600</xdr:colOff>
      <xdr:row>38</xdr:row>
      <xdr:rowOff>74812</xdr:rowOff>
    </xdr:to>
    <xdr:sp macro="" textlink="">
      <xdr:nvSpPr>
        <xdr:cNvPr id="589" name="楕円 588"/>
        <xdr:cNvSpPr/>
      </xdr:nvSpPr>
      <xdr:spPr>
        <a:xfrm>
          <a:off x="20383500" y="64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24012</xdr:rowOff>
    </xdr:from>
    <xdr:to>
      <xdr:col>111</xdr:col>
      <xdr:colOff>177800</xdr:colOff>
      <xdr:row>38</xdr:row>
      <xdr:rowOff>24070</xdr:rowOff>
    </xdr:to>
    <xdr:cxnSp macro="">
      <xdr:nvCxnSpPr>
        <xdr:cNvPr id="590" name="直線コネクタ 589"/>
        <xdr:cNvCxnSpPr/>
      </xdr:nvCxnSpPr>
      <xdr:spPr>
        <a:xfrm>
          <a:off x="20434300" y="653911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105286</xdr:rowOff>
    </xdr:from>
    <xdr:to>
      <xdr:col>102</xdr:col>
      <xdr:colOff>165100</xdr:colOff>
      <xdr:row>38</xdr:row>
      <xdr:rowOff>35437</xdr:rowOff>
    </xdr:to>
    <xdr:sp macro="" textlink="">
      <xdr:nvSpPr>
        <xdr:cNvPr id="591" name="楕円 590"/>
        <xdr:cNvSpPr/>
      </xdr:nvSpPr>
      <xdr:spPr>
        <a:xfrm>
          <a:off x="19494500" y="6448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156086</xdr:rowOff>
    </xdr:from>
    <xdr:to>
      <xdr:col>107</xdr:col>
      <xdr:colOff>50800</xdr:colOff>
      <xdr:row>38</xdr:row>
      <xdr:rowOff>24012</xdr:rowOff>
    </xdr:to>
    <xdr:cxnSp macro="">
      <xdr:nvCxnSpPr>
        <xdr:cNvPr id="592" name="直線コネクタ 591"/>
        <xdr:cNvCxnSpPr/>
      </xdr:nvCxnSpPr>
      <xdr:spPr>
        <a:xfrm>
          <a:off x="19545300" y="6499736"/>
          <a:ext cx="889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107296</xdr:rowOff>
    </xdr:from>
    <xdr:to>
      <xdr:col>98</xdr:col>
      <xdr:colOff>38100</xdr:colOff>
      <xdr:row>38</xdr:row>
      <xdr:rowOff>37446</xdr:rowOff>
    </xdr:to>
    <xdr:sp macro="" textlink="">
      <xdr:nvSpPr>
        <xdr:cNvPr id="593" name="楕円 592"/>
        <xdr:cNvSpPr/>
      </xdr:nvSpPr>
      <xdr:spPr>
        <a:xfrm>
          <a:off x="18605500" y="64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156086</xdr:rowOff>
    </xdr:from>
    <xdr:to>
      <xdr:col>102</xdr:col>
      <xdr:colOff>114300</xdr:colOff>
      <xdr:row>37</xdr:row>
      <xdr:rowOff>158096</xdr:rowOff>
    </xdr:to>
    <xdr:cxnSp macro="">
      <xdr:nvCxnSpPr>
        <xdr:cNvPr id="594" name="直線コネクタ 593"/>
        <xdr:cNvCxnSpPr/>
      </xdr:nvCxnSpPr>
      <xdr:spPr>
        <a:xfrm flipV="1">
          <a:off x="18656300" y="64997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3551</xdr:rowOff>
    </xdr:from>
    <xdr:ext cx="534377" cy="259045"/>
    <xdr:sp macro="" textlink="">
      <xdr:nvSpPr>
        <xdr:cNvPr id="595" name="n_1aveValue【一般廃棄物処理施設】&#10;一人当たり有形固定資産（償却資産）額"/>
        <xdr:cNvSpPr txBox="1"/>
      </xdr:nvSpPr>
      <xdr:spPr>
        <a:xfrm>
          <a:off x="21043411" y="66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22296</xdr:rowOff>
    </xdr:from>
    <xdr:ext cx="534377" cy="259045"/>
    <xdr:sp macro="" textlink="">
      <xdr:nvSpPr>
        <xdr:cNvPr id="596" name="n_2aveValue【一般廃棄物処理施設】&#10;一人当たり有形固定資産（償却資産）額"/>
        <xdr:cNvSpPr txBox="1"/>
      </xdr:nvSpPr>
      <xdr:spPr>
        <a:xfrm>
          <a:off x="20167111" y="67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14695</xdr:rowOff>
    </xdr:from>
    <xdr:ext cx="534377" cy="259045"/>
    <xdr:sp macro="" textlink="">
      <xdr:nvSpPr>
        <xdr:cNvPr id="597" name="n_3aveValue【一般廃棄物処理施設】&#10;一人当たり有形固定資産（償却資産）額"/>
        <xdr:cNvSpPr txBox="1"/>
      </xdr:nvSpPr>
      <xdr:spPr>
        <a:xfrm>
          <a:off x="19278111" y="670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64016</xdr:rowOff>
    </xdr:from>
    <xdr:ext cx="534377" cy="259045"/>
    <xdr:sp macro="" textlink="">
      <xdr:nvSpPr>
        <xdr:cNvPr id="598" name="n_4aveValue【一般廃棄物処理施設】&#10;一人当たり有形固定資産（償却資産）額"/>
        <xdr:cNvSpPr txBox="1"/>
      </xdr:nvSpPr>
      <xdr:spPr>
        <a:xfrm>
          <a:off x="18389111" y="67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91397</xdr:rowOff>
    </xdr:from>
    <xdr:ext cx="534377" cy="259045"/>
    <xdr:sp macro="" textlink="">
      <xdr:nvSpPr>
        <xdr:cNvPr id="599" name="n_1mainValue【一般廃棄物処理施設】&#10;一人当たり有形固定資産（償却資産）額"/>
        <xdr:cNvSpPr txBox="1"/>
      </xdr:nvSpPr>
      <xdr:spPr>
        <a:xfrm>
          <a:off x="21043411" y="626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91339</xdr:rowOff>
    </xdr:from>
    <xdr:ext cx="534377" cy="259045"/>
    <xdr:sp macro="" textlink="">
      <xdr:nvSpPr>
        <xdr:cNvPr id="600" name="n_2mainValue【一般廃棄物処理施設】&#10;一人当たり有形固定資産（償却資産）額"/>
        <xdr:cNvSpPr txBox="1"/>
      </xdr:nvSpPr>
      <xdr:spPr>
        <a:xfrm>
          <a:off x="20167111" y="62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51963</xdr:rowOff>
    </xdr:from>
    <xdr:ext cx="534377" cy="259045"/>
    <xdr:sp macro="" textlink="">
      <xdr:nvSpPr>
        <xdr:cNvPr id="601" name="n_3mainValue【一般廃棄物処理施設】&#10;一人当たり有形固定資産（償却資産）額"/>
        <xdr:cNvSpPr txBox="1"/>
      </xdr:nvSpPr>
      <xdr:spPr>
        <a:xfrm>
          <a:off x="19278111" y="622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53973</xdr:rowOff>
    </xdr:from>
    <xdr:ext cx="534377" cy="259045"/>
    <xdr:sp macro="" textlink="">
      <xdr:nvSpPr>
        <xdr:cNvPr id="602" name="n_4mainValue【一般廃棄物処理施設】&#10;一人当たり有形固定資産（償却資産）額"/>
        <xdr:cNvSpPr txBox="1"/>
      </xdr:nvSpPr>
      <xdr:spPr>
        <a:xfrm>
          <a:off x="18389111" y="62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78105</xdr:rowOff>
    </xdr:to>
    <xdr:cxnSp macro="">
      <xdr:nvCxnSpPr>
        <xdr:cNvPr id="627" name="直線コネクタ 626"/>
        <xdr:cNvCxnSpPr/>
      </xdr:nvCxnSpPr>
      <xdr:spPr>
        <a:xfrm flipV="1">
          <a:off x="16318864" y="975360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28" name="【保健センター・保健所】&#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29" name="直線コネクタ 628"/>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0"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1" name="直線コネクタ 630"/>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66692</xdr:rowOff>
    </xdr:from>
    <xdr:ext cx="405111" cy="259045"/>
    <xdr:sp macro="" textlink="">
      <xdr:nvSpPr>
        <xdr:cNvPr id="632" name="【保健センター・保健所】&#10;有形固定資産減価償却率平均値テキスト"/>
        <xdr:cNvSpPr txBox="1"/>
      </xdr:nvSpPr>
      <xdr:spPr>
        <a:xfrm>
          <a:off x="16357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633" name="フローチャート: 判断 632"/>
        <xdr:cNvSpPr/>
      </xdr:nvSpPr>
      <xdr:spPr>
        <a:xfrm>
          <a:off x="16268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34" name="フローチャート: 判断 633"/>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25400</xdr:rowOff>
    </xdr:from>
    <xdr:to>
      <xdr:col>76</xdr:col>
      <xdr:colOff>165100</xdr:colOff>
      <xdr:row>59</xdr:row>
      <xdr:rowOff>127000</xdr:rowOff>
    </xdr:to>
    <xdr:sp macro="" textlink="">
      <xdr:nvSpPr>
        <xdr:cNvPr id="635" name="フローチャート: 判断 634"/>
        <xdr:cNvSpPr/>
      </xdr:nvSpPr>
      <xdr:spPr>
        <a:xfrm>
          <a:off x="14541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636" name="フローチャート: 判断 635"/>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37" name="フローチャート: 判断 636"/>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643" name="楕円 642"/>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54627</xdr:rowOff>
    </xdr:from>
    <xdr:ext cx="405111" cy="259045"/>
    <xdr:sp macro="" textlink="">
      <xdr:nvSpPr>
        <xdr:cNvPr id="644" name="【保健センター・保健所】&#10;有形固定資産減価償却率該当値テキスト"/>
        <xdr:cNvSpPr txBox="1"/>
      </xdr:nvSpPr>
      <xdr:spPr>
        <a:xfrm>
          <a:off x="16357600"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645" name="楕円 644"/>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152400</xdr:rowOff>
    </xdr:to>
    <xdr:cxnSp macro="">
      <xdr:nvCxnSpPr>
        <xdr:cNvPr id="646" name="直線コネクタ 645"/>
        <xdr:cNvCxnSpPr/>
      </xdr:nvCxnSpPr>
      <xdr:spPr>
        <a:xfrm>
          <a:off x="154813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25400</xdr:rowOff>
    </xdr:from>
    <xdr:to>
      <xdr:col>76</xdr:col>
      <xdr:colOff>165100</xdr:colOff>
      <xdr:row>56</xdr:row>
      <xdr:rowOff>127000</xdr:rowOff>
    </xdr:to>
    <xdr:sp macro="" textlink="">
      <xdr:nvSpPr>
        <xdr:cNvPr id="647" name="楕円 646"/>
        <xdr:cNvSpPr/>
      </xdr:nvSpPr>
      <xdr:spPr>
        <a:xfrm>
          <a:off x="14541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56</xdr:row>
      <xdr:rowOff>114300</xdr:rowOff>
    </xdr:to>
    <xdr:cxnSp macro="">
      <xdr:nvCxnSpPr>
        <xdr:cNvPr id="648" name="直線コネクタ 647"/>
        <xdr:cNvCxnSpPr/>
      </xdr:nvCxnSpPr>
      <xdr:spPr>
        <a:xfrm>
          <a:off x="145923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158750</xdr:rowOff>
    </xdr:from>
    <xdr:to>
      <xdr:col>72</xdr:col>
      <xdr:colOff>38100</xdr:colOff>
      <xdr:row>56</xdr:row>
      <xdr:rowOff>88900</xdr:rowOff>
    </xdr:to>
    <xdr:sp macro="" textlink="">
      <xdr:nvSpPr>
        <xdr:cNvPr id="649" name="楕円 648"/>
        <xdr:cNvSpPr/>
      </xdr:nvSpPr>
      <xdr:spPr>
        <a:xfrm>
          <a:off x="1365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56</xdr:row>
      <xdr:rowOff>76200</xdr:rowOff>
    </xdr:to>
    <xdr:cxnSp macro="">
      <xdr:nvCxnSpPr>
        <xdr:cNvPr id="650" name="直線コネクタ 649"/>
        <xdr:cNvCxnSpPr/>
      </xdr:nvCxnSpPr>
      <xdr:spPr>
        <a:xfrm>
          <a:off x="137033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651" name="楕円 650"/>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38100</xdr:rowOff>
    </xdr:to>
    <xdr:cxnSp macro="">
      <xdr:nvCxnSpPr>
        <xdr:cNvPr id="652" name="直線コネクタ 651"/>
        <xdr:cNvCxnSpPr/>
      </xdr:nvCxnSpPr>
      <xdr:spPr>
        <a:xfrm>
          <a:off x="128143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653"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118127</xdr:rowOff>
    </xdr:from>
    <xdr:ext cx="405111" cy="259045"/>
    <xdr:sp macro="" textlink="">
      <xdr:nvSpPr>
        <xdr:cNvPr id="654" name="n_2aveValue【保健センター・保健所】&#10;有形固定資産減価償却率"/>
        <xdr:cNvSpPr txBox="1"/>
      </xdr:nvSpPr>
      <xdr:spPr>
        <a:xfrm>
          <a:off x="14389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78122</xdr:rowOff>
    </xdr:from>
    <xdr:ext cx="405111" cy="259045"/>
    <xdr:sp macro="" textlink="">
      <xdr:nvSpPr>
        <xdr:cNvPr id="655" name="n_3aveValue【保健センター・保健所】&#10;有形固定資産減価償却率"/>
        <xdr:cNvSpPr txBox="1"/>
      </xdr:nvSpPr>
      <xdr:spPr>
        <a:xfrm>
          <a:off x="13500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9542</xdr:rowOff>
    </xdr:from>
    <xdr:ext cx="405111" cy="259045"/>
    <xdr:sp macro="" textlink="">
      <xdr:nvSpPr>
        <xdr:cNvPr id="656" name="n_4aveValue【保健センター・保健所】&#10;有形固定資産減価償却率"/>
        <xdr:cNvSpPr txBox="1"/>
      </xdr:nvSpPr>
      <xdr:spPr>
        <a:xfrm>
          <a:off x="12611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657" name="n_1mainValue【保健センター・保健所】&#10;有形固定資産減価償却率"/>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143527</xdr:rowOff>
    </xdr:from>
    <xdr:ext cx="405111" cy="259045"/>
    <xdr:sp macro="" textlink="">
      <xdr:nvSpPr>
        <xdr:cNvPr id="658" name="n_2mainValue【保健センター・保健所】&#10;有形固定資産減価償却率"/>
        <xdr:cNvSpPr txBox="1"/>
      </xdr:nvSpPr>
      <xdr:spPr>
        <a:xfrm>
          <a:off x="14389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105427</xdr:rowOff>
    </xdr:from>
    <xdr:ext cx="405111" cy="259045"/>
    <xdr:sp macro="" textlink="">
      <xdr:nvSpPr>
        <xdr:cNvPr id="659" name="n_3mainValue【保健センター・保健所】&#10;有形固定資産減価償却率"/>
        <xdr:cNvSpPr txBox="1"/>
      </xdr:nvSpPr>
      <xdr:spPr>
        <a:xfrm>
          <a:off x="13500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660" name="n_4mainValue【保健センター・保健所】&#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671" name="直線コネクタ 67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2" name="テキスト ボックス 67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3" name="直線コネクタ 67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4" name="テキスト ボックス 67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5" name="直線コネクタ 67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6" name="テキスト ボックス 67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9" name="直線コネクタ 67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0" name="テキスト ボックス 67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1" name="直線コネクタ 68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2" name="テキスト ボックス 68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3" name="直線コネクタ 68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4" name="テキスト ボックス 68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688" name="直線コネクタ 687"/>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0" name="直線コネクタ 68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2" name="直線コネクタ 69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114952</xdr:rowOff>
    </xdr:from>
    <xdr:ext cx="469744" cy="259045"/>
    <xdr:sp macro="" textlink="">
      <xdr:nvSpPr>
        <xdr:cNvPr id="693" name="【保健センター・保健所】&#10;一人当たり面積平均値テキスト"/>
        <xdr:cNvSpPr txBox="1"/>
      </xdr:nvSpPr>
      <xdr:spPr>
        <a:xfrm>
          <a:off x="22199600" y="102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92075</xdr:rowOff>
    </xdr:from>
    <xdr:to>
      <xdr:col>116</xdr:col>
      <xdr:colOff>114300</xdr:colOff>
      <xdr:row>61</xdr:row>
      <xdr:rowOff>22225</xdr:rowOff>
    </xdr:to>
    <xdr:sp macro="" textlink="">
      <xdr:nvSpPr>
        <xdr:cNvPr id="694" name="フローチャート: 判断 693"/>
        <xdr:cNvSpPr/>
      </xdr:nvSpPr>
      <xdr:spPr>
        <a:xfrm>
          <a:off x="221107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92075</xdr:rowOff>
    </xdr:from>
    <xdr:to>
      <xdr:col>112</xdr:col>
      <xdr:colOff>38100</xdr:colOff>
      <xdr:row>61</xdr:row>
      <xdr:rowOff>22225</xdr:rowOff>
    </xdr:to>
    <xdr:sp macro="" textlink="">
      <xdr:nvSpPr>
        <xdr:cNvPr id="695" name="フローチャート: 判断 694"/>
        <xdr:cNvSpPr/>
      </xdr:nvSpPr>
      <xdr:spPr>
        <a:xfrm>
          <a:off x="21272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149225</xdr:rowOff>
    </xdr:from>
    <xdr:to>
      <xdr:col>107</xdr:col>
      <xdr:colOff>101600</xdr:colOff>
      <xdr:row>61</xdr:row>
      <xdr:rowOff>79375</xdr:rowOff>
    </xdr:to>
    <xdr:sp macro="" textlink="">
      <xdr:nvSpPr>
        <xdr:cNvPr id="696" name="フローチャート: 判断 695"/>
        <xdr:cNvSpPr/>
      </xdr:nvSpPr>
      <xdr:spPr>
        <a:xfrm>
          <a:off x="20383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149225</xdr:rowOff>
    </xdr:from>
    <xdr:to>
      <xdr:col>102</xdr:col>
      <xdr:colOff>165100</xdr:colOff>
      <xdr:row>61</xdr:row>
      <xdr:rowOff>79375</xdr:rowOff>
    </xdr:to>
    <xdr:sp macro="" textlink="">
      <xdr:nvSpPr>
        <xdr:cNvPr id="697" name="フローチャート: 判断 696"/>
        <xdr:cNvSpPr/>
      </xdr:nvSpPr>
      <xdr:spPr>
        <a:xfrm>
          <a:off x="19494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698" name="フローチャート: 判断 697"/>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92075</xdr:rowOff>
    </xdr:from>
    <xdr:to>
      <xdr:col>116</xdr:col>
      <xdr:colOff>114300</xdr:colOff>
      <xdr:row>62</xdr:row>
      <xdr:rowOff>22225</xdr:rowOff>
    </xdr:to>
    <xdr:sp macro="" textlink="">
      <xdr:nvSpPr>
        <xdr:cNvPr id="704" name="楕円 703"/>
        <xdr:cNvSpPr/>
      </xdr:nvSpPr>
      <xdr:spPr>
        <a:xfrm>
          <a:off x="22110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70502</xdr:rowOff>
    </xdr:from>
    <xdr:ext cx="469744" cy="259045"/>
    <xdr:sp macro="" textlink="">
      <xdr:nvSpPr>
        <xdr:cNvPr id="705" name="【保健センター・保健所】&#10;一人当たり面積該当値テキスト"/>
        <xdr:cNvSpPr txBox="1"/>
      </xdr:nvSpPr>
      <xdr:spPr>
        <a:xfrm>
          <a:off x="22199600"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92075</xdr:rowOff>
    </xdr:from>
    <xdr:to>
      <xdr:col>112</xdr:col>
      <xdr:colOff>38100</xdr:colOff>
      <xdr:row>62</xdr:row>
      <xdr:rowOff>22225</xdr:rowOff>
    </xdr:to>
    <xdr:sp macro="" textlink="">
      <xdr:nvSpPr>
        <xdr:cNvPr id="706" name="楕円 705"/>
        <xdr:cNvSpPr/>
      </xdr:nvSpPr>
      <xdr:spPr>
        <a:xfrm>
          <a:off x="2127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142875</xdr:rowOff>
    </xdr:from>
    <xdr:to>
      <xdr:col>116</xdr:col>
      <xdr:colOff>63500</xdr:colOff>
      <xdr:row>61</xdr:row>
      <xdr:rowOff>142875</xdr:rowOff>
    </xdr:to>
    <xdr:cxnSp macro="">
      <xdr:nvCxnSpPr>
        <xdr:cNvPr id="707" name="直線コネクタ 706"/>
        <xdr:cNvCxnSpPr/>
      </xdr:nvCxnSpPr>
      <xdr:spPr>
        <a:xfrm>
          <a:off x="21323300" y="10601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92075</xdr:rowOff>
    </xdr:from>
    <xdr:to>
      <xdr:col>107</xdr:col>
      <xdr:colOff>101600</xdr:colOff>
      <xdr:row>62</xdr:row>
      <xdr:rowOff>22225</xdr:rowOff>
    </xdr:to>
    <xdr:sp macro="" textlink="">
      <xdr:nvSpPr>
        <xdr:cNvPr id="708" name="楕円 707"/>
        <xdr:cNvSpPr/>
      </xdr:nvSpPr>
      <xdr:spPr>
        <a:xfrm>
          <a:off x="20383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142875</xdr:rowOff>
    </xdr:from>
    <xdr:to>
      <xdr:col>111</xdr:col>
      <xdr:colOff>177800</xdr:colOff>
      <xdr:row>61</xdr:row>
      <xdr:rowOff>142875</xdr:rowOff>
    </xdr:to>
    <xdr:cxnSp macro="">
      <xdr:nvCxnSpPr>
        <xdr:cNvPr id="709" name="直線コネクタ 708"/>
        <xdr:cNvCxnSpPr/>
      </xdr:nvCxnSpPr>
      <xdr:spPr>
        <a:xfrm>
          <a:off x="20434300" y="1060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710" name="楕円 709"/>
        <xdr:cNvSpPr/>
      </xdr:nvSpPr>
      <xdr:spPr>
        <a:xfrm>
          <a:off x="19494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142875</xdr:rowOff>
    </xdr:from>
    <xdr:to>
      <xdr:col>107</xdr:col>
      <xdr:colOff>50800</xdr:colOff>
      <xdr:row>61</xdr:row>
      <xdr:rowOff>142875</xdr:rowOff>
    </xdr:to>
    <xdr:cxnSp macro="">
      <xdr:nvCxnSpPr>
        <xdr:cNvPr id="711" name="直線コネクタ 710"/>
        <xdr:cNvCxnSpPr/>
      </xdr:nvCxnSpPr>
      <xdr:spPr>
        <a:xfrm>
          <a:off x="19545300" y="1060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92075</xdr:rowOff>
    </xdr:from>
    <xdr:to>
      <xdr:col>98</xdr:col>
      <xdr:colOff>38100</xdr:colOff>
      <xdr:row>62</xdr:row>
      <xdr:rowOff>22225</xdr:rowOff>
    </xdr:to>
    <xdr:sp macro="" textlink="">
      <xdr:nvSpPr>
        <xdr:cNvPr id="712" name="楕円 711"/>
        <xdr:cNvSpPr/>
      </xdr:nvSpPr>
      <xdr:spPr>
        <a:xfrm>
          <a:off x="18605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142875</xdr:rowOff>
    </xdr:from>
    <xdr:to>
      <xdr:col>102</xdr:col>
      <xdr:colOff>114300</xdr:colOff>
      <xdr:row>61</xdr:row>
      <xdr:rowOff>142875</xdr:rowOff>
    </xdr:to>
    <xdr:cxnSp macro="">
      <xdr:nvCxnSpPr>
        <xdr:cNvPr id="713" name="直線コネクタ 712"/>
        <xdr:cNvCxnSpPr/>
      </xdr:nvCxnSpPr>
      <xdr:spPr>
        <a:xfrm>
          <a:off x="18656300" y="1060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38752</xdr:rowOff>
    </xdr:from>
    <xdr:ext cx="469744" cy="259045"/>
    <xdr:sp macro="" textlink="">
      <xdr:nvSpPr>
        <xdr:cNvPr id="714" name="n_1aveValue【保健センター・保健所】&#10;一人当たり面積"/>
        <xdr:cNvSpPr txBox="1"/>
      </xdr:nvSpPr>
      <xdr:spPr>
        <a:xfrm>
          <a:off x="2107572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95902</xdr:rowOff>
    </xdr:from>
    <xdr:ext cx="469744" cy="259045"/>
    <xdr:sp macro="" textlink="">
      <xdr:nvSpPr>
        <xdr:cNvPr id="715" name="n_2aveValue【保健センター・保健所】&#10;一人当たり面積"/>
        <xdr:cNvSpPr txBox="1"/>
      </xdr:nvSpPr>
      <xdr:spPr>
        <a:xfrm>
          <a:off x="20199427" y="102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95902</xdr:rowOff>
    </xdr:from>
    <xdr:ext cx="469744" cy="259045"/>
    <xdr:sp macro="" textlink="">
      <xdr:nvSpPr>
        <xdr:cNvPr id="716" name="n_3aveValue【保健センター・保健所】&#10;一人当たり面積"/>
        <xdr:cNvSpPr txBox="1"/>
      </xdr:nvSpPr>
      <xdr:spPr>
        <a:xfrm>
          <a:off x="19310427" y="102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717" name="n_4ave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13352</xdr:rowOff>
    </xdr:from>
    <xdr:ext cx="469744" cy="259045"/>
    <xdr:sp macro="" textlink="">
      <xdr:nvSpPr>
        <xdr:cNvPr id="718" name="n_1mainValue【保健センター・保健所】&#10;一人当たり面積"/>
        <xdr:cNvSpPr txBox="1"/>
      </xdr:nvSpPr>
      <xdr:spPr>
        <a:xfrm>
          <a:off x="210757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719" name="n_2mainValue【保健センター・保健所】&#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720" name="n_3mainValue【保健センター・保健所】&#10;一人当たり面積"/>
        <xdr:cNvSpPr txBox="1"/>
      </xdr:nvSpPr>
      <xdr:spPr>
        <a:xfrm>
          <a:off x="19310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13352</xdr:rowOff>
    </xdr:from>
    <xdr:ext cx="469744" cy="259045"/>
    <xdr:sp macro="" textlink="">
      <xdr:nvSpPr>
        <xdr:cNvPr id="721" name="n_4mainValue【保健センター・保健所】&#10;一人当たり面積"/>
        <xdr:cNvSpPr txBox="1"/>
      </xdr:nvSpPr>
      <xdr:spPr>
        <a:xfrm>
          <a:off x="18421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3" name="直線コネクタ 7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4" name="テキスト ボックス 7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5" name="直線コネクタ 7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6" name="テキスト ボックス 7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7" name="直線コネクタ 7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8" name="テキスト ボックス 7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9" name="直線コネクタ 7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0" name="テキスト ボックス 7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136398</xdr:rowOff>
    </xdr:from>
    <xdr:to>
      <xdr:col>85</xdr:col>
      <xdr:colOff>126364</xdr:colOff>
      <xdr:row>86</xdr:row>
      <xdr:rowOff>140970</xdr:rowOff>
    </xdr:to>
    <xdr:cxnSp macro="">
      <xdr:nvCxnSpPr>
        <xdr:cNvPr id="744" name="直線コネクタ 743"/>
        <xdr:cNvCxnSpPr/>
      </xdr:nvCxnSpPr>
      <xdr:spPr>
        <a:xfrm flipV="1">
          <a:off x="16318864" y="13680948"/>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45"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46" name="直線コネクタ 74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83075</xdr:rowOff>
    </xdr:from>
    <xdr:ext cx="405111" cy="259045"/>
    <xdr:sp macro="" textlink="">
      <xdr:nvSpPr>
        <xdr:cNvPr id="747" name="【消防施設】&#10;有形固定資産減価償却率最大値テキスト"/>
        <xdr:cNvSpPr txBox="1"/>
      </xdr:nvSpPr>
      <xdr:spPr>
        <a:xfrm>
          <a:off x="163576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136398</xdr:rowOff>
    </xdr:from>
    <xdr:to>
      <xdr:col>86</xdr:col>
      <xdr:colOff>25400</xdr:colOff>
      <xdr:row>79</xdr:row>
      <xdr:rowOff>136398</xdr:rowOff>
    </xdr:to>
    <xdr:cxnSp macro="">
      <xdr:nvCxnSpPr>
        <xdr:cNvPr id="748" name="直線コネクタ 747"/>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129049</xdr:rowOff>
    </xdr:from>
    <xdr:ext cx="405111" cy="259045"/>
    <xdr:sp macro="" textlink="">
      <xdr:nvSpPr>
        <xdr:cNvPr id="749" name="【消防施設】&#10;有形固定資産減価償却率平均値テキスト"/>
        <xdr:cNvSpPr txBox="1"/>
      </xdr:nvSpPr>
      <xdr:spPr>
        <a:xfrm>
          <a:off x="16357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106172</xdr:rowOff>
    </xdr:from>
    <xdr:to>
      <xdr:col>85</xdr:col>
      <xdr:colOff>177800</xdr:colOff>
      <xdr:row>84</xdr:row>
      <xdr:rowOff>36322</xdr:rowOff>
    </xdr:to>
    <xdr:sp macro="" textlink="">
      <xdr:nvSpPr>
        <xdr:cNvPr id="750" name="フローチャート: 判断 749"/>
        <xdr:cNvSpPr/>
      </xdr:nvSpPr>
      <xdr:spPr>
        <a:xfrm>
          <a:off x="16268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106172</xdr:rowOff>
    </xdr:from>
    <xdr:to>
      <xdr:col>81</xdr:col>
      <xdr:colOff>101600</xdr:colOff>
      <xdr:row>84</xdr:row>
      <xdr:rowOff>36322</xdr:rowOff>
    </xdr:to>
    <xdr:sp macro="" textlink="">
      <xdr:nvSpPr>
        <xdr:cNvPr id="751" name="フローチャート: 判断 750"/>
        <xdr:cNvSpPr/>
      </xdr:nvSpPr>
      <xdr:spPr>
        <a:xfrm>
          <a:off x="154305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52" name="フローチャート: 判断 751"/>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76454</xdr:rowOff>
    </xdr:from>
    <xdr:to>
      <xdr:col>72</xdr:col>
      <xdr:colOff>38100</xdr:colOff>
      <xdr:row>84</xdr:row>
      <xdr:rowOff>6604</xdr:rowOff>
    </xdr:to>
    <xdr:sp macro="" textlink="">
      <xdr:nvSpPr>
        <xdr:cNvPr id="753" name="フローチャート: 判断 752"/>
        <xdr:cNvSpPr/>
      </xdr:nvSpPr>
      <xdr:spPr>
        <a:xfrm>
          <a:off x="1365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51308</xdr:rowOff>
    </xdr:from>
    <xdr:to>
      <xdr:col>67</xdr:col>
      <xdr:colOff>101600</xdr:colOff>
      <xdr:row>83</xdr:row>
      <xdr:rowOff>152908</xdr:rowOff>
    </xdr:to>
    <xdr:sp macro="" textlink="">
      <xdr:nvSpPr>
        <xdr:cNvPr id="754" name="フローチャート: 判断 753"/>
        <xdr:cNvSpPr/>
      </xdr:nvSpPr>
      <xdr:spPr>
        <a:xfrm>
          <a:off x="12763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140463</xdr:rowOff>
    </xdr:from>
    <xdr:to>
      <xdr:col>85</xdr:col>
      <xdr:colOff>177800</xdr:colOff>
      <xdr:row>85</xdr:row>
      <xdr:rowOff>70613</xdr:rowOff>
    </xdr:to>
    <xdr:sp macro="" textlink="">
      <xdr:nvSpPr>
        <xdr:cNvPr id="760" name="楕円 759"/>
        <xdr:cNvSpPr/>
      </xdr:nvSpPr>
      <xdr:spPr>
        <a:xfrm>
          <a:off x="16268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118890</xdr:rowOff>
    </xdr:from>
    <xdr:ext cx="405111" cy="259045"/>
    <xdr:sp macro="" textlink="">
      <xdr:nvSpPr>
        <xdr:cNvPr id="761" name="【消防施設】&#10;有形固定資産減価償却率該当値テキスト"/>
        <xdr:cNvSpPr txBox="1"/>
      </xdr:nvSpPr>
      <xdr:spPr>
        <a:xfrm>
          <a:off x="16357600"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97028</xdr:rowOff>
    </xdr:from>
    <xdr:to>
      <xdr:col>81</xdr:col>
      <xdr:colOff>101600</xdr:colOff>
      <xdr:row>85</xdr:row>
      <xdr:rowOff>27178</xdr:rowOff>
    </xdr:to>
    <xdr:sp macro="" textlink="">
      <xdr:nvSpPr>
        <xdr:cNvPr id="762" name="楕円 761"/>
        <xdr:cNvSpPr/>
      </xdr:nvSpPr>
      <xdr:spPr>
        <a:xfrm>
          <a:off x="15430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147828</xdr:rowOff>
    </xdr:from>
    <xdr:to>
      <xdr:col>85</xdr:col>
      <xdr:colOff>127000</xdr:colOff>
      <xdr:row>85</xdr:row>
      <xdr:rowOff>19813</xdr:rowOff>
    </xdr:to>
    <xdr:cxnSp macro="">
      <xdr:nvCxnSpPr>
        <xdr:cNvPr id="763" name="直線コネクタ 762"/>
        <xdr:cNvCxnSpPr/>
      </xdr:nvCxnSpPr>
      <xdr:spPr>
        <a:xfrm>
          <a:off x="15481300" y="1454962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28448</xdr:rowOff>
    </xdr:from>
    <xdr:to>
      <xdr:col>76</xdr:col>
      <xdr:colOff>165100</xdr:colOff>
      <xdr:row>84</xdr:row>
      <xdr:rowOff>130048</xdr:rowOff>
    </xdr:to>
    <xdr:sp macro="" textlink="">
      <xdr:nvSpPr>
        <xdr:cNvPr id="764" name="楕円 763"/>
        <xdr:cNvSpPr/>
      </xdr:nvSpPr>
      <xdr:spPr>
        <a:xfrm>
          <a:off x="14541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79248</xdr:rowOff>
    </xdr:from>
    <xdr:to>
      <xdr:col>81</xdr:col>
      <xdr:colOff>50800</xdr:colOff>
      <xdr:row>84</xdr:row>
      <xdr:rowOff>147828</xdr:rowOff>
    </xdr:to>
    <xdr:cxnSp macro="">
      <xdr:nvCxnSpPr>
        <xdr:cNvPr id="765" name="直線コネクタ 764"/>
        <xdr:cNvCxnSpPr/>
      </xdr:nvCxnSpPr>
      <xdr:spPr>
        <a:xfrm>
          <a:off x="14592300" y="14481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99313</xdr:rowOff>
    </xdr:from>
    <xdr:to>
      <xdr:col>72</xdr:col>
      <xdr:colOff>38100</xdr:colOff>
      <xdr:row>85</xdr:row>
      <xdr:rowOff>29463</xdr:rowOff>
    </xdr:to>
    <xdr:sp macro="" textlink="">
      <xdr:nvSpPr>
        <xdr:cNvPr id="766" name="楕円 765"/>
        <xdr:cNvSpPr/>
      </xdr:nvSpPr>
      <xdr:spPr>
        <a:xfrm>
          <a:off x="13652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79248</xdr:rowOff>
    </xdr:from>
    <xdr:to>
      <xdr:col>76</xdr:col>
      <xdr:colOff>114300</xdr:colOff>
      <xdr:row>84</xdr:row>
      <xdr:rowOff>150113</xdr:rowOff>
    </xdr:to>
    <xdr:cxnSp macro="">
      <xdr:nvCxnSpPr>
        <xdr:cNvPr id="767" name="直線コネクタ 766"/>
        <xdr:cNvCxnSpPr/>
      </xdr:nvCxnSpPr>
      <xdr:spPr>
        <a:xfrm flipV="1">
          <a:off x="13703300" y="14481048"/>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37592</xdr:rowOff>
    </xdr:from>
    <xdr:to>
      <xdr:col>67</xdr:col>
      <xdr:colOff>101600</xdr:colOff>
      <xdr:row>84</xdr:row>
      <xdr:rowOff>139192</xdr:rowOff>
    </xdr:to>
    <xdr:sp macro="" textlink="">
      <xdr:nvSpPr>
        <xdr:cNvPr id="768" name="楕円 767"/>
        <xdr:cNvSpPr/>
      </xdr:nvSpPr>
      <xdr:spPr>
        <a:xfrm>
          <a:off x="1276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88392</xdr:rowOff>
    </xdr:from>
    <xdr:to>
      <xdr:col>71</xdr:col>
      <xdr:colOff>177800</xdr:colOff>
      <xdr:row>84</xdr:row>
      <xdr:rowOff>150113</xdr:rowOff>
    </xdr:to>
    <xdr:cxnSp macro="">
      <xdr:nvCxnSpPr>
        <xdr:cNvPr id="769" name="直線コネクタ 768"/>
        <xdr:cNvCxnSpPr/>
      </xdr:nvCxnSpPr>
      <xdr:spPr>
        <a:xfrm>
          <a:off x="12814300" y="144901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52849</xdr:rowOff>
    </xdr:from>
    <xdr:ext cx="405111" cy="259045"/>
    <xdr:sp macro="" textlink="">
      <xdr:nvSpPr>
        <xdr:cNvPr id="770" name="n_1aveValue【消防施設】&#10;有形固定資産減価償却率"/>
        <xdr:cNvSpPr txBox="1"/>
      </xdr:nvSpPr>
      <xdr:spPr>
        <a:xfrm>
          <a:off x="15266044" y="1411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71"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23131</xdr:rowOff>
    </xdr:from>
    <xdr:ext cx="405111" cy="259045"/>
    <xdr:sp macro="" textlink="">
      <xdr:nvSpPr>
        <xdr:cNvPr id="772" name="n_3aveValue【消防施設】&#10;有形固定資産減価償却率"/>
        <xdr:cNvSpPr txBox="1"/>
      </xdr:nvSpPr>
      <xdr:spPr>
        <a:xfrm>
          <a:off x="13500744" y="1408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169435</xdr:rowOff>
    </xdr:from>
    <xdr:ext cx="405111" cy="259045"/>
    <xdr:sp macro="" textlink="">
      <xdr:nvSpPr>
        <xdr:cNvPr id="773" name="n_4aveValue【消防施設】&#10;有形固定資産減価償却率"/>
        <xdr:cNvSpPr txBox="1"/>
      </xdr:nvSpPr>
      <xdr:spPr>
        <a:xfrm>
          <a:off x="126117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18305</xdr:rowOff>
    </xdr:from>
    <xdr:ext cx="405111" cy="259045"/>
    <xdr:sp macro="" textlink="">
      <xdr:nvSpPr>
        <xdr:cNvPr id="774" name="n_1mainValue【消防施設】&#10;有形固定資産減価償却率"/>
        <xdr:cNvSpPr txBox="1"/>
      </xdr:nvSpPr>
      <xdr:spPr>
        <a:xfrm>
          <a:off x="152660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775" name="n_2mainValue【消防施設】&#10;有形固定資産減価償却率"/>
        <xdr:cNvSpPr txBox="1"/>
      </xdr:nvSpPr>
      <xdr:spPr>
        <a:xfrm>
          <a:off x="143897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20590</xdr:rowOff>
    </xdr:from>
    <xdr:ext cx="405111" cy="259045"/>
    <xdr:sp macro="" textlink="">
      <xdr:nvSpPr>
        <xdr:cNvPr id="776" name="n_3mainValue【消防施設】&#10;有形固定資産減価償却率"/>
        <xdr:cNvSpPr txBox="1"/>
      </xdr:nvSpPr>
      <xdr:spPr>
        <a:xfrm>
          <a:off x="135007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130319</xdr:rowOff>
    </xdr:from>
    <xdr:ext cx="405111" cy="259045"/>
    <xdr:sp macro="" textlink="">
      <xdr:nvSpPr>
        <xdr:cNvPr id="777" name="n_4mainValue【消防施設】&#10;有形固定資産減価償却率"/>
        <xdr:cNvSpPr txBox="1"/>
      </xdr:nvSpPr>
      <xdr:spPr>
        <a:xfrm>
          <a:off x="126117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8" name="テキスト ボックス 78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95250</xdr:rowOff>
    </xdr:to>
    <xdr:cxnSp macro="">
      <xdr:nvCxnSpPr>
        <xdr:cNvPr id="802" name="直線コネクタ 801"/>
        <xdr:cNvCxnSpPr/>
      </xdr:nvCxnSpPr>
      <xdr:spPr>
        <a:xfrm flipV="1">
          <a:off x="22160864" y="1337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5"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6" name="直線コネクタ 80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07"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8" name="フローチャート: 判断 80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09" name="フローチャート: 判断 808"/>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0" name="フローチャート: 判断 80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1" name="フローチャート: 判断 810"/>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2" name="フローチャート: 判断 811"/>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8" name="楕円 81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9"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0" name="楕円 81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1" name="直線コネクタ 820"/>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2" name="楕円 821"/>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3" name="直線コネクタ 822"/>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4" name="楕円 823"/>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86</xdr:row>
      <xdr:rowOff>0</xdr:rowOff>
    </xdr:to>
    <xdr:cxnSp macro="">
      <xdr:nvCxnSpPr>
        <xdr:cNvPr id="825" name="直線コネクタ 824"/>
        <xdr:cNvCxnSpPr/>
      </xdr:nvCxnSpPr>
      <xdr:spPr>
        <a:xfrm>
          <a:off x="19545300" y="14725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139700</xdr:rowOff>
    </xdr:from>
    <xdr:to>
      <xdr:col>98</xdr:col>
      <xdr:colOff>38100</xdr:colOff>
      <xdr:row>82</xdr:row>
      <xdr:rowOff>69850</xdr:rowOff>
    </xdr:to>
    <xdr:sp macro="" textlink="">
      <xdr:nvSpPr>
        <xdr:cNvPr id="826" name="楕円 825"/>
        <xdr:cNvSpPr/>
      </xdr:nvSpPr>
      <xdr:spPr>
        <a:xfrm>
          <a:off x="18605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19050</xdr:rowOff>
    </xdr:from>
    <xdr:to>
      <xdr:col>102</xdr:col>
      <xdr:colOff>114300</xdr:colOff>
      <xdr:row>85</xdr:row>
      <xdr:rowOff>152400</xdr:rowOff>
    </xdr:to>
    <xdr:cxnSp macro="">
      <xdr:nvCxnSpPr>
        <xdr:cNvPr id="827" name="直線コネクタ 826"/>
        <xdr:cNvCxnSpPr/>
      </xdr:nvCxnSpPr>
      <xdr:spPr>
        <a:xfrm>
          <a:off x="18656300" y="140779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28" name="n_1ave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29" name="n_2aveValue【消防施設】&#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0" name="n_3aveValue【消防施設】&#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1" name="n_4aveValue【消防施設】&#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2"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3"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34" name="n_3main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86377</xdr:rowOff>
    </xdr:from>
    <xdr:ext cx="469744" cy="259045"/>
    <xdr:sp macro="" textlink="">
      <xdr:nvSpPr>
        <xdr:cNvPr id="835" name="n_4mainValue【消防施設】&#10;一人当たり面積"/>
        <xdr:cNvSpPr txBox="1"/>
      </xdr:nvSpPr>
      <xdr:spPr>
        <a:xfrm>
          <a:off x="18421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1" name="直線コネクタ 860"/>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4"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65" name="直線コネクタ 864"/>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41383</xdr:rowOff>
    </xdr:from>
    <xdr:ext cx="405111" cy="259045"/>
    <xdr:sp macro="" textlink="">
      <xdr:nvSpPr>
        <xdr:cNvPr id="866" name="【庁舎】&#10;有形固定資産減価償却率平均値テキスト"/>
        <xdr:cNvSpPr txBox="1"/>
      </xdr:nvSpPr>
      <xdr:spPr>
        <a:xfrm>
          <a:off x="16357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867" name="フローチャート: 判断 866"/>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68" name="フローチャート: 判断 867"/>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869" name="フローチャート: 判断 868"/>
        <xdr:cNvSpPr/>
      </xdr:nvSpPr>
      <xdr:spPr>
        <a:xfrm>
          <a:off x="14541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870" name="フローチャート: 判断 869"/>
        <xdr:cNvSpPr/>
      </xdr:nvSpPr>
      <xdr:spPr>
        <a:xfrm>
          <a:off x="13652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71" name="フローチャート: 判断 870"/>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877" name="楕円 876"/>
        <xdr:cNvSpPr/>
      </xdr:nvSpPr>
      <xdr:spPr>
        <a:xfrm>
          <a:off x="16268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878" name="【庁舎】&#10;有形固定資産減価償却率該当値テキスト"/>
        <xdr:cNvSpPr txBox="1"/>
      </xdr:nvSpPr>
      <xdr:spPr>
        <a:xfrm>
          <a:off x="16357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879" name="楕円 878"/>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53339</xdr:rowOff>
    </xdr:to>
    <xdr:cxnSp macro="">
      <xdr:nvCxnSpPr>
        <xdr:cNvPr id="880" name="直線コネクタ 879"/>
        <xdr:cNvCxnSpPr/>
      </xdr:nvCxnSpPr>
      <xdr:spPr>
        <a:xfrm>
          <a:off x="15481300" y="174840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105411</xdr:rowOff>
    </xdr:from>
    <xdr:to>
      <xdr:col>76</xdr:col>
      <xdr:colOff>165100</xdr:colOff>
      <xdr:row>102</xdr:row>
      <xdr:rowOff>35561</xdr:rowOff>
    </xdr:to>
    <xdr:sp macro="" textlink="">
      <xdr:nvSpPr>
        <xdr:cNvPr id="881" name="楕円 880"/>
        <xdr:cNvSpPr/>
      </xdr:nvSpPr>
      <xdr:spPr>
        <a:xfrm>
          <a:off x="14541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101</xdr:row>
      <xdr:rowOff>167639</xdr:rowOff>
    </xdr:to>
    <xdr:cxnSp macro="">
      <xdr:nvCxnSpPr>
        <xdr:cNvPr id="882" name="直線コネクタ 881"/>
        <xdr:cNvCxnSpPr/>
      </xdr:nvCxnSpPr>
      <xdr:spPr>
        <a:xfrm>
          <a:off x="14592300" y="17472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64588</xdr:rowOff>
    </xdr:from>
    <xdr:to>
      <xdr:col>72</xdr:col>
      <xdr:colOff>38100</xdr:colOff>
      <xdr:row>101</xdr:row>
      <xdr:rowOff>166188</xdr:rowOff>
    </xdr:to>
    <xdr:sp macro="" textlink="">
      <xdr:nvSpPr>
        <xdr:cNvPr id="883" name="楕円 882"/>
        <xdr:cNvSpPr/>
      </xdr:nvSpPr>
      <xdr:spPr>
        <a:xfrm>
          <a:off x="13652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115388</xdr:rowOff>
    </xdr:from>
    <xdr:to>
      <xdr:col>76</xdr:col>
      <xdr:colOff>114300</xdr:colOff>
      <xdr:row>101</xdr:row>
      <xdr:rowOff>156211</xdr:rowOff>
    </xdr:to>
    <xdr:cxnSp macro="">
      <xdr:nvCxnSpPr>
        <xdr:cNvPr id="884" name="直線コネクタ 883"/>
        <xdr:cNvCxnSpPr/>
      </xdr:nvCxnSpPr>
      <xdr:spPr>
        <a:xfrm>
          <a:off x="13703300" y="1743183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31931</xdr:rowOff>
    </xdr:from>
    <xdr:to>
      <xdr:col>67</xdr:col>
      <xdr:colOff>101600</xdr:colOff>
      <xdr:row>101</xdr:row>
      <xdr:rowOff>133531</xdr:rowOff>
    </xdr:to>
    <xdr:sp macro="" textlink="">
      <xdr:nvSpPr>
        <xdr:cNvPr id="885" name="楕円 884"/>
        <xdr:cNvSpPr/>
      </xdr:nvSpPr>
      <xdr:spPr>
        <a:xfrm>
          <a:off x="12763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82731</xdr:rowOff>
    </xdr:from>
    <xdr:to>
      <xdr:col>71</xdr:col>
      <xdr:colOff>177800</xdr:colOff>
      <xdr:row>101</xdr:row>
      <xdr:rowOff>115388</xdr:rowOff>
    </xdr:to>
    <xdr:cxnSp macro="">
      <xdr:nvCxnSpPr>
        <xdr:cNvPr id="886" name="直線コネクタ 885"/>
        <xdr:cNvCxnSpPr/>
      </xdr:nvCxnSpPr>
      <xdr:spPr>
        <a:xfrm>
          <a:off x="12814300" y="17399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887" name="n_1ave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888" name="n_2aveValue【庁舎】&#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16890</xdr:rowOff>
    </xdr:from>
    <xdr:ext cx="405111" cy="259045"/>
    <xdr:sp macro="" textlink="">
      <xdr:nvSpPr>
        <xdr:cNvPr id="889" name="n_3aveValue【庁舎】&#10;有形固定資産減価償却率"/>
        <xdr:cNvSpPr txBox="1"/>
      </xdr:nvSpPr>
      <xdr:spPr>
        <a:xfrm>
          <a:off x="13500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890" name="n_4aveValue【庁舎】&#10;有形固定資産減価償却率"/>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891" name="n_1mainValue【庁舎】&#10;有形固定資産減価償却率"/>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52088</xdr:rowOff>
    </xdr:from>
    <xdr:ext cx="405111" cy="259045"/>
    <xdr:sp macro="" textlink="">
      <xdr:nvSpPr>
        <xdr:cNvPr id="892" name="n_2mainValue【庁舎】&#10;有形固定資産減価償却率"/>
        <xdr:cNvSpPr txBox="1"/>
      </xdr:nvSpPr>
      <xdr:spPr>
        <a:xfrm>
          <a:off x="14389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11265</xdr:rowOff>
    </xdr:from>
    <xdr:ext cx="405111" cy="259045"/>
    <xdr:sp macro="" textlink="">
      <xdr:nvSpPr>
        <xdr:cNvPr id="893" name="n_3mainValue【庁舎】&#10;有形固定資産減価償却率"/>
        <xdr:cNvSpPr txBox="1"/>
      </xdr:nvSpPr>
      <xdr:spPr>
        <a:xfrm>
          <a:off x="13500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150058</xdr:rowOff>
    </xdr:from>
    <xdr:ext cx="405111" cy="259045"/>
    <xdr:sp macro="" textlink="">
      <xdr:nvSpPr>
        <xdr:cNvPr id="894" name="n_4mainValue【庁舎】&#10;有形固定資産減価償却率"/>
        <xdr:cNvSpPr txBox="1"/>
      </xdr:nvSpPr>
      <xdr:spPr>
        <a:xfrm>
          <a:off x="12611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7620</xdr:rowOff>
    </xdr:to>
    <xdr:cxnSp macro="">
      <xdr:nvCxnSpPr>
        <xdr:cNvPr id="918" name="直線コネクタ 917"/>
        <xdr:cNvCxnSpPr/>
      </xdr:nvCxnSpPr>
      <xdr:spPr>
        <a:xfrm flipV="1">
          <a:off x="22160864" y="17129761"/>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919"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920" name="直線コネクタ 919"/>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921" name="【庁舎】&#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922" name="直線コネクタ 92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23"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24" name="フローチャート: 判断 92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25" name="フローチャート: 判断 92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6" name="フローチャート: 判断 92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28" name="フローチャート: 判断 927"/>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934" name="楕円 933"/>
        <xdr:cNvSpPr/>
      </xdr:nvSpPr>
      <xdr:spPr>
        <a:xfrm>
          <a:off x="22110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935" name="【庁舎】&#10;一人当たり面積該当値テキスト"/>
        <xdr:cNvSpPr txBox="1"/>
      </xdr:nvSpPr>
      <xdr:spPr>
        <a:xfrm>
          <a:off x="221996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36" name="楕円 935"/>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68580</xdr:rowOff>
    </xdr:to>
    <xdr:cxnSp macro="">
      <xdr:nvCxnSpPr>
        <xdr:cNvPr id="937" name="直線コネクタ 936"/>
        <xdr:cNvCxnSpPr/>
      </xdr:nvCxnSpPr>
      <xdr:spPr>
        <a:xfrm>
          <a:off x="21323300" y="1806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938" name="楕円 937"/>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64770</xdr:rowOff>
    </xdr:to>
    <xdr:cxnSp macro="">
      <xdr:nvCxnSpPr>
        <xdr:cNvPr id="939" name="直線コネクタ 938"/>
        <xdr:cNvCxnSpPr/>
      </xdr:nvCxnSpPr>
      <xdr:spPr>
        <a:xfrm>
          <a:off x="20434300" y="1802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143511</xdr:rowOff>
    </xdr:from>
    <xdr:to>
      <xdr:col>102</xdr:col>
      <xdr:colOff>165100</xdr:colOff>
      <xdr:row>105</xdr:row>
      <xdr:rowOff>73661</xdr:rowOff>
    </xdr:to>
    <xdr:sp macro="" textlink="">
      <xdr:nvSpPr>
        <xdr:cNvPr id="940" name="楕円 939"/>
        <xdr:cNvSpPr/>
      </xdr:nvSpPr>
      <xdr:spPr>
        <a:xfrm>
          <a:off x="19494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22861</xdr:rowOff>
    </xdr:to>
    <xdr:cxnSp macro="">
      <xdr:nvCxnSpPr>
        <xdr:cNvPr id="941" name="直線コネクタ 940"/>
        <xdr:cNvCxnSpPr/>
      </xdr:nvCxnSpPr>
      <xdr:spPr>
        <a:xfrm flipV="1">
          <a:off x="19545300" y="18021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942" name="楕円 941"/>
        <xdr:cNvSpPr/>
      </xdr:nvSpPr>
      <xdr:spPr>
        <a:xfrm>
          <a:off x="18605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22861</xdr:rowOff>
    </xdr:from>
    <xdr:to>
      <xdr:col>102</xdr:col>
      <xdr:colOff>114300</xdr:colOff>
      <xdr:row>106</xdr:row>
      <xdr:rowOff>152400</xdr:rowOff>
    </xdr:to>
    <xdr:cxnSp macro="">
      <xdr:nvCxnSpPr>
        <xdr:cNvPr id="943" name="直線コネクタ 942"/>
        <xdr:cNvCxnSpPr/>
      </xdr:nvCxnSpPr>
      <xdr:spPr>
        <a:xfrm flipV="1">
          <a:off x="18656300" y="1802511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4"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5"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6" name="n_3aveValue【庁舎】&#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47" name="n_4aveValue【庁舎】&#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48"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949" name="n_2mainValue【庁舎】&#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90188</xdr:rowOff>
    </xdr:from>
    <xdr:ext cx="469744" cy="259045"/>
    <xdr:sp macro="" textlink="">
      <xdr:nvSpPr>
        <xdr:cNvPr id="950" name="n_3mainValue【庁舎】&#10;一人当たり面積"/>
        <xdr:cNvSpPr txBox="1"/>
      </xdr:nvSpPr>
      <xdr:spPr>
        <a:xfrm>
          <a:off x="19310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951" name="n_4mainValue【庁舎】&#10;一人当たり面積"/>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図書館、体育館・プール、福祉施設、消防施設であり、低くなっている施設は、一般廃棄物処理施設、保健センター・保健所、市民会館、庁舎である。特に有形固定資産減価償却率の高い図書館については、改修工事の実施を計画しており、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98732747</v>
      </c>
      <c r="BO4" s="485"/>
      <c r="BP4" s="485"/>
      <c r="BQ4" s="485"/>
      <c r="BR4" s="485"/>
      <c r="BS4" s="485"/>
      <c r="BT4" s="485"/>
      <c r="BU4" s="486"/>
      <c r="BV4" s="484">
        <v>100418246</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5.3</v>
      </c>
      <c r="CU4" s="625"/>
      <c r="CV4" s="625"/>
      <c r="CW4" s="625"/>
      <c r="CX4" s="625"/>
      <c r="CY4" s="625"/>
      <c r="CZ4" s="625"/>
      <c r="DA4" s="626"/>
      <c r="DB4" s="624">
        <v>6.8</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95251774</v>
      </c>
      <c r="BO5" s="456"/>
      <c r="BP5" s="456"/>
      <c r="BQ5" s="456"/>
      <c r="BR5" s="456"/>
      <c r="BS5" s="456"/>
      <c r="BT5" s="456"/>
      <c r="BU5" s="457"/>
      <c r="BV5" s="455">
        <v>96108746</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96.4</v>
      </c>
      <c r="CU5" s="453"/>
      <c r="CV5" s="453"/>
      <c r="CW5" s="453"/>
      <c r="CX5" s="453"/>
      <c r="CY5" s="453"/>
      <c r="CZ5" s="453"/>
      <c r="DA5" s="454"/>
      <c r="DB5" s="452">
        <v>96.7</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3480973</v>
      </c>
      <c r="BO6" s="456"/>
      <c r="BP6" s="456"/>
      <c r="BQ6" s="456"/>
      <c r="BR6" s="456"/>
      <c r="BS6" s="456"/>
      <c r="BT6" s="456"/>
      <c r="BU6" s="457"/>
      <c r="BV6" s="455">
        <v>4309500</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97.3</v>
      </c>
      <c r="CU6" s="599"/>
      <c r="CV6" s="599"/>
      <c r="CW6" s="599"/>
      <c r="CX6" s="599"/>
      <c r="CY6" s="599"/>
      <c r="CZ6" s="599"/>
      <c r="DA6" s="600"/>
      <c r="DB6" s="598">
        <v>98.4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101</v>
      </c>
      <c r="AV7" s="514"/>
      <c r="AW7" s="514"/>
      <c r="AX7" s="514"/>
      <c r="AY7" s="469" t="s">
        <v>102</v>
      </c>
      <c r="AZ7" s="470"/>
      <c r="BA7" s="470"/>
      <c r="BB7" s="470"/>
      <c r="BC7" s="470"/>
      <c r="BD7" s="470"/>
      <c r="BE7" s="470"/>
      <c r="BF7" s="470"/>
      <c r="BG7" s="470"/>
      <c r="BH7" s="470"/>
      <c r="BI7" s="470"/>
      <c r="BJ7" s="470"/>
      <c r="BK7" s="470"/>
      <c r="BL7" s="470"/>
      <c r="BM7" s="471"/>
      <c r="BN7" s="455">
        <v>740276</v>
      </c>
      <c r="BO7" s="456"/>
      <c r="BP7" s="456"/>
      <c r="BQ7" s="456"/>
      <c r="BR7" s="456"/>
      <c r="BS7" s="456"/>
      <c r="BT7" s="456"/>
      <c r="BU7" s="457"/>
      <c r="BV7" s="455">
        <v>855031</v>
      </c>
      <c r="BW7" s="456"/>
      <c r="BX7" s="456"/>
      <c r="BY7" s="456"/>
      <c r="BZ7" s="456"/>
      <c r="CA7" s="456"/>
      <c r="CB7" s="456"/>
      <c r="CC7" s="457"/>
      <c r="CD7" s="495" t="s">
        <v>103</v>
      </c>
      <c r="CE7" s="415"/>
      <c r="CF7" s="415"/>
      <c r="CG7" s="415"/>
      <c r="CH7" s="415"/>
      <c r="CI7" s="415"/>
      <c r="CJ7" s="415"/>
      <c r="CK7" s="415"/>
      <c r="CL7" s="415"/>
      <c r="CM7" s="415"/>
      <c r="CN7" s="415"/>
      <c r="CO7" s="415"/>
      <c r="CP7" s="415"/>
      <c r="CQ7" s="415"/>
      <c r="CR7" s="415"/>
      <c r="CS7" s="496"/>
      <c r="CT7" s="455">
        <v>51946354</v>
      </c>
      <c r="CU7" s="456"/>
      <c r="CV7" s="456"/>
      <c r="CW7" s="456"/>
      <c r="CX7" s="456"/>
      <c r="CY7" s="456"/>
      <c r="CZ7" s="456"/>
      <c r="DA7" s="457"/>
      <c r="DB7" s="455">
        <v>50940552</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104</v>
      </c>
      <c r="AN8" s="412"/>
      <c r="AO8" s="412"/>
      <c r="AP8" s="412"/>
      <c r="AQ8" s="412"/>
      <c r="AR8" s="412"/>
      <c r="AS8" s="412"/>
      <c r="AT8" s="413"/>
      <c r="AU8" s="513" t="s">
        <v>90</v>
      </c>
      <c r="AV8" s="514"/>
      <c r="AW8" s="514"/>
      <c r="AX8" s="514"/>
      <c r="AY8" s="469" t="s">
        <v>105</v>
      </c>
      <c r="AZ8" s="470"/>
      <c r="BA8" s="470"/>
      <c r="BB8" s="470"/>
      <c r="BC8" s="470"/>
      <c r="BD8" s="470"/>
      <c r="BE8" s="470"/>
      <c r="BF8" s="470"/>
      <c r="BG8" s="470"/>
      <c r="BH8" s="470"/>
      <c r="BI8" s="470"/>
      <c r="BJ8" s="470"/>
      <c r="BK8" s="470"/>
      <c r="BL8" s="470"/>
      <c r="BM8" s="471"/>
      <c r="BN8" s="455">
        <v>2740697</v>
      </c>
      <c r="BO8" s="456"/>
      <c r="BP8" s="456"/>
      <c r="BQ8" s="456"/>
      <c r="BR8" s="456"/>
      <c r="BS8" s="456"/>
      <c r="BT8" s="456"/>
      <c r="BU8" s="457"/>
      <c r="BV8" s="455">
        <v>3454469</v>
      </c>
      <c r="BW8" s="456"/>
      <c r="BX8" s="456"/>
      <c r="BY8" s="456"/>
      <c r="BZ8" s="456"/>
      <c r="CA8" s="456"/>
      <c r="CB8" s="456"/>
      <c r="CC8" s="457"/>
      <c r="CD8" s="495" t="s">
        <v>106</v>
      </c>
      <c r="CE8" s="415"/>
      <c r="CF8" s="415"/>
      <c r="CG8" s="415"/>
      <c r="CH8" s="415"/>
      <c r="CI8" s="415"/>
      <c r="CJ8" s="415"/>
      <c r="CK8" s="415"/>
      <c r="CL8" s="415"/>
      <c r="CM8" s="415"/>
      <c r="CN8" s="415"/>
      <c r="CO8" s="415"/>
      <c r="CP8" s="415"/>
      <c r="CQ8" s="415"/>
      <c r="CR8" s="415"/>
      <c r="CS8" s="496"/>
      <c r="CT8" s="558">
        <v>0.94</v>
      </c>
      <c r="CU8" s="559"/>
      <c r="CV8" s="559"/>
      <c r="CW8" s="559"/>
      <c r="CX8" s="559"/>
      <c r="CY8" s="559"/>
      <c r="CZ8" s="559"/>
      <c r="DA8" s="560"/>
      <c r="DB8" s="558">
        <v>0.95</v>
      </c>
      <c r="DC8" s="559"/>
      <c r="DD8" s="559"/>
      <c r="DE8" s="559"/>
      <c r="DF8" s="559"/>
      <c r="DG8" s="559"/>
      <c r="DH8" s="559"/>
      <c r="DI8" s="560"/>
    </row>
    <row r="9" spans="1:119" ht="18.75" customHeight="1" thickBot="1" x14ac:dyDescent="0.25">
      <c r="A9" s="181"/>
      <c r="B9" s="587" t="s">
        <v>107</v>
      </c>
      <c r="C9" s="588"/>
      <c r="D9" s="588"/>
      <c r="E9" s="588"/>
      <c r="F9" s="588"/>
      <c r="G9" s="588"/>
      <c r="H9" s="588"/>
      <c r="I9" s="588"/>
      <c r="J9" s="588"/>
      <c r="K9" s="506"/>
      <c r="L9" s="589" t="s">
        <v>108</v>
      </c>
      <c r="M9" s="590"/>
      <c r="N9" s="590"/>
      <c r="O9" s="590"/>
      <c r="P9" s="590"/>
      <c r="Q9" s="591"/>
      <c r="R9" s="592">
        <v>258422</v>
      </c>
      <c r="S9" s="593"/>
      <c r="T9" s="593"/>
      <c r="U9" s="593"/>
      <c r="V9" s="594"/>
      <c r="W9" s="524" t="s">
        <v>109</v>
      </c>
      <c r="X9" s="525"/>
      <c r="Y9" s="525"/>
      <c r="Z9" s="525"/>
      <c r="AA9" s="525"/>
      <c r="AB9" s="525"/>
      <c r="AC9" s="525"/>
      <c r="AD9" s="525"/>
      <c r="AE9" s="525"/>
      <c r="AF9" s="525"/>
      <c r="AG9" s="525"/>
      <c r="AH9" s="525"/>
      <c r="AI9" s="525"/>
      <c r="AJ9" s="525"/>
      <c r="AK9" s="525"/>
      <c r="AL9" s="595"/>
      <c r="AM9" s="512" t="s">
        <v>110</v>
      </c>
      <c r="AN9" s="412"/>
      <c r="AO9" s="412"/>
      <c r="AP9" s="412"/>
      <c r="AQ9" s="412"/>
      <c r="AR9" s="412"/>
      <c r="AS9" s="412"/>
      <c r="AT9" s="413"/>
      <c r="AU9" s="513" t="s">
        <v>90</v>
      </c>
      <c r="AV9" s="514"/>
      <c r="AW9" s="514"/>
      <c r="AX9" s="514"/>
      <c r="AY9" s="469" t="s">
        <v>111</v>
      </c>
      <c r="AZ9" s="470"/>
      <c r="BA9" s="470"/>
      <c r="BB9" s="470"/>
      <c r="BC9" s="470"/>
      <c r="BD9" s="470"/>
      <c r="BE9" s="470"/>
      <c r="BF9" s="470"/>
      <c r="BG9" s="470"/>
      <c r="BH9" s="470"/>
      <c r="BI9" s="470"/>
      <c r="BJ9" s="470"/>
      <c r="BK9" s="470"/>
      <c r="BL9" s="470"/>
      <c r="BM9" s="471"/>
      <c r="BN9" s="455">
        <v>-713772</v>
      </c>
      <c r="BO9" s="456"/>
      <c r="BP9" s="456"/>
      <c r="BQ9" s="456"/>
      <c r="BR9" s="456"/>
      <c r="BS9" s="456"/>
      <c r="BT9" s="456"/>
      <c r="BU9" s="457"/>
      <c r="BV9" s="455">
        <v>124038</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9.3000000000000007</v>
      </c>
      <c r="CU9" s="453"/>
      <c r="CV9" s="453"/>
      <c r="CW9" s="453"/>
      <c r="CX9" s="453"/>
      <c r="CY9" s="453"/>
      <c r="CZ9" s="453"/>
      <c r="DA9" s="454"/>
      <c r="DB9" s="452">
        <v>9.9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258227</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349743</v>
      </c>
      <c r="BO10" s="456"/>
      <c r="BP10" s="456"/>
      <c r="BQ10" s="456"/>
      <c r="BR10" s="456"/>
      <c r="BS10" s="456"/>
      <c r="BT10" s="456"/>
      <c r="BU10" s="457"/>
      <c r="BV10" s="455">
        <v>95604</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63116</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256856</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86153</v>
      </c>
      <c r="BO12" s="456"/>
      <c r="BP12" s="456"/>
      <c r="BQ12" s="456"/>
      <c r="BR12" s="456"/>
      <c r="BS12" s="456"/>
      <c r="BT12" s="456"/>
      <c r="BU12" s="457"/>
      <c r="BV12" s="455">
        <v>704520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250976</v>
      </c>
      <c r="S13" s="543"/>
      <c r="T13" s="543"/>
      <c r="U13" s="543"/>
      <c r="V13" s="544"/>
      <c r="W13" s="545" t="s">
        <v>131</v>
      </c>
      <c r="X13" s="441"/>
      <c r="Y13" s="441"/>
      <c r="Z13" s="441"/>
      <c r="AA13" s="441"/>
      <c r="AB13" s="442"/>
      <c r="AC13" s="408">
        <v>1602</v>
      </c>
      <c r="AD13" s="409"/>
      <c r="AE13" s="409"/>
      <c r="AF13" s="409"/>
      <c r="AG13" s="410"/>
      <c r="AH13" s="408">
        <v>1720</v>
      </c>
      <c r="AI13" s="409"/>
      <c r="AJ13" s="409"/>
      <c r="AK13" s="409"/>
      <c r="AL13" s="468"/>
      <c r="AM13" s="512" t="s">
        <v>132</v>
      </c>
      <c r="AN13" s="412"/>
      <c r="AO13" s="412"/>
      <c r="AP13" s="412"/>
      <c r="AQ13" s="412"/>
      <c r="AR13" s="412"/>
      <c r="AS13" s="412"/>
      <c r="AT13" s="413"/>
      <c r="AU13" s="513" t="s">
        <v>101</v>
      </c>
      <c r="AV13" s="514"/>
      <c r="AW13" s="514"/>
      <c r="AX13" s="514"/>
      <c r="AY13" s="469" t="s">
        <v>133</v>
      </c>
      <c r="AZ13" s="470"/>
      <c r="BA13" s="470"/>
      <c r="BB13" s="470"/>
      <c r="BC13" s="470"/>
      <c r="BD13" s="470"/>
      <c r="BE13" s="470"/>
      <c r="BF13" s="470"/>
      <c r="BG13" s="470"/>
      <c r="BH13" s="470"/>
      <c r="BI13" s="470"/>
      <c r="BJ13" s="470"/>
      <c r="BK13" s="470"/>
      <c r="BL13" s="470"/>
      <c r="BM13" s="471"/>
      <c r="BN13" s="455">
        <v>-450182</v>
      </c>
      <c r="BO13" s="456"/>
      <c r="BP13" s="456"/>
      <c r="BQ13" s="456"/>
      <c r="BR13" s="456"/>
      <c r="BS13" s="456"/>
      <c r="BT13" s="456"/>
      <c r="BU13" s="457"/>
      <c r="BV13" s="455">
        <v>-421762</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5</v>
      </c>
      <c r="CU13" s="453"/>
      <c r="CV13" s="453"/>
      <c r="CW13" s="453"/>
      <c r="CX13" s="453"/>
      <c r="CY13" s="453"/>
      <c r="CZ13" s="453"/>
      <c r="DA13" s="454"/>
      <c r="DB13" s="452">
        <v>4.7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256005</v>
      </c>
      <c r="S14" s="543"/>
      <c r="T14" s="543"/>
      <c r="U14" s="543"/>
      <c r="V14" s="544"/>
      <c r="W14" s="546"/>
      <c r="X14" s="444"/>
      <c r="Y14" s="444"/>
      <c r="Z14" s="444"/>
      <c r="AA14" s="444"/>
      <c r="AB14" s="445"/>
      <c r="AC14" s="535">
        <v>1.5</v>
      </c>
      <c r="AD14" s="536"/>
      <c r="AE14" s="536"/>
      <c r="AF14" s="536"/>
      <c r="AG14" s="537"/>
      <c r="AH14" s="535">
        <v>1.6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14.5</v>
      </c>
      <c r="CU14" s="553"/>
      <c r="CV14" s="553"/>
      <c r="CW14" s="553"/>
      <c r="CX14" s="553"/>
      <c r="CY14" s="553"/>
      <c r="CZ14" s="553"/>
      <c r="DA14" s="554"/>
      <c r="DB14" s="552">
        <v>22.5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250609</v>
      </c>
      <c r="S15" s="543"/>
      <c r="T15" s="543"/>
      <c r="U15" s="543"/>
      <c r="V15" s="544"/>
      <c r="W15" s="545" t="s">
        <v>137</v>
      </c>
      <c r="X15" s="441"/>
      <c r="Y15" s="441"/>
      <c r="Z15" s="441"/>
      <c r="AA15" s="441"/>
      <c r="AB15" s="442"/>
      <c r="AC15" s="408">
        <v>29027</v>
      </c>
      <c r="AD15" s="409"/>
      <c r="AE15" s="409"/>
      <c r="AF15" s="409"/>
      <c r="AG15" s="410"/>
      <c r="AH15" s="408">
        <v>30462</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38494900</v>
      </c>
      <c r="BO15" s="485"/>
      <c r="BP15" s="485"/>
      <c r="BQ15" s="485"/>
      <c r="BR15" s="485"/>
      <c r="BS15" s="485"/>
      <c r="BT15" s="485"/>
      <c r="BU15" s="486"/>
      <c r="BV15" s="484">
        <v>37535149</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27.1</v>
      </c>
      <c r="AD16" s="536"/>
      <c r="AE16" s="536"/>
      <c r="AF16" s="536"/>
      <c r="AG16" s="537"/>
      <c r="AH16" s="535">
        <v>28.8</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40702185</v>
      </c>
      <c r="BO16" s="456"/>
      <c r="BP16" s="456"/>
      <c r="BQ16" s="456"/>
      <c r="BR16" s="456"/>
      <c r="BS16" s="456"/>
      <c r="BT16" s="456"/>
      <c r="BU16" s="457"/>
      <c r="BV16" s="455">
        <v>39514270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118</v>
      </c>
      <c r="S17" s="533"/>
      <c r="T17" s="533"/>
      <c r="U17" s="533"/>
      <c r="V17" s="534"/>
      <c r="W17" s="545" t="s">
        <v>144</v>
      </c>
      <c r="X17" s="441"/>
      <c r="Y17" s="441"/>
      <c r="Z17" s="441"/>
      <c r="AA17" s="441"/>
      <c r="AB17" s="442"/>
      <c r="AC17" s="408">
        <v>76406</v>
      </c>
      <c r="AD17" s="409"/>
      <c r="AE17" s="409"/>
      <c r="AF17" s="409"/>
      <c r="AG17" s="410"/>
      <c r="AH17" s="408">
        <v>73727</v>
      </c>
      <c r="AI17" s="409"/>
      <c r="AJ17" s="409"/>
      <c r="AK17" s="409"/>
      <c r="AL17" s="468"/>
      <c r="AM17" s="512"/>
      <c r="AN17" s="412"/>
      <c r="AO17" s="412"/>
      <c r="AP17" s="412"/>
      <c r="AQ17" s="412"/>
      <c r="AR17" s="412"/>
      <c r="AS17" s="412"/>
      <c r="AT17" s="413"/>
      <c r="AU17" s="513"/>
      <c r="AV17" s="514"/>
      <c r="AW17" s="514"/>
      <c r="AX17" s="514"/>
      <c r="AY17" s="469" t="s">
        <v>145</v>
      </c>
      <c r="AZ17" s="470"/>
      <c r="BA17" s="470"/>
      <c r="BB17" s="470"/>
      <c r="BC17" s="470"/>
      <c r="BD17" s="470"/>
      <c r="BE17" s="470"/>
      <c r="BF17" s="470"/>
      <c r="BG17" s="470"/>
      <c r="BH17" s="470"/>
      <c r="BI17" s="470"/>
      <c r="BJ17" s="470"/>
      <c r="BK17" s="470"/>
      <c r="BL17" s="470"/>
      <c r="BM17" s="471"/>
      <c r="BN17" s="455">
        <v>49224638</v>
      </c>
      <c r="BO17" s="456"/>
      <c r="BP17" s="456"/>
      <c r="BQ17" s="456"/>
      <c r="BR17" s="456"/>
      <c r="BS17" s="456"/>
      <c r="BT17" s="456"/>
      <c r="BU17" s="457"/>
      <c r="BV17" s="455">
        <v>47993120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146</v>
      </c>
      <c r="C18" s="506"/>
      <c r="D18" s="506"/>
      <c r="E18" s="507"/>
      <c r="F18" s="507"/>
      <c r="G18" s="507"/>
      <c r="H18" s="507"/>
      <c r="I18" s="507"/>
      <c r="J18" s="507"/>
      <c r="K18" s="507"/>
      <c r="L18" s="508">
        <v>67.83</v>
      </c>
      <c r="M18" s="508"/>
      <c r="N18" s="508"/>
      <c r="O18" s="508"/>
      <c r="P18" s="508"/>
      <c r="Q18" s="508"/>
      <c r="R18" s="509"/>
      <c r="S18" s="509"/>
      <c r="T18" s="509"/>
      <c r="U18" s="509"/>
      <c r="V18" s="510"/>
      <c r="W18" s="526"/>
      <c r="X18" s="527"/>
      <c r="Y18" s="527"/>
      <c r="Z18" s="527"/>
      <c r="AA18" s="527"/>
      <c r="AB18" s="551"/>
      <c r="AC18" s="425">
        <v>71.400000000000006</v>
      </c>
      <c r="AD18" s="426"/>
      <c r="AE18" s="426"/>
      <c r="AF18" s="426"/>
      <c r="AG18" s="511"/>
      <c r="AH18" s="425">
        <v>69.599999999999994</v>
      </c>
      <c r="AI18" s="426"/>
      <c r="AJ18" s="426"/>
      <c r="AK18" s="426"/>
      <c r="AL18" s="427"/>
      <c r="AM18" s="512"/>
      <c r="AN18" s="412"/>
      <c r="AO18" s="412"/>
      <c r="AP18" s="412"/>
      <c r="AQ18" s="412"/>
      <c r="AR18" s="412"/>
      <c r="AS18" s="412"/>
      <c r="AT18" s="413"/>
      <c r="AU18" s="513"/>
      <c r="AV18" s="514"/>
      <c r="AW18" s="514"/>
      <c r="AX18" s="514"/>
      <c r="AY18" s="469" t="s">
        <v>147</v>
      </c>
      <c r="AZ18" s="470"/>
      <c r="BA18" s="470"/>
      <c r="BB18" s="470"/>
      <c r="BC18" s="470"/>
      <c r="BD18" s="470"/>
      <c r="BE18" s="470"/>
      <c r="BF18" s="470"/>
      <c r="BG18" s="470"/>
      <c r="BH18" s="470"/>
      <c r="BI18" s="470"/>
      <c r="BJ18" s="470"/>
      <c r="BK18" s="470"/>
      <c r="BL18" s="470"/>
      <c r="BM18" s="471"/>
      <c r="BN18" s="455">
        <v>52077289</v>
      </c>
      <c r="BO18" s="456"/>
      <c r="BP18" s="456"/>
      <c r="BQ18" s="456"/>
      <c r="BR18" s="456"/>
      <c r="BS18" s="456"/>
      <c r="BT18" s="456"/>
      <c r="BU18" s="457"/>
      <c r="BV18" s="455">
        <v>51070822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148</v>
      </c>
      <c r="C19" s="506"/>
      <c r="D19" s="506"/>
      <c r="E19" s="507"/>
      <c r="F19" s="507"/>
      <c r="G19" s="507"/>
      <c r="H19" s="507"/>
      <c r="I19" s="507"/>
      <c r="J19" s="507"/>
      <c r="K19" s="507"/>
      <c r="L19" s="515">
        <v>3810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149</v>
      </c>
      <c r="AZ19" s="470"/>
      <c r="BA19" s="470"/>
      <c r="BB19" s="470"/>
      <c r="BC19" s="470"/>
      <c r="BD19" s="470"/>
      <c r="BE19" s="470"/>
      <c r="BF19" s="470"/>
      <c r="BG19" s="470"/>
      <c r="BH19" s="470"/>
      <c r="BI19" s="470"/>
      <c r="BJ19" s="470"/>
      <c r="BK19" s="470"/>
      <c r="BL19" s="470"/>
      <c r="BM19" s="471"/>
      <c r="BN19" s="455">
        <v>65651451</v>
      </c>
      <c r="BO19" s="456"/>
      <c r="BP19" s="456"/>
      <c r="BQ19" s="456"/>
      <c r="BR19" s="456"/>
      <c r="BS19" s="456"/>
      <c r="BT19" s="456"/>
      <c r="BU19" s="457"/>
      <c r="BV19" s="455">
        <v>62915209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150</v>
      </c>
      <c r="C20" s="506"/>
      <c r="D20" s="506"/>
      <c r="E20" s="507"/>
      <c r="F20" s="507"/>
      <c r="G20" s="507"/>
      <c r="H20" s="507"/>
      <c r="I20" s="507"/>
      <c r="J20" s="507"/>
      <c r="K20" s="507"/>
      <c r="L20" s="515">
        <v>112191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152</v>
      </c>
      <c r="C22" s="432"/>
      <c r="D22" s="433"/>
      <c r="E22" s="440" t="s">
        <v>1</v>
      </c>
      <c r="F22" s="441"/>
      <c r="G22" s="441"/>
      <c r="H22" s="441"/>
      <c r="I22" s="441"/>
      <c r="J22" s="441"/>
      <c r="K22" s="442"/>
      <c r="L22" s="440" t="s">
        <v>153</v>
      </c>
      <c r="M22" s="441"/>
      <c r="N22" s="441"/>
      <c r="O22" s="441"/>
      <c r="P22" s="442"/>
      <c r="Q22" s="446" t="s">
        <v>154</v>
      </c>
      <c r="R22" s="447"/>
      <c r="S22" s="447"/>
      <c r="T22" s="447"/>
      <c r="U22" s="447"/>
      <c r="V22" s="448"/>
      <c r="W22" s="497" t="s">
        <v>155</v>
      </c>
      <c r="X22" s="432"/>
      <c r="Y22" s="433"/>
      <c r="Z22" s="440" t="s">
        <v>1</v>
      </c>
      <c r="AA22" s="441"/>
      <c r="AB22" s="441"/>
      <c r="AC22" s="441"/>
      <c r="AD22" s="441"/>
      <c r="AE22" s="441"/>
      <c r="AF22" s="441"/>
      <c r="AG22" s="442"/>
      <c r="AH22" s="458" t="s">
        <v>156</v>
      </c>
      <c r="AI22" s="441"/>
      <c r="AJ22" s="441"/>
      <c r="AK22" s="441"/>
      <c r="AL22" s="442"/>
      <c r="AM22" s="458" t="s">
        <v>157</v>
      </c>
      <c r="AN22" s="459"/>
      <c r="AO22" s="459"/>
      <c r="AP22" s="459"/>
      <c r="AQ22" s="459"/>
      <c r="AR22" s="460"/>
      <c r="AS22" s="446" t="s">
        <v>154</v>
      </c>
      <c r="AT22" s="447"/>
      <c r="AU22" s="447"/>
      <c r="AV22" s="447"/>
      <c r="AW22" s="447"/>
      <c r="AX22" s="464"/>
      <c r="AY22" s="481" t="s">
        <v>158</v>
      </c>
      <c r="AZ22" s="482"/>
      <c r="BA22" s="482"/>
      <c r="BB22" s="482"/>
      <c r="BC22" s="482"/>
      <c r="BD22" s="482"/>
      <c r="BE22" s="482"/>
      <c r="BF22" s="482"/>
      <c r="BG22" s="482"/>
      <c r="BH22" s="482"/>
      <c r="BI22" s="482"/>
      <c r="BJ22" s="482"/>
      <c r="BK22" s="482"/>
      <c r="BL22" s="482"/>
      <c r="BM22" s="483"/>
      <c r="BN22" s="484">
        <v>52774569</v>
      </c>
      <c r="BO22" s="485"/>
      <c r="BP22" s="485"/>
      <c r="BQ22" s="485"/>
      <c r="BR22" s="485"/>
      <c r="BS22" s="485"/>
      <c r="BT22" s="485"/>
      <c r="BU22" s="486"/>
      <c r="BV22" s="484">
        <v>55395530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159</v>
      </c>
      <c r="AZ23" s="470"/>
      <c r="BA23" s="470"/>
      <c r="BB23" s="470"/>
      <c r="BC23" s="470"/>
      <c r="BD23" s="470"/>
      <c r="BE23" s="470"/>
      <c r="BF23" s="470"/>
      <c r="BG23" s="470"/>
      <c r="BH23" s="470"/>
      <c r="BI23" s="470"/>
      <c r="BJ23" s="470"/>
      <c r="BK23" s="470"/>
      <c r="BL23" s="470"/>
      <c r="BM23" s="471"/>
      <c r="BN23" s="455">
        <v>31943050</v>
      </c>
      <c r="BO23" s="456"/>
      <c r="BP23" s="456"/>
      <c r="BQ23" s="456"/>
      <c r="BR23" s="456"/>
      <c r="BS23" s="456"/>
      <c r="BT23" s="456"/>
      <c r="BU23" s="457"/>
      <c r="BV23" s="455">
        <v>33561463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160</v>
      </c>
      <c r="F24" s="412"/>
      <c r="G24" s="412"/>
      <c r="H24" s="412"/>
      <c r="I24" s="412"/>
      <c r="J24" s="412"/>
      <c r="K24" s="413"/>
      <c r="L24" s="408">
        <v>1</v>
      </c>
      <c r="M24" s="409"/>
      <c r="N24" s="409"/>
      <c r="O24" s="409"/>
      <c r="P24" s="410"/>
      <c r="Q24" s="408">
        <v>9970</v>
      </c>
      <c r="R24" s="409"/>
      <c r="S24" s="409"/>
      <c r="T24" s="409"/>
      <c r="U24" s="409"/>
      <c r="V24" s="410"/>
      <c r="W24" s="498"/>
      <c r="X24" s="435"/>
      <c r="Y24" s="436"/>
      <c r="Z24" s="411" t="s">
        <v>161</v>
      </c>
      <c r="AA24" s="412"/>
      <c r="AB24" s="412"/>
      <c r="AC24" s="412"/>
      <c r="AD24" s="412"/>
      <c r="AE24" s="412"/>
      <c r="AF24" s="412"/>
      <c r="AG24" s="413"/>
      <c r="AH24" s="408">
        <v>1691</v>
      </c>
      <c r="AI24" s="409"/>
      <c r="AJ24" s="409"/>
      <c r="AK24" s="409"/>
      <c r="AL24" s="410"/>
      <c r="AM24" s="408">
        <v>5565081</v>
      </c>
      <c r="AN24" s="409"/>
      <c r="AO24" s="409"/>
      <c r="AP24" s="409"/>
      <c r="AQ24" s="409"/>
      <c r="AR24" s="410"/>
      <c r="AS24" s="408">
        <v>3291</v>
      </c>
      <c r="AT24" s="409"/>
      <c r="AU24" s="409"/>
      <c r="AV24" s="409"/>
      <c r="AW24" s="409"/>
      <c r="AX24" s="468"/>
      <c r="AY24" s="428" t="s">
        <v>162</v>
      </c>
      <c r="AZ24" s="429"/>
      <c r="BA24" s="429"/>
      <c r="BB24" s="429"/>
      <c r="BC24" s="429"/>
      <c r="BD24" s="429"/>
      <c r="BE24" s="429"/>
      <c r="BF24" s="429"/>
      <c r="BG24" s="429"/>
      <c r="BH24" s="429"/>
      <c r="BI24" s="429"/>
      <c r="BJ24" s="429"/>
      <c r="BK24" s="429"/>
      <c r="BL24" s="429"/>
      <c r="BM24" s="430"/>
      <c r="BN24" s="455">
        <v>32912845</v>
      </c>
      <c r="BO24" s="456"/>
      <c r="BP24" s="456"/>
      <c r="BQ24" s="456"/>
      <c r="BR24" s="456"/>
      <c r="BS24" s="456"/>
      <c r="BT24" s="456"/>
      <c r="BU24" s="457"/>
      <c r="BV24" s="455">
        <v>34010923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163</v>
      </c>
      <c r="F25" s="412"/>
      <c r="G25" s="412"/>
      <c r="H25" s="412"/>
      <c r="I25" s="412"/>
      <c r="J25" s="412"/>
      <c r="K25" s="413"/>
      <c r="L25" s="408">
        <v>2</v>
      </c>
      <c r="M25" s="409"/>
      <c r="N25" s="409"/>
      <c r="O25" s="409"/>
      <c r="P25" s="410"/>
      <c r="Q25" s="408">
        <v>8290</v>
      </c>
      <c r="R25" s="409"/>
      <c r="S25" s="409"/>
      <c r="T25" s="409"/>
      <c r="U25" s="409"/>
      <c r="V25" s="410"/>
      <c r="W25" s="498"/>
      <c r="X25" s="435"/>
      <c r="Y25" s="436"/>
      <c r="Z25" s="411" t="s">
        <v>164</v>
      </c>
      <c r="AA25" s="412"/>
      <c r="AB25" s="412"/>
      <c r="AC25" s="412"/>
      <c r="AD25" s="412"/>
      <c r="AE25" s="412"/>
      <c r="AF25" s="412"/>
      <c r="AG25" s="413"/>
      <c r="AH25" s="408">
        <v>267</v>
      </c>
      <c r="AI25" s="409"/>
      <c r="AJ25" s="409"/>
      <c r="AK25" s="409"/>
      <c r="AL25" s="410"/>
      <c r="AM25" s="408">
        <v>888576</v>
      </c>
      <c r="AN25" s="409"/>
      <c r="AO25" s="409"/>
      <c r="AP25" s="409"/>
      <c r="AQ25" s="409"/>
      <c r="AR25" s="410"/>
      <c r="AS25" s="408">
        <v>3328</v>
      </c>
      <c r="AT25" s="409"/>
      <c r="AU25" s="409"/>
      <c r="AV25" s="409"/>
      <c r="AW25" s="409"/>
      <c r="AX25" s="468"/>
      <c r="AY25" s="481" t="s">
        <v>165</v>
      </c>
      <c r="AZ25" s="482"/>
      <c r="BA25" s="482"/>
      <c r="BB25" s="482"/>
      <c r="BC25" s="482"/>
      <c r="BD25" s="482"/>
      <c r="BE25" s="482"/>
      <c r="BF25" s="482"/>
      <c r="BG25" s="482"/>
      <c r="BH25" s="482"/>
      <c r="BI25" s="482"/>
      <c r="BJ25" s="482"/>
      <c r="BK25" s="482"/>
      <c r="BL25" s="482"/>
      <c r="BM25" s="483"/>
      <c r="BN25" s="484">
        <v>44537057</v>
      </c>
      <c r="BO25" s="485"/>
      <c r="BP25" s="485"/>
      <c r="BQ25" s="485"/>
      <c r="BR25" s="485"/>
      <c r="BS25" s="485"/>
      <c r="BT25" s="485"/>
      <c r="BU25" s="486"/>
      <c r="BV25" s="484">
        <v>42871204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166</v>
      </c>
      <c r="F26" s="412"/>
      <c r="G26" s="412"/>
      <c r="H26" s="412"/>
      <c r="I26" s="412"/>
      <c r="J26" s="412"/>
      <c r="K26" s="413"/>
      <c r="L26" s="408">
        <v>1</v>
      </c>
      <c r="M26" s="409"/>
      <c r="N26" s="409"/>
      <c r="O26" s="409"/>
      <c r="P26" s="410"/>
      <c r="Q26" s="408">
        <v>7260</v>
      </c>
      <c r="R26" s="409"/>
      <c r="S26" s="409"/>
      <c r="T26" s="409"/>
      <c r="U26" s="409"/>
      <c r="V26" s="410"/>
      <c r="W26" s="498"/>
      <c r="X26" s="435"/>
      <c r="Y26" s="436"/>
      <c r="Z26" s="411" t="s">
        <v>167</v>
      </c>
      <c r="AA26" s="466"/>
      <c r="AB26" s="466"/>
      <c r="AC26" s="466"/>
      <c r="AD26" s="466"/>
      <c r="AE26" s="466"/>
      <c r="AF26" s="466"/>
      <c r="AG26" s="467"/>
      <c r="AH26" s="408">
        <v>209</v>
      </c>
      <c r="AI26" s="409"/>
      <c r="AJ26" s="409"/>
      <c r="AK26" s="409"/>
      <c r="AL26" s="410"/>
      <c r="AM26" s="408">
        <v>745921</v>
      </c>
      <c r="AN26" s="409"/>
      <c r="AO26" s="409"/>
      <c r="AP26" s="409"/>
      <c r="AQ26" s="409"/>
      <c r="AR26" s="410"/>
      <c r="AS26" s="408">
        <v>3569</v>
      </c>
      <c r="AT26" s="409"/>
      <c r="AU26" s="409"/>
      <c r="AV26" s="409"/>
      <c r="AW26" s="409"/>
      <c r="AX26" s="468"/>
      <c r="AY26" s="495" t="s">
        <v>168</v>
      </c>
      <c r="AZ26" s="415"/>
      <c r="BA26" s="415"/>
      <c r="BB26" s="415"/>
      <c r="BC26" s="415"/>
      <c r="BD26" s="415"/>
      <c r="BE26" s="415"/>
      <c r="BF26" s="415"/>
      <c r="BG26" s="415"/>
      <c r="BH26" s="415"/>
      <c r="BI26" s="415"/>
      <c r="BJ26" s="415"/>
      <c r="BK26" s="415"/>
      <c r="BL26" s="415"/>
      <c r="BM26" s="496"/>
      <c r="BN26" s="455">
        <v>500000</v>
      </c>
      <c r="BO26" s="456"/>
      <c r="BP26" s="456"/>
      <c r="BQ26" s="456"/>
      <c r="BR26" s="456"/>
      <c r="BS26" s="456"/>
      <c r="BT26" s="456"/>
      <c r="BU26" s="457"/>
      <c r="BV26" s="455">
        <v>450000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169</v>
      </c>
      <c r="F27" s="412"/>
      <c r="G27" s="412"/>
      <c r="H27" s="412"/>
      <c r="I27" s="412"/>
      <c r="J27" s="412"/>
      <c r="K27" s="413"/>
      <c r="L27" s="408">
        <v>1</v>
      </c>
      <c r="M27" s="409"/>
      <c r="N27" s="409"/>
      <c r="O27" s="409"/>
      <c r="P27" s="410"/>
      <c r="Q27" s="408">
        <v>6150</v>
      </c>
      <c r="R27" s="409"/>
      <c r="S27" s="409"/>
      <c r="T27" s="409"/>
      <c r="U27" s="409"/>
      <c r="V27" s="410"/>
      <c r="W27" s="498"/>
      <c r="X27" s="435"/>
      <c r="Y27" s="436"/>
      <c r="Z27" s="411" t="s">
        <v>170</v>
      </c>
      <c r="AA27" s="412"/>
      <c r="AB27" s="412"/>
      <c r="AC27" s="412"/>
      <c r="AD27" s="412"/>
      <c r="AE27" s="412"/>
      <c r="AF27" s="412"/>
      <c r="AG27" s="413"/>
      <c r="AH27" s="408">
        <v>24</v>
      </c>
      <c r="AI27" s="409"/>
      <c r="AJ27" s="409"/>
      <c r="AK27" s="409"/>
      <c r="AL27" s="410"/>
      <c r="AM27" s="408">
        <v>84282</v>
      </c>
      <c r="AN27" s="409"/>
      <c r="AO27" s="409"/>
      <c r="AP27" s="409"/>
      <c r="AQ27" s="409"/>
      <c r="AR27" s="410"/>
      <c r="AS27" s="408">
        <v>3512</v>
      </c>
      <c r="AT27" s="409"/>
      <c r="AU27" s="409"/>
      <c r="AV27" s="409"/>
      <c r="AW27" s="409"/>
      <c r="AX27" s="468"/>
      <c r="AY27" s="492" t="s">
        <v>171</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172</v>
      </c>
      <c r="F28" s="412"/>
      <c r="G28" s="412"/>
      <c r="H28" s="412"/>
      <c r="I28" s="412"/>
      <c r="J28" s="412"/>
      <c r="K28" s="413"/>
      <c r="L28" s="408">
        <v>1</v>
      </c>
      <c r="M28" s="409"/>
      <c r="N28" s="409"/>
      <c r="O28" s="409"/>
      <c r="P28" s="410"/>
      <c r="Q28" s="408">
        <v>5400</v>
      </c>
      <c r="R28" s="409"/>
      <c r="S28" s="409"/>
      <c r="T28" s="409"/>
      <c r="U28" s="409"/>
      <c r="V28" s="410"/>
      <c r="W28" s="498"/>
      <c r="X28" s="435"/>
      <c r="Y28" s="436"/>
      <c r="Z28" s="411" t="s">
        <v>173</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174</v>
      </c>
      <c r="AZ28" s="473"/>
      <c r="BA28" s="473"/>
      <c r="BB28" s="474"/>
      <c r="BC28" s="481" t="s">
        <v>46</v>
      </c>
      <c r="BD28" s="482"/>
      <c r="BE28" s="482"/>
      <c r="BF28" s="482"/>
      <c r="BG28" s="482"/>
      <c r="BH28" s="482"/>
      <c r="BI28" s="482"/>
      <c r="BJ28" s="482"/>
      <c r="BK28" s="482"/>
      <c r="BL28" s="482"/>
      <c r="BM28" s="483"/>
      <c r="BN28" s="484">
        <v>7396211</v>
      </c>
      <c r="BO28" s="485"/>
      <c r="BP28" s="485"/>
      <c r="BQ28" s="485"/>
      <c r="BR28" s="485"/>
      <c r="BS28" s="485"/>
      <c r="BT28" s="485"/>
      <c r="BU28" s="486"/>
      <c r="BV28" s="484">
        <v>7132621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175</v>
      </c>
      <c r="F29" s="412"/>
      <c r="G29" s="412"/>
      <c r="H29" s="412"/>
      <c r="I29" s="412"/>
      <c r="J29" s="412"/>
      <c r="K29" s="413"/>
      <c r="L29" s="408">
        <v>24</v>
      </c>
      <c r="M29" s="409"/>
      <c r="N29" s="409"/>
      <c r="O29" s="409"/>
      <c r="P29" s="410"/>
      <c r="Q29" s="408">
        <v>5020</v>
      </c>
      <c r="R29" s="409"/>
      <c r="S29" s="409"/>
      <c r="T29" s="409"/>
      <c r="U29" s="409"/>
      <c r="V29" s="410"/>
      <c r="W29" s="499"/>
      <c r="X29" s="500"/>
      <c r="Y29" s="501"/>
      <c r="Z29" s="411" t="s">
        <v>176</v>
      </c>
      <c r="AA29" s="412"/>
      <c r="AB29" s="412"/>
      <c r="AC29" s="412"/>
      <c r="AD29" s="412"/>
      <c r="AE29" s="412"/>
      <c r="AF29" s="412"/>
      <c r="AG29" s="413"/>
      <c r="AH29" s="408">
        <v>1715</v>
      </c>
      <c r="AI29" s="409"/>
      <c r="AJ29" s="409"/>
      <c r="AK29" s="409"/>
      <c r="AL29" s="410"/>
      <c r="AM29" s="408">
        <v>5649363</v>
      </c>
      <c r="AN29" s="409"/>
      <c r="AO29" s="409"/>
      <c r="AP29" s="409"/>
      <c r="AQ29" s="409"/>
      <c r="AR29" s="410"/>
      <c r="AS29" s="408">
        <v>3294</v>
      </c>
      <c r="AT29" s="409"/>
      <c r="AU29" s="409"/>
      <c r="AV29" s="409"/>
      <c r="AW29" s="409"/>
      <c r="AX29" s="468"/>
      <c r="AY29" s="475"/>
      <c r="AZ29" s="476"/>
      <c r="BA29" s="476"/>
      <c r="BB29" s="477"/>
      <c r="BC29" s="469" t="s">
        <v>177</v>
      </c>
      <c r="BD29" s="470"/>
      <c r="BE29" s="470"/>
      <c r="BF29" s="470"/>
      <c r="BG29" s="470"/>
      <c r="BH29" s="470"/>
      <c r="BI29" s="470"/>
      <c r="BJ29" s="470"/>
      <c r="BK29" s="470"/>
      <c r="BL29" s="470"/>
      <c r="BM29" s="471"/>
      <c r="BN29" s="455" t="s">
        <v>122</v>
      </c>
      <c r="BO29" s="456"/>
      <c r="BP29" s="456"/>
      <c r="BQ29" s="456"/>
      <c r="BR29" s="456"/>
      <c r="BS29" s="456"/>
      <c r="BT29" s="456"/>
      <c r="BU29" s="457"/>
      <c r="BV29" s="455" t="s">
        <v>122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178</v>
      </c>
      <c r="X30" s="423"/>
      <c r="Y30" s="423"/>
      <c r="Z30" s="423"/>
      <c r="AA30" s="423"/>
      <c r="AB30" s="423"/>
      <c r="AC30" s="423"/>
      <c r="AD30" s="423"/>
      <c r="AE30" s="423"/>
      <c r="AF30" s="423"/>
      <c r="AG30" s="424"/>
      <c r="AH30" s="425">
        <v>98.7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11624054</v>
      </c>
      <c r="BO30" s="490"/>
      <c r="BP30" s="490"/>
      <c r="BQ30" s="490"/>
      <c r="BR30" s="490"/>
      <c r="BS30" s="490"/>
      <c r="BT30" s="490"/>
      <c r="BU30" s="491"/>
      <c r="BV30" s="489">
        <v>9136467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179</v>
      </c>
      <c r="D32" s="414"/>
      <c r="E32" s="414"/>
      <c r="F32" s="414"/>
      <c r="G32" s="414"/>
      <c r="H32" s="414"/>
      <c r="I32" s="414"/>
      <c r="J32" s="414"/>
      <c r="K32" s="414"/>
      <c r="L32" s="414"/>
      <c r="M32" s="414"/>
      <c r="N32" s="414"/>
      <c r="O32" s="414"/>
      <c r="P32" s="414"/>
      <c r="Q32" s="414"/>
      <c r="R32" s="414"/>
      <c r="S32" s="414"/>
      <c r="U32" s="415" t="s">
        <v>180</v>
      </c>
      <c r="V32" s="415"/>
      <c r="W32" s="415"/>
      <c r="X32" s="415"/>
      <c r="Y32" s="415"/>
      <c r="Z32" s="415"/>
      <c r="AA32" s="415"/>
      <c r="AB32" s="415"/>
      <c r="AC32" s="415"/>
      <c r="AD32" s="415"/>
      <c r="AE32" s="415"/>
      <c r="AF32" s="415"/>
      <c r="AG32" s="415"/>
      <c r="AH32" s="415"/>
      <c r="AI32" s="415"/>
      <c r="AJ32" s="415"/>
      <c r="AK32" s="415"/>
      <c r="AM32" s="415" t="s">
        <v>181</v>
      </c>
      <c r="AN32" s="415"/>
      <c r="AO32" s="415"/>
      <c r="AP32" s="415"/>
      <c r="AQ32" s="415"/>
      <c r="AR32" s="415"/>
      <c r="AS32" s="415"/>
      <c r="AT32" s="415"/>
      <c r="AU32" s="415"/>
      <c r="AV32" s="415"/>
      <c r="AW32" s="415"/>
      <c r="AX32" s="415"/>
      <c r="AY32" s="415"/>
      <c r="AZ32" s="415"/>
      <c r="BA32" s="415"/>
      <c r="BB32" s="415"/>
      <c r="BC32" s="415"/>
      <c r="BE32" s="415" t="s">
        <v>182</v>
      </c>
      <c r="BF32" s="415"/>
      <c r="BG32" s="415"/>
      <c r="BH32" s="415"/>
      <c r="BI32" s="415"/>
      <c r="BJ32" s="415"/>
      <c r="BK32" s="415"/>
      <c r="BL32" s="415"/>
      <c r="BM32" s="415"/>
      <c r="BN32" s="415"/>
      <c r="BO32" s="415"/>
      <c r="BP32" s="415"/>
      <c r="BQ32" s="415"/>
      <c r="BR32" s="415"/>
      <c r="BS32" s="415"/>
      <c r="BT32" s="415"/>
      <c r="BU32" s="415"/>
      <c r="BW32" s="415" t="s">
        <v>183</v>
      </c>
      <c r="BX32" s="415"/>
      <c r="BY32" s="415"/>
      <c r="BZ32" s="415"/>
      <c r="CA32" s="415"/>
      <c r="CB32" s="415"/>
      <c r="CC32" s="415"/>
      <c r="CD32" s="415"/>
      <c r="CE32" s="415"/>
      <c r="CF32" s="415"/>
      <c r="CG32" s="415"/>
      <c r="CH32" s="415"/>
      <c r="CI32" s="415"/>
      <c r="CJ32" s="415"/>
      <c r="CK32" s="415"/>
      <c r="CL32" s="415"/>
      <c r="CM32" s="415"/>
      <c r="CO32" s="415" t="s">
        <v>184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185</v>
      </c>
      <c r="D33" s="407"/>
      <c r="E33" s="406" t="s">
        <v>186</v>
      </c>
      <c r="F33" s="406"/>
      <c r="G33" s="406"/>
      <c r="H33" s="406"/>
      <c r="I33" s="406"/>
      <c r="J33" s="406"/>
      <c r="K33" s="406"/>
      <c r="L33" s="406"/>
      <c r="M33" s="406"/>
      <c r="N33" s="406"/>
      <c r="O33" s="406"/>
      <c r="P33" s="406"/>
      <c r="Q33" s="406"/>
      <c r="R33" s="406"/>
      <c r="S33" s="406"/>
      <c r="T33" s="206"/>
      <c r="U33" s="407" t="s">
        <v>185</v>
      </c>
      <c r="V33" s="407"/>
      <c r="W33" s="406" t="s">
        <v>186</v>
      </c>
      <c r="X33" s="406"/>
      <c r="Y33" s="406"/>
      <c r="Z33" s="406"/>
      <c r="AA33" s="406"/>
      <c r="AB33" s="406"/>
      <c r="AC33" s="406"/>
      <c r="AD33" s="406"/>
      <c r="AE33" s="406"/>
      <c r="AF33" s="406"/>
      <c r="AG33" s="406"/>
      <c r="AH33" s="406"/>
      <c r="AI33" s="406"/>
      <c r="AJ33" s="406"/>
      <c r="AK33" s="406"/>
      <c r="AL33" s="206"/>
      <c r="AM33" s="407" t="s">
        <v>185</v>
      </c>
      <c r="AN33" s="407"/>
      <c r="AO33" s="406" t="s">
        <v>186</v>
      </c>
      <c r="AP33" s="406"/>
      <c r="AQ33" s="406"/>
      <c r="AR33" s="406"/>
      <c r="AS33" s="406"/>
      <c r="AT33" s="406"/>
      <c r="AU33" s="406"/>
      <c r="AV33" s="406"/>
      <c r="AW33" s="406"/>
      <c r="AX33" s="406"/>
      <c r="AY33" s="406"/>
      <c r="AZ33" s="406"/>
      <c r="BA33" s="406"/>
      <c r="BB33" s="406"/>
      <c r="BC33" s="406"/>
      <c r="BD33" s="207"/>
      <c r="BE33" s="406" t="s">
        <v>187</v>
      </c>
      <c r="BF33" s="406"/>
      <c r="BG33" s="406" t="s">
        <v>188</v>
      </c>
      <c r="BH33" s="406"/>
      <c r="BI33" s="406"/>
      <c r="BJ33" s="406"/>
      <c r="BK33" s="406"/>
      <c r="BL33" s="406"/>
      <c r="BM33" s="406"/>
      <c r="BN33" s="406"/>
      <c r="BO33" s="406"/>
      <c r="BP33" s="406"/>
      <c r="BQ33" s="406"/>
      <c r="BR33" s="406"/>
      <c r="BS33" s="406"/>
      <c r="BT33" s="406"/>
      <c r="BU33" s="406"/>
      <c r="BV33" s="207"/>
      <c r="BW33" s="407" t="s">
        <v>187</v>
      </c>
      <c r="BX33" s="407"/>
      <c r="BY33" s="406" t="s">
        <v>189</v>
      </c>
      <c r="BZ33" s="406"/>
      <c r="CA33" s="406"/>
      <c r="CB33" s="406"/>
      <c r="CC33" s="406"/>
      <c r="CD33" s="406"/>
      <c r="CE33" s="406"/>
      <c r="CF33" s="406"/>
      <c r="CG33" s="406"/>
      <c r="CH33" s="406"/>
      <c r="CI33" s="406"/>
      <c r="CJ33" s="406"/>
      <c r="CK33" s="406"/>
      <c r="CL33" s="406"/>
      <c r="CM33" s="406"/>
      <c r="CN33" s="206"/>
      <c r="CO33" s="407" t="s">
        <v>185</v>
      </c>
      <c r="CP33" s="407"/>
      <c r="CQ33" s="406" t="s">
        <v>190</v>
      </c>
      <c r="CR33" s="406"/>
      <c r="CS33" s="406"/>
      <c r="CT33" s="406"/>
      <c r="CU33" s="406"/>
      <c r="CV33" s="406"/>
      <c r="CW33" s="406"/>
      <c r="CX33" s="406"/>
      <c r="CY33" s="406"/>
      <c r="CZ33" s="406"/>
      <c r="DA33" s="406"/>
      <c r="DB33" s="406"/>
      <c r="DC33" s="406"/>
      <c r="DD33" s="406"/>
      <c r="DE33" s="406"/>
      <c r="DF33" s="206"/>
      <c r="DG33" s="405" t="s">
        <v>191</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競輪事業特別会計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病院事業会計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水産物地方卸売市場事業特別会計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金目川水害予防組合</v>
      </c>
      <c r="BZ34" s="404"/>
      <c r="CA34" s="404"/>
      <c r="CB34" s="404"/>
      <c r="CC34" s="404"/>
      <c r="CD34" s="404"/>
      <c r="CE34" s="404"/>
      <c r="CF34" s="404"/>
      <c r="CG34" s="404"/>
      <c r="CH34" s="404"/>
      <c r="CI34" s="404"/>
      <c r="CJ34" s="404"/>
      <c r="CK34" s="404"/>
      <c r="CL34" s="404"/>
      <c r="CM34" s="404"/>
      <c r="CN34" s="181"/>
      <c r="CO34" s="403">
        <f>IF(CQ34="","",MAX(C34:D43,U34:V43,AM34:AN43,BE34:BF43,BW34:BX43)+1)</f>
        <v>12</v>
      </c>
      <c r="CP34" s="403"/>
      <c r="CQ34" s="404" t="str">
        <f>IF('各会計、関係団体の財政状況及び健全化判断比率'!BS7="","",'各会計、関係団体の財政状況及び健全化判断比率'!BS7)</f>
        <v>（公財）平塚市まちづくり財団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国民健康保険事業特別会計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神奈川県後期高齢者医療広域連合（一般会計）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13</v>
      </c>
      <c r="CP35" s="403"/>
      <c r="CQ35" s="404" t="str">
        <f>IF('各会計、関係団体の財政状況及び健全化判断比率'!BS8="","",'各会計、関係団体の財政状況及び健全化判断比率'!BS8)</f>
        <v>（公財）平塚市生きがい事業団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神奈川県後期高齢者医療広域連合（特別会計）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400" t="s">
        <v>193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199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MwLTcTGhxcjvbX4rvHnjBdbYGfUMyD8aSRZDH5+VJIUwk8IkMuzznA5uVsKkKwguVWwYCAAo/4PhKwltf3IVoQ==" saltValue="UakhoJ4HA1Np1DV5fSmp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201</v>
      </c>
      <c r="DI1" s="754"/>
      <c r="DJ1" s="754"/>
      <c r="DK1" s="754"/>
      <c r="DL1" s="754"/>
      <c r="DM1" s="754"/>
      <c r="DN1" s="755"/>
      <c r="DO1" s="214"/>
      <c r="DP1" s="753" t="s">
        <v>202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207</v>
      </c>
      <c r="S4" s="710"/>
      <c r="T4" s="710"/>
      <c r="U4" s="710"/>
      <c r="V4" s="710"/>
      <c r="W4" s="710"/>
      <c r="X4" s="710"/>
      <c r="Y4" s="711"/>
      <c r="Z4" s="709" t="s">
        <v>208</v>
      </c>
      <c r="AA4" s="710"/>
      <c r="AB4" s="710"/>
      <c r="AC4" s="711"/>
      <c r="AD4" s="709" t="s">
        <v>209</v>
      </c>
      <c r="AE4" s="710"/>
      <c r="AF4" s="710"/>
      <c r="AG4" s="710"/>
      <c r="AH4" s="710"/>
      <c r="AI4" s="710"/>
      <c r="AJ4" s="710"/>
      <c r="AK4" s="711"/>
      <c r="AL4" s="709" t="s">
        <v>208</v>
      </c>
      <c r="AM4" s="710"/>
      <c r="AN4" s="710"/>
      <c r="AO4" s="711"/>
      <c r="AP4" s="756" t="s">
        <v>210</v>
      </c>
      <c r="AQ4" s="756"/>
      <c r="AR4" s="756"/>
      <c r="AS4" s="756"/>
      <c r="AT4" s="756"/>
      <c r="AU4" s="756"/>
      <c r="AV4" s="756"/>
      <c r="AW4" s="756"/>
      <c r="AX4" s="756"/>
      <c r="AY4" s="756"/>
      <c r="AZ4" s="756"/>
      <c r="BA4" s="756"/>
      <c r="BB4" s="756"/>
      <c r="BC4" s="756"/>
      <c r="BD4" s="756"/>
      <c r="BE4" s="756"/>
      <c r="BF4" s="756"/>
      <c r="BG4" s="756" t="s">
        <v>211</v>
      </c>
      <c r="BH4" s="756"/>
      <c r="BI4" s="756"/>
      <c r="BJ4" s="756"/>
      <c r="BK4" s="756"/>
      <c r="BL4" s="756"/>
      <c r="BM4" s="756"/>
      <c r="BN4" s="756"/>
      <c r="BO4" s="756" t="s">
        <v>208</v>
      </c>
      <c r="BP4" s="756"/>
      <c r="BQ4" s="756"/>
      <c r="BR4" s="756"/>
      <c r="BS4" s="756" t="s">
        <v>212</v>
      </c>
      <c r="BT4" s="756"/>
      <c r="BU4" s="756"/>
      <c r="BV4" s="756"/>
      <c r="BW4" s="756"/>
      <c r="BX4" s="756"/>
      <c r="BY4" s="756"/>
      <c r="BZ4" s="756"/>
      <c r="CA4" s="756"/>
      <c r="CB4" s="756"/>
      <c r="CD4" s="709" t="s">
        <v>213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214</v>
      </c>
      <c r="C5" s="716"/>
      <c r="D5" s="716"/>
      <c r="E5" s="716"/>
      <c r="F5" s="716"/>
      <c r="G5" s="716"/>
      <c r="H5" s="716"/>
      <c r="I5" s="716"/>
      <c r="J5" s="716"/>
      <c r="K5" s="716"/>
      <c r="L5" s="716"/>
      <c r="M5" s="716"/>
      <c r="N5" s="716"/>
      <c r="O5" s="716"/>
      <c r="P5" s="716"/>
      <c r="Q5" s="717"/>
      <c r="R5" s="712">
        <v>45036951</v>
      </c>
      <c r="S5" s="713"/>
      <c r="T5" s="713"/>
      <c r="U5" s="713"/>
      <c r="V5" s="713"/>
      <c r="W5" s="713"/>
      <c r="X5" s="713"/>
      <c r="Y5" s="738"/>
      <c r="Z5" s="751">
        <v>45.6</v>
      </c>
      <c r="AA5" s="751"/>
      <c r="AB5" s="751"/>
      <c r="AC5" s="751"/>
      <c r="AD5" s="752">
        <v>42318970</v>
      </c>
      <c r="AE5" s="752"/>
      <c r="AF5" s="752"/>
      <c r="AG5" s="752"/>
      <c r="AH5" s="752"/>
      <c r="AI5" s="752"/>
      <c r="AJ5" s="752"/>
      <c r="AK5" s="752"/>
      <c r="AL5" s="739">
        <v>79.099999999999994</v>
      </c>
      <c r="AM5" s="721"/>
      <c r="AN5" s="721"/>
      <c r="AO5" s="740"/>
      <c r="AP5" s="715" t="s">
        <v>215</v>
      </c>
      <c r="AQ5" s="716"/>
      <c r="AR5" s="716"/>
      <c r="AS5" s="716"/>
      <c r="AT5" s="716"/>
      <c r="AU5" s="716"/>
      <c r="AV5" s="716"/>
      <c r="AW5" s="716"/>
      <c r="AX5" s="716"/>
      <c r="AY5" s="716"/>
      <c r="AZ5" s="716"/>
      <c r="BA5" s="716"/>
      <c r="BB5" s="716"/>
      <c r="BC5" s="716"/>
      <c r="BD5" s="716"/>
      <c r="BE5" s="716"/>
      <c r="BF5" s="717"/>
      <c r="BG5" s="657">
        <v>42318970</v>
      </c>
      <c r="BH5" s="658"/>
      <c r="BI5" s="658"/>
      <c r="BJ5" s="658"/>
      <c r="BK5" s="658"/>
      <c r="BL5" s="658"/>
      <c r="BM5" s="658"/>
      <c r="BN5" s="659"/>
      <c r="BO5" s="695">
        <v>94</v>
      </c>
      <c r="BP5" s="695"/>
      <c r="BQ5" s="695"/>
      <c r="BR5" s="695"/>
      <c r="BS5" s="696">
        <v>476188</v>
      </c>
      <c r="BT5" s="696"/>
      <c r="BU5" s="696"/>
      <c r="BV5" s="696"/>
      <c r="BW5" s="696"/>
      <c r="BX5" s="696"/>
      <c r="BY5" s="696"/>
      <c r="BZ5" s="696"/>
      <c r="CA5" s="696"/>
      <c r="CB5" s="736"/>
      <c r="CD5" s="709" t="s">
        <v>210</v>
      </c>
      <c r="CE5" s="710"/>
      <c r="CF5" s="710"/>
      <c r="CG5" s="710"/>
      <c r="CH5" s="710"/>
      <c r="CI5" s="710"/>
      <c r="CJ5" s="710"/>
      <c r="CK5" s="710"/>
      <c r="CL5" s="710"/>
      <c r="CM5" s="710"/>
      <c r="CN5" s="710"/>
      <c r="CO5" s="710"/>
      <c r="CP5" s="710"/>
      <c r="CQ5" s="711"/>
      <c r="CR5" s="709" t="s">
        <v>216</v>
      </c>
      <c r="CS5" s="710"/>
      <c r="CT5" s="710"/>
      <c r="CU5" s="710"/>
      <c r="CV5" s="710"/>
      <c r="CW5" s="710"/>
      <c r="CX5" s="710"/>
      <c r="CY5" s="711"/>
      <c r="CZ5" s="709" t="s">
        <v>208</v>
      </c>
      <c r="DA5" s="710"/>
      <c r="DB5" s="710"/>
      <c r="DC5" s="711"/>
      <c r="DD5" s="709" t="s">
        <v>217</v>
      </c>
      <c r="DE5" s="710"/>
      <c r="DF5" s="710"/>
      <c r="DG5" s="710"/>
      <c r="DH5" s="710"/>
      <c r="DI5" s="710"/>
      <c r="DJ5" s="710"/>
      <c r="DK5" s="710"/>
      <c r="DL5" s="710"/>
      <c r="DM5" s="710"/>
      <c r="DN5" s="710"/>
      <c r="DO5" s="710"/>
      <c r="DP5" s="711"/>
      <c r="DQ5" s="709" t="s">
        <v>218</v>
      </c>
      <c r="DR5" s="710"/>
      <c r="DS5" s="710"/>
      <c r="DT5" s="710"/>
      <c r="DU5" s="710"/>
      <c r="DV5" s="710"/>
      <c r="DW5" s="710"/>
      <c r="DX5" s="710"/>
      <c r="DY5" s="710"/>
      <c r="DZ5" s="710"/>
      <c r="EA5" s="710"/>
      <c r="EB5" s="710"/>
      <c r="EC5" s="711"/>
    </row>
    <row r="6" spans="2:143" ht="11.25" customHeight="1" x14ac:dyDescent="0.2">
      <c r="B6" s="654" t="s">
        <v>219</v>
      </c>
      <c r="C6" s="655"/>
      <c r="D6" s="655"/>
      <c r="E6" s="655"/>
      <c r="F6" s="655"/>
      <c r="G6" s="655"/>
      <c r="H6" s="655"/>
      <c r="I6" s="655"/>
      <c r="J6" s="655"/>
      <c r="K6" s="655"/>
      <c r="L6" s="655"/>
      <c r="M6" s="655"/>
      <c r="N6" s="655"/>
      <c r="O6" s="655"/>
      <c r="P6" s="655"/>
      <c r="Q6" s="656"/>
      <c r="R6" s="657">
        <v>522844</v>
      </c>
      <c r="S6" s="658"/>
      <c r="T6" s="658"/>
      <c r="U6" s="658"/>
      <c r="V6" s="658"/>
      <c r="W6" s="658"/>
      <c r="X6" s="658"/>
      <c r="Y6" s="659"/>
      <c r="Z6" s="695">
        <v>0.5</v>
      </c>
      <c r="AA6" s="695"/>
      <c r="AB6" s="695"/>
      <c r="AC6" s="695"/>
      <c r="AD6" s="696">
        <v>522844</v>
      </c>
      <c r="AE6" s="696"/>
      <c r="AF6" s="696"/>
      <c r="AG6" s="696"/>
      <c r="AH6" s="696"/>
      <c r="AI6" s="696"/>
      <c r="AJ6" s="696"/>
      <c r="AK6" s="696"/>
      <c r="AL6" s="660">
        <v>1</v>
      </c>
      <c r="AM6" s="661"/>
      <c r="AN6" s="661"/>
      <c r="AO6" s="697"/>
      <c r="AP6" s="654" t="s">
        <v>220</v>
      </c>
      <c r="AQ6" s="655"/>
      <c r="AR6" s="655"/>
      <c r="AS6" s="655"/>
      <c r="AT6" s="655"/>
      <c r="AU6" s="655"/>
      <c r="AV6" s="655"/>
      <c r="AW6" s="655"/>
      <c r="AX6" s="655"/>
      <c r="AY6" s="655"/>
      <c r="AZ6" s="655"/>
      <c r="BA6" s="655"/>
      <c r="BB6" s="655"/>
      <c r="BC6" s="655"/>
      <c r="BD6" s="655"/>
      <c r="BE6" s="655"/>
      <c r="BF6" s="656"/>
      <c r="BG6" s="657">
        <v>42318970</v>
      </c>
      <c r="BH6" s="658"/>
      <c r="BI6" s="658"/>
      <c r="BJ6" s="658"/>
      <c r="BK6" s="658"/>
      <c r="BL6" s="658"/>
      <c r="BM6" s="658"/>
      <c r="BN6" s="659"/>
      <c r="BO6" s="695">
        <v>94</v>
      </c>
      <c r="BP6" s="695"/>
      <c r="BQ6" s="695"/>
      <c r="BR6" s="695"/>
      <c r="BS6" s="696">
        <v>476188</v>
      </c>
      <c r="BT6" s="696"/>
      <c r="BU6" s="696"/>
      <c r="BV6" s="696"/>
      <c r="BW6" s="696"/>
      <c r="BX6" s="696"/>
      <c r="BY6" s="696"/>
      <c r="BZ6" s="696"/>
      <c r="CA6" s="696"/>
      <c r="CB6" s="736"/>
      <c r="CD6" s="715" t="s">
        <v>221</v>
      </c>
      <c r="CE6" s="716"/>
      <c r="CF6" s="716"/>
      <c r="CG6" s="716"/>
      <c r="CH6" s="716"/>
      <c r="CI6" s="716"/>
      <c r="CJ6" s="716"/>
      <c r="CK6" s="716"/>
      <c r="CL6" s="716"/>
      <c r="CM6" s="716"/>
      <c r="CN6" s="716"/>
      <c r="CO6" s="716"/>
      <c r="CP6" s="716"/>
      <c r="CQ6" s="717"/>
      <c r="CR6" s="657">
        <v>429059</v>
      </c>
      <c r="CS6" s="658"/>
      <c r="CT6" s="658"/>
      <c r="CU6" s="658"/>
      <c r="CV6" s="658"/>
      <c r="CW6" s="658"/>
      <c r="CX6" s="658"/>
      <c r="CY6" s="659"/>
      <c r="CZ6" s="739">
        <v>0.5</v>
      </c>
      <c r="DA6" s="721"/>
      <c r="DB6" s="721"/>
      <c r="DC6" s="741"/>
      <c r="DD6" s="663" t="s">
        <v>122</v>
      </c>
      <c r="DE6" s="658"/>
      <c r="DF6" s="658"/>
      <c r="DG6" s="658"/>
      <c r="DH6" s="658"/>
      <c r="DI6" s="658"/>
      <c r="DJ6" s="658"/>
      <c r="DK6" s="658"/>
      <c r="DL6" s="658"/>
      <c r="DM6" s="658"/>
      <c r="DN6" s="658"/>
      <c r="DO6" s="658"/>
      <c r="DP6" s="659"/>
      <c r="DQ6" s="663">
        <v>429059</v>
      </c>
      <c r="DR6" s="658"/>
      <c r="DS6" s="658"/>
      <c r="DT6" s="658"/>
      <c r="DU6" s="658"/>
      <c r="DV6" s="658"/>
      <c r="DW6" s="658"/>
      <c r="DX6" s="658"/>
      <c r="DY6" s="658"/>
      <c r="DZ6" s="658"/>
      <c r="EA6" s="658"/>
      <c r="EB6" s="658"/>
      <c r="EC6" s="694"/>
    </row>
    <row r="7" spans="2:143" ht="11.25" customHeight="1" x14ac:dyDescent="0.2">
      <c r="B7" s="654" t="s">
        <v>222</v>
      </c>
      <c r="C7" s="655"/>
      <c r="D7" s="655"/>
      <c r="E7" s="655"/>
      <c r="F7" s="655"/>
      <c r="G7" s="655"/>
      <c r="H7" s="655"/>
      <c r="I7" s="655"/>
      <c r="J7" s="655"/>
      <c r="K7" s="655"/>
      <c r="L7" s="655"/>
      <c r="M7" s="655"/>
      <c r="N7" s="655"/>
      <c r="O7" s="655"/>
      <c r="P7" s="655"/>
      <c r="Q7" s="656"/>
      <c r="R7" s="657">
        <v>12384</v>
      </c>
      <c r="S7" s="658"/>
      <c r="T7" s="658"/>
      <c r="U7" s="658"/>
      <c r="V7" s="658"/>
      <c r="W7" s="658"/>
      <c r="X7" s="658"/>
      <c r="Y7" s="659"/>
      <c r="Z7" s="695">
        <v>0</v>
      </c>
      <c r="AA7" s="695"/>
      <c r="AB7" s="695"/>
      <c r="AC7" s="695"/>
      <c r="AD7" s="696">
        <v>12384</v>
      </c>
      <c r="AE7" s="696"/>
      <c r="AF7" s="696"/>
      <c r="AG7" s="696"/>
      <c r="AH7" s="696"/>
      <c r="AI7" s="696"/>
      <c r="AJ7" s="696"/>
      <c r="AK7" s="696"/>
      <c r="AL7" s="660">
        <v>0</v>
      </c>
      <c r="AM7" s="661"/>
      <c r="AN7" s="661"/>
      <c r="AO7" s="697"/>
      <c r="AP7" s="654" t="s">
        <v>223</v>
      </c>
      <c r="AQ7" s="655"/>
      <c r="AR7" s="655"/>
      <c r="AS7" s="655"/>
      <c r="AT7" s="655"/>
      <c r="AU7" s="655"/>
      <c r="AV7" s="655"/>
      <c r="AW7" s="655"/>
      <c r="AX7" s="655"/>
      <c r="AY7" s="655"/>
      <c r="AZ7" s="655"/>
      <c r="BA7" s="655"/>
      <c r="BB7" s="655"/>
      <c r="BC7" s="655"/>
      <c r="BD7" s="655"/>
      <c r="BE7" s="655"/>
      <c r="BF7" s="656"/>
      <c r="BG7" s="657">
        <v>19555531</v>
      </c>
      <c r="BH7" s="658"/>
      <c r="BI7" s="658"/>
      <c r="BJ7" s="658"/>
      <c r="BK7" s="658"/>
      <c r="BL7" s="658"/>
      <c r="BM7" s="658"/>
      <c r="BN7" s="659"/>
      <c r="BO7" s="695">
        <v>43.4</v>
      </c>
      <c r="BP7" s="695"/>
      <c r="BQ7" s="695"/>
      <c r="BR7" s="695"/>
      <c r="BS7" s="696">
        <v>476188</v>
      </c>
      <c r="BT7" s="696"/>
      <c r="BU7" s="696"/>
      <c r="BV7" s="696"/>
      <c r="BW7" s="696"/>
      <c r="BX7" s="696"/>
      <c r="BY7" s="696"/>
      <c r="BZ7" s="696"/>
      <c r="CA7" s="696"/>
      <c r="CB7" s="736"/>
      <c r="CD7" s="654" t="s">
        <v>224</v>
      </c>
      <c r="CE7" s="655"/>
      <c r="CF7" s="655"/>
      <c r="CG7" s="655"/>
      <c r="CH7" s="655"/>
      <c r="CI7" s="655"/>
      <c r="CJ7" s="655"/>
      <c r="CK7" s="655"/>
      <c r="CL7" s="655"/>
      <c r="CM7" s="655"/>
      <c r="CN7" s="655"/>
      <c r="CO7" s="655"/>
      <c r="CP7" s="655"/>
      <c r="CQ7" s="656"/>
      <c r="CR7" s="657">
        <v>7301223</v>
      </c>
      <c r="CS7" s="658"/>
      <c r="CT7" s="658"/>
      <c r="CU7" s="658"/>
      <c r="CV7" s="658"/>
      <c r="CW7" s="658"/>
      <c r="CX7" s="658"/>
      <c r="CY7" s="659"/>
      <c r="CZ7" s="695">
        <v>7.7</v>
      </c>
      <c r="DA7" s="695"/>
      <c r="DB7" s="695"/>
      <c r="DC7" s="695"/>
      <c r="DD7" s="663" t="s">
        <v>122</v>
      </c>
      <c r="DE7" s="658"/>
      <c r="DF7" s="658"/>
      <c r="DG7" s="658"/>
      <c r="DH7" s="658"/>
      <c r="DI7" s="658"/>
      <c r="DJ7" s="658"/>
      <c r="DK7" s="658"/>
      <c r="DL7" s="658"/>
      <c r="DM7" s="658"/>
      <c r="DN7" s="658"/>
      <c r="DO7" s="658"/>
      <c r="DP7" s="659"/>
      <c r="DQ7" s="663">
        <v>6024309</v>
      </c>
      <c r="DR7" s="658"/>
      <c r="DS7" s="658"/>
      <c r="DT7" s="658"/>
      <c r="DU7" s="658"/>
      <c r="DV7" s="658"/>
      <c r="DW7" s="658"/>
      <c r="DX7" s="658"/>
      <c r="DY7" s="658"/>
      <c r="DZ7" s="658"/>
      <c r="EA7" s="658"/>
      <c r="EB7" s="658"/>
      <c r="EC7" s="694"/>
    </row>
    <row r="8" spans="2:143" ht="11.25" customHeight="1" x14ac:dyDescent="0.2">
      <c r="B8" s="654" t="s">
        <v>225</v>
      </c>
      <c r="C8" s="655"/>
      <c r="D8" s="655"/>
      <c r="E8" s="655"/>
      <c r="F8" s="655"/>
      <c r="G8" s="655"/>
      <c r="H8" s="655"/>
      <c r="I8" s="655"/>
      <c r="J8" s="655"/>
      <c r="K8" s="655"/>
      <c r="L8" s="655"/>
      <c r="M8" s="655"/>
      <c r="N8" s="655"/>
      <c r="O8" s="655"/>
      <c r="P8" s="655"/>
      <c r="Q8" s="656"/>
      <c r="R8" s="657">
        <v>305531</v>
      </c>
      <c r="S8" s="658"/>
      <c r="T8" s="658"/>
      <c r="U8" s="658"/>
      <c r="V8" s="658"/>
      <c r="W8" s="658"/>
      <c r="X8" s="658"/>
      <c r="Y8" s="659"/>
      <c r="Z8" s="695">
        <v>0.3</v>
      </c>
      <c r="AA8" s="695"/>
      <c r="AB8" s="695"/>
      <c r="AC8" s="695"/>
      <c r="AD8" s="696">
        <v>305531</v>
      </c>
      <c r="AE8" s="696"/>
      <c r="AF8" s="696"/>
      <c r="AG8" s="696"/>
      <c r="AH8" s="696"/>
      <c r="AI8" s="696"/>
      <c r="AJ8" s="696"/>
      <c r="AK8" s="696"/>
      <c r="AL8" s="660">
        <v>0.6</v>
      </c>
      <c r="AM8" s="661"/>
      <c r="AN8" s="661"/>
      <c r="AO8" s="697"/>
      <c r="AP8" s="654" t="s">
        <v>226</v>
      </c>
      <c r="AQ8" s="655"/>
      <c r="AR8" s="655"/>
      <c r="AS8" s="655"/>
      <c r="AT8" s="655"/>
      <c r="AU8" s="655"/>
      <c r="AV8" s="655"/>
      <c r="AW8" s="655"/>
      <c r="AX8" s="655"/>
      <c r="AY8" s="655"/>
      <c r="AZ8" s="655"/>
      <c r="BA8" s="655"/>
      <c r="BB8" s="655"/>
      <c r="BC8" s="655"/>
      <c r="BD8" s="655"/>
      <c r="BE8" s="655"/>
      <c r="BF8" s="656"/>
      <c r="BG8" s="657">
        <v>461384</v>
      </c>
      <c r="BH8" s="658"/>
      <c r="BI8" s="658"/>
      <c r="BJ8" s="658"/>
      <c r="BK8" s="658"/>
      <c r="BL8" s="658"/>
      <c r="BM8" s="658"/>
      <c r="BN8" s="659"/>
      <c r="BO8" s="695">
        <v>1</v>
      </c>
      <c r="BP8" s="695"/>
      <c r="BQ8" s="695"/>
      <c r="BR8" s="695"/>
      <c r="BS8" s="696" t="s">
        <v>122</v>
      </c>
      <c r="BT8" s="696"/>
      <c r="BU8" s="696"/>
      <c r="BV8" s="696"/>
      <c r="BW8" s="696"/>
      <c r="BX8" s="696"/>
      <c r="BY8" s="696"/>
      <c r="BZ8" s="696"/>
      <c r="CA8" s="696"/>
      <c r="CB8" s="736"/>
      <c r="CD8" s="654" t="s">
        <v>227</v>
      </c>
      <c r="CE8" s="655"/>
      <c r="CF8" s="655"/>
      <c r="CG8" s="655"/>
      <c r="CH8" s="655"/>
      <c r="CI8" s="655"/>
      <c r="CJ8" s="655"/>
      <c r="CK8" s="655"/>
      <c r="CL8" s="655"/>
      <c r="CM8" s="655"/>
      <c r="CN8" s="655"/>
      <c r="CO8" s="655"/>
      <c r="CP8" s="655"/>
      <c r="CQ8" s="656"/>
      <c r="CR8" s="657">
        <v>44947034</v>
      </c>
      <c r="CS8" s="658"/>
      <c r="CT8" s="658"/>
      <c r="CU8" s="658"/>
      <c r="CV8" s="658"/>
      <c r="CW8" s="658"/>
      <c r="CX8" s="658"/>
      <c r="CY8" s="659"/>
      <c r="CZ8" s="695">
        <v>47.2</v>
      </c>
      <c r="DA8" s="695"/>
      <c r="DB8" s="695"/>
      <c r="DC8" s="695"/>
      <c r="DD8" s="663">
        <v>432656</v>
      </c>
      <c r="DE8" s="658"/>
      <c r="DF8" s="658"/>
      <c r="DG8" s="658"/>
      <c r="DH8" s="658"/>
      <c r="DI8" s="658"/>
      <c r="DJ8" s="658"/>
      <c r="DK8" s="658"/>
      <c r="DL8" s="658"/>
      <c r="DM8" s="658"/>
      <c r="DN8" s="658"/>
      <c r="DO8" s="658"/>
      <c r="DP8" s="659"/>
      <c r="DQ8" s="663">
        <v>23811221</v>
      </c>
      <c r="DR8" s="658"/>
      <c r="DS8" s="658"/>
      <c r="DT8" s="658"/>
      <c r="DU8" s="658"/>
      <c r="DV8" s="658"/>
      <c r="DW8" s="658"/>
      <c r="DX8" s="658"/>
      <c r="DY8" s="658"/>
      <c r="DZ8" s="658"/>
      <c r="EA8" s="658"/>
      <c r="EB8" s="658"/>
      <c r="EC8" s="694"/>
    </row>
    <row r="9" spans="2:143" ht="11.25" customHeight="1" x14ac:dyDescent="0.2">
      <c r="B9" s="654" t="s">
        <v>228</v>
      </c>
      <c r="C9" s="655"/>
      <c r="D9" s="655"/>
      <c r="E9" s="655"/>
      <c r="F9" s="655"/>
      <c r="G9" s="655"/>
      <c r="H9" s="655"/>
      <c r="I9" s="655"/>
      <c r="J9" s="655"/>
      <c r="K9" s="655"/>
      <c r="L9" s="655"/>
      <c r="M9" s="655"/>
      <c r="N9" s="655"/>
      <c r="O9" s="655"/>
      <c r="P9" s="655"/>
      <c r="Q9" s="656"/>
      <c r="R9" s="657">
        <v>338388</v>
      </c>
      <c r="S9" s="658"/>
      <c r="T9" s="658"/>
      <c r="U9" s="658"/>
      <c r="V9" s="658"/>
      <c r="W9" s="658"/>
      <c r="X9" s="658"/>
      <c r="Y9" s="659"/>
      <c r="Z9" s="695">
        <v>0.3</v>
      </c>
      <c r="AA9" s="695"/>
      <c r="AB9" s="695"/>
      <c r="AC9" s="695"/>
      <c r="AD9" s="696">
        <v>338388</v>
      </c>
      <c r="AE9" s="696"/>
      <c r="AF9" s="696"/>
      <c r="AG9" s="696"/>
      <c r="AH9" s="696"/>
      <c r="AI9" s="696"/>
      <c r="AJ9" s="696"/>
      <c r="AK9" s="696"/>
      <c r="AL9" s="660">
        <v>0.6</v>
      </c>
      <c r="AM9" s="661"/>
      <c r="AN9" s="661"/>
      <c r="AO9" s="697"/>
      <c r="AP9" s="654" t="s">
        <v>229</v>
      </c>
      <c r="AQ9" s="655"/>
      <c r="AR9" s="655"/>
      <c r="AS9" s="655"/>
      <c r="AT9" s="655"/>
      <c r="AU9" s="655"/>
      <c r="AV9" s="655"/>
      <c r="AW9" s="655"/>
      <c r="AX9" s="655"/>
      <c r="AY9" s="655"/>
      <c r="AZ9" s="655"/>
      <c r="BA9" s="655"/>
      <c r="BB9" s="655"/>
      <c r="BC9" s="655"/>
      <c r="BD9" s="655"/>
      <c r="BE9" s="655"/>
      <c r="BF9" s="656"/>
      <c r="BG9" s="657">
        <v>15838196</v>
      </c>
      <c r="BH9" s="658"/>
      <c r="BI9" s="658"/>
      <c r="BJ9" s="658"/>
      <c r="BK9" s="658"/>
      <c r="BL9" s="658"/>
      <c r="BM9" s="658"/>
      <c r="BN9" s="659"/>
      <c r="BO9" s="695">
        <v>35.200000000000003</v>
      </c>
      <c r="BP9" s="695"/>
      <c r="BQ9" s="695"/>
      <c r="BR9" s="695"/>
      <c r="BS9" s="696" t="s">
        <v>122</v>
      </c>
      <c r="BT9" s="696"/>
      <c r="BU9" s="696"/>
      <c r="BV9" s="696"/>
      <c r="BW9" s="696"/>
      <c r="BX9" s="696"/>
      <c r="BY9" s="696"/>
      <c r="BZ9" s="696"/>
      <c r="CA9" s="696"/>
      <c r="CB9" s="736"/>
      <c r="CD9" s="654" t="s">
        <v>230</v>
      </c>
      <c r="CE9" s="655"/>
      <c r="CF9" s="655"/>
      <c r="CG9" s="655"/>
      <c r="CH9" s="655"/>
      <c r="CI9" s="655"/>
      <c r="CJ9" s="655"/>
      <c r="CK9" s="655"/>
      <c r="CL9" s="655"/>
      <c r="CM9" s="655"/>
      <c r="CN9" s="655"/>
      <c r="CO9" s="655"/>
      <c r="CP9" s="655"/>
      <c r="CQ9" s="656"/>
      <c r="CR9" s="657">
        <v>8809238</v>
      </c>
      <c r="CS9" s="658"/>
      <c r="CT9" s="658"/>
      <c r="CU9" s="658"/>
      <c r="CV9" s="658"/>
      <c r="CW9" s="658"/>
      <c r="CX9" s="658"/>
      <c r="CY9" s="659"/>
      <c r="CZ9" s="695">
        <v>9.1999999999999993</v>
      </c>
      <c r="DA9" s="695"/>
      <c r="DB9" s="695"/>
      <c r="DC9" s="695"/>
      <c r="DD9" s="663">
        <v>168825</v>
      </c>
      <c r="DE9" s="658"/>
      <c r="DF9" s="658"/>
      <c r="DG9" s="658"/>
      <c r="DH9" s="658"/>
      <c r="DI9" s="658"/>
      <c r="DJ9" s="658"/>
      <c r="DK9" s="658"/>
      <c r="DL9" s="658"/>
      <c r="DM9" s="658"/>
      <c r="DN9" s="658"/>
      <c r="DO9" s="658"/>
      <c r="DP9" s="659"/>
      <c r="DQ9" s="663">
        <v>7044448</v>
      </c>
      <c r="DR9" s="658"/>
      <c r="DS9" s="658"/>
      <c r="DT9" s="658"/>
      <c r="DU9" s="658"/>
      <c r="DV9" s="658"/>
      <c r="DW9" s="658"/>
      <c r="DX9" s="658"/>
      <c r="DY9" s="658"/>
      <c r="DZ9" s="658"/>
      <c r="EA9" s="658"/>
      <c r="EB9" s="658"/>
      <c r="EC9" s="694"/>
    </row>
    <row r="10" spans="2:143" ht="11.25" customHeight="1" x14ac:dyDescent="0.2">
      <c r="B10" s="654" t="s">
        <v>231</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232</v>
      </c>
      <c r="AQ10" s="655"/>
      <c r="AR10" s="655"/>
      <c r="AS10" s="655"/>
      <c r="AT10" s="655"/>
      <c r="AU10" s="655"/>
      <c r="AV10" s="655"/>
      <c r="AW10" s="655"/>
      <c r="AX10" s="655"/>
      <c r="AY10" s="655"/>
      <c r="AZ10" s="655"/>
      <c r="BA10" s="655"/>
      <c r="BB10" s="655"/>
      <c r="BC10" s="655"/>
      <c r="BD10" s="655"/>
      <c r="BE10" s="655"/>
      <c r="BF10" s="656"/>
      <c r="BG10" s="657">
        <v>787327</v>
      </c>
      <c r="BH10" s="658"/>
      <c r="BI10" s="658"/>
      <c r="BJ10" s="658"/>
      <c r="BK10" s="658"/>
      <c r="BL10" s="658"/>
      <c r="BM10" s="658"/>
      <c r="BN10" s="659"/>
      <c r="BO10" s="695">
        <v>1.7</v>
      </c>
      <c r="BP10" s="695"/>
      <c r="BQ10" s="695"/>
      <c r="BR10" s="695"/>
      <c r="BS10" s="696" t="s">
        <v>122</v>
      </c>
      <c r="BT10" s="696"/>
      <c r="BU10" s="696"/>
      <c r="BV10" s="696"/>
      <c r="BW10" s="696"/>
      <c r="BX10" s="696"/>
      <c r="BY10" s="696"/>
      <c r="BZ10" s="696"/>
      <c r="CA10" s="696"/>
      <c r="CB10" s="736"/>
      <c r="CD10" s="654" t="s">
        <v>233</v>
      </c>
      <c r="CE10" s="655"/>
      <c r="CF10" s="655"/>
      <c r="CG10" s="655"/>
      <c r="CH10" s="655"/>
      <c r="CI10" s="655"/>
      <c r="CJ10" s="655"/>
      <c r="CK10" s="655"/>
      <c r="CL10" s="655"/>
      <c r="CM10" s="655"/>
      <c r="CN10" s="655"/>
      <c r="CO10" s="655"/>
      <c r="CP10" s="655"/>
      <c r="CQ10" s="656"/>
      <c r="CR10" s="657">
        <v>331123</v>
      </c>
      <c r="CS10" s="658"/>
      <c r="CT10" s="658"/>
      <c r="CU10" s="658"/>
      <c r="CV10" s="658"/>
      <c r="CW10" s="658"/>
      <c r="CX10" s="658"/>
      <c r="CY10" s="659"/>
      <c r="CZ10" s="695">
        <v>0.3</v>
      </c>
      <c r="DA10" s="695"/>
      <c r="DB10" s="695"/>
      <c r="DC10" s="695"/>
      <c r="DD10" s="663" t="s">
        <v>122</v>
      </c>
      <c r="DE10" s="658"/>
      <c r="DF10" s="658"/>
      <c r="DG10" s="658"/>
      <c r="DH10" s="658"/>
      <c r="DI10" s="658"/>
      <c r="DJ10" s="658"/>
      <c r="DK10" s="658"/>
      <c r="DL10" s="658"/>
      <c r="DM10" s="658"/>
      <c r="DN10" s="658"/>
      <c r="DO10" s="658"/>
      <c r="DP10" s="659"/>
      <c r="DQ10" s="663">
        <v>49920</v>
      </c>
      <c r="DR10" s="658"/>
      <c r="DS10" s="658"/>
      <c r="DT10" s="658"/>
      <c r="DU10" s="658"/>
      <c r="DV10" s="658"/>
      <c r="DW10" s="658"/>
      <c r="DX10" s="658"/>
      <c r="DY10" s="658"/>
      <c r="DZ10" s="658"/>
      <c r="EA10" s="658"/>
      <c r="EB10" s="658"/>
      <c r="EC10" s="694"/>
    </row>
    <row r="11" spans="2:143" ht="11.25" customHeight="1" x14ac:dyDescent="0.2">
      <c r="B11" s="654" t="s">
        <v>234</v>
      </c>
      <c r="C11" s="655"/>
      <c r="D11" s="655"/>
      <c r="E11" s="655"/>
      <c r="F11" s="655"/>
      <c r="G11" s="655"/>
      <c r="H11" s="655"/>
      <c r="I11" s="655"/>
      <c r="J11" s="655"/>
      <c r="K11" s="655"/>
      <c r="L11" s="655"/>
      <c r="M11" s="655"/>
      <c r="N11" s="655"/>
      <c r="O11" s="655"/>
      <c r="P11" s="655"/>
      <c r="Q11" s="656"/>
      <c r="R11" s="657">
        <v>6121951</v>
      </c>
      <c r="S11" s="658"/>
      <c r="T11" s="658"/>
      <c r="U11" s="658"/>
      <c r="V11" s="658"/>
      <c r="W11" s="658"/>
      <c r="X11" s="658"/>
      <c r="Y11" s="659"/>
      <c r="Z11" s="660">
        <v>6.2</v>
      </c>
      <c r="AA11" s="661"/>
      <c r="AB11" s="661"/>
      <c r="AC11" s="662"/>
      <c r="AD11" s="663">
        <v>6121951</v>
      </c>
      <c r="AE11" s="658"/>
      <c r="AF11" s="658"/>
      <c r="AG11" s="658"/>
      <c r="AH11" s="658"/>
      <c r="AI11" s="658"/>
      <c r="AJ11" s="658"/>
      <c r="AK11" s="659"/>
      <c r="AL11" s="660">
        <v>11.4</v>
      </c>
      <c r="AM11" s="661"/>
      <c r="AN11" s="661"/>
      <c r="AO11" s="697"/>
      <c r="AP11" s="654" t="s">
        <v>235</v>
      </c>
      <c r="AQ11" s="655"/>
      <c r="AR11" s="655"/>
      <c r="AS11" s="655"/>
      <c r="AT11" s="655"/>
      <c r="AU11" s="655"/>
      <c r="AV11" s="655"/>
      <c r="AW11" s="655"/>
      <c r="AX11" s="655"/>
      <c r="AY11" s="655"/>
      <c r="AZ11" s="655"/>
      <c r="BA11" s="655"/>
      <c r="BB11" s="655"/>
      <c r="BC11" s="655"/>
      <c r="BD11" s="655"/>
      <c r="BE11" s="655"/>
      <c r="BF11" s="656"/>
      <c r="BG11" s="657">
        <v>2468624</v>
      </c>
      <c r="BH11" s="658"/>
      <c r="BI11" s="658"/>
      <c r="BJ11" s="658"/>
      <c r="BK11" s="658"/>
      <c r="BL11" s="658"/>
      <c r="BM11" s="658"/>
      <c r="BN11" s="659"/>
      <c r="BO11" s="695">
        <v>5.5</v>
      </c>
      <c r="BP11" s="695"/>
      <c r="BQ11" s="695"/>
      <c r="BR11" s="695"/>
      <c r="BS11" s="696">
        <v>476188</v>
      </c>
      <c r="BT11" s="696"/>
      <c r="BU11" s="696"/>
      <c r="BV11" s="696"/>
      <c r="BW11" s="696"/>
      <c r="BX11" s="696"/>
      <c r="BY11" s="696"/>
      <c r="BZ11" s="696"/>
      <c r="CA11" s="696"/>
      <c r="CB11" s="736"/>
      <c r="CD11" s="654" t="s">
        <v>236</v>
      </c>
      <c r="CE11" s="655"/>
      <c r="CF11" s="655"/>
      <c r="CG11" s="655"/>
      <c r="CH11" s="655"/>
      <c r="CI11" s="655"/>
      <c r="CJ11" s="655"/>
      <c r="CK11" s="655"/>
      <c r="CL11" s="655"/>
      <c r="CM11" s="655"/>
      <c r="CN11" s="655"/>
      <c r="CO11" s="655"/>
      <c r="CP11" s="655"/>
      <c r="CQ11" s="656"/>
      <c r="CR11" s="657">
        <v>1226098</v>
      </c>
      <c r="CS11" s="658"/>
      <c r="CT11" s="658"/>
      <c r="CU11" s="658"/>
      <c r="CV11" s="658"/>
      <c r="CW11" s="658"/>
      <c r="CX11" s="658"/>
      <c r="CY11" s="659"/>
      <c r="CZ11" s="695">
        <v>1.3</v>
      </c>
      <c r="DA11" s="695"/>
      <c r="DB11" s="695"/>
      <c r="DC11" s="695"/>
      <c r="DD11" s="663">
        <v>573015</v>
      </c>
      <c r="DE11" s="658"/>
      <c r="DF11" s="658"/>
      <c r="DG11" s="658"/>
      <c r="DH11" s="658"/>
      <c r="DI11" s="658"/>
      <c r="DJ11" s="658"/>
      <c r="DK11" s="658"/>
      <c r="DL11" s="658"/>
      <c r="DM11" s="658"/>
      <c r="DN11" s="658"/>
      <c r="DO11" s="658"/>
      <c r="DP11" s="659"/>
      <c r="DQ11" s="663">
        <v>650903</v>
      </c>
      <c r="DR11" s="658"/>
      <c r="DS11" s="658"/>
      <c r="DT11" s="658"/>
      <c r="DU11" s="658"/>
      <c r="DV11" s="658"/>
      <c r="DW11" s="658"/>
      <c r="DX11" s="658"/>
      <c r="DY11" s="658"/>
      <c r="DZ11" s="658"/>
      <c r="EA11" s="658"/>
      <c r="EB11" s="658"/>
      <c r="EC11" s="694"/>
    </row>
    <row r="12" spans="2:143" ht="11.25" customHeight="1" x14ac:dyDescent="0.2">
      <c r="B12" s="654" t="s">
        <v>237</v>
      </c>
      <c r="C12" s="655"/>
      <c r="D12" s="655"/>
      <c r="E12" s="655"/>
      <c r="F12" s="655"/>
      <c r="G12" s="655"/>
      <c r="H12" s="655"/>
      <c r="I12" s="655"/>
      <c r="J12" s="655"/>
      <c r="K12" s="655"/>
      <c r="L12" s="655"/>
      <c r="M12" s="655"/>
      <c r="N12" s="655"/>
      <c r="O12" s="655"/>
      <c r="P12" s="655"/>
      <c r="Q12" s="656"/>
      <c r="R12" s="657">
        <v>43172</v>
      </c>
      <c r="S12" s="658"/>
      <c r="T12" s="658"/>
      <c r="U12" s="658"/>
      <c r="V12" s="658"/>
      <c r="W12" s="658"/>
      <c r="X12" s="658"/>
      <c r="Y12" s="659"/>
      <c r="Z12" s="695">
        <v>0</v>
      </c>
      <c r="AA12" s="695"/>
      <c r="AB12" s="695"/>
      <c r="AC12" s="695"/>
      <c r="AD12" s="696">
        <v>43172</v>
      </c>
      <c r="AE12" s="696"/>
      <c r="AF12" s="696"/>
      <c r="AG12" s="696"/>
      <c r="AH12" s="696"/>
      <c r="AI12" s="696"/>
      <c r="AJ12" s="696"/>
      <c r="AK12" s="696"/>
      <c r="AL12" s="660">
        <v>0.1</v>
      </c>
      <c r="AM12" s="661"/>
      <c r="AN12" s="661"/>
      <c r="AO12" s="697"/>
      <c r="AP12" s="654" t="s">
        <v>238</v>
      </c>
      <c r="AQ12" s="655"/>
      <c r="AR12" s="655"/>
      <c r="AS12" s="655"/>
      <c r="AT12" s="655"/>
      <c r="AU12" s="655"/>
      <c r="AV12" s="655"/>
      <c r="AW12" s="655"/>
      <c r="AX12" s="655"/>
      <c r="AY12" s="655"/>
      <c r="AZ12" s="655"/>
      <c r="BA12" s="655"/>
      <c r="BB12" s="655"/>
      <c r="BC12" s="655"/>
      <c r="BD12" s="655"/>
      <c r="BE12" s="655"/>
      <c r="BF12" s="656"/>
      <c r="BG12" s="657">
        <v>20309429</v>
      </c>
      <c r="BH12" s="658"/>
      <c r="BI12" s="658"/>
      <c r="BJ12" s="658"/>
      <c r="BK12" s="658"/>
      <c r="BL12" s="658"/>
      <c r="BM12" s="658"/>
      <c r="BN12" s="659"/>
      <c r="BO12" s="695">
        <v>45.1</v>
      </c>
      <c r="BP12" s="695"/>
      <c r="BQ12" s="695"/>
      <c r="BR12" s="695"/>
      <c r="BS12" s="696" t="s">
        <v>122</v>
      </c>
      <c r="BT12" s="696"/>
      <c r="BU12" s="696"/>
      <c r="BV12" s="696"/>
      <c r="BW12" s="696"/>
      <c r="BX12" s="696"/>
      <c r="BY12" s="696"/>
      <c r="BZ12" s="696"/>
      <c r="CA12" s="696"/>
      <c r="CB12" s="736"/>
      <c r="CD12" s="654" t="s">
        <v>239</v>
      </c>
      <c r="CE12" s="655"/>
      <c r="CF12" s="655"/>
      <c r="CG12" s="655"/>
      <c r="CH12" s="655"/>
      <c r="CI12" s="655"/>
      <c r="CJ12" s="655"/>
      <c r="CK12" s="655"/>
      <c r="CL12" s="655"/>
      <c r="CM12" s="655"/>
      <c r="CN12" s="655"/>
      <c r="CO12" s="655"/>
      <c r="CP12" s="655"/>
      <c r="CQ12" s="656"/>
      <c r="CR12" s="657">
        <v>2522300</v>
      </c>
      <c r="CS12" s="658"/>
      <c r="CT12" s="658"/>
      <c r="CU12" s="658"/>
      <c r="CV12" s="658"/>
      <c r="CW12" s="658"/>
      <c r="CX12" s="658"/>
      <c r="CY12" s="659"/>
      <c r="CZ12" s="695">
        <v>2.6</v>
      </c>
      <c r="DA12" s="695"/>
      <c r="DB12" s="695"/>
      <c r="DC12" s="695"/>
      <c r="DD12" s="663">
        <v>1972</v>
      </c>
      <c r="DE12" s="658"/>
      <c r="DF12" s="658"/>
      <c r="DG12" s="658"/>
      <c r="DH12" s="658"/>
      <c r="DI12" s="658"/>
      <c r="DJ12" s="658"/>
      <c r="DK12" s="658"/>
      <c r="DL12" s="658"/>
      <c r="DM12" s="658"/>
      <c r="DN12" s="658"/>
      <c r="DO12" s="658"/>
      <c r="DP12" s="659"/>
      <c r="DQ12" s="663">
        <v>966286</v>
      </c>
      <c r="DR12" s="658"/>
      <c r="DS12" s="658"/>
      <c r="DT12" s="658"/>
      <c r="DU12" s="658"/>
      <c r="DV12" s="658"/>
      <c r="DW12" s="658"/>
      <c r="DX12" s="658"/>
      <c r="DY12" s="658"/>
      <c r="DZ12" s="658"/>
      <c r="EA12" s="658"/>
      <c r="EB12" s="658"/>
      <c r="EC12" s="694"/>
    </row>
    <row r="13" spans="2:143" ht="11.25" customHeight="1" x14ac:dyDescent="0.2">
      <c r="B13" s="654" t="s">
        <v>240</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241</v>
      </c>
      <c r="AQ13" s="655"/>
      <c r="AR13" s="655"/>
      <c r="AS13" s="655"/>
      <c r="AT13" s="655"/>
      <c r="AU13" s="655"/>
      <c r="AV13" s="655"/>
      <c r="AW13" s="655"/>
      <c r="AX13" s="655"/>
      <c r="AY13" s="655"/>
      <c r="AZ13" s="655"/>
      <c r="BA13" s="655"/>
      <c r="BB13" s="655"/>
      <c r="BC13" s="655"/>
      <c r="BD13" s="655"/>
      <c r="BE13" s="655"/>
      <c r="BF13" s="656"/>
      <c r="BG13" s="657">
        <v>20243270</v>
      </c>
      <c r="BH13" s="658"/>
      <c r="BI13" s="658"/>
      <c r="BJ13" s="658"/>
      <c r="BK13" s="658"/>
      <c r="BL13" s="658"/>
      <c r="BM13" s="658"/>
      <c r="BN13" s="659"/>
      <c r="BO13" s="695">
        <v>44.9</v>
      </c>
      <c r="BP13" s="695"/>
      <c r="BQ13" s="695"/>
      <c r="BR13" s="695"/>
      <c r="BS13" s="696" t="s">
        <v>122</v>
      </c>
      <c r="BT13" s="696"/>
      <c r="BU13" s="696"/>
      <c r="BV13" s="696"/>
      <c r="BW13" s="696"/>
      <c r="BX13" s="696"/>
      <c r="BY13" s="696"/>
      <c r="BZ13" s="696"/>
      <c r="CA13" s="696"/>
      <c r="CB13" s="736"/>
      <c r="CD13" s="654" t="s">
        <v>242</v>
      </c>
      <c r="CE13" s="655"/>
      <c r="CF13" s="655"/>
      <c r="CG13" s="655"/>
      <c r="CH13" s="655"/>
      <c r="CI13" s="655"/>
      <c r="CJ13" s="655"/>
      <c r="CK13" s="655"/>
      <c r="CL13" s="655"/>
      <c r="CM13" s="655"/>
      <c r="CN13" s="655"/>
      <c r="CO13" s="655"/>
      <c r="CP13" s="655"/>
      <c r="CQ13" s="656"/>
      <c r="CR13" s="657">
        <v>7616041</v>
      </c>
      <c r="CS13" s="658"/>
      <c r="CT13" s="658"/>
      <c r="CU13" s="658"/>
      <c r="CV13" s="658"/>
      <c r="CW13" s="658"/>
      <c r="CX13" s="658"/>
      <c r="CY13" s="659"/>
      <c r="CZ13" s="695">
        <v>8</v>
      </c>
      <c r="DA13" s="695"/>
      <c r="DB13" s="695"/>
      <c r="DC13" s="695"/>
      <c r="DD13" s="663">
        <v>1604666</v>
      </c>
      <c r="DE13" s="658"/>
      <c r="DF13" s="658"/>
      <c r="DG13" s="658"/>
      <c r="DH13" s="658"/>
      <c r="DI13" s="658"/>
      <c r="DJ13" s="658"/>
      <c r="DK13" s="658"/>
      <c r="DL13" s="658"/>
      <c r="DM13" s="658"/>
      <c r="DN13" s="658"/>
      <c r="DO13" s="658"/>
      <c r="DP13" s="659"/>
      <c r="DQ13" s="663">
        <v>5883119</v>
      </c>
      <c r="DR13" s="658"/>
      <c r="DS13" s="658"/>
      <c r="DT13" s="658"/>
      <c r="DU13" s="658"/>
      <c r="DV13" s="658"/>
      <c r="DW13" s="658"/>
      <c r="DX13" s="658"/>
      <c r="DY13" s="658"/>
      <c r="DZ13" s="658"/>
      <c r="EA13" s="658"/>
      <c r="EB13" s="658"/>
      <c r="EC13" s="694"/>
    </row>
    <row r="14" spans="2:143" ht="11.25" customHeight="1" x14ac:dyDescent="0.2">
      <c r="B14" s="654" t="s">
        <v>243</v>
      </c>
      <c r="C14" s="655"/>
      <c r="D14" s="655"/>
      <c r="E14" s="655"/>
      <c r="F14" s="655"/>
      <c r="G14" s="655"/>
      <c r="H14" s="655"/>
      <c r="I14" s="655"/>
      <c r="J14" s="655"/>
      <c r="K14" s="655"/>
      <c r="L14" s="655"/>
      <c r="M14" s="655"/>
      <c r="N14" s="655"/>
      <c r="O14" s="655"/>
      <c r="P14" s="655"/>
      <c r="Q14" s="656"/>
      <c r="R14" s="657">
        <v>4197</v>
      </c>
      <c r="S14" s="658"/>
      <c r="T14" s="658"/>
      <c r="U14" s="658"/>
      <c r="V14" s="658"/>
      <c r="W14" s="658"/>
      <c r="X14" s="658"/>
      <c r="Y14" s="659"/>
      <c r="Z14" s="695">
        <v>0</v>
      </c>
      <c r="AA14" s="695"/>
      <c r="AB14" s="695"/>
      <c r="AC14" s="695"/>
      <c r="AD14" s="696">
        <v>4197</v>
      </c>
      <c r="AE14" s="696"/>
      <c r="AF14" s="696"/>
      <c r="AG14" s="696"/>
      <c r="AH14" s="696"/>
      <c r="AI14" s="696"/>
      <c r="AJ14" s="696"/>
      <c r="AK14" s="696"/>
      <c r="AL14" s="660">
        <v>0</v>
      </c>
      <c r="AM14" s="661"/>
      <c r="AN14" s="661"/>
      <c r="AO14" s="697"/>
      <c r="AP14" s="654" t="s">
        <v>244</v>
      </c>
      <c r="AQ14" s="655"/>
      <c r="AR14" s="655"/>
      <c r="AS14" s="655"/>
      <c r="AT14" s="655"/>
      <c r="AU14" s="655"/>
      <c r="AV14" s="655"/>
      <c r="AW14" s="655"/>
      <c r="AX14" s="655"/>
      <c r="AY14" s="655"/>
      <c r="AZ14" s="655"/>
      <c r="BA14" s="655"/>
      <c r="BB14" s="655"/>
      <c r="BC14" s="655"/>
      <c r="BD14" s="655"/>
      <c r="BE14" s="655"/>
      <c r="BF14" s="656"/>
      <c r="BG14" s="657">
        <v>560362</v>
      </c>
      <c r="BH14" s="658"/>
      <c r="BI14" s="658"/>
      <c r="BJ14" s="658"/>
      <c r="BK14" s="658"/>
      <c r="BL14" s="658"/>
      <c r="BM14" s="658"/>
      <c r="BN14" s="659"/>
      <c r="BO14" s="695">
        <v>1.2</v>
      </c>
      <c r="BP14" s="695"/>
      <c r="BQ14" s="695"/>
      <c r="BR14" s="695"/>
      <c r="BS14" s="696" t="s">
        <v>122</v>
      </c>
      <c r="BT14" s="696"/>
      <c r="BU14" s="696"/>
      <c r="BV14" s="696"/>
      <c r="BW14" s="696"/>
      <c r="BX14" s="696"/>
      <c r="BY14" s="696"/>
      <c r="BZ14" s="696"/>
      <c r="CA14" s="696"/>
      <c r="CB14" s="736"/>
      <c r="CD14" s="654" t="s">
        <v>245</v>
      </c>
      <c r="CE14" s="655"/>
      <c r="CF14" s="655"/>
      <c r="CG14" s="655"/>
      <c r="CH14" s="655"/>
      <c r="CI14" s="655"/>
      <c r="CJ14" s="655"/>
      <c r="CK14" s="655"/>
      <c r="CL14" s="655"/>
      <c r="CM14" s="655"/>
      <c r="CN14" s="655"/>
      <c r="CO14" s="655"/>
      <c r="CP14" s="655"/>
      <c r="CQ14" s="656"/>
      <c r="CR14" s="657">
        <v>3301749</v>
      </c>
      <c r="CS14" s="658"/>
      <c r="CT14" s="658"/>
      <c r="CU14" s="658"/>
      <c r="CV14" s="658"/>
      <c r="CW14" s="658"/>
      <c r="CX14" s="658"/>
      <c r="CY14" s="659"/>
      <c r="CZ14" s="695">
        <v>3.5</v>
      </c>
      <c r="DA14" s="695"/>
      <c r="DB14" s="695"/>
      <c r="DC14" s="695"/>
      <c r="DD14" s="663">
        <v>311096</v>
      </c>
      <c r="DE14" s="658"/>
      <c r="DF14" s="658"/>
      <c r="DG14" s="658"/>
      <c r="DH14" s="658"/>
      <c r="DI14" s="658"/>
      <c r="DJ14" s="658"/>
      <c r="DK14" s="658"/>
      <c r="DL14" s="658"/>
      <c r="DM14" s="658"/>
      <c r="DN14" s="658"/>
      <c r="DO14" s="658"/>
      <c r="DP14" s="659"/>
      <c r="DQ14" s="663">
        <v>2995379</v>
      </c>
      <c r="DR14" s="658"/>
      <c r="DS14" s="658"/>
      <c r="DT14" s="658"/>
      <c r="DU14" s="658"/>
      <c r="DV14" s="658"/>
      <c r="DW14" s="658"/>
      <c r="DX14" s="658"/>
      <c r="DY14" s="658"/>
      <c r="DZ14" s="658"/>
      <c r="EA14" s="658"/>
      <c r="EB14" s="658"/>
      <c r="EC14" s="694"/>
    </row>
    <row r="15" spans="2:143" ht="11.25" customHeight="1" x14ac:dyDescent="0.2">
      <c r="B15" s="654" t="s">
        <v>246</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247</v>
      </c>
      <c r="AQ15" s="655"/>
      <c r="AR15" s="655"/>
      <c r="AS15" s="655"/>
      <c r="AT15" s="655"/>
      <c r="AU15" s="655"/>
      <c r="AV15" s="655"/>
      <c r="AW15" s="655"/>
      <c r="AX15" s="655"/>
      <c r="AY15" s="655"/>
      <c r="AZ15" s="655"/>
      <c r="BA15" s="655"/>
      <c r="BB15" s="655"/>
      <c r="BC15" s="655"/>
      <c r="BD15" s="655"/>
      <c r="BE15" s="655"/>
      <c r="BF15" s="656"/>
      <c r="BG15" s="657">
        <v>1893648</v>
      </c>
      <c r="BH15" s="658"/>
      <c r="BI15" s="658"/>
      <c r="BJ15" s="658"/>
      <c r="BK15" s="658"/>
      <c r="BL15" s="658"/>
      <c r="BM15" s="658"/>
      <c r="BN15" s="659"/>
      <c r="BO15" s="695">
        <v>4.2</v>
      </c>
      <c r="BP15" s="695"/>
      <c r="BQ15" s="695"/>
      <c r="BR15" s="695"/>
      <c r="BS15" s="696" t="s">
        <v>122</v>
      </c>
      <c r="BT15" s="696"/>
      <c r="BU15" s="696"/>
      <c r="BV15" s="696"/>
      <c r="BW15" s="696"/>
      <c r="BX15" s="696"/>
      <c r="BY15" s="696"/>
      <c r="BZ15" s="696"/>
      <c r="CA15" s="696"/>
      <c r="CB15" s="736"/>
      <c r="CD15" s="654" t="s">
        <v>248</v>
      </c>
      <c r="CE15" s="655"/>
      <c r="CF15" s="655"/>
      <c r="CG15" s="655"/>
      <c r="CH15" s="655"/>
      <c r="CI15" s="655"/>
      <c r="CJ15" s="655"/>
      <c r="CK15" s="655"/>
      <c r="CL15" s="655"/>
      <c r="CM15" s="655"/>
      <c r="CN15" s="655"/>
      <c r="CO15" s="655"/>
      <c r="CP15" s="655"/>
      <c r="CQ15" s="656"/>
      <c r="CR15" s="657">
        <v>12589050</v>
      </c>
      <c r="CS15" s="658"/>
      <c r="CT15" s="658"/>
      <c r="CU15" s="658"/>
      <c r="CV15" s="658"/>
      <c r="CW15" s="658"/>
      <c r="CX15" s="658"/>
      <c r="CY15" s="659"/>
      <c r="CZ15" s="695">
        <v>13.2</v>
      </c>
      <c r="DA15" s="695"/>
      <c r="DB15" s="695"/>
      <c r="DC15" s="695"/>
      <c r="DD15" s="663">
        <v>2899847</v>
      </c>
      <c r="DE15" s="658"/>
      <c r="DF15" s="658"/>
      <c r="DG15" s="658"/>
      <c r="DH15" s="658"/>
      <c r="DI15" s="658"/>
      <c r="DJ15" s="658"/>
      <c r="DK15" s="658"/>
      <c r="DL15" s="658"/>
      <c r="DM15" s="658"/>
      <c r="DN15" s="658"/>
      <c r="DO15" s="658"/>
      <c r="DP15" s="659"/>
      <c r="DQ15" s="663">
        <v>8249830</v>
      </c>
      <c r="DR15" s="658"/>
      <c r="DS15" s="658"/>
      <c r="DT15" s="658"/>
      <c r="DU15" s="658"/>
      <c r="DV15" s="658"/>
      <c r="DW15" s="658"/>
      <c r="DX15" s="658"/>
      <c r="DY15" s="658"/>
      <c r="DZ15" s="658"/>
      <c r="EA15" s="658"/>
      <c r="EB15" s="658"/>
      <c r="EC15" s="694"/>
    </row>
    <row r="16" spans="2:143" ht="11.25" customHeight="1" x14ac:dyDescent="0.2">
      <c r="B16" s="654" t="s">
        <v>249</v>
      </c>
      <c r="C16" s="655"/>
      <c r="D16" s="655"/>
      <c r="E16" s="655"/>
      <c r="F16" s="655"/>
      <c r="G16" s="655"/>
      <c r="H16" s="655"/>
      <c r="I16" s="655"/>
      <c r="J16" s="655"/>
      <c r="K16" s="655"/>
      <c r="L16" s="655"/>
      <c r="M16" s="655"/>
      <c r="N16" s="655"/>
      <c r="O16" s="655"/>
      <c r="P16" s="655"/>
      <c r="Q16" s="656"/>
      <c r="R16" s="657">
        <v>130254</v>
      </c>
      <c r="S16" s="658"/>
      <c r="T16" s="658"/>
      <c r="U16" s="658"/>
      <c r="V16" s="658"/>
      <c r="W16" s="658"/>
      <c r="X16" s="658"/>
      <c r="Y16" s="659"/>
      <c r="Z16" s="695">
        <v>0.1</v>
      </c>
      <c r="AA16" s="695"/>
      <c r="AB16" s="695"/>
      <c r="AC16" s="695"/>
      <c r="AD16" s="696">
        <v>130254</v>
      </c>
      <c r="AE16" s="696"/>
      <c r="AF16" s="696"/>
      <c r="AG16" s="696"/>
      <c r="AH16" s="696"/>
      <c r="AI16" s="696"/>
      <c r="AJ16" s="696"/>
      <c r="AK16" s="696"/>
      <c r="AL16" s="660">
        <v>0.2</v>
      </c>
      <c r="AM16" s="661"/>
      <c r="AN16" s="661"/>
      <c r="AO16" s="697"/>
      <c r="AP16" s="654" t="s">
        <v>250</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251</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2">
      <c r="B17" s="654" t="s">
        <v>252</v>
      </c>
      <c r="C17" s="655"/>
      <c r="D17" s="655"/>
      <c r="E17" s="655"/>
      <c r="F17" s="655"/>
      <c r="G17" s="655"/>
      <c r="H17" s="655"/>
      <c r="I17" s="655"/>
      <c r="J17" s="655"/>
      <c r="K17" s="655"/>
      <c r="L17" s="655"/>
      <c r="M17" s="655"/>
      <c r="N17" s="655"/>
      <c r="O17" s="655"/>
      <c r="P17" s="655"/>
      <c r="Q17" s="656"/>
      <c r="R17" s="657">
        <v>708916</v>
      </c>
      <c r="S17" s="658"/>
      <c r="T17" s="658"/>
      <c r="U17" s="658"/>
      <c r="V17" s="658"/>
      <c r="W17" s="658"/>
      <c r="X17" s="658"/>
      <c r="Y17" s="659"/>
      <c r="Z17" s="695">
        <v>0.7</v>
      </c>
      <c r="AA17" s="695"/>
      <c r="AB17" s="695"/>
      <c r="AC17" s="695"/>
      <c r="AD17" s="696">
        <v>708916</v>
      </c>
      <c r="AE17" s="696"/>
      <c r="AF17" s="696"/>
      <c r="AG17" s="696"/>
      <c r="AH17" s="696"/>
      <c r="AI17" s="696"/>
      <c r="AJ17" s="696"/>
      <c r="AK17" s="696"/>
      <c r="AL17" s="660">
        <v>1.3</v>
      </c>
      <c r="AM17" s="661"/>
      <c r="AN17" s="661"/>
      <c r="AO17" s="697"/>
      <c r="AP17" s="654" t="s">
        <v>253</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254</v>
      </c>
      <c r="CE17" s="655"/>
      <c r="CF17" s="655"/>
      <c r="CG17" s="655"/>
      <c r="CH17" s="655"/>
      <c r="CI17" s="655"/>
      <c r="CJ17" s="655"/>
      <c r="CK17" s="655"/>
      <c r="CL17" s="655"/>
      <c r="CM17" s="655"/>
      <c r="CN17" s="655"/>
      <c r="CO17" s="655"/>
      <c r="CP17" s="655"/>
      <c r="CQ17" s="656"/>
      <c r="CR17" s="657">
        <v>6177459</v>
      </c>
      <c r="CS17" s="658"/>
      <c r="CT17" s="658"/>
      <c r="CU17" s="658"/>
      <c r="CV17" s="658"/>
      <c r="CW17" s="658"/>
      <c r="CX17" s="658"/>
      <c r="CY17" s="659"/>
      <c r="CZ17" s="695">
        <v>6.5</v>
      </c>
      <c r="DA17" s="695"/>
      <c r="DB17" s="695"/>
      <c r="DC17" s="695"/>
      <c r="DD17" s="663" t="s">
        <v>122</v>
      </c>
      <c r="DE17" s="658"/>
      <c r="DF17" s="658"/>
      <c r="DG17" s="658"/>
      <c r="DH17" s="658"/>
      <c r="DI17" s="658"/>
      <c r="DJ17" s="658"/>
      <c r="DK17" s="658"/>
      <c r="DL17" s="658"/>
      <c r="DM17" s="658"/>
      <c r="DN17" s="658"/>
      <c r="DO17" s="658"/>
      <c r="DP17" s="659"/>
      <c r="DQ17" s="663">
        <v>6077509</v>
      </c>
      <c r="DR17" s="658"/>
      <c r="DS17" s="658"/>
      <c r="DT17" s="658"/>
      <c r="DU17" s="658"/>
      <c r="DV17" s="658"/>
      <c r="DW17" s="658"/>
      <c r="DX17" s="658"/>
      <c r="DY17" s="658"/>
      <c r="DZ17" s="658"/>
      <c r="EA17" s="658"/>
      <c r="EB17" s="658"/>
      <c r="EC17" s="694"/>
    </row>
    <row r="18" spans="2:133" ht="11.25" customHeight="1" x14ac:dyDescent="0.2">
      <c r="B18" s="654" t="s">
        <v>255</v>
      </c>
      <c r="C18" s="655"/>
      <c r="D18" s="655"/>
      <c r="E18" s="655"/>
      <c r="F18" s="655"/>
      <c r="G18" s="655"/>
      <c r="H18" s="655"/>
      <c r="I18" s="655"/>
      <c r="J18" s="655"/>
      <c r="K18" s="655"/>
      <c r="L18" s="655"/>
      <c r="M18" s="655"/>
      <c r="N18" s="655"/>
      <c r="O18" s="655"/>
      <c r="P18" s="655"/>
      <c r="Q18" s="656"/>
      <c r="R18" s="657">
        <v>291457</v>
      </c>
      <c r="S18" s="658"/>
      <c r="T18" s="658"/>
      <c r="U18" s="658"/>
      <c r="V18" s="658"/>
      <c r="W18" s="658"/>
      <c r="X18" s="658"/>
      <c r="Y18" s="659"/>
      <c r="Z18" s="695">
        <v>0.3</v>
      </c>
      <c r="AA18" s="695"/>
      <c r="AB18" s="695"/>
      <c r="AC18" s="695"/>
      <c r="AD18" s="696">
        <v>291457</v>
      </c>
      <c r="AE18" s="696"/>
      <c r="AF18" s="696"/>
      <c r="AG18" s="696"/>
      <c r="AH18" s="696"/>
      <c r="AI18" s="696"/>
      <c r="AJ18" s="696"/>
      <c r="AK18" s="696"/>
      <c r="AL18" s="660">
        <v>0.5</v>
      </c>
      <c r="AM18" s="661"/>
      <c r="AN18" s="661"/>
      <c r="AO18" s="697"/>
      <c r="AP18" s="654" t="s">
        <v>256</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257</v>
      </c>
      <c r="CE18" s="655"/>
      <c r="CF18" s="655"/>
      <c r="CG18" s="655"/>
      <c r="CH18" s="655"/>
      <c r="CI18" s="655"/>
      <c r="CJ18" s="655"/>
      <c r="CK18" s="655"/>
      <c r="CL18" s="655"/>
      <c r="CM18" s="655"/>
      <c r="CN18" s="655"/>
      <c r="CO18" s="655"/>
      <c r="CP18" s="655"/>
      <c r="CQ18" s="656"/>
      <c r="CR18" s="657">
        <v>1400</v>
      </c>
      <c r="CS18" s="658"/>
      <c r="CT18" s="658"/>
      <c r="CU18" s="658"/>
      <c r="CV18" s="658"/>
      <c r="CW18" s="658"/>
      <c r="CX18" s="658"/>
      <c r="CY18" s="659"/>
      <c r="CZ18" s="695">
        <v>0</v>
      </c>
      <c r="DA18" s="695"/>
      <c r="DB18" s="695"/>
      <c r="DC18" s="695"/>
      <c r="DD18" s="663" t="s">
        <v>122</v>
      </c>
      <c r="DE18" s="658"/>
      <c r="DF18" s="658"/>
      <c r="DG18" s="658"/>
      <c r="DH18" s="658"/>
      <c r="DI18" s="658"/>
      <c r="DJ18" s="658"/>
      <c r="DK18" s="658"/>
      <c r="DL18" s="658"/>
      <c r="DM18" s="658"/>
      <c r="DN18" s="658"/>
      <c r="DO18" s="658"/>
      <c r="DP18" s="659"/>
      <c r="DQ18" s="663">
        <v>1400</v>
      </c>
      <c r="DR18" s="658"/>
      <c r="DS18" s="658"/>
      <c r="DT18" s="658"/>
      <c r="DU18" s="658"/>
      <c r="DV18" s="658"/>
      <c r="DW18" s="658"/>
      <c r="DX18" s="658"/>
      <c r="DY18" s="658"/>
      <c r="DZ18" s="658"/>
      <c r="EA18" s="658"/>
      <c r="EB18" s="658"/>
      <c r="EC18" s="694"/>
    </row>
    <row r="19" spans="2:133" ht="11.25" customHeight="1" x14ac:dyDescent="0.2">
      <c r="B19" s="654" t="s">
        <v>258</v>
      </c>
      <c r="C19" s="655"/>
      <c r="D19" s="655"/>
      <c r="E19" s="655"/>
      <c r="F19" s="655"/>
      <c r="G19" s="655"/>
      <c r="H19" s="655"/>
      <c r="I19" s="655"/>
      <c r="J19" s="655"/>
      <c r="K19" s="655"/>
      <c r="L19" s="655"/>
      <c r="M19" s="655"/>
      <c r="N19" s="655"/>
      <c r="O19" s="655"/>
      <c r="P19" s="655"/>
      <c r="Q19" s="656"/>
      <c r="R19" s="657">
        <v>281991</v>
      </c>
      <c r="S19" s="658"/>
      <c r="T19" s="658"/>
      <c r="U19" s="658"/>
      <c r="V19" s="658"/>
      <c r="W19" s="658"/>
      <c r="X19" s="658"/>
      <c r="Y19" s="659"/>
      <c r="Z19" s="695">
        <v>0.3</v>
      </c>
      <c r="AA19" s="695"/>
      <c r="AB19" s="695"/>
      <c r="AC19" s="695"/>
      <c r="AD19" s="696">
        <v>281991</v>
      </c>
      <c r="AE19" s="696"/>
      <c r="AF19" s="696"/>
      <c r="AG19" s="696"/>
      <c r="AH19" s="696"/>
      <c r="AI19" s="696"/>
      <c r="AJ19" s="696"/>
      <c r="AK19" s="696"/>
      <c r="AL19" s="660">
        <v>0.5</v>
      </c>
      <c r="AM19" s="661"/>
      <c r="AN19" s="661"/>
      <c r="AO19" s="697"/>
      <c r="AP19" s="654" t="s">
        <v>259</v>
      </c>
      <c r="AQ19" s="655"/>
      <c r="AR19" s="655"/>
      <c r="AS19" s="655"/>
      <c r="AT19" s="655"/>
      <c r="AU19" s="655"/>
      <c r="AV19" s="655"/>
      <c r="AW19" s="655"/>
      <c r="AX19" s="655"/>
      <c r="AY19" s="655"/>
      <c r="AZ19" s="655"/>
      <c r="BA19" s="655"/>
      <c r="BB19" s="655"/>
      <c r="BC19" s="655"/>
      <c r="BD19" s="655"/>
      <c r="BE19" s="655"/>
      <c r="BF19" s="656"/>
      <c r="BG19" s="657">
        <v>2717981</v>
      </c>
      <c r="BH19" s="658"/>
      <c r="BI19" s="658"/>
      <c r="BJ19" s="658"/>
      <c r="BK19" s="658"/>
      <c r="BL19" s="658"/>
      <c r="BM19" s="658"/>
      <c r="BN19" s="659"/>
      <c r="BO19" s="695">
        <v>6</v>
      </c>
      <c r="BP19" s="695"/>
      <c r="BQ19" s="695"/>
      <c r="BR19" s="695"/>
      <c r="BS19" s="696" t="s">
        <v>122</v>
      </c>
      <c r="BT19" s="696"/>
      <c r="BU19" s="696"/>
      <c r="BV19" s="696"/>
      <c r="BW19" s="696"/>
      <c r="BX19" s="696"/>
      <c r="BY19" s="696"/>
      <c r="BZ19" s="696"/>
      <c r="CA19" s="696"/>
      <c r="CB19" s="736"/>
      <c r="CD19" s="654" t="s">
        <v>260</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261</v>
      </c>
      <c r="C20" s="725"/>
      <c r="D20" s="725"/>
      <c r="E20" s="725"/>
      <c r="F20" s="725"/>
      <c r="G20" s="725"/>
      <c r="H20" s="725"/>
      <c r="I20" s="725"/>
      <c r="J20" s="725"/>
      <c r="K20" s="725"/>
      <c r="L20" s="725"/>
      <c r="M20" s="725"/>
      <c r="N20" s="725"/>
      <c r="O20" s="725"/>
      <c r="P20" s="725"/>
      <c r="Q20" s="726"/>
      <c r="R20" s="657">
        <v>9466</v>
      </c>
      <c r="S20" s="658"/>
      <c r="T20" s="658"/>
      <c r="U20" s="658"/>
      <c r="V20" s="658"/>
      <c r="W20" s="658"/>
      <c r="X20" s="658"/>
      <c r="Y20" s="659"/>
      <c r="Z20" s="695">
        <v>0</v>
      </c>
      <c r="AA20" s="695"/>
      <c r="AB20" s="695"/>
      <c r="AC20" s="695"/>
      <c r="AD20" s="696">
        <v>9466</v>
      </c>
      <c r="AE20" s="696"/>
      <c r="AF20" s="696"/>
      <c r="AG20" s="696"/>
      <c r="AH20" s="696"/>
      <c r="AI20" s="696"/>
      <c r="AJ20" s="696"/>
      <c r="AK20" s="696"/>
      <c r="AL20" s="660">
        <v>0</v>
      </c>
      <c r="AM20" s="661"/>
      <c r="AN20" s="661"/>
      <c r="AO20" s="697"/>
      <c r="AP20" s="654" t="s">
        <v>262</v>
      </c>
      <c r="AQ20" s="655"/>
      <c r="AR20" s="655"/>
      <c r="AS20" s="655"/>
      <c r="AT20" s="655"/>
      <c r="AU20" s="655"/>
      <c r="AV20" s="655"/>
      <c r="AW20" s="655"/>
      <c r="AX20" s="655"/>
      <c r="AY20" s="655"/>
      <c r="AZ20" s="655"/>
      <c r="BA20" s="655"/>
      <c r="BB20" s="655"/>
      <c r="BC20" s="655"/>
      <c r="BD20" s="655"/>
      <c r="BE20" s="655"/>
      <c r="BF20" s="656"/>
      <c r="BG20" s="657">
        <v>2717981</v>
      </c>
      <c r="BH20" s="658"/>
      <c r="BI20" s="658"/>
      <c r="BJ20" s="658"/>
      <c r="BK20" s="658"/>
      <c r="BL20" s="658"/>
      <c r="BM20" s="658"/>
      <c r="BN20" s="659"/>
      <c r="BO20" s="695">
        <v>6</v>
      </c>
      <c r="BP20" s="695"/>
      <c r="BQ20" s="695"/>
      <c r="BR20" s="695"/>
      <c r="BS20" s="696" t="s">
        <v>122</v>
      </c>
      <c r="BT20" s="696"/>
      <c r="BU20" s="696"/>
      <c r="BV20" s="696"/>
      <c r="BW20" s="696"/>
      <c r="BX20" s="696"/>
      <c r="BY20" s="696"/>
      <c r="BZ20" s="696"/>
      <c r="CA20" s="696"/>
      <c r="CB20" s="736"/>
      <c r="CD20" s="654" t="s">
        <v>263</v>
      </c>
      <c r="CE20" s="655"/>
      <c r="CF20" s="655"/>
      <c r="CG20" s="655"/>
      <c r="CH20" s="655"/>
      <c r="CI20" s="655"/>
      <c r="CJ20" s="655"/>
      <c r="CK20" s="655"/>
      <c r="CL20" s="655"/>
      <c r="CM20" s="655"/>
      <c r="CN20" s="655"/>
      <c r="CO20" s="655"/>
      <c r="CP20" s="655"/>
      <c r="CQ20" s="656"/>
      <c r="CR20" s="657">
        <v>95251774</v>
      </c>
      <c r="CS20" s="658"/>
      <c r="CT20" s="658"/>
      <c r="CU20" s="658"/>
      <c r="CV20" s="658"/>
      <c r="CW20" s="658"/>
      <c r="CX20" s="658"/>
      <c r="CY20" s="659"/>
      <c r="CZ20" s="695">
        <v>100</v>
      </c>
      <c r="DA20" s="695"/>
      <c r="DB20" s="695"/>
      <c r="DC20" s="695"/>
      <c r="DD20" s="663">
        <v>5992077</v>
      </c>
      <c r="DE20" s="658"/>
      <c r="DF20" s="658"/>
      <c r="DG20" s="658"/>
      <c r="DH20" s="658"/>
      <c r="DI20" s="658"/>
      <c r="DJ20" s="658"/>
      <c r="DK20" s="658"/>
      <c r="DL20" s="658"/>
      <c r="DM20" s="658"/>
      <c r="DN20" s="658"/>
      <c r="DO20" s="658"/>
      <c r="DP20" s="659"/>
      <c r="DQ20" s="663">
        <v>62183383</v>
      </c>
      <c r="DR20" s="658"/>
      <c r="DS20" s="658"/>
      <c r="DT20" s="658"/>
      <c r="DU20" s="658"/>
      <c r="DV20" s="658"/>
      <c r="DW20" s="658"/>
      <c r="DX20" s="658"/>
      <c r="DY20" s="658"/>
      <c r="DZ20" s="658"/>
      <c r="EA20" s="658"/>
      <c r="EB20" s="658"/>
      <c r="EC20" s="694"/>
    </row>
    <row r="21" spans="2:133" ht="11.25" customHeight="1" x14ac:dyDescent="0.2">
      <c r="B21" s="654" t="s">
        <v>264</v>
      </c>
      <c r="C21" s="655"/>
      <c r="D21" s="655"/>
      <c r="E21" s="655"/>
      <c r="F21" s="655"/>
      <c r="G21" s="655"/>
      <c r="H21" s="655"/>
      <c r="I21" s="655"/>
      <c r="J21" s="655"/>
      <c r="K21" s="655"/>
      <c r="L21" s="655"/>
      <c r="M21" s="655"/>
      <c r="N21" s="655"/>
      <c r="O21" s="655"/>
      <c r="P21" s="655"/>
      <c r="Q21" s="656"/>
      <c r="R21" s="657">
        <v>2499568</v>
      </c>
      <c r="S21" s="658"/>
      <c r="T21" s="658"/>
      <c r="U21" s="658"/>
      <c r="V21" s="658"/>
      <c r="W21" s="658"/>
      <c r="X21" s="658"/>
      <c r="Y21" s="659"/>
      <c r="Z21" s="695">
        <v>2.5</v>
      </c>
      <c r="AA21" s="695"/>
      <c r="AB21" s="695"/>
      <c r="AC21" s="695"/>
      <c r="AD21" s="696">
        <v>2207285</v>
      </c>
      <c r="AE21" s="696"/>
      <c r="AF21" s="696"/>
      <c r="AG21" s="696"/>
      <c r="AH21" s="696"/>
      <c r="AI21" s="696"/>
      <c r="AJ21" s="696"/>
      <c r="AK21" s="696"/>
      <c r="AL21" s="660">
        <v>4.0999999999999996</v>
      </c>
      <c r="AM21" s="661"/>
      <c r="AN21" s="661"/>
      <c r="AO21" s="697"/>
      <c r="AP21" s="654" t="s">
        <v>265</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266</v>
      </c>
      <c r="C22" s="655"/>
      <c r="D22" s="655"/>
      <c r="E22" s="655"/>
      <c r="F22" s="655"/>
      <c r="G22" s="655"/>
      <c r="H22" s="655"/>
      <c r="I22" s="655"/>
      <c r="J22" s="655"/>
      <c r="K22" s="655"/>
      <c r="L22" s="655"/>
      <c r="M22" s="655"/>
      <c r="N22" s="655"/>
      <c r="O22" s="655"/>
      <c r="P22" s="655"/>
      <c r="Q22" s="656"/>
      <c r="R22" s="657">
        <v>2207285</v>
      </c>
      <c r="S22" s="658"/>
      <c r="T22" s="658"/>
      <c r="U22" s="658"/>
      <c r="V22" s="658"/>
      <c r="W22" s="658"/>
      <c r="X22" s="658"/>
      <c r="Y22" s="659"/>
      <c r="Z22" s="695">
        <v>2.2000000000000002</v>
      </c>
      <c r="AA22" s="695"/>
      <c r="AB22" s="695"/>
      <c r="AC22" s="695"/>
      <c r="AD22" s="696">
        <v>2207285</v>
      </c>
      <c r="AE22" s="696"/>
      <c r="AF22" s="696"/>
      <c r="AG22" s="696"/>
      <c r="AH22" s="696"/>
      <c r="AI22" s="696"/>
      <c r="AJ22" s="696"/>
      <c r="AK22" s="696"/>
      <c r="AL22" s="660">
        <v>4.0999999999999996</v>
      </c>
      <c r="AM22" s="661"/>
      <c r="AN22" s="661"/>
      <c r="AO22" s="697"/>
      <c r="AP22" s="654" t="s">
        <v>267</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269</v>
      </c>
      <c r="C23" s="655"/>
      <c r="D23" s="655"/>
      <c r="E23" s="655"/>
      <c r="F23" s="655"/>
      <c r="G23" s="655"/>
      <c r="H23" s="655"/>
      <c r="I23" s="655"/>
      <c r="J23" s="655"/>
      <c r="K23" s="655"/>
      <c r="L23" s="655"/>
      <c r="M23" s="655"/>
      <c r="N23" s="655"/>
      <c r="O23" s="655"/>
      <c r="P23" s="655"/>
      <c r="Q23" s="656"/>
      <c r="R23" s="657">
        <v>292283</v>
      </c>
      <c r="S23" s="658"/>
      <c r="T23" s="658"/>
      <c r="U23" s="658"/>
      <c r="V23" s="658"/>
      <c r="W23" s="658"/>
      <c r="X23" s="658"/>
      <c r="Y23" s="659"/>
      <c r="Z23" s="695">
        <v>0.3</v>
      </c>
      <c r="AA23" s="695"/>
      <c r="AB23" s="695"/>
      <c r="AC23" s="695"/>
      <c r="AD23" s="696" t="s">
        <v>122</v>
      </c>
      <c r="AE23" s="696"/>
      <c r="AF23" s="696"/>
      <c r="AG23" s="696"/>
      <c r="AH23" s="696"/>
      <c r="AI23" s="696"/>
      <c r="AJ23" s="696"/>
      <c r="AK23" s="696"/>
      <c r="AL23" s="660" t="s">
        <v>122</v>
      </c>
      <c r="AM23" s="661"/>
      <c r="AN23" s="661"/>
      <c r="AO23" s="697"/>
      <c r="AP23" s="654" t="s">
        <v>270</v>
      </c>
      <c r="AQ23" s="734"/>
      <c r="AR23" s="734"/>
      <c r="AS23" s="734"/>
      <c r="AT23" s="734"/>
      <c r="AU23" s="734"/>
      <c r="AV23" s="734"/>
      <c r="AW23" s="734"/>
      <c r="AX23" s="734"/>
      <c r="AY23" s="734"/>
      <c r="AZ23" s="734"/>
      <c r="BA23" s="734"/>
      <c r="BB23" s="734"/>
      <c r="BC23" s="734"/>
      <c r="BD23" s="734"/>
      <c r="BE23" s="734"/>
      <c r="BF23" s="735"/>
      <c r="BG23" s="657">
        <v>2717981</v>
      </c>
      <c r="BH23" s="658"/>
      <c r="BI23" s="658"/>
      <c r="BJ23" s="658"/>
      <c r="BK23" s="658"/>
      <c r="BL23" s="658"/>
      <c r="BM23" s="658"/>
      <c r="BN23" s="659"/>
      <c r="BO23" s="695">
        <v>6</v>
      </c>
      <c r="BP23" s="695"/>
      <c r="BQ23" s="695"/>
      <c r="BR23" s="695"/>
      <c r="BS23" s="696" t="s">
        <v>122</v>
      </c>
      <c r="BT23" s="696"/>
      <c r="BU23" s="696"/>
      <c r="BV23" s="696"/>
      <c r="BW23" s="696"/>
      <c r="BX23" s="696"/>
      <c r="BY23" s="696"/>
      <c r="BZ23" s="696"/>
      <c r="CA23" s="696"/>
      <c r="CB23" s="736"/>
      <c r="CD23" s="709" t="s">
        <v>210</v>
      </c>
      <c r="CE23" s="710"/>
      <c r="CF23" s="710"/>
      <c r="CG23" s="710"/>
      <c r="CH23" s="710"/>
      <c r="CI23" s="710"/>
      <c r="CJ23" s="710"/>
      <c r="CK23" s="710"/>
      <c r="CL23" s="710"/>
      <c r="CM23" s="710"/>
      <c r="CN23" s="710"/>
      <c r="CO23" s="710"/>
      <c r="CP23" s="710"/>
      <c r="CQ23" s="711"/>
      <c r="CR23" s="709" t="s">
        <v>271</v>
      </c>
      <c r="CS23" s="710"/>
      <c r="CT23" s="710"/>
      <c r="CU23" s="710"/>
      <c r="CV23" s="710"/>
      <c r="CW23" s="710"/>
      <c r="CX23" s="710"/>
      <c r="CY23" s="711"/>
      <c r="CZ23" s="709" t="s">
        <v>272</v>
      </c>
      <c r="DA23" s="710"/>
      <c r="DB23" s="710"/>
      <c r="DC23" s="711"/>
      <c r="DD23" s="709" t="s">
        <v>273</v>
      </c>
      <c r="DE23" s="710"/>
      <c r="DF23" s="710"/>
      <c r="DG23" s="710"/>
      <c r="DH23" s="710"/>
      <c r="DI23" s="710"/>
      <c r="DJ23" s="710"/>
      <c r="DK23" s="711"/>
      <c r="DL23" s="747" t="s">
        <v>274</v>
      </c>
      <c r="DM23" s="748"/>
      <c r="DN23" s="748"/>
      <c r="DO23" s="748"/>
      <c r="DP23" s="748"/>
      <c r="DQ23" s="748"/>
      <c r="DR23" s="748"/>
      <c r="DS23" s="748"/>
      <c r="DT23" s="748"/>
      <c r="DU23" s="748"/>
      <c r="DV23" s="749"/>
      <c r="DW23" s="709" t="s">
        <v>275</v>
      </c>
      <c r="DX23" s="710"/>
      <c r="DY23" s="710"/>
      <c r="DZ23" s="710"/>
      <c r="EA23" s="710"/>
      <c r="EB23" s="710"/>
      <c r="EC23" s="711"/>
    </row>
    <row r="24" spans="2:133" ht="11.25" customHeight="1" x14ac:dyDescent="0.2">
      <c r="B24" s="654" t="s">
        <v>276</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277</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278</v>
      </c>
      <c r="CE24" s="716"/>
      <c r="CF24" s="716"/>
      <c r="CG24" s="716"/>
      <c r="CH24" s="716"/>
      <c r="CI24" s="716"/>
      <c r="CJ24" s="716"/>
      <c r="CK24" s="716"/>
      <c r="CL24" s="716"/>
      <c r="CM24" s="716"/>
      <c r="CN24" s="716"/>
      <c r="CO24" s="716"/>
      <c r="CP24" s="716"/>
      <c r="CQ24" s="717"/>
      <c r="CR24" s="712">
        <v>52616643</v>
      </c>
      <c r="CS24" s="713"/>
      <c r="CT24" s="713"/>
      <c r="CU24" s="713"/>
      <c r="CV24" s="713"/>
      <c r="CW24" s="713"/>
      <c r="CX24" s="713"/>
      <c r="CY24" s="738"/>
      <c r="CZ24" s="739">
        <v>55.2</v>
      </c>
      <c r="DA24" s="721"/>
      <c r="DB24" s="721"/>
      <c r="DC24" s="741"/>
      <c r="DD24" s="737">
        <v>32619663</v>
      </c>
      <c r="DE24" s="713"/>
      <c r="DF24" s="713"/>
      <c r="DG24" s="713"/>
      <c r="DH24" s="713"/>
      <c r="DI24" s="713"/>
      <c r="DJ24" s="713"/>
      <c r="DK24" s="738"/>
      <c r="DL24" s="737">
        <v>29659664</v>
      </c>
      <c r="DM24" s="713"/>
      <c r="DN24" s="713"/>
      <c r="DO24" s="713"/>
      <c r="DP24" s="713"/>
      <c r="DQ24" s="713"/>
      <c r="DR24" s="713"/>
      <c r="DS24" s="713"/>
      <c r="DT24" s="713"/>
      <c r="DU24" s="713"/>
      <c r="DV24" s="738"/>
      <c r="DW24" s="739">
        <v>54.9</v>
      </c>
      <c r="DX24" s="721"/>
      <c r="DY24" s="721"/>
      <c r="DZ24" s="721"/>
      <c r="EA24" s="721"/>
      <c r="EB24" s="721"/>
      <c r="EC24" s="740"/>
    </row>
    <row r="25" spans="2:133" ht="11.25" customHeight="1" x14ac:dyDescent="0.2">
      <c r="B25" s="654" t="s">
        <v>279</v>
      </c>
      <c r="C25" s="655"/>
      <c r="D25" s="655"/>
      <c r="E25" s="655"/>
      <c r="F25" s="655"/>
      <c r="G25" s="655"/>
      <c r="H25" s="655"/>
      <c r="I25" s="655"/>
      <c r="J25" s="655"/>
      <c r="K25" s="655"/>
      <c r="L25" s="655"/>
      <c r="M25" s="655"/>
      <c r="N25" s="655"/>
      <c r="O25" s="655"/>
      <c r="P25" s="655"/>
      <c r="Q25" s="656"/>
      <c r="R25" s="657">
        <v>56015613</v>
      </c>
      <c r="S25" s="658"/>
      <c r="T25" s="658"/>
      <c r="U25" s="658"/>
      <c r="V25" s="658"/>
      <c r="W25" s="658"/>
      <c r="X25" s="658"/>
      <c r="Y25" s="659"/>
      <c r="Z25" s="695">
        <v>56.7</v>
      </c>
      <c r="AA25" s="695"/>
      <c r="AB25" s="695"/>
      <c r="AC25" s="695"/>
      <c r="AD25" s="696">
        <v>53005349</v>
      </c>
      <c r="AE25" s="696"/>
      <c r="AF25" s="696"/>
      <c r="AG25" s="696"/>
      <c r="AH25" s="696"/>
      <c r="AI25" s="696"/>
      <c r="AJ25" s="696"/>
      <c r="AK25" s="696"/>
      <c r="AL25" s="660">
        <v>99.1</v>
      </c>
      <c r="AM25" s="661"/>
      <c r="AN25" s="661"/>
      <c r="AO25" s="697"/>
      <c r="AP25" s="654" t="s">
        <v>280</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281</v>
      </c>
      <c r="CE25" s="655"/>
      <c r="CF25" s="655"/>
      <c r="CG25" s="655"/>
      <c r="CH25" s="655"/>
      <c r="CI25" s="655"/>
      <c r="CJ25" s="655"/>
      <c r="CK25" s="655"/>
      <c r="CL25" s="655"/>
      <c r="CM25" s="655"/>
      <c r="CN25" s="655"/>
      <c r="CO25" s="655"/>
      <c r="CP25" s="655"/>
      <c r="CQ25" s="656"/>
      <c r="CR25" s="657">
        <v>16158234</v>
      </c>
      <c r="CS25" s="670"/>
      <c r="CT25" s="670"/>
      <c r="CU25" s="670"/>
      <c r="CV25" s="670"/>
      <c r="CW25" s="670"/>
      <c r="CX25" s="670"/>
      <c r="CY25" s="671"/>
      <c r="CZ25" s="660">
        <v>17</v>
      </c>
      <c r="DA25" s="672"/>
      <c r="DB25" s="672"/>
      <c r="DC25" s="673"/>
      <c r="DD25" s="663">
        <v>15304412</v>
      </c>
      <c r="DE25" s="670"/>
      <c r="DF25" s="670"/>
      <c r="DG25" s="670"/>
      <c r="DH25" s="670"/>
      <c r="DI25" s="670"/>
      <c r="DJ25" s="670"/>
      <c r="DK25" s="671"/>
      <c r="DL25" s="663">
        <v>15157786</v>
      </c>
      <c r="DM25" s="670"/>
      <c r="DN25" s="670"/>
      <c r="DO25" s="670"/>
      <c r="DP25" s="670"/>
      <c r="DQ25" s="670"/>
      <c r="DR25" s="670"/>
      <c r="DS25" s="670"/>
      <c r="DT25" s="670"/>
      <c r="DU25" s="670"/>
      <c r="DV25" s="671"/>
      <c r="DW25" s="660">
        <v>28.1</v>
      </c>
      <c r="DX25" s="672"/>
      <c r="DY25" s="672"/>
      <c r="DZ25" s="672"/>
      <c r="EA25" s="672"/>
      <c r="EB25" s="672"/>
      <c r="EC25" s="684"/>
    </row>
    <row r="26" spans="2:133" ht="11.25" customHeight="1" x14ac:dyDescent="0.2">
      <c r="B26" s="654" t="s">
        <v>282</v>
      </c>
      <c r="C26" s="655"/>
      <c r="D26" s="655"/>
      <c r="E26" s="655"/>
      <c r="F26" s="655"/>
      <c r="G26" s="655"/>
      <c r="H26" s="655"/>
      <c r="I26" s="655"/>
      <c r="J26" s="655"/>
      <c r="K26" s="655"/>
      <c r="L26" s="655"/>
      <c r="M26" s="655"/>
      <c r="N26" s="655"/>
      <c r="O26" s="655"/>
      <c r="P26" s="655"/>
      <c r="Q26" s="656"/>
      <c r="R26" s="657">
        <v>34158</v>
      </c>
      <c r="S26" s="658"/>
      <c r="T26" s="658"/>
      <c r="U26" s="658"/>
      <c r="V26" s="658"/>
      <c r="W26" s="658"/>
      <c r="X26" s="658"/>
      <c r="Y26" s="659"/>
      <c r="Z26" s="695">
        <v>0</v>
      </c>
      <c r="AA26" s="695"/>
      <c r="AB26" s="695"/>
      <c r="AC26" s="695"/>
      <c r="AD26" s="696">
        <v>34158</v>
      </c>
      <c r="AE26" s="696"/>
      <c r="AF26" s="696"/>
      <c r="AG26" s="696"/>
      <c r="AH26" s="696"/>
      <c r="AI26" s="696"/>
      <c r="AJ26" s="696"/>
      <c r="AK26" s="696"/>
      <c r="AL26" s="660">
        <v>0.1</v>
      </c>
      <c r="AM26" s="661"/>
      <c r="AN26" s="661"/>
      <c r="AO26" s="697"/>
      <c r="AP26" s="654" t="s">
        <v>283</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284</v>
      </c>
      <c r="CE26" s="655"/>
      <c r="CF26" s="655"/>
      <c r="CG26" s="655"/>
      <c r="CH26" s="655"/>
      <c r="CI26" s="655"/>
      <c r="CJ26" s="655"/>
      <c r="CK26" s="655"/>
      <c r="CL26" s="655"/>
      <c r="CM26" s="655"/>
      <c r="CN26" s="655"/>
      <c r="CO26" s="655"/>
      <c r="CP26" s="655"/>
      <c r="CQ26" s="656"/>
      <c r="CR26" s="657">
        <v>11593071</v>
      </c>
      <c r="CS26" s="658"/>
      <c r="CT26" s="658"/>
      <c r="CU26" s="658"/>
      <c r="CV26" s="658"/>
      <c r="CW26" s="658"/>
      <c r="CX26" s="658"/>
      <c r="CY26" s="659"/>
      <c r="CZ26" s="660">
        <v>12.2</v>
      </c>
      <c r="DA26" s="672"/>
      <c r="DB26" s="672"/>
      <c r="DC26" s="673"/>
      <c r="DD26" s="663">
        <v>10973854</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285</v>
      </c>
      <c r="C27" s="655"/>
      <c r="D27" s="655"/>
      <c r="E27" s="655"/>
      <c r="F27" s="655"/>
      <c r="G27" s="655"/>
      <c r="H27" s="655"/>
      <c r="I27" s="655"/>
      <c r="J27" s="655"/>
      <c r="K27" s="655"/>
      <c r="L27" s="655"/>
      <c r="M27" s="655"/>
      <c r="N27" s="655"/>
      <c r="O27" s="655"/>
      <c r="P27" s="655"/>
      <c r="Q27" s="656"/>
      <c r="R27" s="657">
        <v>713755</v>
      </c>
      <c r="S27" s="658"/>
      <c r="T27" s="658"/>
      <c r="U27" s="658"/>
      <c r="V27" s="658"/>
      <c r="W27" s="658"/>
      <c r="X27" s="658"/>
      <c r="Y27" s="659"/>
      <c r="Z27" s="695">
        <v>0.7</v>
      </c>
      <c r="AA27" s="695"/>
      <c r="AB27" s="695"/>
      <c r="AC27" s="695"/>
      <c r="AD27" s="696">
        <v>1055</v>
      </c>
      <c r="AE27" s="696"/>
      <c r="AF27" s="696"/>
      <c r="AG27" s="696"/>
      <c r="AH27" s="696"/>
      <c r="AI27" s="696"/>
      <c r="AJ27" s="696"/>
      <c r="AK27" s="696"/>
      <c r="AL27" s="660">
        <v>0</v>
      </c>
      <c r="AM27" s="661"/>
      <c r="AN27" s="661"/>
      <c r="AO27" s="697"/>
      <c r="AP27" s="654" t="s">
        <v>286</v>
      </c>
      <c r="AQ27" s="655"/>
      <c r="AR27" s="655"/>
      <c r="AS27" s="655"/>
      <c r="AT27" s="655"/>
      <c r="AU27" s="655"/>
      <c r="AV27" s="655"/>
      <c r="AW27" s="655"/>
      <c r="AX27" s="655"/>
      <c r="AY27" s="655"/>
      <c r="AZ27" s="655"/>
      <c r="BA27" s="655"/>
      <c r="BB27" s="655"/>
      <c r="BC27" s="655"/>
      <c r="BD27" s="655"/>
      <c r="BE27" s="655"/>
      <c r="BF27" s="656"/>
      <c r="BG27" s="657">
        <v>45036951</v>
      </c>
      <c r="BH27" s="658"/>
      <c r="BI27" s="658"/>
      <c r="BJ27" s="658"/>
      <c r="BK27" s="658"/>
      <c r="BL27" s="658"/>
      <c r="BM27" s="658"/>
      <c r="BN27" s="659"/>
      <c r="BO27" s="695">
        <v>100</v>
      </c>
      <c r="BP27" s="695"/>
      <c r="BQ27" s="695"/>
      <c r="BR27" s="695"/>
      <c r="BS27" s="696">
        <v>476188</v>
      </c>
      <c r="BT27" s="696"/>
      <c r="BU27" s="696"/>
      <c r="BV27" s="696"/>
      <c r="BW27" s="696"/>
      <c r="BX27" s="696"/>
      <c r="BY27" s="696"/>
      <c r="BZ27" s="696"/>
      <c r="CA27" s="696"/>
      <c r="CB27" s="736"/>
      <c r="CD27" s="654" t="s">
        <v>287</v>
      </c>
      <c r="CE27" s="655"/>
      <c r="CF27" s="655"/>
      <c r="CG27" s="655"/>
      <c r="CH27" s="655"/>
      <c r="CI27" s="655"/>
      <c r="CJ27" s="655"/>
      <c r="CK27" s="655"/>
      <c r="CL27" s="655"/>
      <c r="CM27" s="655"/>
      <c r="CN27" s="655"/>
      <c r="CO27" s="655"/>
      <c r="CP27" s="655"/>
      <c r="CQ27" s="656"/>
      <c r="CR27" s="657">
        <v>30280950</v>
      </c>
      <c r="CS27" s="670"/>
      <c r="CT27" s="670"/>
      <c r="CU27" s="670"/>
      <c r="CV27" s="670"/>
      <c r="CW27" s="670"/>
      <c r="CX27" s="670"/>
      <c r="CY27" s="671"/>
      <c r="CZ27" s="660">
        <v>31.8</v>
      </c>
      <c r="DA27" s="672"/>
      <c r="DB27" s="672"/>
      <c r="DC27" s="673"/>
      <c r="DD27" s="663">
        <v>11237742</v>
      </c>
      <c r="DE27" s="670"/>
      <c r="DF27" s="670"/>
      <c r="DG27" s="670"/>
      <c r="DH27" s="670"/>
      <c r="DI27" s="670"/>
      <c r="DJ27" s="670"/>
      <c r="DK27" s="671"/>
      <c r="DL27" s="663">
        <v>8424369</v>
      </c>
      <c r="DM27" s="670"/>
      <c r="DN27" s="670"/>
      <c r="DO27" s="670"/>
      <c r="DP27" s="670"/>
      <c r="DQ27" s="670"/>
      <c r="DR27" s="670"/>
      <c r="DS27" s="670"/>
      <c r="DT27" s="670"/>
      <c r="DU27" s="670"/>
      <c r="DV27" s="671"/>
      <c r="DW27" s="660">
        <v>15.6</v>
      </c>
      <c r="DX27" s="672"/>
      <c r="DY27" s="672"/>
      <c r="DZ27" s="672"/>
      <c r="EA27" s="672"/>
      <c r="EB27" s="672"/>
      <c r="EC27" s="684"/>
    </row>
    <row r="28" spans="2:133" ht="11.25" customHeight="1" x14ac:dyDescent="0.2">
      <c r="B28" s="654" t="s">
        <v>288</v>
      </c>
      <c r="C28" s="655"/>
      <c r="D28" s="655"/>
      <c r="E28" s="655"/>
      <c r="F28" s="655"/>
      <c r="G28" s="655"/>
      <c r="H28" s="655"/>
      <c r="I28" s="655"/>
      <c r="J28" s="655"/>
      <c r="K28" s="655"/>
      <c r="L28" s="655"/>
      <c r="M28" s="655"/>
      <c r="N28" s="655"/>
      <c r="O28" s="655"/>
      <c r="P28" s="655"/>
      <c r="Q28" s="656"/>
      <c r="R28" s="657">
        <v>1011112</v>
      </c>
      <c r="S28" s="658"/>
      <c r="T28" s="658"/>
      <c r="U28" s="658"/>
      <c r="V28" s="658"/>
      <c r="W28" s="658"/>
      <c r="X28" s="658"/>
      <c r="Y28" s="659"/>
      <c r="Z28" s="695">
        <v>1</v>
      </c>
      <c r="AA28" s="695"/>
      <c r="AB28" s="695"/>
      <c r="AC28" s="695"/>
      <c r="AD28" s="696">
        <v>210951</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289</v>
      </c>
      <c r="CE28" s="655"/>
      <c r="CF28" s="655"/>
      <c r="CG28" s="655"/>
      <c r="CH28" s="655"/>
      <c r="CI28" s="655"/>
      <c r="CJ28" s="655"/>
      <c r="CK28" s="655"/>
      <c r="CL28" s="655"/>
      <c r="CM28" s="655"/>
      <c r="CN28" s="655"/>
      <c r="CO28" s="655"/>
      <c r="CP28" s="655"/>
      <c r="CQ28" s="656"/>
      <c r="CR28" s="657">
        <v>6177459</v>
      </c>
      <c r="CS28" s="658"/>
      <c r="CT28" s="658"/>
      <c r="CU28" s="658"/>
      <c r="CV28" s="658"/>
      <c r="CW28" s="658"/>
      <c r="CX28" s="658"/>
      <c r="CY28" s="659"/>
      <c r="CZ28" s="660">
        <v>6.5</v>
      </c>
      <c r="DA28" s="672"/>
      <c r="DB28" s="672"/>
      <c r="DC28" s="673"/>
      <c r="DD28" s="663">
        <v>6077509</v>
      </c>
      <c r="DE28" s="658"/>
      <c r="DF28" s="658"/>
      <c r="DG28" s="658"/>
      <c r="DH28" s="658"/>
      <c r="DI28" s="658"/>
      <c r="DJ28" s="658"/>
      <c r="DK28" s="659"/>
      <c r="DL28" s="663">
        <v>6077509</v>
      </c>
      <c r="DM28" s="658"/>
      <c r="DN28" s="658"/>
      <c r="DO28" s="658"/>
      <c r="DP28" s="658"/>
      <c r="DQ28" s="658"/>
      <c r="DR28" s="658"/>
      <c r="DS28" s="658"/>
      <c r="DT28" s="658"/>
      <c r="DU28" s="658"/>
      <c r="DV28" s="659"/>
      <c r="DW28" s="660">
        <v>11.2</v>
      </c>
      <c r="DX28" s="672"/>
      <c r="DY28" s="672"/>
      <c r="DZ28" s="672"/>
      <c r="EA28" s="672"/>
      <c r="EB28" s="672"/>
      <c r="EC28" s="684"/>
    </row>
    <row r="29" spans="2:133" ht="11.25" customHeight="1" x14ac:dyDescent="0.2">
      <c r="B29" s="654" t="s">
        <v>290</v>
      </c>
      <c r="C29" s="655"/>
      <c r="D29" s="655"/>
      <c r="E29" s="655"/>
      <c r="F29" s="655"/>
      <c r="G29" s="655"/>
      <c r="H29" s="655"/>
      <c r="I29" s="655"/>
      <c r="J29" s="655"/>
      <c r="K29" s="655"/>
      <c r="L29" s="655"/>
      <c r="M29" s="655"/>
      <c r="N29" s="655"/>
      <c r="O29" s="655"/>
      <c r="P29" s="655"/>
      <c r="Q29" s="656"/>
      <c r="R29" s="657">
        <v>643348</v>
      </c>
      <c r="S29" s="658"/>
      <c r="T29" s="658"/>
      <c r="U29" s="658"/>
      <c r="V29" s="658"/>
      <c r="W29" s="658"/>
      <c r="X29" s="658"/>
      <c r="Y29" s="659"/>
      <c r="Z29" s="695">
        <v>0.7</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291</v>
      </c>
      <c r="CE29" s="677"/>
      <c r="CF29" s="654" t="s">
        <v>66</v>
      </c>
      <c r="CG29" s="655"/>
      <c r="CH29" s="655"/>
      <c r="CI29" s="655"/>
      <c r="CJ29" s="655"/>
      <c r="CK29" s="655"/>
      <c r="CL29" s="655"/>
      <c r="CM29" s="655"/>
      <c r="CN29" s="655"/>
      <c r="CO29" s="655"/>
      <c r="CP29" s="655"/>
      <c r="CQ29" s="656"/>
      <c r="CR29" s="657">
        <v>6177292</v>
      </c>
      <c r="CS29" s="670"/>
      <c r="CT29" s="670"/>
      <c r="CU29" s="670"/>
      <c r="CV29" s="670"/>
      <c r="CW29" s="670"/>
      <c r="CX29" s="670"/>
      <c r="CY29" s="671"/>
      <c r="CZ29" s="660">
        <v>6.5</v>
      </c>
      <c r="DA29" s="672"/>
      <c r="DB29" s="672"/>
      <c r="DC29" s="673"/>
      <c r="DD29" s="663">
        <v>6077342</v>
      </c>
      <c r="DE29" s="670"/>
      <c r="DF29" s="670"/>
      <c r="DG29" s="670"/>
      <c r="DH29" s="670"/>
      <c r="DI29" s="670"/>
      <c r="DJ29" s="670"/>
      <c r="DK29" s="671"/>
      <c r="DL29" s="663">
        <v>6077342</v>
      </c>
      <c r="DM29" s="670"/>
      <c r="DN29" s="670"/>
      <c r="DO29" s="670"/>
      <c r="DP29" s="670"/>
      <c r="DQ29" s="670"/>
      <c r="DR29" s="670"/>
      <c r="DS29" s="670"/>
      <c r="DT29" s="670"/>
      <c r="DU29" s="670"/>
      <c r="DV29" s="671"/>
      <c r="DW29" s="660">
        <v>11.2</v>
      </c>
      <c r="DX29" s="672"/>
      <c r="DY29" s="672"/>
      <c r="DZ29" s="672"/>
      <c r="EA29" s="672"/>
      <c r="EB29" s="672"/>
      <c r="EC29" s="684"/>
    </row>
    <row r="30" spans="2:133" ht="11.25" customHeight="1" x14ac:dyDescent="0.2">
      <c r="B30" s="654" t="s">
        <v>292</v>
      </c>
      <c r="C30" s="655"/>
      <c r="D30" s="655"/>
      <c r="E30" s="655"/>
      <c r="F30" s="655"/>
      <c r="G30" s="655"/>
      <c r="H30" s="655"/>
      <c r="I30" s="655"/>
      <c r="J30" s="655"/>
      <c r="K30" s="655"/>
      <c r="L30" s="655"/>
      <c r="M30" s="655"/>
      <c r="N30" s="655"/>
      <c r="O30" s="655"/>
      <c r="P30" s="655"/>
      <c r="Q30" s="656"/>
      <c r="R30" s="657">
        <v>21593766</v>
      </c>
      <c r="S30" s="658"/>
      <c r="T30" s="658"/>
      <c r="U30" s="658"/>
      <c r="V30" s="658"/>
      <c r="W30" s="658"/>
      <c r="X30" s="658"/>
      <c r="Y30" s="659"/>
      <c r="Z30" s="695">
        <v>21.9</v>
      </c>
      <c r="AA30" s="695"/>
      <c r="AB30" s="695"/>
      <c r="AC30" s="695"/>
      <c r="AD30" s="696" t="s">
        <v>122</v>
      </c>
      <c r="AE30" s="696"/>
      <c r="AF30" s="696"/>
      <c r="AG30" s="696"/>
      <c r="AH30" s="696"/>
      <c r="AI30" s="696"/>
      <c r="AJ30" s="696"/>
      <c r="AK30" s="696"/>
      <c r="AL30" s="660" t="s">
        <v>122</v>
      </c>
      <c r="AM30" s="661"/>
      <c r="AN30" s="661"/>
      <c r="AO30" s="697"/>
      <c r="AP30" s="709" t="s">
        <v>210</v>
      </c>
      <c r="AQ30" s="710"/>
      <c r="AR30" s="710"/>
      <c r="AS30" s="710"/>
      <c r="AT30" s="710"/>
      <c r="AU30" s="710"/>
      <c r="AV30" s="710"/>
      <c r="AW30" s="710"/>
      <c r="AX30" s="710"/>
      <c r="AY30" s="710"/>
      <c r="AZ30" s="710"/>
      <c r="BA30" s="710"/>
      <c r="BB30" s="710"/>
      <c r="BC30" s="710"/>
      <c r="BD30" s="710"/>
      <c r="BE30" s="710"/>
      <c r="BF30" s="711"/>
      <c r="BG30" s="709" t="s">
        <v>293</v>
      </c>
      <c r="BH30" s="727"/>
      <c r="BI30" s="727"/>
      <c r="BJ30" s="727"/>
      <c r="BK30" s="727"/>
      <c r="BL30" s="727"/>
      <c r="BM30" s="727"/>
      <c r="BN30" s="727"/>
      <c r="BO30" s="727"/>
      <c r="BP30" s="727"/>
      <c r="BQ30" s="728"/>
      <c r="BR30" s="709" t="s">
        <v>294</v>
      </c>
      <c r="BS30" s="727"/>
      <c r="BT30" s="727"/>
      <c r="BU30" s="727"/>
      <c r="BV30" s="727"/>
      <c r="BW30" s="727"/>
      <c r="BX30" s="727"/>
      <c r="BY30" s="727"/>
      <c r="BZ30" s="727"/>
      <c r="CA30" s="727"/>
      <c r="CB30" s="728"/>
      <c r="CD30" s="678"/>
      <c r="CE30" s="679"/>
      <c r="CF30" s="654" t="s">
        <v>295</v>
      </c>
      <c r="CG30" s="655"/>
      <c r="CH30" s="655"/>
      <c r="CI30" s="655"/>
      <c r="CJ30" s="655"/>
      <c r="CK30" s="655"/>
      <c r="CL30" s="655"/>
      <c r="CM30" s="655"/>
      <c r="CN30" s="655"/>
      <c r="CO30" s="655"/>
      <c r="CP30" s="655"/>
      <c r="CQ30" s="656"/>
      <c r="CR30" s="657">
        <v>5971192</v>
      </c>
      <c r="CS30" s="658"/>
      <c r="CT30" s="658"/>
      <c r="CU30" s="658"/>
      <c r="CV30" s="658"/>
      <c r="CW30" s="658"/>
      <c r="CX30" s="658"/>
      <c r="CY30" s="659"/>
      <c r="CZ30" s="660">
        <v>6.3</v>
      </c>
      <c r="DA30" s="672"/>
      <c r="DB30" s="672"/>
      <c r="DC30" s="673"/>
      <c r="DD30" s="663">
        <v>5871506</v>
      </c>
      <c r="DE30" s="658"/>
      <c r="DF30" s="658"/>
      <c r="DG30" s="658"/>
      <c r="DH30" s="658"/>
      <c r="DI30" s="658"/>
      <c r="DJ30" s="658"/>
      <c r="DK30" s="659"/>
      <c r="DL30" s="663">
        <v>5871506</v>
      </c>
      <c r="DM30" s="658"/>
      <c r="DN30" s="658"/>
      <c r="DO30" s="658"/>
      <c r="DP30" s="658"/>
      <c r="DQ30" s="658"/>
      <c r="DR30" s="658"/>
      <c r="DS30" s="658"/>
      <c r="DT30" s="658"/>
      <c r="DU30" s="658"/>
      <c r="DV30" s="659"/>
      <c r="DW30" s="660">
        <v>10.9</v>
      </c>
      <c r="DX30" s="672"/>
      <c r="DY30" s="672"/>
      <c r="DZ30" s="672"/>
      <c r="EA30" s="672"/>
      <c r="EB30" s="672"/>
      <c r="EC30" s="684"/>
    </row>
    <row r="31" spans="2:133" ht="11.25" customHeight="1" x14ac:dyDescent="0.2">
      <c r="B31" s="724" t="s">
        <v>296</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297</v>
      </c>
      <c r="AQ31" s="730"/>
      <c r="AR31" s="730"/>
      <c r="AS31" s="730"/>
      <c r="AT31" s="731" t="s">
        <v>298</v>
      </c>
      <c r="AU31" s="218"/>
      <c r="AV31" s="218"/>
      <c r="AW31" s="218"/>
      <c r="AX31" s="715" t="s">
        <v>176</v>
      </c>
      <c r="AY31" s="716"/>
      <c r="AZ31" s="716"/>
      <c r="BA31" s="716"/>
      <c r="BB31" s="716"/>
      <c r="BC31" s="716"/>
      <c r="BD31" s="716"/>
      <c r="BE31" s="716"/>
      <c r="BF31" s="717"/>
      <c r="BG31" s="719">
        <v>99.6</v>
      </c>
      <c r="BH31" s="720"/>
      <c r="BI31" s="720"/>
      <c r="BJ31" s="720"/>
      <c r="BK31" s="720"/>
      <c r="BL31" s="720"/>
      <c r="BM31" s="721">
        <v>98.5</v>
      </c>
      <c r="BN31" s="720"/>
      <c r="BO31" s="720"/>
      <c r="BP31" s="720"/>
      <c r="BQ31" s="722"/>
      <c r="BR31" s="719">
        <v>99.4</v>
      </c>
      <c r="BS31" s="720"/>
      <c r="BT31" s="720"/>
      <c r="BU31" s="720"/>
      <c r="BV31" s="720"/>
      <c r="BW31" s="720"/>
      <c r="BX31" s="721">
        <v>98.2</v>
      </c>
      <c r="BY31" s="720"/>
      <c r="BZ31" s="720"/>
      <c r="CA31" s="720"/>
      <c r="CB31" s="722"/>
      <c r="CD31" s="678"/>
      <c r="CE31" s="679"/>
      <c r="CF31" s="654" t="s">
        <v>299</v>
      </c>
      <c r="CG31" s="655"/>
      <c r="CH31" s="655"/>
      <c r="CI31" s="655"/>
      <c r="CJ31" s="655"/>
      <c r="CK31" s="655"/>
      <c r="CL31" s="655"/>
      <c r="CM31" s="655"/>
      <c r="CN31" s="655"/>
      <c r="CO31" s="655"/>
      <c r="CP31" s="655"/>
      <c r="CQ31" s="656"/>
      <c r="CR31" s="657">
        <v>206100</v>
      </c>
      <c r="CS31" s="670"/>
      <c r="CT31" s="670"/>
      <c r="CU31" s="670"/>
      <c r="CV31" s="670"/>
      <c r="CW31" s="670"/>
      <c r="CX31" s="670"/>
      <c r="CY31" s="671"/>
      <c r="CZ31" s="660">
        <v>0.2</v>
      </c>
      <c r="DA31" s="672"/>
      <c r="DB31" s="672"/>
      <c r="DC31" s="673"/>
      <c r="DD31" s="663">
        <v>205836</v>
      </c>
      <c r="DE31" s="670"/>
      <c r="DF31" s="670"/>
      <c r="DG31" s="670"/>
      <c r="DH31" s="670"/>
      <c r="DI31" s="670"/>
      <c r="DJ31" s="670"/>
      <c r="DK31" s="671"/>
      <c r="DL31" s="663">
        <v>205836</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300</v>
      </c>
      <c r="C32" s="655"/>
      <c r="D32" s="655"/>
      <c r="E32" s="655"/>
      <c r="F32" s="655"/>
      <c r="G32" s="655"/>
      <c r="H32" s="655"/>
      <c r="I32" s="655"/>
      <c r="J32" s="655"/>
      <c r="K32" s="655"/>
      <c r="L32" s="655"/>
      <c r="M32" s="655"/>
      <c r="N32" s="655"/>
      <c r="O32" s="655"/>
      <c r="P32" s="655"/>
      <c r="Q32" s="656"/>
      <c r="R32" s="657">
        <v>6906796</v>
      </c>
      <c r="S32" s="658"/>
      <c r="T32" s="658"/>
      <c r="U32" s="658"/>
      <c r="V32" s="658"/>
      <c r="W32" s="658"/>
      <c r="X32" s="658"/>
      <c r="Y32" s="659"/>
      <c r="Z32" s="695">
        <v>7</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301</v>
      </c>
      <c r="AX32" s="654" t="s">
        <v>302</v>
      </c>
      <c r="AY32" s="655"/>
      <c r="AZ32" s="655"/>
      <c r="BA32" s="655"/>
      <c r="BB32" s="655"/>
      <c r="BC32" s="655"/>
      <c r="BD32" s="655"/>
      <c r="BE32" s="655"/>
      <c r="BF32" s="656"/>
      <c r="BG32" s="723">
        <v>99.5</v>
      </c>
      <c r="BH32" s="670"/>
      <c r="BI32" s="670"/>
      <c r="BJ32" s="670"/>
      <c r="BK32" s="670"/>
      <c r="BL32" s="670"/>
      <c r="BM32" s="661">
        <v>97.7</v>
      </c>
      <c r="BN32" s="670"/>
      <c r="BO32" s="670"/>
      <c r="BP32" s="670"/>
      <c r="BQ32" s="693"/>
      <c r="BR32" s="723">
        <v>99.1</v>
      </c>
      <c r="BS32" s="670"/>
      <c r="BT32" s="670"/>
      <c r="BU32" s="670"/>
      <c r="BV32" s="670"/>
      <c r="BW32" s="670"/>
      <c r="BX32" s="661">
        <v>97.2</v>
      </c>
      <c r="BY32" s="670"/>
      <c r="BZ32" s="670"/>
      <c r="CA32" s="670"/>
      <c r="CB32" s="693"/>
      <c r="CD32" s="680"/>
      <c r="CE32" s="681"/>
      <c r="CF32" s="654" t="s">
        <v>303</v>
      </c>
      <c r="CG32" s="655"/>
      <c r="CH32" s="655"/>
      <c r="CI32" s="655"/>
      <c r="CJ32" s="655"/>
      <c r="CK32" s="655"/>
      <c r="CL32" s="655"/>
      <c r="CM32" s="655"/>
      <c r="CN32" s="655"/>
      <c r="CO32" s="655"/>
      <c r="CP32" s="655"/>
      <c r="CQ32" s="656"/>
      <c r="CR32" s="657">
        <v>167</v>
      </c>
      <c r="CS32" s="658"/>
      <c r="CT32" s="658"/>
      <c r="CU32" s="658"/>
      <c r="CV32" s="658"/>
      <c r="CW32" s="658"/>
      <c r="CX32" s="658"/>
      <c r="CY32" s="659"/>
      <c r="CZ32" s="660">
        <v>0</v>
      </c>
      <c r="DA32" s="672"/>
      <c r="DB32" s="672"/>
      <c r="DC32" s="673"/>
      <c r="DD32" s="663">
        <v>167</v>
      </c>
      <c r="DE32" s="658"/>
      <c r="DF32" s="658"/>
      <c r="DG32" s="658"/>
      <c r="DH32" s="658"/>
      <c r="DI32" s="658"/>
      <c r="DJ32" s="658"/>
      <c r="DK32" s="659"/>
      <c r="DL32" s="663">
        <v>167</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304</v>
      </c>
      <c r="C33" s="655"/>
      <c r="D33" s="655"/>
      <c r="E33" s="655"/>
      <c r="F33" s="655"/>
      <c r="G33" s="655"/>
      <c r="H33" s="655"/>
      <c r="I33" s="655"/>
      <c r="J33" s="655"/>
      <c r="K33" s="655"/>
      <c r="L33" s="655"/>
      <c r="M33" s="655"/>
      <c r="N33" s="655"/>
      <c r="O33" s="655"/>
      <c r="P33" s="655"/>
      <c r="Q33" s="656"/>
      <c r="R33" s="657">
        <v>357829</v>
      </c>
      <c r="S33" s="658"/>
      <c r="T33" s="658"/>
      <c r="U33" s="658"/>
      <c r="V33" s="658"/>
      <c r="W33" s="658"/>
      <c r="X33" s="658"/>
      <c r="Y33" s="659"/>
      <c r="Z33" s="695">
        <v>0.4</v>
      </c>
      <c r="AA33" s="695"/>
      <c r="AB33" s="695"/>
      <c r="AC33" s="695"/>
      <c r="AD33" s="696">
        <v>107454</v>
      </c>
      <c r="AE33" s="696"/>
      <c r="AF33" s="696"/>
      <c r="AG33" s="696"/>
      <c r="AH33" s="696"/>
      <c r="AI33" s="696"/>
      <c r="AJ33" s="696"/>
      <c r="AK33" s="696"/>
      <c r="AL33" s="660">
        <v>0.2</v>
      </c>
      <c r="AM33" s="661"/>
      <c r="AN33" s="661"/>
      <c r="AO33" s="697"/>
      <c r="AP33" s="700"/>
      <c r="AQ33" s="701"/>
      <c r="AR33" s="701"/>
      <c r="AS33" s="701"/>
      <c r="AT33" s="733"/>
      <c r="AU33" s="219"/>
      <c r="AV33" s="219"/>
      <c r="AW33" s="219"/>
      <c r="AX33" s="638" t="s">
        <v>305</v>
      </c>
      <c r="AY33" s="639"/>
      <c r="AZ33" s="639"/>
      <c r="BA33" s="639"/>
      <c r="BB33" s="639"/>
      <c r="BC33" s="639"/>
      <c r="BD33" s="639"/>
      <c r="BE33" s="639"/>
      <c r="BF33" s="640"/>
      <c r="BG33" s="718">
        <v>99.7</v>
      </c>
      <c r="BH33" s="642"/>
      <c r="BI33" s="642"/>
      <c r="BJ33" s="642"/>
      <c r="BK33" s="642"/>
      <c r="BL33" s="642"/>
      <c r="BM33" s="688">
        <v>99.1</v>
      </c>
      <c r="BN33" s="642"/>
      <c r="BO33" s="642"/>
      <c r="BP33" s="642"/>
      <c r="BQ33" s="705"/>
      <c r="BR33" s="718">
        <v>99.7</v>
      </c>
      <c r="BS33" s="642"/>
      <c r="BT33" s="642"/>
      <c r="BU33" s="642"/>
      <c r="BV33" s="642"/>
      <c r="BW33" s="642"/>
      <c r="BX33" s="688">
        <v>99</v>
      </c>
      <c r="BY33" s="642"/>
      <c r="BZ33" s="642"/>
      <c r="CA33" s="642"/>
      <c r="CB33" s="705"/>
      <c r="CD33" s="654" t="s">
        <v>306</v>
      </c>
      <c r="CE33" s="655"/>
      <c r="CF33" s="655"/>
      <c r="CG33" s="655"/>
      <c r="CH33" s="655"/>
      <c r="CI33" s="655"/>
      <c r="CJ33" s="655"/>
      <c r="CK33" s="655"/>
      <c r="CL33" s="655"/>
      <c r="CM33" s="655"/>
      <c r="CN33" s="655"/>
      <c r="CO33" s="655"/>
      <c r="CP33" s="655"/>
      <c r="CQ33" s="656"/>
      <c r="CR33" s="657">
        <v>36643054</v>
      </c>
      <c r="CS33" s="670"/>
      <c r="CT33" s="670"/>
      <c r="CU33" s="670"/>
      <c r="CV33" s="670"/>
      <c r="CW33" s="670"/>
      <c r="CX33" s="670"/>
      <c r="CY33" s="671"/>
      <c r="CZ33" s="660">
        <v>38.5</v>
      </c>
      <c r="DA33" s="672"/>
      <c r="DB33" s="672"/>
      <c r="DC33" s="673"/>
      <c r="DD33" s="663">
        <v>28296374</v>
      </c>
      <c r="DE33" s="670"/>
      <c r="DF33" s="670"/>
      <c r="DG33" s="670"/>
      <c r="DH33" s="670"/>
      <c r="DI33" s="670"/>
      <c r="DJ33" s="670"/>
      <c r="DK33" s="671"/>
      <c r="DL33" s="663">
        <v>22417625</v>
      </c>
      <c r="DM33" s="670"/>
      <c r="DN33" s="670"/>
      <c r="DO33" s="670"/>
      <c r="DP33" s="670"/>
      <c r="DQ33" s="670"/>
      <c r="DR33" s="670"/>
      <c r="DS33" s="670"/>
      <c r="DT33" s="670"/>
      <c r="DU33" s="670"/>
      <c r="DV33" s="671"/>
      <c r="DW33" s="660">
        <v>41.5</v>
      </c>
      <c r="DX33" s="672"/>
      <c r="DY33" s="672"/>
      <c r="DZ33" s="672"/>
      <c r="EA33" s="672"/>
      <c r="EB33" s="672"/>
      <c r="EC33" s="684"/>
    </row>
    <row r="34" spans="2:133" ht="11.25" customHeight="1" x14ac:dyDescent="0.2">
      <c r="B34" s="654" t="s">
        <v>307</v>
      </c>
      <c r="C34" s="655"/>
      <c r="D34" s="655"/>
      <c r="E34" s="655"/>
      <c r="F34" s="655"/>
      <c r="G34" s="655"/>
      <c r="H34" s="655"/>
      <c r="I34" s="655"/>
      <c r="J34" s="655"/>
      <c r="K34" s="655"/>
      <c r="L34" s="655"/>
      <c r="M34" s="655"/>
      <c r="N34" s="655"/>
      <c r="O34" s="655"/>
      <c r="P34" s="655"/>
      <c r="Q34" s="656"/>
      <c r="R34" s="657">
        <v>180564</v>
      </c>
      <c r="S34" s="658"/>
      <c r="T34" s="658"/>
      <c r="U34" s="658"/>
      <c r="V34" s="658"/>
      <c r="W34" s="658"/>
      <c r="X34" s="658"/>
      <c r="Y34" s="659"/>
      <c r="Z34" s="695">
        <v>0.2</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308</v>
      </c>
      <c r="CE34" s="655"/>
      <c r="CF34" s="655"/>
      <c r="CG34" s="655"/>
      <c r="CH34" s="655"/>
      <c r="CI34" s="655"/>
      <c r="CJ34" s="655"/>
      <c r="CK34" s="655"/>
      <c r="CL34" s="655"/>
      <c r="CM34" s="655"/>
      <c r="CN34" s="655"/>
      <c r="CO34" s="655"/>
      <c r="CP34" s="655"/>
      <c r="CQ34" s="656"/>
      <c r="CR34" s="657">
        <v>14188953</v>
      </c>
      <c r="CS34" s="658"/>
      <c r="CT34" s="658"/>
      <c r="CU34" s="658"/>
      <c r="CV34" s="658"/>
      <c r="CW34" s="658"/>
      <c r="CX34" s="658"/>
      <c r="CY34" s="659"/>
      <c r="CZ34" s="660">
        <v>14.9</v>
      </c>
      <c r="DA34" s="672"/>
      <c r="DB34" s="672"/>
      <c r="DC34" s="673"/>
      <c r="DD34" s="663">
        <v>10392660</v>
      </c>
      <c r="DE34" s="658"/>
      <c r="DF34" s="658"/>
      <c r="DG34" s="658"/>
      <c r="DH34" s="658"/>
      <c r="DI34" s="658"/>
      <c r="DJ34" s="658"/>
      <c r="DK34" s="659"/>
      <c r="DL34" s="663">
        <v>9037960</v>
      </c>
      <c r="DM34" s="658"/>
      <c r="DN34" s="658"/>
      <c r="DO34" s="658"/>
      <c r="DP34" s="658"/>
      <c r="DQ34" s="658"/>
      <c r="DR34" s="658"/>
      <c r="DS34" s="658"/>
      <c r="DT34" s="658"/>
      <c r="DU34" s="658"/>
      <c r="DV34" s="659"/>
      <c r="DW34" s="660">
        <v>16.7</v>
      </c>
      <c r="DX34" s="672"/>
      <c r="DY34" s="672"/>
      <c r="DZ34" s="672"/>
      <c r="EA34" s="672"/>
      <c r="EB34" s="672"/>
      <c r="EC34" s="684"/>
    </row>
    <row r="35" spans="2:133" ht="11.25" customHeight="1" x14ac:dyDescent="0.2">
      <c r="B35" s="654" t="s">
        <v>309</v>
      </c>
      <c r="C35" s="655"/>
      <c r="D35" s="655"/>
      <c r="E35" s="655"/>
      <c r="F35" s="655"/>
      <c r="G35" s="655"/>
      <c r="H35" s="655"/>
      <c r="I35" s="655"/>
      <c r="J35" s="655"/>
      <c r="K35" s="655"/>
      <c r="L35" s="655"/>
      <c r="M35" s="655"/>
      <c r="N35" s="655"/>
      <c r="O35" s="655"/>
      <c r="P35" s="655"/>
      <c r="Q35" s="656"/>
      <c r="R35" s="657">
        <v>121246</v>
      </c>
      <c r="S35" s="658"/>
      <c r="T35" s="658"/>
      <c r="U35" s="658"/>
      <c r="V35" s="658"/>
      <c r="W35" s="658"/>
      <c r="X35" s="658"/>
      <c r="Y35" s="659"/>
      <c r="Z35" s="695">
        <v>0.1</v>
      </c>
      <c r="AA35" s="695"/>
      <c r="AB35" s="695"/>
      <c r="AC35" s="695"/>
      <c r="AD35" s="696" t="s">
        <v>122</v>
      </c>
      <c r="AE35" s="696"/>
      <c r="AF35" s="696"/>
      <c r="AG35" s="696"/>
      <c r="AH35" s="696"/>
      <c r="AI35" s="696"/>
      <c r="AJ35" s="696"/>
      <c r="AK35" s="696"/>
      <c r="AL35" s="660" t="s">
        <v>122</v>
      </c>
      <c r="AM35" s="661"/>
      <c r="AN35" s="661"/>
      <c r="AO35" s="697"/>
      <c r="AP35" s="222"/>
      <c r="AQ35" s="709" t="s">
        <v>310</v>
      </c>
      <c r="AR35" s="710"/>
      <c r="AS35" s="710"/>
      <c r="AT35" s="710"/>
      <c r="AU35" s="710"/>
      <c r="AV35" s="710"/>
      <c r="AW35" s="710"/>
      <c r="AX35" s="710"/>
      <c r="AY35" s="710"/>
      <c r="AZ35" s="710"/>
      <c r="BA35" s="710"/>
      <c r="BB35" s="710"/>
      <c r="BC35" s="710"/>
      <c r="BD35" s="710"/>
      <c r="BE35" s="710"/>
      <c r="BF35" s="711"/>
      <c r="BG35" s="709" t="s">
        <v>311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312</v>
      </c>
      <c r="CE35" s="655"/>
      <c r="CF35" s="655"/>
      <c r="CG35" s="655"/>
      <c r="CH35" s="655"/>
      <c r="CI35" s="655"/>
      <c r="CJ35" s="655"/>
      <c r="CK35" s="655"/>
      <c r="CL35" s="655"/>
      <c r="CM35" s="655"/>
      <c r="CN35" s="655"/>
      <c r="CO35" s="655"/>
      <c r="CP35" s="655"/>
      <c r="CQ35" s="656"/>
      <c r="CR35" s="657">
        <v>1098695</v>
      </c>
      <c r="CS35" s="670"/>
      <c r="CT35" s="670"/>
      <c r="CU35" s="670"/>
      <c r="CV35" s="670"/>
      <c r="CW35" s="670"/>
      <c r="CX35" s="670"/>
      <c r="CY35" s="671"/>
      <c r="CZ35" s="660">
        <v>1.2</v>
      </c>
      <c r="DA35" s="672"/>
      <c r="DB35" s="672"/>
      <c r="DC35" s="673"/>
      <c r="DD35" s="663">
        <v>994875</v>
      </c>
      <c r="DE35" s="670"/>
      <c r="DF35" s="670"/>
      <c r="DG35" s="670"/>
      <c r="DH35" s="670"/>
      <c r="DI35" s="670"/>
      <c r="DJ35" s="670"/>
      <c r="DK35" s="671"/>
      <c r="DL35" s="663">
        <v>972554</v>
      </c>
      <c r="DM35" s="670"/>
      <c r="DN35" s="670"/>
      <c r="DO35" s="670"/>
      <c r="DP35" s="670"/>
      <c r="DQ35" s="670"/>
      <c r="DR35" s="670"/>
      <c r="DS35" s="670"/>
      <c r="DT35" s="670"/>
      <c r="DU35" s="670"/>
      <c r="DV35" s="671"/>
      <c r="DW35" s="660">
        <v>1.8</v>
      </c>
      <c r="DX35" s="672"/>
      <c r="DY35" s="672"/>
      <c r="DZ35" s="672"/>
      <c r="EA35" s="672"/>
      <c r="EB35" s="672"/>
      <c r="EC35" s="684"/>
    </row>
    <row r="36" spans="2:133" ht="11.25" customHeight="1" x14ac:dyDescent="0.2">
      <c r="B36" s="654" t="s">
        <v>313</v>
      </c>
      <c r="C36" s="655"/>
      <c r="D36" s="655"/>
      <c r="E36" s="655"/>
      <c r="F36" s="655"/>
      <c r="G36" s="655"/>
      <c r="H36" s="655"/>
      <c r="I36" s="655"/>
      <c r="J36" s="655"/>
      <c r="K36" s="655"/>
      <c r="L36" s="655"/>
      <c r="M36" s="655"/>
      <c r="N36" s="655"/>
      <c r="O36" s="655"/>
      <c r="P36" s="655"/>
      <c r="Q36" s="656"/>
      <c r="R36" s="657">
        <v>4309500</v>
      </c>
      <c r="S36" s="658"/>
      <c r="T36" s="658"/>
      <c r="U36" s="658"/>
      <c r="V36" s="658"/>
      <c r="W36" s="658"/>
      <c r="X36" s="658"/>
      <c r="Y36" s="659"/>
      <c r="Z36" s="695">
        <v>4.4000000000000004</v>
      </c>
      <c r="AA36" s="695"/>
      <c r="AB36" s="695"/>
      <c r="AC36" s="695"/>
      <c r="AD36" s="696" t="s">
        <v>122</v>
      </c>
      <c r="AE36" s="696"/>
      <c r="AF36" s="696"/>
      <c r="AG36" s="696"/>
      <c r="AH36" s="696"/>
      <c r="AI36" s="696"/>
      <c r="AJ36" s="696"/>
      <c r="AK36" s="696"/>
      <c r="AL36" s="660" t="s">
        <v>122</v>
      </c>
      <c r="AM36" s="661"/>
      <c r="AN36" s="661"/>
      <c r="AO36" s="697"/>
      <c r="AP36" s="222"/>
      <c r="AQ36" s="706" t="s">
        <v>314</v>
      </c>
      <c r="AR36" s="707"/>
      <c r="AS36" s="707"/>
      <c r="AT36" s="707"/>
      <c r="AU36" s="707"/>
      <c r="AV36" s="707"/>
      <c r="AW36" s="707"/>
      <c r="AX36" s="707"/>
      <c r="AY36" s="708"/>
      <c r="AZ36" s="712">
        <v>13188065</v>
      </c>
      <c r="BA36" s="713"/>
      <c r="BB36" s="713"/>
      <c r="BC36" s="713"/>
      <c r="BD36" s="713"/>
      <c r="BE36" s="713"/>
      <c r="BF36" s="714"/>
      <c r="BG36" s="715" t="s">
        <v>315</v>
      </c>
      <c r="BH36" s="716"/>
      <c r="BI36" s="716"/>
      <c r="BJ36" s="716"/>
      <c r="BK36" s="716"/>
      <c r="BL36" s="716"/>
      <c r="BM36" s="716"/>
      <c r="BN36" s="716"/>
      <c r="BO36" s="716"/>
      <c r="BP36" s="716"/>
      <c r="BQ36" s="716"/>
      <c r="BR36" s="716"/>
      <c r="BS36" s="716"/>
      <c r="BT36" s="716"/>
      <c r="BU36" s="717"/>
      <c r="BV36" s="712">
        <v>8316</v>
      </c>
      <c r="BW36" s="713"/>
      <c r="BX36" s="713"/>
      <c r="BY36" s="713"/>
      <c r="BZ36" s="713"/>
      <c r="CA36" s="713"/>
      <c r="CB36" s="714"/>
      <c r="CD36" s="654" t="s">
        <v>316</v>
      </c>
      <c r="CE36" s="655"/>
      <c r="CF36" s="655"/>
      <c r="CG36" s="655"/>
      <c r="CH36" s="655"/>
      <c r="CI36" s="655"/>
      <c r="CJ36" s="655"/>
      <c r="CK36" s="655"/>
      <c r="CL36" s="655"/>
      <c r="CM36" s="655"/>
      <c r="CN36" s="655"/>
      <c r="CO36" s="655"/>
      <c r="CP36" s="655"/>
      <c r="CQ36" s="656"/>
      <c r="CR36" s="657">
        <v>7483890</v>
      </c>
      <c r="CS36" s="658"/>
      <c r="CT36" s="658"/>
      <c r="CU36" s="658"/>
      <c r="CV36" s="658"/>
      <c r="CW36" s="658"/>
      <c r="CX36" s="658"/>
      <c r="CY36" s="659"/>
      <c r="CZ36" s="660">
        <v>7.9</v>
      </c>
      <c r="DA36" s="672"/>
      <c r="DB36" s="672"/>
      <c r="DC36" s="673"/>
      <c r="DD36" s="663">
        <v>6749350</v>
      </c>
      <c r="DE36" s="658"/>
      <c r="DF36" s="658"/>
      <c r="DG36" s="658"/>
      <c r="DH36" s="658"/>
      <c r="DI36" s="658"/>
      <c r="DJ36" s="658"/>
      <c r="DK36" s="659"/>
      <c r="DL36" s="663">
        <v>5181405</v>
      </c>
      <c r="DM36" s="658"/>
      <c r="DN36" s="658"/>
      <c r="DO36" s="658"/>
      <c r="DP36" s="658"/>
      <c r="DQ36" s="658"/>
      <c r="DR36" s="658"/>
      <c r="DS36" s="658"/>
      <c r="DT36" s="658"/>
      <c r="DU36" s="658"/>
      <c r="DV36" s="659"/>
      <c r="DW36" s="660">
        <v>9.6</v>
      </c>
      <c r="DX36" s="672"/>
      <c r="DY36" s="672"/>
      <c r="DZ36" s="672"/>
      <c r="EA36" s="672"/>
      <c r="EB36" s="672"/>
      <c r="EC36" s="684"/>
    </row>
    <row r="37" spans="2:133" ht="11.25" customHeight="1" x14ac:dyDescent="0.2">
      <c r="B37" s="654" t="s">
        <v>317</v>
      </c>
      <c r="C37" s="655"/>
      <c r="D37" s="655"/>
      <c r="E37" s="655"/>
      <c r="F37" s="655"/>
      <c r="G37" s="655"/>
      <c r="H37" s="655"/>
      <c r="I37" s="655"/>
      <c r="J37" s="655"/>
      <c r="K37" s="655"/>
      <c r="L37" s="655"/>
      <c r="M37" s="655"/>
      <c r="N37" s="655"/>
      <c r="O37" s="655"/>
      <c r="P37" s="655"/>
      <c r="Q37" s="656"/>
      <c r="R37" s="657">
        <v>3494829</v>
      </c>
      <c r="S37" s="658"/>
      <c r="T37" s="658"/>
      <c r="U37" s="658"/>
      <c r="V37" s="658"/>
      <c r="W37" s="658"/>
      <c r="X37" s="658"/>
      <c r="Y37" s="659"/>
      <c r="Z37" s="695">
        <v>3.5</v>
      </c>
      <c r="AA37" s="695"/>
      <c r="AB37" s="695"/>
      <c r="AC37" s="695"/>
      <c r="AD37" s="696">
        <v>154345</v>
      </c>
      <c r="AE37" s="696"/>
      <c r="AF37" s="696"/>
      <c r="AG37" s="696"/>
      <c r="AH37" s="696"/>
      <c r="AI37" s="696"/>
      <c r="AJ37" s="696"/>
      <c r="AK37" s="696"/>
      <c r="AL37" s="660">
        <v>0.3</v>
      </c>
      <c r="AM37" s="661"/>
      <c r="AN37" s="661"/>
      <c r="AO37" s="697"/>
      <c r="AQ37" s="690" t="s">
        <v>318</v>
      </c>
      <c r="AR37" s="691"/>
      <c r="AS37" s="691"/>
      <c r="AT37" s="691"/>
      <c r="AU37" s="691"/>
      <c r="AV37" s="691"/>
      <c r="AW37" s="691"/>
      <c r="AX37" s="691"/>
      <c r="AY37" s="692"/>
      <c r="AZ37" s="657">
        <v>2737874</v>
      </c>
      <c r="BA37" s="658"/>
      <c r="BB37" s="658"/>
      <c r="BC37" s="658"/>
      <c r="BD37" s="670"/>
      <c r="BE37" s="670"/>
      <c r="BF37" s="693"/>
      <c r="BG37" s="654" t="s">
        <v>319</v>
      </c>
      <c r="BH37" s="655"/>
      <c r="BI37" s="655"/>
      <c r="BJ37" s="655"/>
      <c r="BK37" s="655"/>
      <c r="BL37" s="655"/>
      <c r="BM37" s="655"/>
      <c r="BN37" s="655"/>
      <c r="BO37" s="655"/>
      <c r="BP37" s="655"/>
      <c r="BQ37" s="655"/>
      <c r="BR37" s="655"/>
      <c r="BS37" s="655"/>
      <c r="BT37" s="655"/>
      <c r="BU37" s="656"/>
      <c r="BV37" s="657">
        <v>-256606</v>
      </c>
      <c r="BW37" s="658"/>
      <c r="BX37" s="658"/>
      <c r="BY37" s="658"/>
      <c r="BZ37" s="658"/>
      <c r="CA37" s="658"/>
      <c r="CB37" s="694"/>
      <c r="CD37" s="654" t="s">
        <v>320</v>
      </c>
      <c r="CE37" s="655"/>
      <c r="CF37" s="655"/>
      <c r="CG37" s="655"/>
      <c r="CH37" s="655"/>
      <c r="CI37" s="655"/>
      <c r="CJ37" s="655"/>
      <c r="CK37" s="655"/>
      <c r="CL37" s="655"/>
      <c r="CM37" s="655"/>
      <c r="CN37" s="655"/>
      <c r="CO37" s="655"/>
      <c r="CP37" s="655"/>
      <c r="CQ37" s="656"/>
      <c r="CR37" s="657">
        <v>19939</v>
      </c>
      <c r="CS37" s="670"/>
      <c r="CT37" s="670"/>
      <c r="CU37" s="670"/>
      <c r="CV37" s="670"/>
      <c r="CW37" s="670"/>
      <c r="CX37" s="670"/>
      <c r="CY37" s="671"/>
      <c r="CZ37" s="660">
        <v>0</v>
      </c>
      <c r="DA37" s="672"/>
      <c r="DB37" s="672"/>
      <c r="DC37" s="673"/>
      <c r="DD37" s="663">
        <v>19939</v>
      </c>
      <c r="DE37" s="670"/>
      <c r="DF37" s="670"/>
      <c r="DG37" s="670"/>
      <c r="DH37" s="670"/>
      <c r="DI37" s="670"/>
      <c r="DJ37" s="670"/>
      <c r="DK37" s="671"/>
      <c r="DL37" s="663">
        <v>19939</v>
      </c>
      <c r="DM37" s="670"/>
      <c r="DN37" s="670"/>
      <c r="DO37" s="670"/>
      <c r="DP37" s="670"/>
      <c r="DQ37" s="670"/>
      <c r="DR37" s="670"/>
      <c r="DS37" s="670"/>
      <c r="DT37" s="670"/>
      <c r="DU37" s="670"/>
      <c r="DV37" s="671"/>
      <c r="DW37" s="660">
        <v>0</v>
      </c>
      <c r="DX37" s="672"/>
      <c r="DY37" s="672"/>
      <c r="DZ37" s="672"/>
      <c r="EA37" s="672"/>
      <c r="EB37" s="672"/>
      <c r="EC37" s="684"/>
    </row>
    <row r="38" spans="2:133" ht="11.25" customHeight="1" x14ac:dyDescent="0.2">
      <c r="B38" s="654" t="s">
        <v>321</v>
      </c>
      <c r="C38" s="655"/>
      <c r="D38" s="655"/>
      <c r="E38" s="655"/>
      <c r="F38" s="655"/>
      <c r="G38" s="655"/>
      <c r="H38" s="655"/>
      <c r="I38" s="655"/>
      <c r="J38" s="655"/>
      <c r="K38" s="655"/>
      <c r="L38" s="655"/>
      <c r="M38" s="655"/>
      <c r="N38" s="655"/>
      <c r="O38" s="655"/>
      <c r="P38" s="655"/>
      <c r="Q38" s="656"/>
      <c r="R38" s="657">
        <v>3350231</v>
      </c>
      <c r="S38" s="658"/>
      <c r="T38" s="658"/>
      <c r="U38" s="658"/>
      <c r="V38" s="658"/>
      <c r="W38" s="658"/>
      <c r="X38" s="658"/>
      <c r="Y38" s="659"/>
      <c r="Z38" s="695">
        <v>3.4</v>
      </c>
      <c r="AA38" s="695"/>
      <c r="AB38" s="695"/>
      <c r="AC38" s="695"/>
      <c r="AD38" s="696" t="s">
        <v>122</v>
      </c>
      <c r="AE38" s="696"/>
      <c r="AF38" s="696"/>
      <c r="AG38" s="696"/>
      <c r="AH38" s="696"/>
      <c r="AI38" s="696"/>
      <c r="AJ38" s="696"/>
      <c r="AK38" s="696"/>
      <c r="AL38" s="660" t="s">
        <v>122</v>
      </c>
      <c r="AM38" s="661"/>
      <c r="AN38" s="661"/>
      <c r="AO38" s="697"/>
      <c r="AQ38" s="690" t="s">
        <v>322</v>
      </c>
      <c r="AR38" s="691"/>
      <c r="AS38" s="691"/>
      <c r="AT38" s="691"/>
      <c r="AU38" s="691"/>
      <c r="AV38" s="691"/>
      <c r="AW38" s="691"/>
      <c r="AX38" s="691"/>
      <c r="AY38" s="692"/>
      <c r="AZ38" s="657">
        <v>1789624</v>
      </c>
      <c r="BA38" s="658"/>
      <c r="BB38" s="658"/>
      <c r="BC38" s="658"/>
      <c r="BD38" s="670"/>
      <c r="BE38" s="670"/>
      <c r="BF38" s="693"/>
      <c r="BG38" s="654" t="s">
        <v>323</v>
      </c>
      <c r="BH38" s="655"/>
      <c r="BI38" s="655"/>
      <c r="BJ38" s="655"/>
      <c r="BK38" s="655"/>
      <c r="BL38" s="655"/>
      <c r="BM38" s="655"/>
      <c r="BN38" s="655"/>
      <c r="BO38" s="655"/>
      <c r="BP38" s="655"/>
      <c r="BQ38" s="655"/>
      <c r="BR38" s="655"/>
      <c r="BS38" s="655"/>
      <c r="BT38" s="655"/>
      <c r="BU38" s="656"/>
      <c r="BV38" s="657">
        <v>33165</v>
      </c>
      <c r="BW38" s="658"/>
      <c r="BX38" s="658"/>
      <c r="BY38" s="658"/>
      <c r="BZ38" s="658"/>
      <c r="CA38" s="658"/>
      <c r="CB38" s="694"/>
      <c r="CD38" s="654" t="s">
        <v>324</v>
      </c>
      <c r="CE38" s="655"/>
      <c r="CF38" s="655"/>
      <c r="CG38" s="655"/>
      <c r="CH38" s="655"/>
      <c r="CI38" s="655"/>
      <c r="CJ38" s="655"/>
      <c r="CK38" s="655"/>
      <c r="CL38" s="655"/>
      <c r="CM38" s="655"/>
      <c r="CN38" s="655"/>
      <c r="CO38" s="655"/>
      <c r="CP38" s="655"/>
      <c r="CQ38" s="656"/>
      <c r="CR38" s="657">
        <v>8660567</v>
      </c>
      <c r="CS38" s="658"/>
      <c r="CT38" s="658"/>
      <c r="CU38" s="658"/>
      <c r="CV38" s="658"/>
      <c r="CW38" s="658"/>
      <c r="CX38" s="658"/>
      <c r="CY38" s="659"/>
      <c r="CZ38" s="660">
        <v>9.1</v>
      </c>
      <c r="DA38" s="672"/>
      <c r="DB38" s="672"/>
      <c r="DC38" s="673"/>
      <c r="DD38" s="663">
        <v>7037690</v>
      </c>
      <c r="DE38" s="658"/>
      <c r="DF38" s="658"/>
      <c r="DG38" s="658"/>
      <c r="DH38" s="658"/>
      <c r="DI38" s="658"/>
      <c r="DJ38" s="658"/>
      <c r="DK38" s="659"/>
      <c r="DL38" s="663">
        <v>6727524</v>
      </c>
      <c r="DM38" s="658"/>
      <c r="DN38" s="658"/>
      <c r="DO38" s="658"/>
      <c r="DP38" s="658"/>
      <c r="DQ38" s="658"/>
      <c r="DR38" s="658"/>
      <c r="DS38" s="658"/>
      <c r="DT38" s="658"/>
      <c r="DU38" s="658"/>
      <c r="DV38" s="659"/>
      <c r="DW38" s="660">
        <v>12.5</v>
      </c>
      <c r="DX38" s="672"/>
      <c r="DY38" s="672"/>
      <c r="DZ38" s="672"/>
      <c r="EA38" s="672"/>
      <c r="EB38" s="672"/>
      <c r="EC38" s="684"/>
    </row>
    <row r="39" spans="2:133" ht="11.25" customHeight="1" x14ac:dyDescent="0.2">
      <c r="B39" s="654" t="s">
        <v>325</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326</v>
      </c>
      <c r="AR39" s="691"/>
      <c r="AS39" s="691"/>
      <c r="AT39" s="691"/>
      <c r="AU39" s="691"/>
      <c r="AV39" s="691"/>
      <c r="AW39" s="691"/>
      <c r="AX39" s="691"/>
      <c r="AY39" s="692"/>
      <c r="AZ39" s="657">
        <v>9625</v>
      </c>
      <c r="BA39" s="658"/>
      <c r="BB39" s="658"/>
      <c r="BC39" s="658"/>
      <c r="BD39" s="670"/>
      <c r="BE39" s="670"/>
      <c r="BF39" s="693"/>
      <c r="BG39" s="654" t="s">
        <v>327</v>
      </c>
      <c r="BH39" s="655"/>
      <c r="BI39" s="655"/>
      <c r="BJ39" s="655"/>
      <c r="BK39" s="655"/>
      <c r="BL39" s="655"/>
      <c r="BM39" s="655"/>
      <c r="BN39" s="655"/>
      <c r="BO39" s="655"/>
      <c r="BP39" s="655"/>
      <c r="BQ39" s="655"/>
      <c r="BR39" s="655"/>
      <c r="BS39" s="655"/>
      <c r="BT39" s="655"/>
      <c r="BU39" s="656"/>
      <c r="BV39" s="657">
        <v>48220</v>
      </c>
      <c r="BW39" s="658"/>
      <c r="BX39" s="658"/>
      <c r="BY39" s="658"/>
      <c r="BZ39" s="658"/>
      <c r="CA39" s="658"/>
      <c r="CB39" s="694"/>
      <c r="CD39" s="654" t="s">
        <v>328</v>
      </c>
      <c r="CE39" s="655"/>
      <c r="CF39" s="655"/>
      <c r="CG39" s="655"/>
      <c r="CH39" s="655"/>
      <c r="CI39" s="655"/>
      <c r="CJ39" s="655"/>
      <c r="CK39" s="655"/>
      <c r="CL39" s="655"/>
      <c r="CM39" s="655"/>
      <c r="CN39" s="655"/>
      <c r="CO39" s="655"/>
      <c r="CP39" s="655"/>
      <c r="CQ39" s="656"/>
      <c r="CR39" s="657">
        <v>2871626</v>
      </c>
      <c r="CS39" s="670"/>
      <c r="CT39" s="670"/>
      <c r="CU39" s="670"/>
      <c r="CV39" s="670"/>
      <c r="CW39" s="670"/>
      <c r="CX39" s="670"/>
      <c r="CY39" s="671"/>
      <c r="CZ39" s="660">
        <v>3</v>
      </c>
      <c r="DA39" s="672"/>
      <c r="DB39" s="672"/>
      <c r="DC39" s="673"/>
      <c r="DD39" s="663">
        <v>2577936</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329</v>
      </c>
      <c r="C40" s="655"/>
      <c r="D40" s="655"/>
      <c r="E40" s="655"/>
      <c r="F40" s="655"/>
      <c r="G40" s="655"/>
      <c r="H40" s="655"/>
      <c r="I40" s="655"/>
      <c r="J40" s="655"/>
      <c r="K40" s="655"/>
      <c r="L40" s="655"/>
      <c r="M40" s="655"/>
      <c r="N40" s="655"/>
      <c r="O40" s="655"/>
      <c r="P40" s="655"/>
      <c r="Q40" s="656"/>
      <c r="R40" s="657">
        <v>514431</v>
      </c>
      <c r="S40" s="658"/>
      <c r="T40" s="658"/>
      <c r="U40" s="658"/>
      <c r="V40" s="658"/>
      <c r="W40" s="658"/>
      <c r="X40" s="658"/>
      <c r="Y40" s="659"/>
      <c r="Z40" s="695">
        <v>0.5</v>
      </c>
      <c r="AA40" s="695"/>
      <c r="AB40" s="695"/>
      <c r="AC40" s="695"/>
      <c r="AD40" s="696" t="s">
        <v>122</v>
      </c>
      <c r="AE40" s="696"/>
      <c r="AF40" s="696"/>
      <c r="AG40" s="696"/>
      <c r="AH40" s="696"/>
      <c r="AI40" s="696"/>
      <c r="AJ40" s="696"/>
      <c r="AK40" s="696"/>
      <c r="AL40" s="660" t="s">
        <v>122</v>
      </c>
      <c r="AM40" s="661"/>
      <c r="AN40" s="661"/>
      <c r="AO40" s="697"/>
      <c r="AQ40" s="690" t="s">
        <v>330</v>
      </c>
      <c r="AR40" s="691"/>
      <c r="AS40" s="691"/>
      <c r="AT40" s="691"/>
      <c r="AU40" s="691"/>
      <c r="AV40" s="691"/>
      <c r="AW40" s="691"/>
      <c r="AX40" s="691"/>
      <c r="AY40" s="692"/>
      <c r="AZ40" s="657">
        <v>1035</v>
      </c>
      <c r="BA40" s="658"/>
      <c r="BB40" s="658"/>
      <c r="BC40" s="658"/>
      <c r="BD40" s="670"/>
      <c r="BE40" s="670"/>
      <c r="BF40" s="693"/>
      <c r="BG40" s="698" t="s">
        <v>331</v>
      </c>
      <c r="BH40" s="699"/>
      <c r="BI40" s="699"/>
      <c r="BJ40" s="699"/>
      <c r="BK40" s="699"/>
      <c r="BL40" s="223"/>
      <c r="BM40" s="655" t="s">
        <v>332</v>
      </c>
      <c r="BN40" s="655"/>
      <c r="BO40" s="655"/>
      <c r="BP40" s="655"/>
      <c r="BQ40" s="655"/>
      <c r="BR40" s="655"/>
      <c r="BS40" s="655"/>
      <c r="BT40" s="655"/>
      <c r="BU40" s="656"/>
      <c r="BV40" s="657">
        <v>114</v>
      </c>
      <c r="BW40" s="658"/>
      <c r="BX40" s="658"/>
      <c r="BY40" s="658"/>
      <c r="BZ40" s="658"/>
      <c r="CA40" s="658"/>
      <c r="CB40" s="694"/>
      <c r="CD40" s="654" t="s">
        <v>333</v>
      </c>
      <c r="CE40" s="655"/>
      <c r="CF40" s="655"/>
      <c r="CG40" s="655"/>
      <c r="CH40" s="655"/>
      <c r="CI40" s="655"/>
      <c r="CJ40" s="655"/>
      <c r="CK40" s="655"/>
      <c r="CL40" s="655"/>
      <c r="CM40" s="655"/>
      <c r="CN40" s="655"/>
      <c r="CO40" s="655"/>
      <c r="CP40" s="655"/>
      <c r="CQ40" s="656"/>
      <c r="CR40" s="657">
        <v>2339323</v>
      </c>
      <c r="CS40" s="658"/>
      <c r="CT40" s="658"/>
      <c r="CU40" s="658"/>
      <c r="CV40" s="658"/>
      <c r="CW40" s="658"/>
      <c r="CX40" s="658"/>
      <c r="CY40" s="659"/>
      <c r="CZ40" s="660">
        <v>2.5</v>
      </c>
      <c r="DA40" s="672"/>
      <c r="DB40" s="672"/>
      <c r="DC40" s="673"/>
      <c r="DD40" s="663">
        <v>543863</v>
      </c>
      <c r="DE40" s="658"/>
      <c r="DF40" s="658"/>
      <c r="DG40" s="658"/>
      <c r="DH40" s="658"/>
      <c r="DI40" s="658"/>
      <c r="DJ40" s="658"/>
      <c r="DK40" s="659"/>
      <c r="DL40" s="663">
        <v>498182</v>
      </c>
      <c r="DM40" s="658"/>
      <c r="DN40" s="658"/>
      <c r="DO40" s="658"/>
      <c r="DP40" s="658"/>
      <c r="DQ40" s="658"/>
      <c r="DR40" s="658"/>
      <c r="DS40" s="658"/>
      <c r="DT40" s="658"/>
      <c r="DU40" s="658"/>
      <c r="DV40" s="659"/>
      <c r="DW40" s="660">
        <v>0.9</v>
      </c>
      <c r="DX40" s="672"/>
      <c r="DY40" s="672"/>
      <c r="DZ40" s="672"/>
      <c r="EA40" s="672"/>
      <c r="EB40" s="672"/>
      <c r="EC40" s="684"/>
    </row>
    <row r="41" spans="2:133" ht="11.25" customHeight="1" x14ac:dyDescent="0.2">
      <c r="B41" s="638" t="s">
        <v>334</v>
      </c>
      <c r="C41" s="639"/>
      <c r="D41" s="639"/>
      <c r="E41" s="639"/>
      <c r="F41" s="639"/>
      <c r="G41" s="639"/>
      <c r="H41" s="639"/>
      <c r="I41" s="639"/>
      <c r="J41" s="639"/>
      <c r="K41" s="639"/>
      <c r="L41" s="639"/>
      <c r="M41" s="639"/>
      <c r="N41" s="639"/>
      <c r="O41" s="639"/>
      <c r="P41" s="639"/>
      <c r="Q41" s="640"/>
      <c r="R41" s="641">
        <v>98732747</v>
      </c>
      <c r="S41" s="682"/>
      <c r="T41" s="682"/>
      <c r="U41" s="682"/>
      <c r="V41" s="682"/>
      <c r="W41" s="682"/>
      <c r="X41" s="682"/>
      <c r="Y41" s="685"/>
      <c r="Z41" s="686">
        <v>100</v>
      </c>
      <c r="AA41" s="686"/>
      <c r="AB41" s="686"/>
      <c r="AC41" s="686"/>
      <c r="AD41" s="687">
        <v>53513312</v>
      </c>
      <c r="AE41" s="687"/>
      <c r="AF41" s="687"/>
      <c r="AG41" s="687"/>
      <c r="AH41" s="687"/>
      <c r="AI41" s="687"/>
      <c r="AJ41" s="687"/>
      <c r="AK41" s="687"/>
      <c r="AL41" s="644">
        <v>100</v>
      </c>
      <c r="AM41" s="688"/>
      <c r="AN41" s="688"/>
      <c r="AO41" s="689"/>
      <c r="AQ41" s="690" t="s">
        <v>335</v>
      </c>
      <c r="AR41" s="691"/>
      <c r="AS41" s="691"/>
      <c r="AT41" s="691"/>
      <c r="AU41" s="691"/>
      <c r="AV41" s="691"/>
      <c r="AW41" s="691"/>
      <c r="AX41" s="691"/>
      <c r="AY41" s="692"/>
      <c r="AZ41" s="657">
        <v>2100187</v>
      </c>
      <c r="BA41" s="658"/>
      <c r="BB41" s="658"/>
      <c r="BC41" s="658"/>
      <c r="BD41" s="670"/>
      <c r="BE41" s="670"/>
      <c r="BF41" s="693"/>
      <c r="BG41" s="698"/>
      <c r="BH41" s="699"/>
      <c r="BI41" s="699"/>
      <c r="BJ41" s="699"/>
      <c r="BK41" s="699"/>
      <c r="BL41" s="223"/>
      <c r="BM41" s="655" t="s">
        <v>336</v>
      </c>
      <c r="BN41" s="655"/>
      <c r="BO41" s="655"/>
      <c r="BP41" s="655"/>
      <c r="BQ41" s="655"/>
      <c r="BR41" s="655"/>
      <c r="BS41" s="655"/>
      <c r="BT41" s="655"/>
      <c r="BU41" s="656"/>
      <c r="BV41" s="657" t="s">
        <v>122</v>
      </c>
      <c r="BW41" s="658"/>
      <c r="BX41" s="658"/>
      <c r="BY41" s="658"/>
      <c r="BZ41" s="658"/>
      <c r="CA41" s="658"/>
      <c r="CB41" s="694"/>
      <c r="CD41" s="654" t="s">
        <v>337</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338</v>
      </c>
      <c r="AR42" s="703"/>
      <c r="AS42" s="703"/>
      <c r="AT42" s="703"/>
      <c r="AU42" s="703"/>
      <c r="AV42" s="703"/>
      <c r="AW42" s="703"/>
      <c r="AX42" s="703"/>
      <c r="AY42" s="704"/>
      <c r="AZ42" s="641">
        <v>6549720</v>
      </c>
      <c r="BA42" s="682"/>
      <c r="BB42" s="682"/>
      <c r="BC42" s="682"/>
      <c r="BD42" s="642"/>
      <c r="BE42" s="642"/>
      <c r="BF42" s="705"/>
      <c r="BG42" s="700"/>
      <c r="BH42" s="701"/>
      <c r="BI42" s="701"/>
      <c r="BJ42" s="701"/>
      <c r="BK42" s="701"/>
      <c r="BL42" s="224"/>
      <c r="BM42" s="639" t="s">
        <v>339</v>
      </c>
      <c r="BN42" s="639"/>
      <c r="BO42" s="639"/>
      <c r="BP42" s="639"/>
      <c r="BQ42" s="639"/>
      <c r="BR42" s="639"/>
      <c r="BS42" s="639"/>
      <c r="BT42" s="639"/>
      <c r="BU42" s="640"/>
      <c r="BV42" s="641">
        <v>360</v>
      </c>
      <c r="BW42" s="682"/>
      <c r="BX42" s="682"/>
      <c r="BY42" s="682"/>
      <c r="BZ42" s="682"/>
      <c r="CA42" s="682"/>
      <c r="CB42" s="683"/>
      <c r="CD42" s="654" t="s">
        <v>340</v>
      </c>
      <c r="CE42" s="655"/>
      <c r="CF42" s="655"/>
      <c r="CG42" s="655"/>
      <c r="CH42" s="655"/>
      <c r="CI42" s="655"/>
      <c r="CJ42" s="655"/>
      <c r="CK42" s="655"/>
      <c r="CL42" s="655"/>
      <c r="CM42" s="655"/>
      <c r="CN42" s="655"/>
      <c r="CO42" s="655"/>
      <c r="CP42" s="655"/>
      <c r="CQ42" s="656"/>
      <c r="CR42" s="657">
        <v>5992077</v>
      </c>
      <c r="CS42" s="670"/>
      <c r="CT42" s="670"/>
      <c r="CU42" s="670"/>
      <c r="CV42" s="670"/>
      <c r="CW42" s="670"/>
      <c r="CX42" s="670"/>
      <c r="CY42" s="671"/>
      <c r="CZ42" s="660">
        <v>6.3</v>
      </c>
      <c r="DA42" s="672"/>
      <c r="DB42" s="672"/>
      <c r="DC42" s="673"/>
      <c r="DD42" s="663">
        <v>1267346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341</v>
      </c>
      <c r="CD43" s="654" t="s">
        <v>342</v>
      </c>
      <c r="CE43" s="655"/>
      <c r="CF43" s="655"/>
      <c r="CG43" s="655"/>
      <c r="CH43" s="655"/>
      <c r="CI43" s="655"/>
      <c r="CJ43" s="655"/>
      <c r="CK43" s="655"/>
      <c r="CL43" s="655"/>
      <c r="CM43" s="655"/>
      <c r="CN43" s="655"/>
      <c r="CO43" s="655"/>
      <c r="CP43" s="655"/>
      <c r="CQ43" s="656"/>
      <c r="CR43" s="657">
        <v>332764</v>
      </c>
      <c r="CS43" s="670"/>
      <c r="CT43" s="670"/>
      <c r="CU43" s="670"/>
      <c r="CV43" s="670"/>
      <c r="CW43" s="670"/>
      <c r="CX43" s="670"/>
      <c r="CY43" s="671"/>
      <c r="CZ43" s="660">
        <v>0.3</v>
      </c>
      <c r="DA43" s="672"/>
      <c r="DB43" s="672"/>
      <c r="DC43" s="673"/>
      <c r="DD43" s="663">
        <v>332764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291</v>
      </c>
      <c r="CE44" s="677"/>
      <c r="CF44" s="654" t="s">
        <v>344</v>
      </c>
      <c r="CG44" s="655"/>
      <c r="CH44" s="655"/>
      <c r="CI44" s="655"/>
      <c r="CJ44" s="655"/>
      <c r="CK44" s="655"/>
      <c r="CL44" s="655"/>
      <c r="CM44" s="655"/>
      <c r="CN44" s="655"/>
      <c r="CO44" s="655"/>
      <c r="CP44" s="655"/>
      <c r="CQ44" s="656"/>
      <c r="CR44" s="657">
        <v>5992077</v>
      </c>
      <c r="CS44" s="658"/>
      <c r="CT44" s="658"/>
      <c r="CU44" s="658"/>
      <c r="CV44" s="658"/>
      <c r="CW44" s="658"/>
      <c r="CX44" s="658"/>
      <c r="CY44" s="659"/>
      <c r="CZ44" s="660">
        <v>6.3</v>
      </c>
      <c r="DA44" s="661"/>
      <c r="DB44" s="661"/>
      <c r="DC44" s="662"/>
      <c r="DD44" s="663">
        <v>1267346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346</v>
      </c>
      <c r="CG45" s="655"/>
      <c r="CH45" s="655"/>
      <c r="CI45" s="655"/>
      <c r="CJ45" s="655"/>
      <c r="CK45" s="655"/>
      <c r="CL45" s="655"/>
      <c r="CM45" s="655"/>
      <c r="CN45" s="655"/>
      <c r="CO45" s="655"/>
      <c r="CP45" s="655"/>
      <c r="CQ45" s="656"/>
      <c r="CR45" s="657">
        <v>2479539</v>
      </c>
      <c r="CS45" s="670"/>
      <c r="CT45" s="670"/>
      <c r="CU45" s="670"/>
      <c r="CV45" s="670"/>
      <c r="CW45" s="670"/>
      <c r="CX45" s="670"/>
      <c r="CY45" s="671"/>
      <c r="CZ45" s="660">
        <v>2.6</v>
      </c>
      <c r="DA45" s="672"/>
      <c r="DB45" s="672"/>
      <c r="DC45" s="673"/>
      <c r="DD45" s="663">
        <v>296583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347</v>
      </c>
      <c r="CG46" s="655"/>
      <c r="CH46" s="655"/>
      <c r="CI46" s="655"/>
      <c r="CJ46" s="655"/>
      <c r="CK46" s="655"/>
      <c r="CL46" s="655"/>
      <c r="CM46" s="655"/>
      <c r="CN46" s="655"/>
      <c r="CO46" s="655"/>
      <c r="CP46" s="655"/>
      <c r="CQ46" s="656"/>
      <c r="CR46" s="657">
        <v>3436775</v>
      </c>
      <c r="CS46" s="658"/>
      <c r="CT46" s="658"/>
      <c r="CU46" s="658"/>
      <c r="CV46" s="658"/>
      <c r="CW46" s="658"/>
      <c r="CX46" s="658"/>
      <c r="CY46" s="659"/>
      <c r="CZ46" s="660">
        <v>3.6</v>
      </c>
      <c r="DA46" s="661"/>
      <c r="DB46" s="661"/>
      <c r="DC46" s="662"/>
      <c r="DD46" s="663">
        <v>966330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348</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349</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350</v>
      </c>
      <c r="CE49" s="639"/>
      <c r="CF49" s="639"/>
      <c r="CG49" s="639"/>
      <c r="CH49" s="639"/>
      <c r="CI49" s="639"/>
      <c r="CJ49" s="639"/>
      <c r="CK49" s="639"/>
      <c r="CL49" s="639"/>
      <c r="CM49" s="639"/>
      <c r="CN49" s="639"/>
      <c r="CO49" s="639"/>
      <c r="CP49" s="639"/>
      <c r="CQ49" s="640"/>
      <c r="CR49" s="641">
        <v>95251774</v>
      </c>
      <c r="CS49" s="642"/>
      <c r="CT49" s="642"/>
      <c r="CU49" s="642"/>
      <c r="CV49" s="642"/>
      <c r="CW49" s="642"/>
      <c r="CX49" s="642"/>
      <c r="CY49" s="643"/>
      <c r="CZ49" s="644">
        <v>100</v>
      </c>
      <c r="DA49" s="645"/>
      <c r="DB49" s="645"/>
      <c r="DC49" s="646"/>
      <c r="DD49" s="647">
        <v>62183383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ILMl8mJdms8lMXIy2lcbTyksv/NSPp2WwmS8MdgqHfu7iXo3meaJE9Xvj+JLbST9T/QGGvt3eglIv7EdEUZ5iQ==" saltValue="VOnGDLBVmfc1kOvEw5ox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352</v>
      </c>
      <c r="DK2" s="1128"/>
      <c r="DL2" s="1128"/>
      <c r="DM2" s="1128"/>
      <c r="DN2" s="1128"/>
      <c r="DO2" s="1129"/>
      <c r="DP2" s="228"/>
      <c r="DQ2" s="1127" t="s">
        <v>353</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356</v>
      </c>
      <c r="B5" s="1032"/>
      <c r="C5" s="1032"/>
      <c r="D5" s="1032"/>
      <c r="E5" s="1032"/>
      <c r="F5" s="1032"/>
      <c r="G5" s="1032"/>
      <c r="H5" s="1032"/>
      <c r="I5" s="1032"/>
      <c r="J5" s="1032"/>
      <c r="K5" s="1032"/>
      <c r="L5" s="1032"/>
      <c r="M5" s="1032"/>
      <c r="N5" s="1032"/>
      <c r="O5" s="1032"/>
      <c r="P5" s="1033"/>
      <c r="Q5" s="1037" t="s">
        <v>357</v>
      </c>
      <c r="R5" s="1038"/>
      <c r="S5" s="1038"/>
      <c r="T5" s="1038"/>
      <c r="U5" s="1039"/>
      <c r="V5" s="1037" t="s">
        <v>358</v>
      </c>
      <c r="W5" s="1038"/>
      <c r="X5" s="1038"/>
      <c r="Y5" s="1038"/>
      <c r="Z5" s="1039"/>
      <c r="AA5" s="1037" t="s">
        <v>359</v>
      </c>
      <c r="AB5" s="1038"/>
      <c r="AC5" s="1038"/>
      <c r="AD5" s="1038"/>
      <c r="AE5" s="1038"/>
      <c r="AF5" s="1130" t="s">
        <v>360</v>
      </c>
      <c r="AG5" s="1038"/>
      <c r="AH5" s="1038"/>
      <c r="AI5" s="1038"/>
      <c r="AJ5" s="1051"/>
      <c r="AK5" s="1038" t="s">
        <v>361</v>
      </c>
      <c r="AL5" s="1038"/>
      <c r="AM5" s="1038"/>
      <c r="AN5" s="1038"/>
      <c r="AO5" s="1039"/>
      <c r="AP5" s="1037" t="s">
        <v>362</v>
      </c>
      <c r="AQ5" s="1038"/>
      <c r="AR5" s="1038"/>
      <c r="AS5" s="1038"/>
      <c r="AT5" s="1039"/>
      <c r="AU5" s="1037" t="s">
        <v>363</v>
      </c>
      <c r="AV5" s="1038"/>
      <c r="AW5" s="1038"/>
      <c r="AX5" s="1038"/>
      <c r="AY5" s="1051"/>
      <c r="AZ5" s="232"/>
      <c r="BA5" s="232"/>
      <c r="BB5" s="232"/>
      <c r="BC5" s="232"/>
      <c r="BD5" s="232"/>
      <c r="BE5" s="233"/>
      <c r="BF5" s="233"/>
      <c r="BG5" s="233"/>
      <c r="BH5" s="233"/>
      <c r="BI5" s="233"/>
      <c r="BJ5" s="233"/>
      <c r="BK5" s="233"/>
      <c r="BL5" s="233"/>
      <c r="BM5" s="233"/>
      <c r="BN5" s="233"/>
      <c r="BO5" s="233"/>
      <c r="BP5" s="233"/>
      <c r="BQ5" s="1031" t="s">
        <v>364</v>
      </c>
      <c r="BR5" s="1032"/>
      <c r="BS5" s="1032"/>
      <c r="BT5" s="1032"/>
      <c r="BU5" s="1032"/>
      <c r="BV5" s="1032"/>
      <c r="BW5" s="1032"/>
      <c r="BX5" s="1032"/>
      <c r="BY5" s="1032"/>
      <c r="BZ5" s="1032"/>
      <c r="CA5" s="1032"/>
      <c r="CB5" s="1032"/>
      <c r="CC5" s="1032"/>
      <c r="CD5" s="1032"/>
      <c r="CE5" s="1032"/>
      <c r="CF5" s="1032"/>
      <c r="CG5" s="1033"/>
      <c r="CH5" s="1037" t="s">
        <v>365</v>
      </c>
      <c r="CI5" s="1038"/>
      <c r="CJ5" s="1038"/>
      <c r="CK5" s="1038"/>
      <c r="CL5" s="1039"/>
      <c r="CM5" s="1037" t="s">
        <v>366</v>
      </c>
      <c r="CN5" s="1038"/>
      <c r="CO5" s="1038"/>
      <c r="CP5" s="1038"/>
      <c r="CQ5" s="1039"/>
      <c r="CR5" s="1037" t="s">
        <v>367</v>
      </c>
      <c r="CS5" s="1038"/>
      <c r="CT5" s="1038"/>
      <c r="CU5" s="1038"/>
      <c r="CV5" s="1039"/>
      <c r="CW5" s="1037" t="s">
        <v>368</v>
      </c>
      <c r="CX5" s="1038"/>
      <c r="CY5" s="1038"/>
      <c r="CZ5" s="1038"/>
      <c r="DA5" s="1039"/>
      <c r="DB5" s="1037" t="s">
        <v>369</v>
      </c>
      <c r="DC5" s="1038"/>
      <c r="DD5" s="1038"/>
      <c r="DE5" s="1038"/>
      <c r="DF5" s="1039"/>
      <c r="DG5" s="1120" t="s">
        <v>370</v>
      </c>
      <c r="DH5" s="1121"/>
      <c r="DI5" s="1121"/>
      <c r="DJ5" s="1121"/>
      <c r="DK5" s="1122"/>
      <c r="DL5" s="1120" t="s">
        <v>371</v>
      </c>
      <c r="DM5" s="1121"/>
      <c r="DN5" s="1121"/>
      <c r="DO5" s="1121"/>
      <c r="DP5" s="1122"/>
      <c r="DQ5" s="1037" t="s">
        <v>372</v>
      </c>
      <c r="DR5" s="1038"/>
      <c r="DS5" s="1038"/>
      <c r="DT5" s="1038"/>
      <c r="DU5" s="1039"/>
      <c r="DV5" s="1037" t="s">
        <v>363</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373</v>
      </c>
      <c r="C7" s="1084"/>
      <c r="D7" s="1084"/>
      <c r="E7" s="1084"/>
      <c r="F7" s="1084"/>
      <c r="G7" s="1084"/>
      <c r="H7" s="1084"/>
      <c r="I7" s="1084"/>
      <c r="J7" s="1084"/>
      <c r="K7" s="1084"/>
      <c r="L7" s="1084"/>
      <c r="M7" s="1084"/>
      <c r="N7" s="1084"/>
      <c r="O7" s="1084"/>
      <c r="P7" s="1085"/>
      <c r="Q7" s="1138">
        <v>98755</v>
      </c>
      <c r="R7" s="1139"/>
      <c r="S7" s="1139"/>
      <c r="T7" s="1139"/>
      <c r="U7" s="1139"/>
      <c r="V7" s="1139">
        <v>95274</v>
      </c>
      <c r="W7" s="1139"/>
      <c r="X7" s="1139"/>
      <c r="Y7" s="1139"/>
      <c r="Z7" s="1139"/>
      <c r="AA7" s="1139">
        <v>3481</v>
      </c>
      <c r="AB7" s="1139"/>
      <c r="AC7" s="1139"/>
      <c r="AD7" s="1139"/>
      <c r="AE7" s="1140"/>
      <c r="AF7" s="1141">
        <v>2741</v>
      </c>
      <c r="AG7" s="1142"/>
      <c r="AH7" s="1142"/>
      <c r="AI7" s="1142"/>
      <c r="AJ7" s="1143"/>
      <c r="AK7" s="1144">
        <v>621</v>
      </c>
      <c r="AL7" s="1145"/>
      <c r="AM7" s="1145"/>
      <c r="AN7" s="1145"/>
      <c r="AO7" s="1145"/>
      <c r="AP7" s="1145">
        <v>52775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552</v>
      </c>
      <c r="BT7" s="1136"/>
      <c r="BU7" s="1136"/>
      <c r="BV7" s="1136"/>
      <c r="BW7" s="1136"/>
      <c r="BX7" s="1136"/>
      <c r="BY7" s="1136"/>
      <c r="BZ7" s="1136"/>
      <c r="CA7" s="1136"/>
      <c r="CB7" s="1136"/>
      <c r="CC7" s="1136"/>
      <c r="CD7" s="1136"/>
      <c r="CE7" s="1136"/>
      <c r="CF7" s="1136"/>
      <c r="CG7" s="1148"/>
      <c r="CH7" s="1132">
        <v>4</v>
      </c>
      <c r="CI7" s="1133"/>
      <c r="CJ7" s="1133"/>
      <c r="CK7" s="1133"/>
      <c r="CL7" s="1134"/>
      <c r="CM7" s="1132">
        <v>1073</v>
      </c>
      <c r="CN7" s="1133"/>
      <c r="CO7" s="1133"/>
      <c r="CP7" s="1133"/>
      <c r="CQ7" s="1134"/>
      <c r="CR7" s="1132">
        <v>451</v>
      </c>
      <c r="CS7" s="1133"/>
      <c r="CT7" s="1133"/>
      <c r="CU7" s="1133"/>
      <c r="CV7" s="1134"/>
      <c r="CW7" s="1132">
        <v>52</v>
      </c>
      <c r="CX7" s="1133"/>
      <c r="CY7" s="1133"/>
      <c r="CZ7" s="1133"/>
      <c r="DA7" s="1134"/>
      <c r="DB7" s="1132" t="s">
        <v>554</v>
      </c>
      <c r="DC7" s="1133"/>
      <c r="DD7" s="1133"/>
      <c r="DE7" s="1133"/>
      <c r="DF7" s="1134"/>
      <c r="DG7" s="1132" t="s">
        <v>554</v>
      </c>
      <c r="DH7" s="1133"/>
      <c r="DI7" s="1133"/>
      <c r="DJ7" s="1133"/>
      <c r="DK7" s="1134"/>
      <c r="DL7" s="1132" t="s">
        <v>554</v>
      </c>
      <c r="DM7" s="1133"/>
      <c r="DN7" s="1133"/>
      <c r="DO7" s="1133"/>
      <c r="DP7" s="1134"/>
      <c r="DQ7" s="1132" t="s">
        <v>554</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553</v>
      </c>
      <c r="BT8" s="1029"/>
      <c r="BU8" s="1029"/>
      <c r="BV8" s="1029"/>
      <c r="BW8" s="1029"/>
      <c r="BX8" s="1029"/>
      <c r="BY8" s="1029"/>
      <c r="BZ8" s="1029"/>
      <c r="CA8" s="1029"/>
      <c r="CB8" s="1029"/>
      <c r="CC8" s="1029"/>
      <c r="CD8" s="1029"/>
      <c r="CE8" s="1029"/>
      <c r="CF8" s="1029"/>
      <c r="CG8" s="1050"/>
      <c r="CH8" s="1025">
        <v>4</v>
      </c>
      <c r="CI8" s="1026"/>
      <c r="CJ8" s="1026"/>
      <c r="CK8" s="1026"/>
      <c r="CL8" s="1027"/>
      <c r="CM8" s="1025">
        <v>97</v>
      </c>
      <c r="CN8" s="1026"/>
      <c r="CO8" s="1026"/>
      <c r="CP8" s="1026"/>
      <c r="CQ8" s="1027"/>
      <c r="CR8" s="1025">
        <v>2</v>
      </c>
      <c r="CS8" s="1026"/>
      <c r="CT8" s="1026"/>
      <c r="CU8" s="1026"/>
      <c r="CV8" s="1027"/>
      <c r="CW8" s="1025">
        <v>19</v>
      </c>
      <c r="CX8" s="1026"/>
      <c r="CY8" s="1026"/>
      <c r="CZ8" s="1026"/>
      <c r="DA8" s="1027"/>
      <c r="DB8" s="1025" t="s">
        <v>554</v>
      </c>
      <c r="DC8" s="1026"/>
      <c r="DD8" s="1026"/>
      <c r="DE8" s="1026"/>
      <c r="DF8" s="1027"/>
      <c r="DG8" s="1025" t="s">
        <v>554</v>
      </c>
      <c r="DH8" s="1026"/>
      <c r="DI8" s="1026"/>
      <c r="DJ8" s="1026"/>
      <c r="DK8" s="1027"/>
      <c r="DL8" s="1025" t="s">
        <v>554</v>
      </c>
      <c r="DM8" s="1026"/>
      <c r="DN8" s="1026"/>
      <c r="DO8" s="1026"/>
      <c r="DP8" s="1027"/>
      <c r="DQ8" s="1025" t="s">
        <v>554</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375</v>
      </c>
      <c r="B23" s="973" t="s">
        <v>376</v>
      </c>
      <c r="C23" s="974"/>
      <c r="D23" s="974"/>
      <c r="E23" s="974"/>
      <c r="F23" s="974"/>
      <c r="G23" s="974"/>
      <c r="H23" s="974"/>
      <c r="I23" s="974"/>
      <c r="J23" s="974"/>
      <c r="K23" s="974"/>
      <c r="L23" s="974"/>
      <c r="M23" s="974"/>
      <c r="N23" s="974"/>
      <c r="O23" s="974"/>
      <c r="P23" s="984"/>
      <c r="Q23" s="1103">
        <v>98755</v>
      </c>
      <c r="R23" s="1097"/>
      <c r="S23" s="1097"/>
      <c r="T23" s="1097"/>
      <c r="U23" s="1097"/>
      <c r="V23" s="1097">
        <v>95274</v>
      </c>
      <c r="W23" s="1097"/>
      <c r="X23" s="1097"/>
      <c r="Y23" s="1097"/>
      <c r="Z23" s="1097"/>
      <c r="AA23" s="1097">
        <v>3481</v>
      </c>
      <c r="AB23" s="1097"/>
      <c r="AC23" s="1097"/>
      <c r="AD23" s="1097"/>
      <c r="AE23" s="1104"/>
      <c r="AF23" s="1105">
        <v>2741</v>
      </c>
      <c r="AG23" s="1097"/>
      <c r="AH23" s="1097"/>
      <c r="AI23" s="1097"/>
      <c r="AJ23" s="1106"/>
      <c r="AK23" s="1107"/>
      <c r="AL23" s="1108"/>
      <c r="AM23" s="1108"/>
      <c r="AN23" s="1108"/>
      <c r="AO23" s="1108"/>
      <c r="AP23" s="1097">
        <v>52755</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377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378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356</v>
      </c>
      <c r="B26" s="1032"/>
      <c r="C26" s="1032"/>
      <c r="D26" s="1032"/>
      <c r="E26" s="1032"/>
      <c r="F26" s="1032"/>
      <c r="G26" s="1032"/>
      <c r="H26" s="1032"/>
      <c r="I26" s="1032"/>
      <c r="J26" s="1032"/>
      <c r="K26" s="1032"/>
      <c r="L26" s="1032"/>
      <c r="M26" s="1032"/>
      <c r="N26" s="1032"/>
      <c r="O26" s="1032"/>
      <c r="P26" s="1033"/>
      <c r="Q26" s="1037" t="s">
        <v>379</v>
      </c>
      <c r="R26" s="1038"/>
      <c r="S26" s="1038"/>
      <c r="T26" s="1038"/>
      <c r="U26" s="1039"/>
      <c r="V26" s="1037" t="s">
        <v>380</v>
      </c>
      <c r="W26" s="1038"/>
      <c r="X26" s="1038"/>
      <c r="Y26" s="1038"/>
      <c r="Z26" s="1039"/>
      <c r="AA26" s="1037" t="s">
        <v>381</v>
      </c>
      <c r="AB26" s="1038"/>
      <c r="AC26" s="1038"/>
      <c r="AD26" s="1038"/>
      <c r="AE26" s="1038"/>
      <c r="AF26" s="1091" t="s">
        <v>382</v>
      </c>
      <c r="AG26" s="1044"/>
      <c r="AH26" s="1044"/>
      <c r="AI26" s="1044"/>
      <c r="AJ26" s="1092"/>
      <c r="AK26" s="1038" t="s">
        <v>383</v>
      </c>
      <c r="AL26" s="1038"/>
      <c r="AM26" s="1038"/>
      <c r="AN26" s="1038"/>
      <c r="AO26" s="1039"/>
      <c r="AP26" s="1037" t="s">
        <v>384</v>
      </c>
      <c r="AQ26" s="1038"/>
      <c r="AR26" s="1038"/>
      <c r="AS26" s="1038"/>
      <c r="AT26" s="1039"/>
      <c r="AU26" s="1037" t="s">
        <v>385</v>
      </c>
      <c r="AV26" s="1038"/>
      <c r="AW26" s="1038"/>
      <c r="AX26" s="1038"/>
      <c r="AY26" s="1039"/>
      <c r="AZ26" s="1037" t="s">
        <v>386</v>
      </c>
      <c r="BA26" s="1038"/>
      <c r="BB26" s="1038"/>
      <c r="BC26" s="1038"/>
      <c r="BD26" s="1039"/>
      <c r="BE26" s="1037" t="s">
        <v>363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387</v>
      </c>
      <c r="C28" s="1084"/>
      <c r="D28" s="1084"/>
      <c r="E28" s="1084"/>
      <c r="F28" s="1084"/>
      <c r="G28" s="1084"/>
      <c r="H28" s="1084"/>
      <c r="I28" s="1084"/>
      <c r="J28" s="1084"/>
      <c r="K28" s="1084"/>
      <c r="L28" s="1084"/>
      <c r="M28" s="1084"/>
      <c r="N28" s="1084"/>
      <c r="O28" s="1084"/>
      <c r="P28" s="1085"/>
      <c r="Q28" s="1086">
        <v>36591</v>
      </c>
      <c r="R28" s="1087"/>
      <c r="S28" s="1087"/>
      <c r="T28" s="1087"/>
      <c r="U28" s="1087"/>
      <c r="V28" s="1087">
        <v>36150</v>
      </c>
      <c r="W28" s="1087"/>
      <c r="X28" s="1087"/>
      <c r="Y28" s="1087"/>
      <c r="Z28" s="1087"/>
      <c r="AA28" s="1087">
        <v>441</v>
      </c>
      <c r="AB28" s="1087"/>
      <c r="AC28" s="1087"/>
      <c r="AD28" s="1087"/>
      <c r="AE28" s="1088"/>
      <c r="AF28" s="1089">
        <v>441</v>
      </c>
      <c r="AG28" s="1087"/>
      <c r="AH28" s="1087"/>
      <c r="AI28" s="1087"/>
      <c r="AJ28" s="1090"/>
      <c r="AK28" s="1078" t="s">
        <v>554</v>
      </c>
      <c r="AL28" s="1079"/>
      <c r="AM28" s="1079"/>
      <c r="AN28" s="1079"/>
      <c r="AO28" s="1079"/>
      <c r="AP28" s="1079" t="s">
        <v>554</v>
      </c>
      <c r="AQ28" s="1079"/>
      <c r="AR28" s="1079"/>
      <c r="AS28" s="1079"/>
      <c r="AT28" s="1079"/>
      <c r="AU28" s="1079" t="s">
        <v>554</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388</v>
      </c>
      <c r="C29" s="1067"/>
      <c r="D29" s="1067"/>
      <c r="E29" s="1067"/>
      <c r="F29" s="1067"/>
      <c r="G29" s="1067"/>
      <c r="H29" s="1067"/>
      <c r="I29" s="1067"/>
      <c r="J29" s="1067"/>
      <c r="K29" s="1067"/>
      <c r="L29" s="1067"/>
      <c r="M29" s="1067"/>
      <c r="N29" s="1067"/>
      <c r="O29" s="1067"/>
      <c r="P29" s="1068"/>
      <c r="Q29" s="1074">
        <v>25501</v>
      </c>
      <c r="R29" s="1075"/>
      <c r="S29" s="1075"/>
      <c r="T29" s="1075"/>
      <c r="U29" s="1075"/>
      <c r="V29" s="1075">
        <v>25493</v>
      </c>
      <c r="W29" s="1075"/>
      <c r="X29" s="1075"/>
      <c r="Y29" s="1075"/>
      <c r="Z29" s="1075"/>
      <c r="AA29" s="1075">
        <v>8</v>
      </c>
      <c r="AB29" s="1075"/>
      <c r="AC29" s="1075"/>
      <c r="AD29" s="1075"/>
      <c r="AE29" s="1076"/>
      <c r="AF29" s="1071">
        <v>8</v>
      </c>
      <c r="AG29" s="1072"/>
      <c r="AH29" s="1072"/>
      <c r="AI29" s="1072"/>
      <c r="AJ29" s="1073"/>
      <c r="AK29" s="1016">
        <v>2148</v>
      </c>
      <c r="AL29" s="1007"/>
      <c r="AM29" s="1007"/>
      <c r="AN29" s="1007"/>
      <c r="AO29" s="1007"/>
      <c r="AP29" s="1007" t="s">
        <v>554</v>
      </c>
      <c r="AQ29" s="1007"/>
      <c r="AR29" s="1007"/>
      <c r="AS29" s="1007"/>
      <c r="AT29" s="1007"/>
      <c r="AU29" s="1007" t="s">
        <v>554</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389</v>
      </c>
      <c r="C30" s="1067"/>
      <c r="D30" s="1067"/>
      <c r="E30" s="1067"/>
      <c r="F30" s="1067"/>
      <c r="G30" s="1067"/>
      <c r="H30" s="1067"/>
      <c r="I30" s="1067"/>
      <c r="J30" s="1067"/>
      <c r="K30" s="1067"/>
      <c r="L30" s="1067"/>
      <c r="M30" s="1067"/>
      <c r="N30" s="1067"/>
      <c r="O30" s="1067"/>
      <c r="P30" s="1068"/>
      <c r="Q30" s="1074">
        <v>23656</v>
      </c>
      <c r="R30" s="1075"/>
      <c r="S30" s="1075"/>
      <c r="T30" s="1075"/>
      <c r="U30" s="1075"/>
      <c r="V30" s="1075">
        <v>22728</v>
      </c>
      <c r="W30" s="1075"/>
      <c r="X30" s="1075"/>
      <c r="Y30" s="1075"/>
      <c r="Z30" s="1075"/>
      <c r="AA30" s="1075">
        <v>928</v>
      </c>
      <c r="AB30" s="1075"/>
      <c r="AC30" s="1075"/>
      <c r="AD30" s="1075"/>
      <c r="AE30" s="1076"/>
      <c r="AF30" s="1071">
        <v>928</v>
      </c>
      <c r="AG30" s="1072"/>
      <c r="AH30" s="1072"/>
      <c r="AI30" s="1072"/>
      <c r="AJ30" s="1073"/>
      <c r="AK30" s="1016">
        <v>4069</v>
      </c>
      <c r="AL30" s="1007"/>
      <c r="AM30" s="1007"/>
      <c r="AN30" s="1007"/>
      <c r="AO30" s="1007"/>
      <c r="AP30" s="1007" t="s">
        <v>554</v>
      </c>
      <c r="AQ30" s="1007"/>
      <c r="AR30" s="1007"/>
      <c r="AS30" s="1007"/>
      <c r="AT30" s="1007"/>
      <c r="AU30" s="1007" t="s">
        <v>554</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390</v>
      </c>
      <c r="C31" s="1067"/>
      <c r="D31" s="1067"/>
      <c r="E31" s="1067"/>
      <c r="F31" s="1067"/>
      <c r="G31" s="1067"/>
      <c r="H31" s="1067"/>
      <c r="I31" s="1067"/>
      <c r="J31" s="1067"/>
      <c r="K31" s="1067"/>
      <c r="L31" s="1067"/>
      <c r="M31" s="1067"/>
      <c r="N31" s="1067"/>
      <c r="O31" s="1067"/>
      <c r="P31" s="1068"/>
      <c r="Q31" s="1074">
        <v>4333</v>
      </c>
      <c r="R31" s="1075"/>
      <c r="S31" s="1075"/>
      <c r="T31" s="1075"/>
      <c r="U31" s="1075"/>
      <c r="V31" s="1075">
        <v>4200</v>
      </c>
      <c r="W31" s="1075"/>
      <c r="X31" s="1075"/>
      <c r="Y31" s="1075"/>
      <c r="Z31" s="1075"/>
      <c r="AA31" s="1075">
        <v>133</v>
      </c>
      <c r="AB31" s="1075"/>
      <c r="AC31" s="1075"/>
      <c r="AD31" s="1075"/>
      <c r="AE31" s="1076"/>
      <c r="AF31" s="1071">
        <v>133</v>
      </c>
      <c r="AG31" s="1072"/>
      <c r="AH31" s="1072"/>
      <c r="AI31" s="1072"/>
      <c r="AJ31" s="1073"/>
      <c r="AK31" s="1016">
        <v>700</v>
      </c>
      <c r="AL31" s="1007"/>
      <c r="AM31" s="1007"/>
      <c r="AN31" s="1007"/>
      <c r="AO31" s="1007"/>
      <c r="AP31" s="1007" t="s">
        <v>554</v>
      </c>
      <c r="AQ31" s="1007"/>
      <c r="AR31" s="1007"/>
      <c r="AS31" s="1007"/>
      <c r="AT31" s="1007"/>
      <c r="AU31" s="1007" t="s">
        <v>554</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391</v>
      </c>
      <c r="C32" s="1067"/>
      <c r="D32" s="1067"/>
      <c r="E32" s="1067"/>
      <c r="F32" s="1067"/>
      <c r="G32" s="1067"/>
      <c r="H32" s="1067"/>
      <c r="I32" s="1067"/>
      <c r="J32" s="1067"/>
      <c r="K32" s="1067"/>
      <c r="L32" s="1067"/>
      <c r="M32" s="1067"/>
      <c r="N32" s="1067"/>
      <c r="O32" s="1067"/>
      <c r="P32" s="1068"/>
      <c r="Q32" s="1074">
        <v>15389</v>
      </c>
      <c r="R32" s="1075"/>
      <c r="S32" s="1075"/>
      <c r="T32" s="1075"/>
      <c r="U32" s="1075"/>
      <c r="V32" s="1075">
        <v>16185</v>
      </c>
      <c r="W32" s="1075"/>
      <c r="X32" s="1075"/>
      <c r="Y32" s="1075"/>
      <c r="Z32" s="1075"/>
      <c r="AA32" s="1075">
        <v>-796</v>
      </c>
      <c r="AB32" s="1075"/>
      <c r="AC32" s="1075"/>
      <c r="AD32" s="1075"/>
      <c r="AE32" s="1076"/>
      <c r="AF32" s="1071">
        <v>6132</v>
      </c>
      <c r="AG32" s="1072"/>
      <c r="AH32" s="1072"/>
      <c r="AI32" s="1072"/>
      <c r="AJ32" s="1073"/>
      <c r="AK32" s="1016">
        <v>1790</v>
      </c>
      <c r="AL32" s="1007"/>
      <c r="AM32" s="1007"/>
      <c r="AN32" s="1007"/>
      <c r="AO32" s="1007"/>
      <c r="AP32" s="1007">
        <v>12155</v>
      </c>
      <c r="AQ32" s="1007"/>
      <c r="AR32" s="1007"/>
      <c r="AS32" s="1007"/>
      <c r="AT32" s="1007"/>
      <c r="AU32" s="1007">
        <v>6065</v>
      </c>
      <c r="AV32" s="1007"/>
      <c r="AW32" s="1007"/>
      <c r="AX32" s="1007"/>
      <c r="AY32" s="1007"/>
      <c r="AZ32" s="1077"/>
      <c r="BA32" s="1077"/>
      <c r="BB32" s="1077"/>
      <c r="BC32" s="1077"/>
      <c r="BD32" s="1077"/>
      <c r="BE32" s="1008" t="s">
        <v>392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393</v>
      </c>
      <c r="C33" s="1067"/>
      <c r="D33" s="1067"/>
      <c r="E33" s="1067"/>
      <c r="F33" s="1067"/>
      <c r="G33" s="1067"/>
      <c r="H33" s="1067"/>
      <c r="I33" s="1067"/>
      <c r="J33" s="1067"/>
      <c r="K33" s="1067"/>
      <c r="L33" s="1067"/>
      <c r="M33" s="1067"/>
      <c r="N33" s="1067"/>
      <c r="O33" s="1067"/>
      <c r="P33" s="1068"/>
      <c r="Q33" s="1074">
        <v>7581</v>
      </c>
      <c r="R33" s="1075"/>
      <c r="S33" s="1075"/>
      <c r="T33" s="1075"/>
      <c r="U33" s="1075"/>
      <c r="V33" s="1075">
        <v>7092</v>
      </c>
      <c r="W33" s="1075"/>
      <c r="X33" s="1075"/>
      <c r="Y33" s="1075"/>
      <c r="Z33" s="1075"/>
      <c r="AA33" s="1075">
        <v>488</v>
      </c>
      <c r="AB33" s="1075"/>
      <c r="AC33" s="1075"/>
      <c r="AD33" s="1075"/>
      <c r="AE33" s="1076"/>
      <c r="AF33" s="1071">
        <v>3585</v>
      </c>
      <c r="AG33" s="1072"/>
      <c r="AH33" s="1072"/>
      <c r="AI33" s="1072"/>
      <c r="AJ33" s="1073"/>
      <c r="AK33" s="1016">
        <v>2738</v>
      </c>
      <c r="AL33" s="1007"/>
      <c r="AM33" s="1007"/>
      <c r="AN33" s="1007"/>
      <c r="AO33" s="1007"/>
      <c r="AP33" s="1007">
        <v>31202</v>
      </c>
      <c r="AQ33" s="1007"/>
      <c r="AR33" s="1007"/>
      <c r="AS33" s="1007"/>
      <c r="AT33" s="1007"/>
      <c r="AU33" s="1007">
        <v>19782</v>
      </c>
      <c r="AV33" s="1007"/>
      <c r="AW33" s="1007"/>
      <c r="AX33" s="1007"/>
      <c r="AY33" s="1007"/>
      <c r="AZ33" s="1077"/>
      <c r="BA33" s="1077"/>
      <c r="BB33" s="1077"/>
      <c r="BC33" s="1077"/>
      <c r="BD33" s="1077"/>
      <c r="BE33" s="1008" t="s">
        <v>392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394</v>
      </c>
      <c r="C34" s="1067"/>
      <c r="D34" s="1067"/>
      <c r="E34" s="1067"/>
      <c r="F34" s="1067"/>
      <c r="G34" s="1067"/>
      <c r="H34" s="1067"/>
      <c r="I34" s="1067"/>
      <c r="J34" s="1067"/>
      <c r="K34" s="1067"/>
      <c r="L34" s="1067"/>
      <c r="M34" s="1067"/>
      <c r="N34" s="1067"/>
      <c r="O34" s="1067"/>
      <c r="P34" s="1068"/>
      <c r="Q34" s="1074">
        <v>15</v>
      </c>
      <c r="R34" s="1075"/>
      <c r="S34" s="1075"/>
      <c r="T34" s="1075"/>
      <c r="U34" s="1075"/>
      <c r="V34" s="1075">
        <v>15</v>
      </c>
      <c r="W34" s="1075"/>
      <c r="X34" s="1075"/>
      <c r="Y34" s="1075"/>
      <c r="Z34" s="1075"/>
      <c r="AA34" s="1075">
        <v>0</v>
      </c>
      <c r="AB34" s="1075"/>
      <c r="AC34" s="1075"/>
      <c r="AD34" s="1075"/>
      <c r="AE34" s="1076"/>
      <c r="AF34" s="1071">
        <v>0</v>
      </c>
      <c r="AG34" s="1072"/>
      <c r="AH34" s="1072"/>
      <c r="AI34" s="1072"/>
      <c r="AJ34" s="1073"/>
      <c r="AK34" s="1016">
        <v>10</v>
      </c>
      <c r="AL34" s="1007"/>
      <c r="AM34" s="1007"/>
      <c r="AN34" s="1007"/>
      <c r="AO34" s="1007"/>
      <c r="AP34" s="1007" t="s">
        <v>554</v>
      </c>
      <c r="AQ34" s="1007"/>
      <c r="AR34" s="1007"/>
      <c r="AS34" s="1007"/>
      <c r="AT34" s="1007"/>
      <c r="AU34" s="1007" t="s">
        <v>554</v>
      </c>
      <c r="AV34" s="1007"/>
      <c r="AW34" s="1007"/>
      <c r="AX34" s="1007"/>
      <c r="AY34" s="1007"/>
      <c r="AZ34" s="1077"/>
      <c r="BA34" s="1077"/>
      <c r="BB34" s="1077"/>
      <c r="BC34" s="1077"/>
      <c r="BD34" s="1077"/>
      <c r="BE34" s="1008" t="s">
        <v>395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375</v>
      </c>
      <c r="B63" s="973" t="s">
        <v>397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11227</v>
      </c>
      <c r="AG63" s="995"/>
      <c r="AH63" s="995"/>
      <c r="AI63" s="995"/>
      <c r="AJ63" s="1058"/>
      <c r="AK63" s="1059"/>
      <c r="AL63" s="999"/>
      <c r="AM63" s="999"/>
      <c r="AN63" s="999"/>
      <c r="AO63" s="999"/>
      <c r="AP63" s="995">
        <f>AP32+AP33</f>
        <v>43357</v>
      </c>
      <c r="AQ63" s="995"/>
      <c r="AR63" s="995"/>
      <c r="AS63" s="995"/>
      <c r="AT63" s="995"/>
      <c r="AU63" s="995">
        <f>AU32+AU33</f>
        <v>25847</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399</v>
      </c>
      <c r="B66" s="1032"/>
      <c r="C66" s="1032"/>
      <c r="D66" s="1032"/>
      <c r="E66" s="1032"/>
      <c r="F66" s="1032"/>
      <c r="G66" s="1032"/>
      <c r="H66" s="1032"/>
      <c r="I66" s="1032"/>
      <c r="J66" s="1032"/>
      <c r="K66" s="1032"/>
      <c r="L66" s="1032"/>
      <c r="M66" s="1032"/>
      <c r="N66" s="1032"/>
      <c r="O66" s="1032"/>
      <c r="P66" s="1033"/>
      <c r="Q66" s="1037" t="s">
        <v>379</v>
      </c>
      <c r="R66" s="1038"/>
      <c r="S66" s="1038"/>
      <c r="T66" s="1038"/>
      <c r="U66" s="1039"/>
      <c r="V66" s="1037" t="s">
        <v>380</v>
      </c>
      <c r="W66" s="1038"/>
      <c r="X66" s="1038"/>
      <c r="Y66" s="1038"/>
      <c r="Z66" s="1039"/>
      <c r="AA66" s="1037" t="s">
        <v>381</v>
      </c>
      <c r="AB66" s="1038"/>
      <c r="AC66" s="1038"/>
      <c r="AD66" s="1038"/>
      <c r="AE66" s="1039"/>
      <c r="AF66" s="1043" t="s">
        <v>382</v>
      </c>
      <c r="AG66" s="1044"/>
      <c r="AH66" s="1044"/>
      <c r="AI66" s="1044"/>
      <c r="AJ66" s="1045"/>
      <c r="AK66" s="1037" t="s">
        <v>383</v>
      </c>
      <c r="AL66" s="1032"/>
      <c r="AM66" s="1032"/>
      <c r="AN66" s="1032"/>
      <c r="AO66" s="1033"/>
      <c r="AP66" s="1037" t="s">
        <v>384</v>
      </c>
      <c r="AQ66" s="1038"/>
      <c r="AR66" s="1038"/>
      <c r="AS66" s="1038"/>
      <c r="AT66" s="1039"/>
      <c r="AU66" s="1037" t="s">
        <v>400</v>
      </c>
      <c r="AV66" s="1038"/>
      <c r="AW66" s="1038"/>
      <c r="AX66" s="1038"/>
      <c r="AY66" s="1039"/>
      <c r="AZ66" s="1037" t="s">
        <v>363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549</v>
      </c>
      <c r="C68" s="1022"/>
      <c r="D68" s="1022"/>
      <c r="E68" s="1022"/>
      <c r="F68" s="1022"/>
      <c r="G68" s="1022"/>
      <c r="H68" s="1022"/>
      <c r="I68" s="1022"/>
      <c r="J68" s="1022"/>
      <c r="K68" s="1022"/>
      <c r="L68" s="1022"/>
      <c r="M68" s="1022"/>
      <c r="N68" s="1022"/>
      <c r="O68" s="1022"/>
      <c r="P68" s="1023"/>
      <c r="Q68" s="1024">
        <v>5</v>
      </c>
      <c r="R68" s="1018"/>
      <c r="S68" s="1018"/>
      <c r="T68" s="1018"/>
      <c r="U68" s="1018"/>
      <c r="V68" s="1018">
        <v>5</v>
      </c>
      <c r="W68" s="1018"/>
      <c r="X68" s="1018"/>
      <c r="Y68" s="1018"/>
      <c r="Z68" s="1018"/>
      <c r="AA68" s="1018">
        <v>1</v>
      </c>
      <c r="AB68" s="1018"/>
      <c r="AC68" s="1018"/>
      <c r="AD68" s="1018"/>
      <c r="AE68" s="1018"/>
      <c r="AF68" s="1018">
        <v>1</v>
      </c>
      <c r="AG68" s="1018"/>
      <c r="AH68" s="1018"/>
      <c r="AI68" s="1018"/>
      <c r="AJ68" s="1018"/>
      <c r="AK68" s="1018" t="s">
        <v>554</v>
      </c>
      <c r="AL68" s="1018"/>
      <c r="AM68" s="1018"/>
      <c r="AN68" s="1018"/>
      <c r="AO68" s="1018"/>
      <c r="AP68" s="1018" t="s">
        <v>554</v>
      </c>
      <c r="AQ68" s="1018"/>
      <c r="AR68" s="1018"/>
      <c r="AS68" s="1018"/>
      <c r="AT68" s="1018"/>
      <c r="AU68" s="1018" t="s">
        <v>554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550</v>
      </c>
      <c r="C69" s="1011"/>
      <c r="D69" s="1011"/>
      <c r="E69" s="1011"/>
      <c r="F69" s="1011"/>
      <c r="G69" s="1011"/>
      <c r="H69" s="1011"/>
      <c r="I69" s="1011"/>
      <c r="J69" s="1011"/>
      <c r="K69" s="1011"/>
      <c r="L69" s="1011"/>
      <c r="M69" s="1011"/>
      <c r="N69" s="1011"/>
      <c r="O69" s="1011"/>
      <c r="P69" s="1012"/>
      <c r="Q69" s="1013">
        <v>4407</v>
      </c>
      <c r="R69" s="1007"/>
      <c r="S69" s="1007"/>
      <c r="T69" s="1007"/>
      <c r="U69" s="1007"/>
      <c r="V69" s="1007">
        <v>4087</v>
      </c>
      <c r="W69" s="1007"/>
      <c r="X69" s="1007"/>
      <c r="Y69" s="1007"/>
      <c r="Z69" s="1007"/>
      <c r="AA69" s="1007">
        <v>320</v>
      </c>
      <c r="AB69" s="1007"/>
      <c r="AC69" s="1007"/>
      <c r="AD69" s="1007"/>
      <c r="AE69" s="1007"/>
      <c r="AF69" s="1007">
        <v>320</v>
      </c>
      <c r="AG69" s="1007"/>
      <c r="AH69" s="1007"/>
      <c r="AI69" s="1007"/>
      <c r="AJ69" s="1007"/>
      <c r="AK69" s="1007">
        <v>507</v>
      </c>
      <c r="AL69" s="1007"/>
      <c r="AM69" s="1007"/>
      <c r="AN69" s="1007"/>
      <c r="AO69" s="1007"/>
      <c r="AP69" s="1007" t="s">
        <v>554</v>
      </c>
      <c r="AQ69" s="1007"/>
      <c r="AR69" s="1007"/>
      <c r="AS69" s="1007"/>
      <c r="AT69" s="1007"/>
      <c r="AU69" s="1007" t="s">
        <v>554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551</v>
      </c>
      <c r="C70" s="1011"/>
      <c r="D70" s="1011"/>
      <c r="E70" s="1011"/>
      <c r="F70" s="1011"/>
      <c r="G70" s="1011"/>
      <c r="H70" s="1011"/>
      <c r="I70" s="1011"/>
      <c r="J70" s="1011"/>
      <c r="K70" s="1011"/>
      <c r="L70" s="1011"/>
      <c r="M70" s="1011"/>
      <c r="N70" s="1011"/>
      <c r="O70" s="1011"/>
      <c r="P70" s="1012"/>
      <c r="Q70" s="1013">
        <v>1092963</v>
      </c>
      <c r="R70" s="1007"/>
      <c r="S70" s="1007"/>
      <c r="T70" s="1007"/>
      <c r="U70" s="1007"/>
      <c r="V70" s="1007">
        <v>1080088</v>
      </c>
      <c r="W70" s="1007"/>
      <c r="X70" s="1007"/>
      <c r="Y70" s="1007"/>
      <c r="Z70" s="1007"/>
      <c r="AA70" s="1007">
        <v>12875</v>
      </c>
      <c r="AB70" s="1007"/>
      <c r="AC70" s="1007"/>
      <c r="AD70" s="1007"/>
      <c r="AE70" s="1007"/>
      <c r="AF70" s="1007">
        <v>12875</v>
      </c>
      <c r="AG70" s="1007"/>
      <c r="AH70" s="1007"/>
      <c r="AI70" s="1007"/>
      <c r="AJ70" s="1007"/>
      <c r="AK70" s="1007">
        <v>8791</v>
      </c>
      <c r="AL70" s="1007"/>
      <c r="AM70" s="1007"/>
      <c r="AN70" s="1007"/>
      <c r="AO70" s="1007"/>
      <c r="AP70" s="1007" t="s">
        <v>554</v>
      </c>
      <c r="AQ70" s="1007"/>
      <c r="AR70" s="1007"/>
      <c r="AS70" s="1007"/>
      <c r="AT70" s="1007"/>
      <c r="AU70" s="1007" t="s">
        <v>554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375</v>
      </c>
      <c r="B88" s="973" t="s">
        <v>401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AF68+AF69+AF70</f>
        <v>13196</v>
      </c>
      <c r="AG88" s="995"/>
      <c r="AH88" s="995"/>
      <c r="AI88" s="995"/>
      <c r="AJ88" s="995"/>
      <c r="AK88" s="999"/>
      <c r="AL88" s="999"/>
      <c r="AM88" s="999"/>
      <c r="AN88" s="999"/>
      <c r="AO88" s="999"/>
      <c r="AP88" s="995" t="s">
        <v>554</v>
      </c>
      <c r="AQ88" s="995"/>
      <c r="AR88" s="995"/>
      <c r="AS88" s="995"/>
      <c r="AT88" s="995"/>
      <c r="AU88" s="995" t="s">
        <v>554</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73" t="s">
        <v>402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CR7+CR8</f>
        <v>453</v>
      </c>
      <c r="CS102" s="989"/>
      <c r="CT102" s="989"/>
      <c r="CU102" s="989"/>
      <c r="CV102" s="990"/>
      <c r="CW102" s="988">
        <f>CW7+CW8</f>
        <v>71</v>
      </c>
      <c r="CX102" s="989"/>
      <c r="CY102" s="989"/>
      <c r="CZ102" s="989"/>
      <c r="DA102" s="990"/>
      <c r="DB102" s="988" t="s">
        <v>560</v>
      </c>
      <c r="DC102" s="989"/>
      <c r="DD102" s="989"/>
      <c r="DE102" s="989"/>
      <c r="DF102" s="990"/>
      <c r="DG102" s="988" t="s">
        <v>560</v>
      </c>
      <c r="DH102" s="989"/>
      <c r="DI102" s="989"/>
      <c r="DJ102" s="989"/>
      <c r="DK102" s="990"/>
      <c r="DL102" s="988" t="s">
        <v>560</v>
      </c>
      <c r="DM102" s="989"/>
      <c r="DN102" s="989"/>
      <c r="DO102" s="989"/>
      <c r="DP102" s="990"/>
      <c r="DQ102" s="988" t="s">
        <v>560</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409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410</v>
      </c>
      <c r="AB109" s="932"/>
      <c r="AC109" s="932"/>
      <c r="AD109" s="932"/>
      <c r="AE109" s="933"/>
      <c r="AF109" s="934" t="s">
        <v>411</v>
      </c>
      <c r="AG109" s="932"/>
      <c r="AH109" s="932"/>
      <c r="AI109" s="932"/>
      <c r="AJ109" s="933"/>
      <c r="AK109" s="934" t="s">
        <v>293</v>
      </c>
      <c r="AL109" s="932"/>
      <c r="AM109" s="932"/>
      <c r="AN109" s="932"/>
      <c r="AO109" s="933"/>
      <c r="AP109" s="934" t="s">
        <v>412</v>
      </c>
      <c r="AQ109" s="932"/>
      <c r="AR109" s="932"/>
      <c r="AS109" s="932"/>
      <c r="AT109" s="965"/>
      <c r="AU109" s="931" t="s">
        <v>409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410</v>
      </c>
      <c r="BR109" s="932"/>
      <c r="BS109" s="932"/>
      <c r="BT109" s="932"/>
      <c r="BU109" s="933"/>
      <c r="BV109" s="934" t="s">
        <v>411</v>
      </c>
      <c r="BW109" s="932"/>
      <c r="BX109" s="932"/>
      <c r="BY109" s="932"/>
      <c r="BZ109" s="933"/>
      <c r="CA109" s="934" t="s">
        <v>293</v>
      </c>
      <c r="CB109" s="932"/>
      <c r="CC109" s="932"/>
      <c r="CD109" s="932"/>
      <c r="CE109" s="933"/>
      <c r="CF109" s="972" t="s">
        <v>412</v>
      </c>
      <c r="CG109" s="972"/>
      <c r="CH109" s="972"/>
      <c r="CI109" s="972"/>
      <c r="CJ109" s="972"/>
      <c r="CK109" s="934" t="s">
        <v>413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410</v>
      </c>
      <c r="DH109" s="932"/>
      <c r="DI109" s="932"/>
      <c r="DJ109" s="932"/>
      <c r="DK109" s="933"/>
      <c r="DL109" s="934" t="s">
        <v>411</v>
      </c>
      <c r="DM109" s="932"/>
      <c r="DN109" s="932"/>
      <c r="DO109" s="932"/>
      <c r="DP109" s="933"/>
      <c r="DQ109" s="934" t="s">
        <v>293</v>
      </c>
      <c r="DR109" s="932"/>
      <c r="DS109" s="932"/>
      <c r="DT109" s="932"/>
      <c r="DU109" s="933"/>
      <c r="DV109" s="934" t="s">
        <v>412</v>
      </c>
      <c r="DW109" s="932"/>
      <c r="DX109" s="932"/>
      <c r="DY109" s="932"/>
      <c r="DZ109" s="965"/>
    </row>
    <row r="110" spans="1:131" s="230" customFormat="1" ht="26.25" customHeight="1" x14ac:dyDescent="0.2">
      <c r="A110" s="843" t="s">
        <v>414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5810935</v>
      </c>
      <c r="AB110" s="925"/>
      <c r="AC110" s="925"/>
      <c r="AD110" s="925"/>
      <c r="AE110" s="926"/>
      <c r="AF110" s="927">
        <v>6237101</v>
      </c>
      <c r="AG110" s="925"/>
      <c r="AH110" s="925"/>
      <c r="AI110" s="925"/>
      <c r="AJ110" s="926"/>
      <c r="AK110" s="927">
        <v>6177293</v>
      </c>
      <c r="AL110" s="925"/>
      <c r="AM110" s="925"/>
      <c r="AN110" s="925"/>
      <c r="AO110" s="926"/>
      <c r="AP110" s="928">
        <v>13.1</v>
      </c>
      <c r="AQ110" s="929"/>
      <c r="AR110" s="929"/>
      <c r="AS110" s="929"/>
      <c r="AT110" s="930"/>
      <c r="AU110" s="966" t="s">
        <v>69</v>
      </c>
      <c r="AV110" s="967"/>
      <c r="AW110" s="967"/>
      <c r="AX110" s="967"/>
      <c r="AY110" s="967"/>
      <c r="AZ110" s="896" t="s">
        <v>415</v>
      </c>
      <c r="BA110" s="844"/>
      <c r="BB110" s="844"/>
      <c r="BC110" s="844"/>
      <c r="BD110" s="844"/>
      <c r="BE110" s="844"/>
      <c r="BF110" s="844"/>
      <c r="BG110" s="844"/>
      <c r="BH110" s="844"/>
      <c r="BI110" s="844"/>
      <c r="BJ110" s="844"/>
      <c r="BK110" s="844"/>
      <c r="BL110" s="844"/>
      <c r="BM110" s="844"/>
      <c r="BN110" s="844"/>
      <c r="BO110" s="844"/>
      <c r="BP110" s="845"/>
      <c r="BQ110" s="897">
        <v>58494592</v>
      </c>
      <c r="BR110" s="878"/>
      <c r="BS110" s="878"/>
      <c r="BT110" s="878"/>
      <c r="BU110" s="878"/>
      <c r="BV110" s="878">
        <v>55395530</v>
      </c>
      <c r="BW110" s="878"/>
      <c r="BX110" s="878"/>
      <c r="BY110" s="878"/>
      <c r="BZ110" s="878"/>
      <c r="CA110" s="878">
        <v>52774569</v>
      </c>
      <c r="CB110" s="878"/>
      <c r="CC110" s="878"/>
      <c r="CD110" s="878"/>
      <c r="CE110" s="878"/>
      <c r="CF110" s="902">
        <v>111.6</v>
      </c>
      <c r="CG110" s="903"/>
      <c r="CH110" s="903"/>
      <c r="CI110" s="903"/>
      <c r="CJ110" s="903"/>
      <c r="CK110" s="962" t="s">
        <v>416</v>
      </c>
      <c r="CL110" s="855"/>
      <c r="CM110" s="896" t="s">
        <v>417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419</v>
      </c>
      <c r="BA111" s="788"/>
      <c r="BB111" s="788"/>
      <c r="BC111" s="788"/>
      <c r="BD111" s="788"/>
      <c r="BE111" s="788"/>
      <c r="BF111" s="788"/>
      <c r="BG111" s="788"/>
      <c r="BH111" s="788"/>
      <c r="BI111" s="788"/>
      <c r="BJ111" s="788"/>
      <c r="BK111" s="788"/>
      <c r="BL111" s="788"/>
      <c r="BM111" s="788"/>
      <c r="BN111" s="788"/>
      <c r="BO111" s="788"/>
      <c r="BP111" s="789"/>
      <c r="BQ111" s="852">
        <v>3421718</v>
      </c>
      <c r="BR111" s="853"/>
      <c r="BS111" s="853"/>
      <c r="BT111" s="853"/>
      <c r="BU111" s="853"/>
      <c r="BV111" s="853">
        <v>3181245</v>
      </c>
      <c r="BW111" s="853"/>
      <c r="BX111" s="853"/>
      <c r="BY111" s="853"/>
      <c r="BZ111" s="853"/>
      <c r="CA111" s="853">
        <v>2675133</v>
      </c>
      <c r="CB111" s="853"/>
      <c r="CC111" s="853"/>
      <c r="CD111" s="853"/>
      <c r="CE111" s="853"/>
      <c r="CF111" s="911">
        <v>5.7</v>
      </c>
      <c r="CG111" s="912"/>
      <c r="CH111" s="912"/>
      <c r="CI111" s="912"/>
      <c r="CJ111" s="912"/>
      <c r="CK111" s="963"/>
      <c r="CL111" s="857"/>
      <c r="CM111" s="851" t="s">
        <v>420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421</v>
      </c>
      <c r="B112" s="949"/>
      <c r="C112" s="788" t="s">
        <v>422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423</v>
      </c>
      <c r="BA112" s="788"/>
      <c r="BB112" s="788"/>
      <c r="BC112" s="788"/>
      <c r="BD112" s="788"/>
      <c r="BE112" s="788"/>
      <c r="BF112" s="788"/>
      <c r="BG112" s="788"/>
      <c r="BH112" s="788"/>
      <c r="BI112" s="788"/>
      <c r="BJ112" s="788"/>
      <c r="BK112" s="788"/>
      <c r="BL112" s="788"/>
      <c r="BM112" s="788"/>
      <c r="BN112" s="788"/>
      <c r="BO112" s="788"/>
      <c r="BP112" s="789"/>
      <c r="BQ112" s="852">
        <v>28066620</v>
      </c>
      <c r="BR112" s="853"/>
      <c r="BS112" s="853"/>
      <c r="BT112" s="853"/>
      <c r="BU112" s="853"/>
      <c r="BV112" s="853">
        <v>27019381</v>
      </c>
      <c r="BW112" s="853"/>
      <c r="BX112" s="853"/>
      <c r="BY112" s="853"/>
      <c r="BZ112" s="853"/>
      <c r="CA112" s="853">
        <v>25847743</v>
      </c>
      <c r="CB112" s="853"/>
      <c r="CC112" s="853"/>
      <c r="CD112" s="853"/>
      <c r="CE112" s="853"/>
      <c r="CF112" s="911">
        <v>54.7</v>
      </c>
      <c r="CG112" s="912"/>
      <c r="CH112" s="912"/>
      <c r="CI112" s="912"/>
      <c r="CJ112" s="912"/>
      <c r="CK112" s="963"/>
      <c r="CL112" s="857"/>
      <c r="CM112" s="851" t="s">
        <v>424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2631718</v>
      </c>
      <c r="AB113" s="955"/>
      <c r="AC113" s="955"/>
      <c r="AD113" s="955"/>
      <c r="AE113" s="956"/>
      <c r="AF113" s="957">
        <v>2571823</v>
      </c>
      <c r="AG113" s="955"/>
      <c r="AH113" s="955"/>
      <c r="AI113" s="955"/>
      <c r="AJ113" s="956"/>
      <c r="AK113" s="957">
        <v>2324593</v>
      </c>
      <c r="AL113" s="955"/>
      <c r="AM113" s="955"/>
      <c r="AN113" s="955"/>
      <c r="AO113" s="956"/>
      <c r="AP113" s="958">
        <v>4.9000000000000004</v>
      </c>
      <c r="AQ113" s="959"/>
      <c r="AR113" s="959"/>
      <c r="AS113" s="959"/>
      <c r="AT113" s="960"/>
      <c r="AU113" s="968"/>
      <c r="AV113" s="969"/>
      <c r="AW113" s="969"/>
      <c r="AX113" s="969"/>
      <c r="AY113" s="969"/>
      <c r="AZ113" s="851" t="s">
        <v>426</v>
      </c>
      <c r="BA113" s="788"/>
      <c r="BB113" s="788"/>
      <c r="BC113" s="788"/>
      <c r="BD113" s="788"/>
      <c r="BE113" s="788"/>
      <c r="BF113" s="788"/>
      <c r="BG113" s="788"/>
      <c r="BH113" s="788"/>
      <c r="BI113" s="788"/>
      <c r="BJ113" s="788"/>
      <c r="BK113" s="788"/>
      <c r="BL113" s="788"/>
      <c r="BM113" s="788"/>
      <c r="BN113" s="788"/>
      <c r="BO113" s="788"/>
      <c r="BP113" s="789"/>
      <c r="BQ113" s="852" t="s">
        <v>122</v>
      </c>
      <c r="BR113" s="853"/>
      <c r="BS113" s="853"/>
      <c r="BT113" s="853"/>
      <c r="BU113" s="853"/>
      <c r="BV113" s="853" t="s">
        <v>122</v>
      </c>
      <c r="BW113" s="853"/>
      <c r="BX113" s="853"/>
      <c r="BY113" s="853"/>
      <c r="BZ113" s="853"/>
      <c r="CA113" s="853" t="s">
        <v>122</v>
      </c>
      <c r="CB113" s="853"/>
      <c r="CC113" s="853"/>
      <c r="CD113" s="853"/>
      <c r="CE113" s="853"/>
      <c r="CF113" s="911" t="s">
        <v>122</v>
      </c>
      <c r="CG113" s="912"/>
      <c r="CH113" s="912"/>
      <c r="CI113" s="912"/>
      <c r="CJ113" s="912"/>
      <c r="CK113" s="963"/>
      <c r="CL113" s="857"/>
      <c r="CM113" s="851" t="s">
        <v>427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122</v>
      </c>
      <c r="AB114" s="816"/>
      <c r="AC114" s="816"/>
      <c r="AD114" s="816"/>
      <c r="AE114" s="817"/>
      <c r="AF114" s="818" t="s">
        <v>122</v>
      </c>
      <c r="AG114" s="816"/>
      <c r="AH114" s="816"/>
      <c r="AI114" s="816"/>
      <c r="AJ114" s="817"/>
      <c r="AK114" s="818" t="s">
        <v>122</v>
      </c>
      <c r="AL114" s="816"/>
      <c r="AM114" s="816"/>
      <c r="AN114" s="816"/>
      <c r="AO114" s="817"/>
      <c r="AP114" s="860" t="s">
        <v>122</v>
      </c>
      <c r="AQ114" s="861"/>
      <c r="AR114" s="861"/>
      <c r="AS114" s="861"/>
      <c r="AT114" s="862"/>
      <c r="AU114" s="968"/>
      <c r="AV114" s="969"/>
      <c r="AW114" s="969"/>
      <c r="AX114" s="969"/>
      <c r="AY114" s="969"/>
      <c r="AZ114" s="851" t="s">
        <v>429</v>
      </c>
      <c r="BA114" s="788"/>
      <c r="BB114" s="788"/>
      <c r="BC114" s="788"/>
      <c r="BD114" s="788"/>
      <c r="BE114" s="788"/>
      <c r="BF114" s="788"/>
      <c r="BG114" s="788"/>
      <c r="BH114" s="788"/>
      <c r="BI114" s="788"/>
      <c r="BJ114" s="788"/>
      <c r="BK114" s="788"/>
      <c r="BL114" s="788"/>
      <c r="BM114" s="788"/>
      <c r="BN114" s="788"/>
      <c r="BO114" s="788"/>
      <c r="BP114" s="789"/>
      <c r="BQ114" s="852">
        <v>12856609</v>
      </c>
      <c r="BR114" s="853"/>
      <c r="BS114" s="853"/>
      <c r="BT114" s="853"/>
      <c r="BU114" s="853"/>
      <c r="BV114" s="853">
        <v>13215469</v>
      </c>
      <c r="BW114" s="853"/>
      <c r="BX114" s="853"/>
      <c r="BY114" s="853"/>
      <c r="BZ114" s="853"/>
      <c r="CA114" s="853">
        <v>13982353</v>
      </c>
      <c r="CB114" s="853"/>
      <c r="CC114" s="853"/>
      <c r="CD114" s="853"/>
      <c r="CE114" s="853"/>
      <c r="CF114" s="911">
        <v>29.6</v>
      </c>
      <c r="CG114" s="912"/>
      <c r="CH114" s="912"/>
      <c r="CI114" s="912"/>
      <c r="CJ114" s="912"/>
      <c r="CK114" s="963"/>
      <c r="CL114" s="857"/>
      <c r="CM114" s="851" t="s">
        <v>430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420573</v>
      </c>
      <c r="AB115" s="955"/>
      <c r="AC115" s="955"/>
      <c r="AD115" s="955"/>
      <c r="AE115" s="956"/>
      <c r="AF115" s="957">
        <v>448567</v>
      </c>
      <c r="AG115" s="955"/>
      <c r="AH115" s="955"/>
      <c r="AI115" s="955"/>
      <c r="AJ115" s="956"/>
      <c r="AK115" s="957">
        <v>463068</v>
      </c>
      <c r="AL115" s="955"/>
      <c r="AM115" s="955"/>
      <c r="AN115" s="955"/>
      <c r="AO115" s="956"/>
      <c r="AP115" s="958">
        <v>1</v>
      </c>
      <c r="AQ115" s="959"/>
      <c r="AR115" s="959"/>
      <c r="AS115" s="959"/>
      <c r="AT115" s="960"/>
      <c r="AU115" s="968"/>
      <c r="AV115" s="969"/>
      <c r="AW115" s="969"/>
      <c r="AX115" s="969"/>
      <c r="AY115" s="969"/>
      <c r="AZ115" s="851" t="s">
        <v>432</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435</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437</v>
      </c>
      <c r="Z117" s="933"/>
      <c r="AA117" s="938">
        <v>8863226</v>
      </c>
      <c r="AB117" s="939"/>
      <c r="AC117" s="939"/>
      <c r="AD117" s="939"/>
      <c r="AE117" s="940"/>
      <c r="AF117" s="941">
        <v>9257491</v>
      </c>
      <c r="AG117" s="939"/>
      <c r="AH117" s="939"/>
      <c r="AI117" s="939"/>
      <c r="AJ117" s="940"/>
      <c r="AK117" s="941">
        <v>8964954</v>
      </c>
      <c r="AL117" s="939"/>
      <c r="AM117" s="939"/>
      <c r="AN117" s="939"/>
      <c r="AO117" s="940"/>
      <c r="AP117" s="942"/>
      <c r="AQ117" s="943"/>
      <c r="AR117" s="943"/>
      <c r="AS117" s="943"/>
      <c r="AT117" s="944"/>
      <c r="AU117" s="968"/>
      <c r="AV117" s="969"/>
      <c r="AW117" s="969"/>
      <c r="AX117" s="969"/>
      <c r="AY117" s="969"/>
      <c r="AZ117" s="899" t="s">
        <v>438</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410</v>
      </c>
      <c r="AB118" s="932"/>
      <c r="AC118" s="932"/>
      <c r="AD118" s="932"/>
      <c r="AE118" s="933"/>
      <c r="AF118" s="934" t="s">
        <v>411</v>
      </c>
      <c r="AG118" s="932"/>
      <c r="AH118" s="932"/>
      <c r="AI118" s="932"/>
      <c r="AJ118" s="933"/>
      <c r="AK118" s="934" t="s">
        <v>293</v>
      </c>
      <c r="AL118" s="932"/>
      <c r="AM118" s="932"/>
      <c r="AN118" s="932"/>
      <c r="AO118" s="933"/>
      <c r="AP118" s="935" t="s">
        <v>412</v>
      </c>
      <c r="AQ118" s="936"/>
      <c r="AR118" s="936"/>
      <c r="AS118" s="936"/>
      <c r="AT118" s="937"/>
      <c r="AU118" s="968"/>
      <c r="AV118" s="969"/>
      <c r="AW118" s="969"/>
      <c r="AX118" s="969"/>
      <c r="AY118" s="969"/>
      <c r="AZ118" s="874" t="s">
        <v>440</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416</v>
      </c>
      <c r="B119" s="855"/>
      <c r="C119" s="896" t="s">
        <v>417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176</v>
      </c>
      <c r="BA119" s="251"/>
      <c r="BB119" s="251"/>
      <c r="BC119" s="251"/>
      <c r="BD119" s="251"/>
      <c r="BE119" s="251"/>
      <c r="BF119" s="251"/>
      <c r="BG119" s="251"/>
      <c r="BH119" s="251"/>
      <c r="BI119" s="251"/>
      <c r="BJ119" s="251"/>
      <c r="BK119" s="251"/>
      <c r="BL119" s="251"/>
      <c r="BM119" s="251"/>
      <c r="BN119" s="251"/>
      <c r="BO119" s="913" t="s">
        <v>442</v>
      </c>
      <c r="BP119" s="914"/>
      <c r="BQ119" s="915">
        <v>102839539</v>
      </c>
      <c r="BR119" s="881"/>
      <c r="BS119" s="881"/>
      <c r="BT119" s="881"/>
      <c r="BU119" s="881"/>
      <c r="BV119" s="881">
        <v>98811625</v>
      </c>
      <c r="BW119" s="881"/>
      <c r="BX119" s="881"/>
      <c r="BY119" s="881"/>
      <c r="BZ119" s="881"/>
      <c r="CA119" s="881">
        <v>95279798</v>
      </c>
      <c r="CB119" s="881"/>
      <c r="CC119" s="881"/>
      <c r="CD119" s="881"/>
      <c r="CE119" s="881"/>
      <c r="CF119" s="784"/>
      <c r="CG119" s="785"/>
      <c r="CH119" s="785"/>
      <c r="CI119" s="785"/>
      <c r="CJ119" s="870"/>
      <c r="CK119" s="964"/>
      <c r="CL119" s="859"/>
      <c r="CM119" s="874" t="s">
        <v>443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3421718</v>
      </c>
      <c r="DH119" s="800"/>
      <c r="DI119" s="800"/>
      <c r="DJ119" s="800"/>
      <c r="DK119" s="801"/>
      <c r="DL119" s="802">
        <v>3181245</v>
      </c>
      <c r="DM119" s="800"/>
      <c r="DN119" s="800"/>
      <c r="DO119" s="800"/>
      <c r="DP119" s="801"/>
      <c r="DQ119" s="802">
        <v>2675133</v>
      </c>
      <c r="DR119" s="800"/>
      <c r="DS119" s="800"/>
      <c r="DT119" s="800"/>
      <c r="DU119" s="801"/>
      <c r="DV119" s="884">
        <v>5.7</v>
      </c>
      <c r="DW119" s="885"/>
      <c r="DX119" s="885"/>
      <c r="DY119" s="885"/>
      <c r="DZ119" s="886"/>
    </row>
    <row r="120" spans="1:130" s="230" customFormat="1" ht="26.25" customHeight="1" x14ac:dyDescent="0.2">
      <c r="A120" s="856"/>
      <c r="B120" s="857"/>
      <c r="C120" s="851" t="s">
        <v>420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444</v>
      </c>
      <c r="AV120" s="917"/>
      <c r="AW120" s="917"/>
      <c r="AX120" s="917"/>
      <c r="AY120" s="918"/>
      <c r="AZ120" s="896" t="s">
        <v>445</v>
      </c>
      <c r="BA120" s="844"/>
      <c r="BB120" s="844"/>
      <c r="BC120" s="844"/>
      <c r="BD120" s="844"/>
      <c r="BE120" s="844"/>
      <c r="BF120" s="844"/>
      <c r="BG120" s="844"/>
      <c r="BH120" s="844"/>
      <c r="BI120" s="844"/>
      <c r="BJ120" s="844"/>
      <c r="BK120" s="844"/>
      <c r="BL120" s="844"/>
      <c r="BM120" s="844"/>
      <c r="BN120" s="844"/>
      <c r="BO120" s="844"/>
      <c r="BP120" s="845"/>
      <c r="BQ120" s="897">
        <v>21079500</v>
      </c>
      <c r="BR120" s="878"/>
      <c r="BS120" s="878"/>
      <c r="BT120" s="878"/>
      <c r="BU120" s="878"/>
      <c r="BV120" s="878">
        <v>21952225</v>
      </c>
      <c r="BW120" s="878"/>
      <c r="BX120" s="878"/>
      <c r="BY120" s="878"/>
      <c r="BZ120" s="878"/>
      <c r="CA120" s="878">
        <v>25291924</v>
      </c>
      <c r="CB120" s="878"/>
      <c r="CC120" s="878"/>
      <c r="CD120" s="878"/>
      <c r="CE120" s="878"/>
      <c r="CF120" s="902">
        <v>53.5</v>
      </c>
      <c r="CG120" s="903"/>
      <c r="CH120" s="903"/>
      <c r="CI120" s="903"/>
      <c r="CJ120" s="903"/>
      <c r="CK120" s="904" t="s">
        <v>446</v>
      </c>
      <c r="CL120" s="888"/>
      <c r="CM120" s="888"/>
      <c r="CN120" s="888"/>
      <c r="CO120" s="889"/>
      <c r="CP120" s="908" t="s">
        <v>393</v>
      </c>
      <c r="CQ120" s="909"/>
      <c r="CR120" s="909"/>
      <c r="CS120" s="909"/>
      <c r="CT120" s="909"/>
      <c r="CU120" s="909"/>
      <c r="CV120" s="909"/>
      <c r="CW120" s="909"/>
      <c r="CX120" s="909"/>
      <c r="CY120" s="909"/>
      <c r="CZ120" s="909"/>
      <c r="DA120" s="909"/>
      <c r="DB120" s="909"/>
      <c r="DC120" s="909"/>
      <c r="DD120" s="909"/>
      <c r="DE120" s="909"/>
      <c r="DF120" s="910"/>
      <c r="DG120" s="897">
        <v>21130456</v>
      </c>
      <c r="DH120" s="878"/>
      <c r="DI120" s="878"/>
      <c r="DJ120" s="878"/>
      <c r="DK120" s="878"/>
      <c r="DL120" s="878">
        <v>21079506</v>
      </c>
      <c r="DM120" s="878"/>
      <c r="DN120" s="878"/>
      <c r="DO120" s="878"/>
      <c r="DP120" s="878"/>
      <c r="DQ120" s="878">
        <v>19782315</v>
      </c>
      <c r="DR120" s="878"/>
      <c r="DS120" s="878"/>
      <c r="DT120" s="878"/>
      <c r="DU120" s="878"/>
      <c r="DV120" s="879">
        <v>41.8</v>
      </c>
      <c r="DW120" s="879"/>
      <c r="DX120" s="879"/>
      <c r="DY120" s="879"/>
      <c r="DZ120" s="880"/>
    </row>
    <row r="121" spans="1:130" s="230" customFormat="1" ht="26.25" customHeight="1" x14ac:dyDescent="0.2">
      <c r="A121" s="856"/>
      <c r="B121" s="857"/>
      <c r="C121" s="899" t="s">
        <v>447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448</v>
      </c>
      <c r="BA121" s="788"/>
      <c r="BB121" s="788"/>
      <c r="BC121" s="788"/>
      <c r="BD121" s="788"/>
      <c r="BE121" s="788"/>
      <c r="BF121" s="788"/>
      <c r="BG121" s="788"/>
      <c r="BH121" s="788"/>
      <c r="BI121" s="788"/>
      <c r="BJ121" s="788"/>
      <c r="BK121" s="788"/>
      <c r="BL121" s="788"/>
      <c r="BM121" s="788"/>
      <c r="BN121" s="788"/>
      <c r="BO121" s="788"/>
      <c r="BP121" s="789"/>
      <c r="BQ121" s="852">
        <v>17793941</v>
      </c>
      <c r="BR121" s="853"/>
      <c r="BS121" s="853"/>
      <c r="BT121" s="853"/>
      <c r="BU121" s="853"/>
      <c r="BV121" s="853">
        <v>16746980</v>
      </c>
      <c r="BW121" s="853"/>
      <c r="BX121" s="853"/>
      <c r="BY121" s="853"/>
      <c r="BZ121" s="853"/>
      <c r="CA121" s="853">
        <v>16133079</v>
      </c>
      <c r="CB121" s="853"/>
      <c r="CC121" s="853"/>
      <c r="CD121" s="853"/>
      <c r="CE121" s="853"/>
      <c r="CF121" s="911">
        <v>34.1</v>
      </c>
      <c r="CG121" s="912"/>
      <c r="CH121" s="912"/>
      <c r="CI121" s="912"/>
      <c r="CJ121" s="912"/>
      <c r="CK121" s="905"/>
      <c r="CL121" s="891"/>
      <c r="CM121" s="891"/>
      <c r="CN121" s="891"/>
      <c r="CO121" s="892"/>
      <c r="CP121" s="871" t="s">
        <v>391</v>
      </c>
      <c r="CQ121" s="872"/>
      <c r="CR121" s="872"/>
      <c r="CS121" s="872"/>
      <c r="CT121" s="872"/>
      <c r="CU121" s="872"/>
      <c r="CV121" s="872"/>
      <c r="CW121" s="872"/>
      <c r="CX121" s="872"/>
      <c r="CY121" s="872"/>
      <c r="CZ121" s="872"/>
      <c r="DA121" s="872"/>
      <c r="DB121" s="872"/>
      <c r="DC121" s="872"/>
      <c r="DD121" s="872"/>
      <c r="DE121" s="872"/>
      <c r="DF121" s="873"/>
      <c r="DG121" s="852">
        <v>6936164</v>
      </c>
      <c r="DH121" s="853"/>
      <c r="DI121" s="853"/>
      <c r="DJ121" s="853"/>
      <c r="DK121" s="853"/>
      <c r="DL121" s="853">
        <v>5939875</v>
      </c>
      <c r="DM121" s="853"/>
      <c r="DN121" s="853"/>
      <c r="DO121" s="853"/>
      <c r="DP121" s="853"/>
      <c r="DQ121" s="853">
        <v>6065428</v>
      </c>
      <c r="DR121" s="853"/>
      <c r="DS121" s="853"/>
      <c r="DT121" s="853"/>
      <c r="DU121" s="853"/>
      <c r="DV121" s="830">
        <v>12.8</v>
      </c>
      <c r="DW121" s="830"/>
      <c r="DX121" s="830"/>
      <c r="DY121" s="830"/>
      <c r="DZ121" s="831"/>
    </row>
    <row r="122" spans="1:130" s="230" customFormat="1" ht="26.25" customHeight="1" x14ac:dyDescent="0.2">
      <c r="A122" s="856"/>
      <c r="B122" s="857"/>
      <c r="C122" s="851" t="s">
        <v>430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449</v>
      </c>
      <c r="BA122" s="875"/>
      <c r="BB122" s="875"/>
      <c r="BC122" s="875"/>
      <c r="BD122" s="875"/>
      <c r="BE122" s="875"/>
      <c r="BF122" s="875"/>
      <c r="BG122" s="875"/>
      <c r="BH122" s="875"/>
      <c r="BI122" s="875"/>
      <c r="BJ122" s="875"/>
      <c r="BK122" s="875"/>
      <c r="BL122" s="875"/>
      <c r="BM122" s="875"/>
      <c r="BN122" s="875"/>
      <c r="BO122" s="875"/>
      <c r="BP122" s="876"/>
      <c r="BQ122" s="915">
        <v>52187583</v>
      </c>
      <c r="BR122" s="881"/>
      <c r="BS122" s="881"/>
      <c r="BT122" s="881"/>
      <c r="BU122" s="881"/>
      <c r="BV122" s="881">
        <v>49742997</v>
      </c>
      <c r="BW122" s="881"/>
      <c r="BX122" s="881"/>
      <c r="BY122" s="881"/>
      <c r="BZ122" s="881"/>
      <c r="CA122" s="881">
        <v>46960306</v>
      </c>
      <c r="CB122" s="881"/>
      <c r="CC122" s="881"/>
      <c r="CD122" s="881"/>
      <c r="CE122" s="881"/>
      <c r="CF122" s="882">
        <v>99.3</v>
      </c>
      <c r="CG122" s="883"/>
      <c r="CH122" s="883"/>
      <c r="CI122" s="883"/>
      <c r="CJ122" s="883"/>
      <c r="CK122" s="905"/>
      <c r="CL122" s="891"/>
      <c r="CM122" s="891"/>
      <c r="CN122" s="891"/>
      <c r="CO122" s="892"/>
      <c r="CP122" s="871" t="s">
        <v>389</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2">
      <c r="A123" s="856"/>
      <c r="B123" s="857"/>
      <c r="C123" s="851" t="s">
        <v>436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176</v>
      </c>
      <c r="BA123" s="251"/>
      <c r="BB123" s="251"/>
      <c r="BC123" s="251"/>
      <c r="BD123" s="251"/>
      <c r="BE123" s="251"/>
      <c r="BF123" s="251"/>
      <c r="BG123" s="251"/>
      <c r="BH123" s="251"/>
      <c r="BI123" s="251"/>
      <c r="BJ123" s="251"/>
      <c r="BK123" s="251"/>
      <c r="BL123" s="251"/>
      <c r="BM123" s="251"/>
      <c r="BN123" s="251"/>
      <c r="BO123" s="913" t="s">
        <v>450</v>
      </c>
      <c r="BP123" s="914"/>
      <c r="BQ123" s="868">
        <v>91061024</v>
      </c>
      <c r="BR123" s="869"/>
      <c r="BS123" s="869"/>
      <c r="BT123" s="869"/>
      <c r="BU123" s="869"/>
      <c r="BV123" s="869">
        <v>88442202</v>
      </c>
      <c r="BW123" s="869"/>
      <c r="BX123" s="869"/>
      <c r="BY123" s="869"/>
      <c r="BZ123" s="869"/>
      <c r="CA123" s="869">
        <v>88385309</v>
      </c>
      <c r="CB123" s="869"/>
      <c r="CC123" s="869"/>
      <c r="CD123" s="869"/>
      <c r="CE123" s="869"/>
      <c r="CF123" s="784"/>
      <c r="CG123" s="785"/>
      <c r="CH123" s="785"/>
      <c r="CI123" s="785"/>
      <c r="CJ123" s="870"/>
      <c r="CK123" s="905"/>
      <c r="CL123" s="891"/>
      <c r="CM123" s="891"/>
      <c r="CN123" s="891"/>
      <c r="CO123" s="892"/>
      <c r="CP123" s="871" t="s">
        <v>387</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439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25.2</v>
      </c>
      <c r="BR124" s="867"/>
      <c r="BS124" s="867"/>
      <c r="BT124" s="867"/>
      <c r="BU124" s="867"/>
      <c r="BV124" s="867">
        <v>22.5</v>
      </c>
      <c r="BW124" s="867"/>
      <c r="BX124" s="867"/>
      <c r="BY124" s="867"/>
      <c r="BZ124" s="867"/>
      <c r="CA124" s="867">
        <v>14.5</v>
      </c>
      <c r="CB124" s="867"/>
      <c r="CC124" s="867"/>
      <c r="CD124" s="867"/>
      <c r="CE124" s="867"/>
      <c r="CF124" s="762"/>
      <c r="CG124" s="763"/>
      <c r="CH124" s="763"/>
      <c r="CI124" s="763"/>
      <c r="CJ124" s="898"/>
      <c r="CK124" s="906"/>
      <c r="CL124" s="906"/>
      <c r="CM124" s="906"/>
      <c r="CN124" s="906"/>
      <c r="CO124" s="907"/>
      <c r="CP124" s="871" t="s">
        <v>452</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453</v>
      </c>
      <c r="CL125" s="888"/>
      <c r="CM125" s="888"/>
      <c r="CN125" s="888"/>
      <c r="CO125" s="889"/>
      <c r="CP125" s="896" t="s">
        <v>454</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420573</v>
      </c>
      <c r="AB126" s="816"/>
      <c r="AC126" s="816"/>
      <c r="AD126" s="816"/>
      <c r="AE126" s="817"/>
      <c r="AF126" s="818">
        <v>448567</v>
      </c>
      <c r="AG126" s="816"/>
      <c r="AH126" s="816"/>
      <c r="AI126" s="816"/>
      <c r="AJ126" s="817"/>
      <c r="AK126" s="818">
        <v>463068</v>
      </c>
      <c r="AL126" s="816"/>
      <c r="AM126" s="816"/>
      <c r="AN126" s="816"/>
      <c r="AO126" s="817"/>
      <c r="AP126" s="860">
        <v>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455</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457</v>
      </c>
      <c r="AY127" s="848"/>
      <c r="AZ127" s="848"/>
      <c r="BA127" s="848"/>
      <c r="BB127" s="848"/>
      <c r="BC127" s="848"/>
      <c r="BD127" s="848"/>
      <c r="BE127" s="849"/>
      <c r="BF127" s="847" t="s">
        <v>458</v>
      </c>
      <c r="BG127" s="848"/>
      <c r="BH127" s="848"/>
      <c r="BI127" s="848"/>
      <c r="BJ127" s="848"/>
      <c r="BK127" s="848"/>
      <c r="BL127" s="849"/>
      <c r="BM127" s="847" t="s">
        <v>459</v>
      </c>
      <c r="BN127" s="848"/>
      <c r="BO127" s="848"/>
      <c r="BP127" s="848"/>
      <c r="BQ127" s="848"/>
      <c r="BR127" s="848"/>
      <c r="BS127" s="849"/>
      <c r="BT127" s="847" t="s">
        <v>460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461</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463</v>
      </c>
      <c r="X128" s="834"/>
      <c r="Y128" s="834"/>
      <c r="Z128" s="835"/>
      <c r="AA128" s="836">
        <v>1316875</v>
      </c>
      <c r="AB128" s="837"/>
      <c r="AC128" s="837"/>
      <c r="AD128" s="837"/>
      <c r="AE128" s="838"/>
      <c r="AF128" s="839">
        <v>1891913</v>
      </c>
      <c r="AG128" s="837"/>
      <c r="AH128" s="837"/>
      <c r="AI128" s="837"/>
      <c r="AJ128" s="838"/>
      <c r="AK128" s="839">
        <v>2222363</v>
      </c>
      <c r="AL128" s="837"/>
      <c r="AM128" s="837"/>
      <c r="AN128" s="837"/>
      <c r="AO128" s="838"/>
      <c r="AP128" s="840"/>
      <c r="AQ128" s="841"/>
      <c r="AR128" s="841"/>
      <c r="AS128" s="841"/>
      <c r="AT128" s="842"/>
      <c r="AU128" s="232"/>
      <c r="AV128" s="232"/>
      <c r="AW128" s="232"/>
      <c r="AX128" s="843" t="s">
        <v>464</v>
      </c>
      <c r="AY128" s="844"/>
      <c r="AZ128" s="844"/>
      <c r="BA128" s="844"/>
      <c r="BB128" s="844"/>
      <c r="BC128" s="844"/>
      <c r="BD128" s="844"/>
      <c r="BE128" s="845"/>
      <c r="BF128" s="822" t="s">
        <v>122</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465</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103</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466</v>
      </c>
      <c r="X129" s="813"/>
      <c r="Y129" s="813"/>
      <c r="Z129" s="814"/>
      <c r="AA129" s="815">
        <v>51783439</v>
      </c>
      <c r="AB129" s="816"/>
      <c r="AC129" s="816"/>
      <c r="AD129" s="816"/>
      <c r="AE129" s="817"/>
      <c r="AF129" s="818">
        <v>50940552</v>
      </c>
      <c r="AG129" s="816"/>
      <c r="AH129" s="816"/>
      <c r="AI129" s="816"/>
      <c r="AJ129" s="817"/>
      <c r="AK129" s="818">
        <v>51946354</v>
      </c>
      <c r="AL129" s="816"/>
      <c r="AM129" s="816"/>
      <c r="AN129" s="816"/>
      <c r="AO129" s="817"/>
      <c r="AP129" s="819"/>
      <c r="AQ129" s="820"/>
      <c r="AR129" s="820"/>
      <c r="AS129" s="820"/>
      <c r="AT129" s="821"/>
      <c r="AU129" s="233"/>
      <c r="AV129" s="233"/>
      <c r="AW129" s="233"/>
      <c r="AX129" s="787" t="s">
        <v>467</v>
      </c>
      <c r="AY129" s="788"/>
      <c r="AZ129" s="788"/>
      <c r="BA129" s="788"/>
      <c r="BB129" s="788"/>
      <c r="BC129" s="788"/>
      <c r="BD129" s="788"/>
      <c r="BE129" s="789"/>
      <c r="BF129" s="806" t="s">
        <v>122</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469</v>
      </c>
      <c r="X130" s="813"/>
      <c r="Y130" s="813"/>
      <c r="Z130" s="814"/>
      <c r="AA130" s="815">
        <v>5102327</v>
      </c>
      <c r="AB130" s="816"/>
      <c r="AC130" s="816"/>
      <c r="AD130" s="816"/>
      <c r="AE130" s="817"/>
      <c r="AF130" s="818">
        <v>4894225</v>
      </c>
      <c r="AG130" s="816"/>
      <c r="AH130" s="816"/>
      <c r="AI130" s="816"/>
      <c r="AJ130" s="817"/>
      <c r="AK130" s="818">
        <v>4660264</v>
      </c>
      <c r="AL130" s="816"/>
      <c r="AM130" s="816"/>
      <c r="AN130" s="816"/>
      <c r="AO130" s="817"/>
      <c r="AP130" s="819"/>
      <c r="AQ130" s="820"/>
      <c r="AR130" s="820"/>
      <c r="AS130" s="820"/>
      <c r="AT130" s="821"/>
      <c r="AU130" s="233"/>
      <c r="AV130" s="233"/>
      <c r="AW130" s="233"/>
      <c r="AX130" s="787" t="s">
        <v>470</v>
      </c>
      <c r="AY130" s="788"/>
      <c r="AZ130" s="788"/>
      <c r="BA130" s="788"/>
      <c r="BB130" s="788"/>
      <c r="BC130" s="788"/>
      <c r="BD130" s="788"/>
      <c r="BE130" s="789"/>
      <c r="BF130" s="790">
        <v>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471</v>
      </c>
      <c r="X131" s="797"/>
      <c r="Y131" s="797"/>
      <c r="Z131" s="798"/>
      <c r="AA131" s="799">
        <v>46681112</v>
      </c>
      <c r="AB131" s="800"/>
      <c r="AC131" s="800"/>
      <c r="AD131" s="800"/>
      <c r="AE131" s="801"/>
      <c r="AF131" s="802">
        <v>46046327</v>
      </c>
      <c r="AG131" s="800"/>
      <c r="AH131" s="800"/>
      <c r="AI131" s="800"/>
      <c r="AJ131" s="801"/>
      <c r="AK131" s="802">
        <v>47286090</v>
      </c>
      <c r="AL131" s="800"/>
      <c r="AM131" s="800"/>
      <c r="AN131" s="800"/>
      <c r="AO131" s="801"/>
      <c r="AP131" s="803"/>
      <c r="AQ131" s="804"/>
      <c r="AR131" s="804"/>
      <c r="AS131" s="804"/>
      <c r="AT131" s="805"/>
      <c r="AU131" s="233"/>
      <c r="AV131" s="233"/>
      <c r="AW131" s="233"/>
      <c r="AX131" s="765" t="s">
        <v>472</v>
      </c>
      <c r="AY131" s="766"/>
      <c r="AZ131" s="766"/>
      <c r="BA131" s="766"/>
      <c r="BB131" s="766"/>
      <c r="BC131" s="766"/>
      <c r="BD131" s="766"/>
      <c r="BE131" s="767"/>
      <c r="BF131" s="768">
        <v>14.5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474</v>
      </c>
      <c r="W132" s="778"/>
      <c r="X132" s="778"/>
      <c r="Y132" s="778"/>
      <c r="Z132" s="779"/>
      <c r="AA132" s="780">
        <v>5.2355736510000002</v>
      </c>
      <c r="AB132" s="781"/>
      <c r="AC132" s="781"/>
      <c r="AD132" s="781"/>
      <c r="AE132" s="782"/>
      <c r="AF132" s="783">
        <v>5.3671012669999998</v>
      </c>
      <c r="AG132" s="781"/>
      <c r="AH132" s="781"/>
      <c r="AI132" s="781"/>
      <c r="AJ132" s="782"/>
      <c r="AK132" s="783">
        <v>4.4036776990000002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475</v>
      </c>
      <c r="W133" s="757"/>
      <c r="X133" s="757"/>
      <c r="Y133" s="757"/>
      <c r="Z133" s="758"/>
      <c r="AA133" s="759">
        <v>3.7</v>
      </c>
      <c r="AB133" s="760"/>
      <c r="AC133" s="760"/>
      <c r="AD133" s="760"/>
      <c r="AE133" s="761"/>
      <c r="AF133" s="759">
        <v>4.7</v>
      </c>
      <c r="AG133" s="760"/>
      <c r="AH133" s="760"/>
      <c r="AI133" s="760"/>
      <c r="AJ133" s="761"/>
      <c r="AK133" s="759">
        <v>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ICXcAGy5FFxCdDe1jtbxgekpybasUrk1uaCQU1xOebTq+NjVTr8hIf0cIw7rrLQoJndJt0bSjVJCBfTMgFRw==" saltValue="pyHRDeolYJ5q3RpAKW/l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TlGQUi9nxpLCgiy41WmEZQE8WMddoDRnWDHzSf+o9JsLGJf/eFxPHeDpko2sq4OOb7nAMl9zFNNbefdJRzysw==" saltValue="h0w4FoNpObV7UmdcUVfR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vtpZ/Q2VYPwnN8Z8XgEKHDMJ34Ra2gqCPv4QM4jHwixJhJ0Yz0EzZMBQTPqrDofrz0dJtfnww3rxe4oqPcwMQ==" saltValue="4xUSGdTnXYbTTpKovYTc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484</v>
      </c>
      <c r="AL9" s="1167"/>
      <c r="AM9" s="1167"/>
      <c r="AN9" s="1168"/>
      <c r="AO9" s="281">
        <v>16158234</v>
      </c>
      <c r="AP9" s="281">
        <v>62908</v>
      </c>
      <c r="AQ9" s="282">
        <v>64047</v>
      </c>
      <c r="AR9" s="283">
        <v>-1.8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485</v>
      </c>
      <c r="AL10" s="1167"/>
      <c r="AM10" s="1167"/>
      <c r="AN10" s="1168"/>
      <c r="AO10" s="284">
        <v>187</v>
      </c>
      <c r="AP10" s="284">
        <v>1</v>
      </c>
      <c r="AQ10" s="285">
        <v>2298</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486</v>
      </c>
      <c r="AL11" s="1167"/>
      <c r="AM11" s="1167"/>
      <c r="AN11" s="1168"/>
      <c r="AO11" s="284">
        <v>1015415</v>
      </c>
      <c r="AP11" s="284">
        <v>3953</v>
      </c>
      <c r="AQ11" s="285">
        <v>1764</v>
      </c>
      <c r="AR11" s="286">
        <v>124.1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487</v>
      </c>
      <c r="AL12" s="1167"/>
      <c r="AM12" s="1167"/>
      <c r="AN12" s="1168"/>
      <c r="AO12" s="284">
        <v>86829</v>
      </c>
      <c r="AP12" s="284">
        <v>338</v>
      </c>
      <c r="AQ12" s="285">
        <v>30</v>
      </c>
      <c r="AR12" s="286">
        <v>1026.7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488</v>
      </c>
      <c r="AL13" s="1167"/>
      <c r="AM13" s="1167"/>
      <c r="AN13" s="1168"/>
      <c r="AO13" s="284">
        <v>550751</v>
      </c>
      <c r="AP13" s="284">
        <v>2144</v>
      </c>
      <c r="AQ13" s="285">
        <v>1643</v>
      </c>
      <c r="AR13" s="286">
        <v>30.5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489</v>
      </c>
      <c r="AL14" s="1167"/>
      <c r="AM14" s="1167"/>
      <c r="AN14" s="1168"/>
      <c r="AO14" s="284">
        <v>332764</v>
      </c>
      <c r="AP14" s="284">
        <v>1296</v>
      </c>
      <c r="AQ14" s="285">
        <v>1378</v>
      </c>
      <c r="AR14" s="286">
        <v>-6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490</v>
      </c>
      <c r="AL15" s="1170"/>
      <c r="AM15" s="1170"/>
      <c r="AN15" s="1171"/>
      <c r="AO15" s="284">
        <v>-225454</v>
      </c>
      <c r="AP15" s="284">
        <v>-878</v>
      </c>
      <c r="AQ15" s="285">
        <v>-2215</v>
      </c>
      <c r="AR15" s="286">
        <v>-60.4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176</v>
      </c>
      <c r="AL16" s="1170"/>
      <c r="AM16" s="1170"/>
      <c r="AN16" s="1171"/>
      <c r="AO16" s="284">
        <v>17918726</v>
      </c>
      <c r="AP16" s="284">
        <v>69762</v>
      </c>
      <c r="AQ16" s="285">
        <v>68944</v>
      </c>
      <c r="AR16" s="286">
        <v>1.2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495</v>
      </c>
      <c r="AL21" s="1173"/>
      <c r="AM21" s="1173"/>
      <c r="AN21" s="1174"/>
      <c r="AO21" s="297">
        <v>6.68</v>
      </c>
      <c r="AP21" s="298">
        <v>6.5</v>
      </c>
      <c r="AQ21" s="299">
        <v>0.18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496</v>
      </c>
      <c r="AL22" s="1173"/>
      <c r="AM22" s="1173"/>
      <c r="AN22" s="1174"/>
      <c r="AO22" s="302">
        <v>98.7</v>
      </c>
      <c r="AP22" s="303">
        <v>99.5</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497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500</v>
      </c>
      <c r="AL32" s="1157"/>
      <c r="AM32" s="1157"/>
      <c r="AN32" s="1158"/>
      <c r="AO32" s="312">
        <v>6177293</v>
      </c>
      <c r="AP32" s="312">
        <v>24050</v>
      </c>
      <c r="AQ32" s="313">
        <v>30222</v>
      </c>
      <c r="AR32" s="314">
        <v>-20.399999999999999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501</v>
      </c>
      <c r="AL33" s="1157"/>
      <c r="AM33" s="1157"/>
      <c r="AN33" s="1158"/>
      <c r="AO33" s="312" t="s">
        <v>502</v>
      </c>
      <c r="AP33" s="312" t="s">
        <v>502</v>
      </c>
      <c r="AQ33" s="313" t="s">
        <v>502</v>
      </c>
      <c r="AR33" s="314" t="s">
        <v>502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503</v>
      </c>
      <c r="AL34" s="1157"/>
      <c r="AM34" s="1157"/>
      <c r="AN34" s="1158"/>
      <c r="AO34" s="312" t="s">
        <v>502</v>
      </c>
      <c r="AP34" s="312" t="s">
        <v>502</v>
      </c>
      <c r="AQ34" s="313">
        <v>22</v>
      </c>
      <c r="AR34" s="314" t="s">
        <v>502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504</v>
      </c>
      <c r="AL35" s="1157"/>
      <c r="AM35" s="1157"/>
      <c r="AN35" s="1158"/>
      <c r="AO35" s="312">
        <v>2324593</v>
      </c>
      <c r="AP35" s="312">
        <v>9050</v>
      </c>
      <c r="AQ35" s="313">
        <v>7968</v>
      </c>
      <c r="AR35" s="314">
        <v>13.6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505</v>
      </c>
      <c r="AL36" s="1157"/>
      <c r="AM36" s="1157"/>
      <c r="AN36" s="1158"/>
      <c r="AO36" s="312" t="s">
        <v>502</v>
      </c>
      <c r="AP36" s="312" t="s">
        <v>502</v>
      </c>
      <c r="AQ36" s="313">
        <v>535</v>
      </c>
      <c r="AR36" s="314" t="s">
        <v>502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506</v>
      </c>
      <c r="AL37" s="1157"/>
      <c r="AM37" s="1157"/>
      <c r="AN37" s="1158"/>
      <c r="AO37" s="312">
        <v>463068</v>
      </c>
      <c r="AP37" s="312">
        <v>1803</v>
      </c>
      <c r="AQ37" s="313">
        <v>897</v>
      </c>
      <c r="AR37" s="314">
        <v>101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507</v>
      </c>
      <c r="AL38" s="1160"/>
      <c r="AM38" s="1160"/>
      <c r="AN38" s="1161"/>
      <c r="AO38" s="315" t="s">
        <v>502</v>
      </c>
      <c r="AP38" s="315" t="s">
        <v>502</v>
      </c>
      <c r="AQ38" s="316">
        <v>0</v>
      </c>
      <c r="AR38" s="304" t="s">
        <v>502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508</v>
      </c>
      <c r="AL39" s="1160"/>
      <c r="AM39" s="1160"/>
      <c r="AN39" s="1161"/>
      <c r="AO39" s="312">
        <v>-2222363</v>
      </c>
      <c r="AP39" s="312">
        <v>-8652</v>
      </c>
      <c r="AQ39" s="313">
        <v>-7440</v>
      </c>
      <c r="AR39" s="314">
        <v>16.3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509</v>
      </c>
      <c r="AL40" s="1157"/>
      <c r="AM40" s="1157"/>
      <c r="AN40" s="1158"/>
      <c r="AO40" s="312">
        <v>-4660264</v>
      </c>
      <c r="AP40" s="312">
        <v>-18143</v>
      </c>
      <c r="AQ40" s="313">
        <v>-23690</v>
      </c>
      <c r="AR40" s="314">
        <v>-23.4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286</v>
      </c>
      <c r="AL41" s="1163"/>
      <c r="AM41" s="1163"/>
      <c r="AN41" s="1164"/>
      <c r="AO41" s="312">
        <v>2082327</v>
      </c>
      <c r="AP41" s="312">
        <v>8107</v>
      </c>
      <c r="AQ41" s="313">
        <v>8515</v>
      </c>
      <c r="AR41" s="314">
        <v>-4.8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479</v>
      </c>
      <c r="AN49" s="1151" t="s">
        <v>512</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6401369</v>
      </c>
      <c r="AN51" s="334">
        <v>24913</v>
      </c>
      <c r="AO51" s="335">
        <v>-2.7</v>
      </c>
      <c r="AP51" s="336">
        <v>46035</v>
      </c>
      <c r="AQ51" s="337">
        <v>2.2999999999999998</v>
      </c>
      <c r="AR51" s="338">
        <v>-5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4115574</v>
      </c>
      <c r="AN52" s="342">
        <v>16017</v>
      </c>
      <c r="AO52" s="343">
        <v>-4.5999999999999996</v>
      </c>
      <c r="AP52" s="344">
        <v>25158</v>
      </c>
      <c r="AQ52" s="345">
        <v>-0.4</v>
      </c>
      <c r="AR52" s="346">
        <v>-4.2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8556117</v>
      </c>
      <c r="AN53" s="334">
        <v>33337</v>
      </c>
      <c r="AO53" s="335">
        <v>33.799999999999997</v>
      </c>
      <c r="AP53" s="336">
        <v>43261</v>
      </c>
      <c r="AQ53" s="337">
        <v>-6</v>
      </c>
      <c r="AR53" s="338">
        <v>39.799999999999997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6024679</v>
      </c>
      <c r="AN54" s="342">
        <v>23474</v>
      </c>
      <c r="AO54" s="343">
        <v>46.6</v>
      </c>
      <c r="AP54" s="344">
        <v>24721</v>
      </c>
      <c r="AQ54" s="345">
        <v>-1.7</v>
      </c>
      <c r="AR54" s="346">
        <v>48.3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11933783</v>
      </c>
      <c r="AN55" s="334">
        <v>46619</v>
      </c>
      <c r="AO55" s="335">
        <v>39.799999999999997</v>
      </c>
      <c r="AP55" s="336">
        <v>40626</v>
      </c>
      <c r="AQ55" s="337">
        <v>-6.1</v>
      </c>
      <c r="AR55" s="338">
        <v>45.9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10072530</v>
      </c>
      <c r="AN56" s="342">
        <v>39348</v>
      </c>
      <c r="AO56" s="343">
        <v>67.599999999999994</v>
      </c>
      <c r="AP56" s="344">
        <v>24279</v>
      </c>
      <c r="AQ56" s="345">
        <v>-1.8</v>
      </c>
      <c r="AR56" s="346">
        <v>69.400000000000006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5672742</v>
      </c>
      <c r="AN57" s="334">
        <v>22159</v>
      </c>
      <c r="AO57" s="335">
        <v>-52.5</v>
      </c>
      <c r="AP57" s="336">
        <v>46133</v>
      </c>
      <c r="AQ57" s="337">
        <v>13.6</v>
      </c>
      <c r="AR57" s="338">
        <v>-66.099999999999994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3647439</v>
      </c>
      <c r="AN58" s="342">
        <v>14248</v>
      </c>
      <c r="AO58" s="343">
        <v>-63.8</v>
      </c>
      <c r="AP58" s="344">
        <v>27280</v>
      </c>
      <c r="AQ58" s="345">
        <v>12.4</v>
      </c>
      <c r="AR58" s="346">
        <v>-76.2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5992077</v>
      </c>
      <c r="AN59" s="334">
        <v>23329</v>
      </c>
      <c r="AO59" s="335">
        <v>5.3</v>
      </c>
      <c r="AP59" s="336">
        <v>49174</v>
      </c>
      <c r="AQ59" s="337">
        <v>6.6</v>
      </c>
      <c r="AR59" s="338">
        <v>-1.3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3436775</v>
      </c>
      <c r="AN60" s="342">
        <v>13380</v>
      </c>
      <c r="AO60" s="343">
        <v>-6.1</v>
      </c>
      <c r="AP60" s="344">
        <v>29896</v>
      </c>
      <c r="AQ60" s="345">
        <v>9.6</v>
      </c>
      <c r="AR60" s="346">
        <v>-15.7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7711218</v>
      </c>
      <c r="AN61" s="349">
        <v>30071</v>
      </c>
      <c r="AO61" s="350">
        <v>4.7</v>
      </c>
      <c r="AP61" s="351">
        <v>45046</v>
      </c>
      <c r="AQ61" s="352">
        <v>2.1</v>
      </c>
      <c r="AR61" s="338">
        <v>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5459399</v>
      </c>
      <c r="AN62" s="342">
        <v>21293</v>
      </c>
      <c r="AO62" s="343">
        <v>7.9</v>
      </c>
      <c r="AP62" s="344">
        <v>26267</v>
      </c>
      <c r="AQ62" s="345">
        <v>3.6</v>
      </c>
      <c r="AR62" s="346">
        <v>4.3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Bj30hZJFBXfFIMkDTSdauMWMr5rK3rGHcRV3qYOo6LTayj3Xks6iJK2pB9aoGXg1O+0CqqyOYOlIfbV/wH6MQ==" saltValue="6j4pQCtJl+0gXgJgVJC/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0gqfWro1UjYFuQqYr8w0M21uwAQdHwx4d+/mzYKOu3pzzi0VgSafy7gKNZbF7LOLLWWbQags0zfN7MlrmHDqNg==" saltValue="iZHt4WrO4LYgXYnfNPZM9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nP58gziyj7kUG0Z+neSPLEvQa/gLMmi/C37FKJpHZHlsl6hitC9DTLIqkeg0UZWXyAnJ22MhiZjRB2U/ZDNRKQ==" saltValue="i5SNbfnVabLl3HLlbvEC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75" t="s">
        <v>3</v>
      </c>
      <c r="D47" s="1175"/>
      <c r="E47" s="1176"/>
      <c r="F47" s="11">
        <v>15.79</v>
      </c>
      <c r="G47" s="12">
        <v>13.46</v>
      </c>
      <c r="H47" s="12">
        <v>14.95</v>
      </c>
      <c r="I47" s="12">
        <v>14</v>
      </c>
      <c r="J47" s="13">
        <v>14.24</v>
      </c>
    </row>
    <row r="48" spans="2:10" ht="57.75" customHeight="1" x14ac:dyDescent="0.2">
      <c r="B48" s="14"/>
      <c r="C48" s="1177" t="s">
        <v>4</v>
      </c>
      <c r="D48" s="1177"/>
      <c r="E48" s="1178"/>
      <c r="F48" s="15">
        <v>6.65</v>
      </c>
      <c r="G48" s="16">
        <v>6.14</v>
      </c>
      <c r="H48" s="16">
        <v>6.43</v>
      </c>
      <c r="I48" s="16">
        <v>6.78</v>
      </c>
      <c r="J48" s="17">
        <v>5.28</v>
      </c>
    </row>
    <row r="49" spans="2:10" ht="57.75" customHeight="1" thickBot="1" x14ac:dyDescent="0.25">
      <c r="B49" s="18"/>
      <c r="C49" s="1179" t="s">
        <v>5</v>
      </c>
      <c r="D49" s="1179"/>
      <c r="E49" s="1180"/>
      <c r="F49" s="19">
        <v>2.66</v>
      </c>
      <c r="G49" s="20" t="s">
        <v>531</v>
      </c>
      <c r="H49" s="20">
        <v>2.4500000000000002</v>
      </c>
      <c r="I49" s="20" t="s">
        <v>532</v>
      </c>
      <c r="J49" s="21" t="s">
        <v>533</v>
      </c>
    </row>
    <row r="50" spans="2:10" ht="13.2" x14ac:dyDescent="0.2"/>
  </sheetData>
  <sheetProtection algorithmName="SHA-512" hashValue="wRpNq9RM+0i3LXqqvbW1+uXYBrSngvKGObwZtqT61//bOQqwn0/zvwUPkpN8O/MvGcwjd1LuquWrx/9FJoR4bA==" saltValue="sSczSNpFI6svIlCcLV1Z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7" t="s">
        <v>534</v>
      </c>
      <c r="D34" s="1187"/>
      <c r="E34" s="1188"/>
      <c r="F34" s="32">
        <v>5.93</v>
      </c>
      <c r="G34" s="33">
        <v>10.31</v>
      </c>
      <c r="H34" s="33">
        <v>15.08</v>
      </c>
      <c r="I34" s="33">
        <v>15.25</v>
      </c>
      <c r="J34" s="34">
        <v>11.8</v>
      </c>
      <c r="K34" s="22"/>
      <c r="L34" s="22"/>
      <c r="M34" s="22"/>
      <c r="N34" s="22"/>
      <c r="O34" s="22"/>
      <c r="P34" s="22"/>
    </row>
    <row r="35" spans="1:16" ht="39" customHeight="1" x14ac:dyDescent="0.2">
      <c r="A35" s="22"/>
      <c r="B35" s="35"/>
      <c r="C35" s="1181" t="s">
        <v>535</v>
      </c>
      <c r="D35" s="1182"/>
      <c r="E35" s="1183"/>
      <c r="F35" s="36">
        <v>4.1399999999999997</v>
      </c>
      <c r="G35" s="37">
        <v>4.5599999999999996</v>
      </c>
      <c r="H35" s="37">
        <v>5.4</v>
      </c>
      <c r="I35" s="37">
        <v>6.3</v>
      </c>
      <c r="J35" s="38">
        <v>6.9</v>
      </c>
      <c r="K35" s="22"/>
      <c r="L35" s="22"/>
      <c r="M35" s="22"/>
      <c r="N35" s="22"/>
      <c r="O35" s="22"/>
      <c r="P35" s="22"/>
    </row>
    <row r="36" spans="1:16" ht="39" customHeight="1" x14ac:dyDescent="0.2">
      <c r="A36" s="22"/>
      <c r="B36" s="35"/>
      <c r="C36" s="1181" t="s">
        <v>536</v>
      </c>
      <c r="D36" s="1182"/>
      <c r="E36" s="1183"/>
      <c r="F36" s="36">
        <v>6.65</v>
      </c>
      <c r="G36" s="37">
        <v>6.14</v>
      </c>
      <c r="H36" s="37">
        <v>6.43</v>
      </c>
      <c r="I36" s="37">
        <v>6.78</v>
      </c>
      <c r="J36" s="38">
        <v>5.27</v>
      </c>
      <c r="K36" s="22"/>
      <c r="L36" s="22"/>
      <c r="M36" s="22"/>
      <c r="N36" s="22"/>
      <c r="O36" s="22"/>
      <c r="P36" s="22"/>
    </row>
    <row r="37" spans="1:16" ht="39" customHeight="1" x14ac:dyDescent="0.2">
      <c r="A37" s="22"/>
      <c r="B37" s="35"/>
      <c r="C37" s="1181" t="s">
        <v>537</v>
      </c>
      <c r="D37" s="1182"/>
      <c r="E37" s="1183"/>
      <c r="F37" s="36">
        <v>1.38</v>
      </c>
      <c r="G37" s="37">
        <v>1.58</v>
      </c>
      <c r="H37" s="37">
        <v>1.62</v>
      </c>
      <c r="I37" s="37">
        <v>1.91</v>
      </c>
      <c r="J37" s="38">
        <v>1.78</v>
      </c>
      <c r="K37" s="22"/>
      <c r="L37" s="22"/>
      <c r="M37" s="22"/>
      <c r="N37" s="22"/>
      <c r="O37" s="22"/>
      <c r="P37" s="22"/>
    </row>
    <row r="38" spans="1:16" ht="39" customHeight="1" x14ac:dyDescent="0.2">
      <c r="A38" s="22"/>
      <c r="B38" s="35"/>
      <c r="C38" s="1181" t="s">
        <v>538</v>
      </c>
      <c r="D38" s="1182"/>
      <c r="E38" s="1183"/>
      <c r="F38" s="36">
        <v>1.0900000000000001</v>
      </c>
      <c r="G38" s="37">
        <v>1.07</v>
      </c>
      <c r="H38" s="37">
        <v>1.05</v>
      </c>
      <c r="I38" s="37">
        <v>1.1599999999999999</v>
      </c>
      <c r="J38" s="38">
        <v>0.84</v>
      </c>
      <c r="K38" s="22"/>
      <c r="L38" s="22"/>
      <c r="M38" s="22"/>
      <c r="N38" s="22"/>
      <c r="O38" s="22"/>
      <c r="P38" s="22"/>
    </row>
    <row r="39" spans="1:16" ht="39" customHeight="1" x14ac:dyDescent="0.2">
      <c r="A39" s="22"/>
      <c r="B39" s="35"/>
      <c r="C39" s="1181" t="s">
        <v>539</v>
      </c>
      <c r="D39" s="1182"/>
      <c r="E39" s="1183"/>
      <c r="F39" s="36">
        <v>0.43</v>
      </c>
      <c r="G39" s="37">
        <v>0.53</v>
      </c>
      <c r="H39" s="37">
        <v>0.5</v>
      </c>
      <c r="I39" s="37">
        <v>0.23</v>
      </c>
      <c r="J39" s="38">
        <v>0.25</v>
      </c>
      <c r="K39" s="22"/>
      <c r="L39" s="22"/>
      <c r="M39" s="22"/>
      <c r="N39" s="22"/>
      <c r="O39" s="22"/>
      <c r="P39" s="22"/>
    </row>
    <row r="40" spans="1:16" ht="39" customHeight="1" x14ac:dyDescent="0.2">
      <c r="A40" s="22"/>
      <c r="B40" s="35"/>
      <c r="C40" s="1181" t="s">
        <v>540</v>
      </c>
      <c r="D40" s="1182"/>
      <c r="E40" s="1183"/>
      <c r="F40" s="36">
        <v>0.57999999999999996</v>
      </c>
      <c r="G40" s="37">
        <v>0.37</v>
      </c>
      <c r="H40" s="37">
        <v>0.44</v>
      </c>
      <c r="I40" s="37">
        <v>0.28000000000000003</v>
      </c>
      <c r="J40" s="38">
        <v>0.01</v>
      </c>
      <c r="K40" s="22"/>
      <c r="L40" s="22"/>
      <c r="M40" s="22"/>
      <c r="N40" s="22"/>
      <c r="O40" s="22"/>
      <c r="P40" s="22"/>
    </row>
    <row r="41" spans="1:16" ht="39" customHeight="1" x14ac:dyDescent="0.2">
      <c r="A41" s="22"/>
      <c r="B41" s="35"/>
      <c r="C41" s="1181" t="s">
        <v>541</v>
      </c>
      <c r="D41" s="1182"/>
      <c r="E41" s="1183"/>
      <c r="F41" s="36">
        <v>0</v>
      </c>
      <c r="G41" s="37">
        <v>0</v>
      </c>
      <c r="H41" s="37">
        <v>0</v>
      </c>
      <c r="I41" s="37">
        <v>0</v>
      </c>
      <c r="J41" s="38">
        <v>0</v>
      </c>
      <c r="K41" s="22"/>
      <c r="L41" s="22"/>
      <c r="M41" s="22"/>
      <c r="N41" s="22"/>
      <c r="O41" s="22"/>
      <c r="P41" s="22"/>
    </row>
    <row r="42" spans="1:16" ht="39" customHeight="1" x14ac:dyDescent="0.2">
      <c r="A42" s="22"/>
      <c r="B42" s="39"/>
      <c r="C42" s="1181" t="s">
        <v>542</v>
      </c>
      <c r="D42" s="1182"/>
      <c r="E42" s="1183"/>
      <c r="F42" s="36" t="s">
        <v>502</v>
      </c>
      <c r="G42" s="37" t="s">
        <v>502</v>
      </c>
      <c r="H42" s="37" t="s">
        <v>502</v>
      </c>
      <c r="I42" s="37" t="s">
        <v>502</v>
      </c>
      <c r="J42" s="38" t="s">
        <v>502</v>
      </c>
      <c r="K42" s="22"/>
      <c r="L42" s="22"/>
      <c r="M42" s="22"/>
      <c r="N42" s="22"/>
      <c r="O42" s="22"/>
      <c r="P42" s="22"/>
    </row>
    <row r="43" spans="1:16" ht="39" customHeight="1" thickBot="1" x14ac:dyDescent="0.25">
      <c r="A43" s="22"/>
      <c r="B43" s="40"/>
      <c r="C43" s="1184" t="s">
        <v>543</v>
      </c>
      <c r="D43" s="1185"/>
      <c r="E43" s="1186"/>
      <c r="F43" s="41" t="s">
        <v>502</v>
      </c>
      <c r="G43" s="42" t="s">
        <v>502</v>
      </c>
      <c r="H43" s="42" t="s">
        <v>502</v>
      </c>
      <c r="I43" s="42" t="s">
        <v>502</v>
      </c>
      <c r="J43" s="43" t="s">
        <v>502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JYnJbirvmtX9OMlMktgZ5mANcVfNNjxjkYsR5JUmeqb2WxMeGoBHoXlHwf2HsBBqgBY8n4CostUq1eQwXqMUA==" saltValue="NNJUSACZIMBkO6X2Ogdy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5333</v>
      </c>
      <c r="L45" s="60">
        <v>5488</v>
      </c>
      <c r="M45" s="60">
        <v>5811</v>
      </c>
      <c r="N45" s="60">
        <v>6237</v>
      </c>
      <c r="O45" s="61">
        <v>6177</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502</v>
      </c>
      <c r="L46" s="64" t="s">
        <v>502</v>
      </c>
      <c r="M46" s="64" t="s">
        <v>502</v>
      </c>
      <c r="N46" s="64" t="s">
        <v>502</v>
      </c>
      <c r="O46" s="65" t="s">
        <v>502</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502</v>
      </c>
      <c r="L47" s="64" t="s">
        <v>502</v>
      </c>
      <c r="M47" s="64" t="s">
        <v>502</v>
      </c>
      <c r="N47" s="64" t="s">
        <v>502</v>
      </c>
      <c r="O47" s="65" t="s">
        <v>502</v>
      </c>
      <c r="P47" s="48"/>
      <c r="Q47" s="48"/>
      <c r="R47" s="48"/>
      <c r="S47" s="48"/>
      <c r="T47" s="48"/>
      <c r="U47" s="48"/>
    </row>
    <row r="48" spans="1:21" ht="30.75" customHeight="1" x14ac:dyDescent="0.2">
      <c r="A48" s="48"/>
      <c r="B48" s="1214"/>
      <c r="C48" s="1215"/>
      <c r="D48" s="62"/>
      <c r="E48" s="1191" t="s">
        <v>13</v>
      </c>
      <c r="F48" s="1191"/>
      <c r="G48" s="1191"/>
      <c r="H48" s="1191"/>
      <c r="I48" s="1191"/>
      <c r="J48" s="1192"/>
      <c r="K48" s="63">
        <v>2860</v>
      </c>
      <c r="L48" s="64">
        <v>2660</v>
      </c>
      <c r="M48" s="64">
        <v>2632</v>
      </c>
      <c r="N48" s="64">
        <v>2572</v>
      </c>
      <c r="O48" s="65">
        <v>2325</v>
      </c>
      <c r="P48" s="48"/>
      <c r="Q48" s="48"/>
      <c r="R48" s="48"/>
      <c r="S48" s="48"/>
      <c r="T48" s="48"/>
      <c r="U48" s="48"/>
    </row>
    <row r="49" spans="1:21" ht="30.75" customHeight="1" x14ac:dyDescent="0.2">
      <c r="A49" s="48"/>
      <c r="B49" s="1214"/>
      <c r="C49" s="1215"/>
      <c r="D49" s="62"/>
      <c r="E49" s="1191" t="s">
        <v>14</v>
      </c>
      <c r="F49" s="1191"/>
      <c r="G49" s="1191"/>
      <c r="H49" s="1191"/>
      <c r="I49" s="1191"/>
      <c r="J49" s="1192"/>
      <c r="K49" s="63" t="s">
        <v>502</v>
      </c>
      <c r="L49" s="64" t="s">
        <v>502</v>
      </c>
      <c r="M49" s="64" t="s">
        <v>502</v>
      </c>
      <c r="N49" s="64" t="s">
        <v>502</v>
      </c>
      <c r="O49" s="65" t="s">
        <v>502</v>
      </c>
      <c r="P49" s="48"/>
      <c r="Q49" s="48"/>
      <c r="R49" s="48"/>
      <c r="S49" s="48"/>
      <c r="T49" s="48"/>
      <c r="U49" s="48"/>
    </row>
    <row r="50" spans="1:21" ht="30.75" customHeight="1" x14ac:dyDescent="0.2">
      <c r="A50" s="48"/>
      <c r="B50" s="1214"/>
      <c r="C50" s="1215"/>
      <c r="D50" s="62"/>
      <c r="E50" s="1191" t="s">
        <v>15</v>
      </c>
      <c r="F50" s="1191"/>
      <c r="G50" s="1191"/>
      <c r="H50" s="1191"/>
      <c r="I50" s="1191"/>
      <c r="J50" s="1192"/>
      <c r="K50" s="63">
        <v>379</v>
      </c>
      <c r="L50" s="64">
        <v>787</v>
      </c>
      <c r="M50" s="64">
        <v>421</v>
      </c>
      <c r="N50" s="64">
        <v>449</v>
      </c>
      <c r="O50" s="65">
        <v>463</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502</v>
      </c>
      <c r="L51" s="64" t="s">
        <v>502</v>
      </c>
      <c r="M51" s="64" t="s">
        <v>502</v>
      </c>
      <c r="N51" s="64" t="s">
        <v>502</v>
      </c>
      <c r="O51" s="65" t="s">
        <v>502</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7493</v>
      </c>
      <c r="L52" s="64">
        <v>7358</v>
      </c>
      <c r="M52" s="64">
        <v>6419</v>
      </c>
      <c r="N52" s="64">
        <v>6786</v>
      </c>
      <c r="O52" s="65">
        <v>6882</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1079</v>
      </c>
      <c r="L53" s="69">
        <v>1577</v>
      </c>
      <c r="M53" s="69">
        <v>2445</v>
      </c>
      <c r="N53" s="69">
        <v>2472</v>
      </c>
      <c r="O53" s="70">
        <v>2083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Jfs2b53vfyqutzzFjHMa6qt0lQo7poPyTV1saknN4/5hLQLZbV5WPTd39AygIzHM3QSBgmRZw2kPBdNRF2/WA==" saltValue="ckdYGaiF3x901Q989OGN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32" t="s">
        <v>30</v>
      </c>
      <c r="C41" s="1233"/>
      <c r="D41" s="105"/>
      <c r="E41" s="1234" t="s">
        <v>31</v>
      </c>
      <c r="F41" s="1234"/>
      <c r="G41" s="1234"/>
      <c r="H41" s="1235"/>
      <c r="I41" s="355">
        <v>54436</v>
      </c>
      <c r="J41" s="356">
        <v>54928</v>
      </c>
      <c r="K41" s="356">
        <v>58495</v>
      </c>
      <c r="L41" s="356">
        <v>55396</v>
      </c>
      <c r="M41" s="357">
        <v>52775</v>
      </c>
    </row>
    <row r="42" spans="2:13" ht="27.75" customHeight="1" x14ac:dyDescent="0.2">
      <c r="B42" s="1222"/>
      <c r="C42" s="1223"/>
      <c r="D42" s="106"/>
      <c r="E42" s="1226" t="s">
        <v>32</v>
      </c>
      <c r="F42" s="1226"/>
      <c r="G42" s="1226"/>
      <c r="H42" s="1227"/>
      <c r="I42" s="358">
        <v>4037</v>
      </c>
      <c r="J42" s="359">
        <v>3624</v>
      </c>
      <c r="K42" s="359">
        <v>3422</v>
      </c>
      <c r="L42" s="359">
        <v>3181</v>
      </c>
      <c r="M42" s="360">
        <v>2675</v>
      </c>
    </row>
    <row r="43" spans="2:13" ht="27.75" customHeight="1" x14ac:dyDescent="0.2">
      <c r="B43" s="1222"/>
      <c r="C43" s="1223"/>
      <c r="D43" s="106"/>
      <c r="E43" s="1226" t="s">
        <v>33</v>
      </c>
      <c r="F43" s="1226"/>
      <c r="G43" s="1226"/>
      <c r="H43" s="1227"/>
      <c r="I43" s="358">
        <v>30672</v>
      </c>
      <c r="J43" s="359">
        <v>28657</v>
      </c>
      <c r="K43" s="359">
        <v>28067</v>
      </c>
      <c r="L43" s="359">
        <v>27019</v>
      </c>
      <c r="M43" s="360">
        <v>25848</v>
      </c>
    </row>
    <row r="44" spans="2:13" ht="27.75" customHeight="1" x14ac:dyDescent="0.2">
      <c r="B44" s="1222"/>
      <c r="C44" s="1223"/>
      <c r="D44" s="106"/>
      <c r="E44" s="1226" t="s">
        <v>34</v>
      </c>
      <c r="F44" s="1226"/>
      <c r="G44" s="1226"/>
      <c r="H44" s="1227"/>
      <c r="I44" s="358" t="s">
        <v>502</v>
      </c>
      <c r="J44" s="359" t="s">
        <v>502</v>
      </c>
      <c r="K44" s="359" t="s">
        <v>502</v>
      </c>
      <c r="L44" s="359" t="s">
        <v>502</v>
      </c>
      <c r="M44" s="360" t="s">
        <v>502</v>
      </c>
    </row>
    <row r="45" spans="2:13" ht="27.75" customHeight="1" x14ac:dyDescent="0.2">
      <c r="B45" s="1222"/>
      <c r="C45" s="1223"/>
      <c r="D45" s="106"/>
      <c r="E45" s="1226" t="s">
        <v>35</v>
      </c>
      <c r="F45" s="1226"/>
      <c r="G45" s="1226"/>
      <c r="H45" s="1227"/>
      <c r="I45" s="358">
        <v>12220</v>
      </c>
      <c r="J45" s="359">
        <v>12549</v>
      </c>
      <c r="K45" s="359">
        <v>12857</v>
      </c>
      <c r="L45" s="359">
        <v>13215</v>
      </c>
      <c r="M45" s="360">
        <v>13982</v>
      </c>
    </row>
    <row r="46" spans="2:13" ht="27.75" customHeight="1" x14ac:dyDescent="0.2">
      <c r="B46" s="1222"/>
      <c r="C46" s="1223"/>
      <c r="D46" s="107"/>
      <c r="E46" s="1226" t="s">
        <v>36</v>
      </c>
      <c r="F46" s="1226"/>
      <c r="G46" s="1226"/>
      <c r="H46" s="1227"/>
      <c r="I46" s="358" t="s">
        <v>502</v>
      </c>
      <c r="J46" s="359" t="s">
        <v>502</v>
      </c>
      <c r="K46" s="359" t="s">
        <v>502</v>
      </c>
      <c r="L46" s="359" t="s">
        <v>502</v>
      </c>
      <c r="M46" s="360" t="s">
        <v>502</v>
      </c>
    </row>
    <row r="47" spans="2:13" ht="27.75" customHeight="1" x14ac:dyDescent="0.2">
      <c r="B47" s="1222"/>
      <c r="C47" s="1223"/>
      <c r="D47" s="108"/>
      <c r="E47" s="1236" t="s">
        <v>37</v>
      </c>
      <c r="F47" s="1237"/>
      <c r="G47" s="1237"/>
      <c r="H47" s="1238"/>
      <c r="I47" s="358" t="s">
        <v>502</v>
      </c>
      <c r="J47" s="359" t="s">
        <v>502</v>
      </c>
      <c r="K47" s="359" t="s">
        <v>502</v>
      </c>
      <c r="L47" s="359" t="s">
        <v>502</v>
      </c>
      <c r="M47" s="360" t="s">
        <v>502</v>
      </c>
    </row>
    <row r="48" spans="2:13" ht="27.75" customHeight="1" x14ac:dyDescent="0.2">
      <c r="B48" s="1222"/>
      <c r="C48" s="1223"/>
      <c r="D48" s="106"/>
      <c r="E48" s="1226" t="s">
        <v>38</v>
      </c>
      <c r="F48" s="1226"/>
      <c r="G48" s="1226"/>
      <c r="H48" s="1227"/>
      <c r="I48" s="358" t="s">
        <v>502</v>
      </c>
      <c r="J48" s="359" t="s">
        <v>502</v>
      </c>
      <c r="K48" s="359" t="s">
        <v>502</v>
      </c>
      <c r="L48" s="359" t="s">
        <v>502</v>
      </c>
      <c r="M48" s="360" t="s">
        <v>502</v>
      </c>
    </row>
    <row r="49" spans="2:13" ht="27.75" customHeight="1" x14ac:dyDescent="0.2">
      <c r="B49" s="1224"/>
      <c r="C49" s="1225"/>
      <c r="D49" s="106"/>
      <c r="E49" s="1226" t="s">
        <v>39</v>
      </c>
      <c r="F49" s="1226"/>
      <c r="G49" s="1226"/>
      <c r="H49" s="1227"/>
      <c r="I49" s="358" t="s">
        <v>502</v>
      </c>
      <c r="J49" s="359" t="s">
        <v>502</v>
      </c>
      <c r="K49" s="359" t="s">
        <v>502</v>
      </c>
      <c r="L49" s="359" t="s">
        <v>502</v>
      </c>
      <c r="M49" s="360" t="s">
        <v>502</v>
      </c>
    </row>
    <row r="50" spans="2:13" ht="27.75" customHeight="1" x14ac:dyDescent="0.2">
      <c r="B50" s="1220" t="s">
        <v>40</v>
      </c>
      <c r="C50" s="1221"/>
      <c r="D50" s="109"/>
      <c r="E50" s="1226" t="s">
        <v>41</v>
      </c>
      <c r="F50" s="1226"/>
      <c r="G50" s="1226"/>
      <c r="H50" s="1227"/>
      <c r="I50" s="358">
        <v>18355</v>
      </c>
      <c r="J50" s="359">
        <v>17961</v>
      </c>
      <c r="K50" s="359">
        <v>21080</v>
      </c>
      <c r="L50" s="359">
        <v>21952</v>
      </c>
      <c r="M50" s="360">
        <v>25292</v>
      </c>
    </row>
    <row r="51" spans="2:13" ht="27.75" customHeight="1" x14ac:dyDescent="0.2">
      <c r="B51" s="1222"/>
      <c r="C51" s="1223"/>
      <c r="D51" s="106"/>
      <c r="E51" s="1226" t="s">
        <v>42</v>
      </c>
      <c r="F51" s="1226"/>
      <c r="G51" s="1226"/>
      <c r="H51" s="1227"/>
      <c r="I51" s="358">
        <v>17369</v>
      </c>
      <c r="J51" s="359">
        <v>19342</v>
      </c>
      <c r="K51" s="359">
        <v>17794</v>
      </c>
      <c r="L51" s="359">
        <v>16747</v>
      </c>
      <c r="M51" s="360">
        <v>16133</v>
      </c>
    </row>
    <row r="52" spans="2:13" ht="27.75" customHeight="1" x14ac:dyDescent="0.2">
      <c r="B52" s="1224"/>
      <c r="C52" s="1225"/>
      <c r="D52" s="106"/>
      <c r="E52" s="1226" t="s">
        <v>43</v>
      </c>
      <c r="F52" s="1226"/>
      <c r="G52" s="1226"/>
      <c r="H52" s="1227"/>
      <c r="I52" s="358">
        <v>54965</v>
      </c>
      <c r="J52" s="359">
        <v>53287</v>
      </c>
      <c r="K52" s="359">
        <v>52188</v>
      </c>
      <c r="L52" s="359">
        <v>49743</v>
      </c>
      <c r="M52" s="360">
        <v>46960</v>
      </c>
    </row>
    <row r="53" spans="2:13" ht="27.75" customHeight="1" thickBot="1" x14ac:dyDescent="0.25">
      <c r="B53" s="1228" t="s">
        <v>19</v>
      </c>
      <c r="C53" s="1229"/>
      <c r="D53" s="110"/>
      <c r="E53" s="1230" t="s">
        <v>44</v>
      </c>
      <c r="F53" s="1230"/>
      <c r="G53" s="1230"/>
      <c r="H53" s="1231"/>
      <c r="I53" s="361">
        <v>10676</v>
      </c>
      <c r="J53" s="362">
        <v>9168</v>
      </c>
      <c r="K53" s="362">
        <v>11779</v>
      </c>
      <c r="L53" s="362">
        <v>10369</v>
      </c>
      <c r="M53" s="363">
        <v>6894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aVqs8ZLNkYuT+j6Q/usOi79KauOqL85Lcbi8eVavm9RFG8BMh17e7V+QCDqvqH+Ft0F4ItPgyTrKDqM9j3N+bg==" saltValue="8NzlFvJto9dn7mwht7D5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47" t="s">
        <v>46</v>
      </c>
      <c r="D55" s="1247"/>
      <c r="E55" s="1248"/>
      <c r="F55" s="122">
        <v>7742</v>
      </c>
      <c r="G55" s="122">
        <v>7133</v>
      </c>
      <c r="H55" s="123">
        <v>7396</v>
      </c>
    </row>
    <row r="56" spans="2:8" ht="52.5" customHeight="1" x14ac:dyDescent="0.2">
      <c r="B56" s="124"/>
      <c r="C56" s="1249" t="s">
        <v>47</v>
      </c>
      <c r="D56" s="1249"/>
      <c r="E56" s="1250"/>
      <c r="F56" s="125" t="s">
        <v>502</v>
      </c>
      <c r="G56" s="125" t="s">
        <v>502</v>
      </c>
      <c r="H56" s="126" t="s">
        <v>502</v>
      </c>
    </row>
    <row r="57" spans="2:8" ht="53.25" customHeight="1" x14ac:dyDescent="0.2">
      <c r="B57" s="124"/>
      <c r="C57" s="1251" t="s">
        <v>48</v>
      </c>
      <c r="D57" s="1251"/>
      <c r="E57" s="1252"/>
      <c r="F57" s="127">
        <v>8650</v>
      </c>
      <c r="G57" s="127">
        <v>9136</v>
      </c>
      <c r="H57" s="128">
        <v>11624</v>
      </c>
    </row>
    <row r="58" spans="2:8" ht="45.75" customHeight="1" x14ac:dyDescent="0.2">
      <c r="B58" s="129"/>
      <c r="C58" s="1239" t="s">
        <v>555</v>
      </c>
      <c r="D58" s="1240"/>
      <c r="E58" s="1241"/>
      <c r="F58" s="130">
        <v>5009</v>
      </c>
      <c r="G58" s="130">
        <v>4868</v>
      </c>
      <c r="H58" s="131">
        <v>6023</v>
      </c>
    </row>
    <row r="59" spans="2:8" ht="45.75" customHeight="1" x14ac:dyDescent="0.2">
      <c r="B59" s="129"/>
      <c r="C59" s="1239" t="s">
        <v>556</v>
      </c>
      <c r="D59" s="1240"/>
      <c r="E59" s="1241"/>
      <c r="F59" s="130">
        <v>1082</v>
      </c>
      <c r="G59" s="130">
        <v>1700</v>
      </c>
      <c r="H59" s="131">
        <v>2528</v>
      </c>
    </row>
    <row r="60" spans="2:8" ht="45.75" customHeight="1" x14ac:dyDescent="0.2">
      <c r="B60" s="129"/>
      <c r="C60" s="1239" t="s">
        <v>557</v>
      </c>
      <c r="D60" s="1240"/>
      <c r="E60" s="1241"/>
      <c r="F60" s="130">
        <v>1327</v>
      </c>
      <c r="G60" s="130">
        <v>1314</v>
      </c>
      <c r="H60" s="131">
        <v>1796</v>
      </c>
    </row>
    <row r="61" spans="2:8" ht="45.75" customHeight="1" x14ac:dyDescent="0.2">
      <c r="B61" s="129"/>
      <c r="C61" s="1239" t="s">
        <v>558</v>
      </c>
      <c r="D61" s="1240"/>
      <c r="E61" s="1241"/>
      <c r="F61" s="130">
        <v>494</v>
      </c>
      <c r="G61" s="130">
        <v>497</v>
      </c>
      <c r="H61" s="131">
        <v>498</v>
      </c>
    </row>
    <row r="62" spans="2:8" ht="45.75" customHeight="1" thickBot="1" x14ac:dyDescent="0.25">
      <c r="B62" s="132"/>
      <c r="C62" s="1242" t="s">
        <v>559</v>
      </c>
      <c r="D62" s="1243"/>
      <c r="E62" s="1244"/>
      <c r="F62" s="133">
        <v>490</v>
      </c>
      <c r="G62" s="133">
        <v>490</v>
      </c>
      <c r="H62" s="134">
        <v>490</v>
      </c>
    </row>
    <row r="63" spans="2:8" ht="52.5" customHeight="1" thickBot="1" x14ac:dyDescent="0.25">
      <c r="B63" s="135"/>
      <c r="C63" s="1245" t="s">
        <v>49</v>
      </c>
      <c r="D63" s="1245"/>
      <c r="E63" s="1246"/>
      <c r="F63" s="136">
        <v>16392</v>
      </c>
      <c r="G63" s="136">
        <v>16269</v>
      </c>
      <c r="H63" s="137">
        <v>19020</v>
      </c>
    </row>
    <row r="64" spans="2:8" ht="13.2" x14ac:dyDescent="0.2"/>
  </sheetData>
  <sheetProtection algorithmName="SHA-512" hashValue="BQmCKCn5YFNT1DEXn8Om0q9pwkdoq1EfYQGYss7Kdqk9DAJlfzIxih1wdGicroHLwDg6OSB0KwW6Ut4Bebio1g==" saltValue="UmVPergwgJg1PYmj7b2S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570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566</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4" t="s">
        <v>569</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6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6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6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6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565</v>
      </c>
    </row>
    <row r="50" spans="1:109" ht="13.2" x14ac:dyDescent="0.2">
      <c r="B50" s="365"/>
      <c r="G50" s="1263"/>
      <c r="H50" s="1263"/>
      <c r="I50" s="1263"/>
      <c r="J50" s="1263"/>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526</v>
      </c>
      <c r="BQ50" s="1267"/>
      <c r="BR50" s="1267"/>
      <c r="BS50" s="1267"/>
      <c r="BT50" s="1267"/>
      <c r="BU50" s="1267"/>
      <c r="BV50" s="1267"/>
      <c r="BW50" s="1267"/>
      <c r="BX50" s="1267" t="s">
        <v>527</v>
      </c>
      <c r="BY50" s="1267"/>
      <c r="BZ50" s="1267"/>
      <c r="CA50" s="1267"/>
      <c r="CB50" s="1267"/>
      <c r="CC50" s="1267"/>
      <c r="CD50" s="1267"/>
      <c r="CE50" s="1267"/>
      <c r="CF50" s="1267" t="s">
        <v>528</v>
      </c>
      <c r="CG50" s="1267"/>
      <c r="CH50" s="1267"/>
      <c r="CI50" s="1267"/>
      <c r="CJ50" s="1267"/>
      <c r="CK50" s="1267"/>
      <c r="CL50" s="1267"/>
      <c r="CM50" s="1267"/>
      <c r="CN50" s="1267" t="s">
        <v>529</v>
      </c>
      <c r="CO50" s="1267"/>
      <c r="CP50" s="1267"/>
      <c r="CQ50" s="1267"/>
      <c r="CR50" s="1267"/>
      <c r="CS50" s="1267"/>
      <c r="CT50" s="1267"/>
      <c r="CU50" s="1267"/>
      <c r="CV50" s="1267" t="s">
        <v>530</v>
      </c>
      <c r="CW50" s="1267"/>
      <c r="CX50" s="1267"/>
      <c r="CY50" s="1267"/>
      <c r="CZ50" s="1267"/>
      <c r="DA50" s="1267"/>
      <c r="DB50" s="1267"/>
      <c r="DC50" s="1267"/>
    </row>
    <row r="51" spans="1:109" ht="13.5" customHeight="1" x14ac:dyDescent="0.2">
      <c r="B51" s="365"/>
      <c r="G51" s="1268"/>
      <c r="H51" s="1268"/>
      <c r="I51" s="1271"/>
      <c r="J51" s="1271"/>
      <c r="K51" s="1270"/>
      <c r="L51" s="1270"/>
      <c r="M51" s="1270"/>
      <c r="N51" s="1270"/>
      <c r="AM51" s="371"/>
      <c r="AN51" s="1269" t="s">
        <v>564</v>
      </c>
      <c r="AO51" s="1269"/>
      <c r="AP51" s="1269"/>
      <c r="AQ51" s="1269"/>
      <c r="AR51" s="1269"/>
      <c r="AS51" s="1269"/>
      <c r="AT51" s="1269"/>
      <c r="AU51" s="1269"/>
      <c r="AV51" s="1269"/>
      <c r="AW51" s="1269"/>
      <c r="AX51" s="1269"/>
      <c r="AY51" s="1269"/>
      <c r="AZ51" s="1269"/>
      <c r="BA51" s="1269"/>
      <c r="BB51" s="1269" t="s">
        <v>562</v>
      </c>
      <c r="BC51" s="1269"/>
      <c r="BD51" s="1269"/>
      <c r="BE51" s="1269"/>
      <c r="BF51" s="1269"/>
      <c r="BG51" s="1269"/>
      <c r="BH51" s="1269"/>
      <c r="BI51" s="1269"/>
      <c r="BJ51" s="1269"/>
      <c r="BK51" s="1269"/>
      <c r="BL51" s="1269"/>
      <c r="BM51" s="1269"/>
      <c r="BN51" s="1269"/>
      <c r="BO51" s="1269"/>
      <c r="BP51" s="1253">
        <v>24.5</v>
      </c>
      <c r="BQ51" s="1253"/>
      <c r="BR51" s="1253"/>
      <c r="BS51" s="1253"/>
      <c r="BT51" s="1253"/>
      <c r="BU51" s="1253"/>
      <c r="BV51" s="1253"/>
      <c r="BW51" s="1253"/>
      <c r="BX51" s="1253">
        <v>20.399999999999999</v>
      </c>
      <c r="BY51" s="1253"/>
      <c r="BZ51" s="1253"/>
      <c r="CA51" s="1253"/>
      <c r="CB51" s="1253"/>
      <c r="CC51" s="1253"/>
      <c r="CD51" s="1253"/>
      <c r="CE51" s="1253"/>
      <c r="CF51" s="1253">
        <v>25.2</v>
      </c>
      <c r="CG51" s="1253"/>
      <c r="CH51" s="1253"/>
      <c r="CI51" s="1253"/>
      <c r="CJ51" s="1253"/>
      <c r="CK51" s="1253"/>
      <c r="CL51" s="1253"/>
      <c r="CM51" s="1253"/>
      <c r="CN51" s="1253">
        <v>22.5</v>
      </c>
      <c r="CO51" s="1253"/>
      <c r="CP51" s="1253"/>
      <c r="CQ51" s="1253"/>
      <c r="CR51" s="1253"/>
      <c r="CS51" s="1253"/>
      <c r="CT51" s="1253"/>
      <c r="CU51" s="1253"/>
      <c r="CV51" s="1253">
        <v>14.5</v>
      </c>
      <c r="CW51" s="1253"/>
      <c r="CX51" s="1253"/>
      <c r="CY51" s="1253"/>
      <c r="CZ51" s="1253"/>
      <c r="DA51" s="1253"/>
      <c r="DB51" s="1253"/>
      <c r="DC51" s="1253"/>
    </row>
    <row r="52" spans="1:109" ht="13.2" x14ac:dyDescent="0.2">
      <c r="B52" s="365"/>
      <c r="G52" s="1268"/>
      <c r="H52" s="1268"/>
      <c r="I52" s="1271"/>
      <c r="J52" s="1271"/>
      <c r="K52" s="1270"/>
      <c r="L52" s="1270"/>
      <c r="M52" s="1270"/>
      <c r="N52" s="1270"/>
      <c r="AM52" s="37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79"/>
      <c r="B53" s="365"/>
      <c r="G53" s="1268"/>
      <c r="H53" s="1268"/>
      <c r="I53" s="1263"/>
      <c r="J53" s="1263"/>
      <c r="K53" s="1270"/>
      <c r="L53" s="1270"/>
      <c r="M53" s="1270"/>
      <c r="N53" s="1270"/>
      <c r="AM53" s="371"/>
      <c r="AN53" s="1269"/>
      <c r="AO53" s="1269"/>
      <c r="AP53" s="1269"/>
      <c r="AQ53" s="1269"/>
      <c r="AR53" s="1269"/>
      <c r="AS53" s="1269"/>
      <c r="AT53" s="1269"/>
      <c r="AU53" s="1269"/>
      <c r="AV53" s="1269"/>
      <c r="AW53" s="1269"/>
      <c r="AX53" s="1269"/>
      <c r="AY53" s="1269"/>
      <c r="AZ53" s="1269"/>
      <c r="BA53" s="1269"/>
      <c r="BB53" s="1269" t="s">
        <v>568</v>
      </c>
      <c r="BC53" s="1269"/>
      <c r="BD53" s="1269"/>
      <c r="BE53" s="1269"/>
      <c r="BF53" s="1269"/>
      <c r="BG53" s="1269"/>
      <c r="BH53" s="1269"/>
      <c r="BI53" s="1269"/>
      <c r="BJ53" s="1269"/>
      <c r="BK53" s="1269"/>
      <c r="BL53" s="1269"/>
      <c r="BM53" s="1269"/>
      <c r="BN53" s="1269"/>
      <c r="BO53" s="1269"/>
      <c r="BP53" s="1253">
        <v>61.7</v>
      </c>
      <c r="BQ53" s="1253"/>
      <c r="BR53" s="1253"/>
      <c r="BS53" s="1253"/>
      <c r="BT53" s="1253"/>
      <c r="BU53" s="1253"/>
      <c r="BV53" s="1253"/>
      <c r="BW53" s="1253"/>
      <c r="BX53" s="1253">
        <v>62.5</v>
      </c>
      <c r="BY53" s="1253"/>
      <c r="BZ53" s="1253"/>
      <c r="CA53" s="1253"/>
      <c r="CB53" s="1253"/>
      <c r="CC53" s="1253"/>
      <c r="CD53" s="1253"/>
      <c r="CE53" s="1253"/>
      <c r="CF53" s="1253">
        <v>61.3</v>
      </c>
      <c r="CG53" s="1253"/>
      <c r="CH53" s="1253"/>
      <c r="CI53" s="1253"/>
      <c r="CJ53" s="1253"/>
      <c r="CK53" s="1253"/>
      <c r="CL53" s="1253"/>
      <c r="CM53" s="1253"/>
      <c r="CN53" s="1253">
        <v>63</v>
      </c>
      <c r="CO53" s="1253"/>
      <c r="CP53" s="1253"/>
      <c r="CQ53" s="1253"/>
      <c r="CR53" s="1253"/>
      <c r="CS53" s="1253"/>
      <c r="CT53" s="1253"/>
      <c r="CU53" s="1253"/>
      <c r="CV53" s="1253">
        <v>64.400000000000006</v>
      </c>
      <c r="CW53" s="1253"/>
      <c r="CX53" s="1253"/>
      <c r="CY53" s="1253"/>
      <c r="CZ53" s="1253"/>
      <c r="DA53" s="1253"/>
      <c r="DB53" s="1253"/>
      <c r="DC53" s="1253"/>
    </row>
    <row r="54" spans="1:109" ht="13.2" x14ac:dyDescent="0.2">
      <c r="A54" s="379"/>
      <c r="B54" s="365"/>
      <c r="G54" s="1268"/>
      <c r="H54" s="1268"/>
      <c r="I54" s="1263"/>
      <c r="J54" s="1263"/>
      <c r="K54" s="1270"/>
      <c r="L54" s="1270"/>
      <c r="M54" s="1270"/>
      <c r="N54" s="1270"/>
      <c r="AM54" s="37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79"/>
      <c r="B55" s="365"/>
      <c r="G55" s="1263"/>
      <c r="H55" s="1263"/>
      <c r="I55" s="1263"/>
      <c r="J55" s="1263"/>
      <c r="K55" s="1270"/>
      <c r="L55" s="1270"/>
      <c r="M55" s="1270"/>
      <c r="N55" s="1270"/>
      <c r="AN55" s="1267" t="s">
        <v>563</v>
      </c>
      <c r="AO55" s="1267"/>
      <c r="AP55" s="1267"/>
      <c r="AQ55" s="1267"/>
      <c r="AR55" s="1267"/>
      <c r="AS55" s="1267"/>
      <c r="AT55" s="1267"/>
      <c r="AU55" s="1267"/>
      <c r="AV55" s="1267"/>
      <c r="AW55" s="1267"/>
      <c r="AX55" s="1267"/>
      <c r="AY55" s="1267"/>
      <c r="AZ55" s="1267"/>
      <c r="BA55" s="1267"/>
      <c r="BB55" s="1269" t="s">
        <v>562</v>
      </c>
      <c r="BC55" s="1269"/>
      <c r="BD55" s="1269"/>
      <c r="BE55" s="1269"/>
      <c r="BF55" s="1269"/>
      <c r="BG55" s="1269"/>
      <c r="BH55" s="1269"/>
      <c r="BI55" s="1269"/>
      <c r="BJ55" s="1269"/>
      <c r="BK55" s="1269"/>
      <c r="BL55" s="1269"/>
      <c r="BM55" s="1269"/>
      <c r="BN55" s="1269"/>
      <c r="BO55" s="1269"/>
      <c r="BP55" s="1253">
        <v>19</v>
      </c>
      <c r="BQ55" s="1253"/>
      <c r="BR55" s="1253"/>
      <c r="BS55" s="1253"/>
      <c r="BT55" s="1253"/>
      <c r="BU55" s="1253"/>
      <c r="BV55" s="1253"/>
      <c r="BW55" s="1253"/>
      <c r="BX55" s="1253">
        <v>18</v>
      </c>
      <c r="BY55" s="1253"/>
      <c r="BZ55" s="1253"/>
      <c r="CA55" s="1253"/>
      <c r="CB55" s="1253"/>
      <c r="CC55" s="1253"/>
      <c r="CD55" s="1253"/>
      <c r="CE55" s="1253"/>
      <c r="CF55" s="1253">
        <v>13.1</v>
      </c>
      <c r="CG55" s="1253"/>
      <c r="CH55" s="1253"/>
      <c r="CI55" s="1253"/>
      <c r="CJ55" s="1253"/>
      <c r="CK55" s="1253"/>
      <c r="CL55" s="1253"/>
      <c r="CM55" s="1253"/>
      <c r="CN55" s="1253">
        <v>10.9</v>
      </c>
      <c r="CO55" s="1253"/>
      <c r="CP55" s="1253"/>
      <c r="CQ55" s="1253"/>
      <c r="CR55" s="1253"/>
      <c r="CS55" s="1253"/>
      <c r="CT55" s="1253"/>
      <c r="CU55" s="1253"/>
      <c r="CV55" s="1253">
        <v>13.6</v>
      </c>
      <c r="CW55" s="1253"/>
      <c r="CX55" s="1253"/>
      <c r="CY55" s="1253"/>
      <c r="CZ55" s="1253"/>
      <c r="DA55" s="1253"/>
      <c r="DB55" s="1253"/>
      <c r="DC55" s="1253"/>
    </row>
    <row r="56" spans="1:109" ht="13.2" x14ac:dyDescent="0.2">
      <c r="A56" s="379"/>
      <c r="B56" s="365"/>
      <c r="G56" s="1263"/>
      <c r="H56" s="1263"/>
      <c r="I56" s="1263"/>
      <c r="J56" s="1263"/>
      <c r="K56" s="1270"/>
      <c r="L56" s="1270"/>
      <c r="M56" s="1270"/>
      <c r="N56" s="1270"/>
      <c r="AN56" s="1267"/>
      <c r="AO56" s="1267"/>
      <c r="AP56" s="1267"/>
      <c r="AQ56" s="1267"/>
      <c r="AR56" s="1267"/>
      <c r="AS56" s="1267"/>
      <c r="AT56" s="1267"/>
      <c r="AU56" s="1267"/>
      <c r="AV56" s="1267"/>
      <c r="AW56" s="1267"/>
      <c r="AX56" s="1267"/>
      <c r="AY56" s="1267"/>
      <c r="AZ56" s="1267"/>
      <c r="BA56" s="1267"/>
      <c r="BB56" s="1269"/>
      <c r="BC56" s="1269"/>
      <c r="BD56" s="1269"/>
      <c r="BE56" s="1269"/>
      <c r="BF56" s="1269"/>
      <c r="BG56" s="1269"/>
      <c r="BH56" s="1269"/>
      <c r="BI56" s="1269"/>
      <c r="BJ56" s="1269"/>
      <c r="BK56" s="1269"/>
      <c r="BL56" s="1269"/>
      <c r="BM56" s="1269"/>
      <c r="BN56" s="1269"/>
      <c r="BO56" s="1269"/>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2" x14ac:dyDescent="0.2">
      <c r="B57" s="385"/>
      <c r="G57" s="1263"/>
      <c r="H57" s="1263"/>
      <c r="I57" s="1272"/>
      <c r="J57" s="1272"/>
      <c r="K57" s="1270"/>
      <c r="L57" s="1270"/>
      <c r="M57" s="1270"/>
      <c r="N57" s="1270"/>
      <c r="AM57" s="364"/>
      <c r="AN57" s="1267"/>
      <c r="AO57" s="1267"/>
      <c r="AP57" s="1267"/>
      <c r="AQ57" s="1267"/>
      <c r="AR57" s="1267"/>
      <c r="AS57" s="1267"/>
      <c r="AT57" s="1267"/>
      <c r="AU57" s="1267"/>
      <c r="AV57" s="1267"/>
      <c r="AW57" s="1267"/>
      <c r="AX57" s="1267"/>
      <c r="AY57" s="1267"/>
      <c r="AZ57" s="1267"/>
      <c r="BA57" s="1267"/>
      <c r="BB57" s="1269" t="s">
        <v>568</v>
      </c>
      <c r="BC57" s="1269"/>
      <c r="BD57" s="1269"/>
      <c r="BE57" s="1269"/>
      <c r="BF57" s="1269"/>
      <c r="BG57" s="1269"/>
      <c r="BH57" s="1269"/>
      <c r="BI57" s="1269"/>
      <c r="BJ57" s="1269"/>
      <c r="BK57" s="1269"/>
      <c r="BL57" s="1269"/>
      <c r="BM57" s="1269"/>
      <c r="BN57" s="1269"/>
      <c r="BO57" s="1269"/>
      <c r="BP57" s="1253">
        <v>60.9</v>
      </c>
      <c r="BQ57" s="1253"/>
      <c r="BR57" s="1253"/>
      <c r="BS57" s="1253"/>
      <c r="BT57" s="1253"/>
      <c r="BU57" s="1253"/>
      <c r="BV57" s="1253"/>
      <c r="BW57" s="1253"/>
      <c r="BX57" s="1253">
        <v>61.9</v>
      </c>
      <c r="BY57" s="1253"/>
      <c r="BZ57" s="1253"/>
      <c r="CA57" s="1253"/>
      <c r="CB57" s="1253"/>
      <c r="CC57" s="1253"/>
      <c r="CD57" s="1253"/>
      <c r="CE57" s="1253"/>
      <c r="CF57" s="1253">
        <v>62.5</v>
      </c>
      <c r="CG57" s="1253"/>
      <c r="CH57" s="1253"/>
      <c r="CI57" s="1253"/>
      <c r="CJ57" s="1253"/>
      <c r="CK57" s="1253"/>
      <c r="CL57" s="1253"/>
      <c r="CM57" s="1253"/>
      <c r="CN57" s="1253">
        <v>63.5</v>
      </c>
      <c r="CO57" s="1253"/>
      <c r="CP57" s="1253"/>
      <c r="CQ57" s="1253"/>
      <c r="CR57" s="1253"/>
      <c r="CS57" s="1253"/>
      <c r="CT57" s="1253"/>
      <c r="CU57" s="1253"/>
      <c r="CV57" s="1253">
        <v>63.8</v>
      </c>
      <c r="CW57" s="1253"/>
      <c r="CX57" s="1253"/>
      <c r="CY57" s="1253"/>
      <c r="CZ57" s="1253"/>
      <c r="DA57" s="1253"/>
      <c r="DB57" s="1253"/>
      <c r="DC57" s="1253"/>
      <c r="DD57" s="390"/>
      <c r="DE57" s="385"/>
    </row>
    <row r="58" spans="1:109" s="379" customFormat="1" ht="13.2" x14ac:dyDescent="0.2">
      <c r="A58" s="364"/>
      <c r="B58" s="385"/>
      <c r="G58" s="1263"/>
      <c r="H58" s="1263"/>
      <c r="I58" s="1272"/>
      <c r="J58" s="1272"/>
      <c r="K58" s="1270"/>
      <c r="L58" s="1270"/>
      <c r="M58" s="1270"/>
      <c r="N58" s="1270"/>
      <c r="AM58" s="364"/>
      <c r="AN58" s="1267"/>
      <c r="AO58" s="1267"/>
      <c r="AP58" s="1267"/>
      <c r="AQ58" s="1267"/>
      <c r="AR58" s="1267"/>
      <c r="AS58" s="1267"/>
      <c r="AT58" s="1267"/>
      <c r="AU58" s="1267"/>
      <c r="AV58" s="1267"/>
      <c r="AW58" s="1267"/>
      <c r="AX58" s="1267"/>
      <c r="AY58" s="1267"/>
      <c r="AZ58" s="1267"/>
      <c r="BA58" s="1267"/>
      <c r="BB58" s="1269"/>
      <c r="BC58" s="1269"/>
      <c r="BD58" s="1269"/>
      <c r="BE58" s="1269"/>
      <c r="BF58" s="1269"/>
      <c r="BG58" s="1269"/>
      <c r="BH58" s="1269"/>
      <c r="BI58" s="1269"/>
      <c r="BJ58" s="1269"/>
      <c r="BK58" s="1269"/>
      <c r="BL58" s="1269"/>
      <c r="BM58" s="1269"/>
      <c r="BN58" s="1269"/>
      <c r="BO58" s="1269"/>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567</v>
      </c>
    </row>
    <row r="64" spans="1:109" ht="13.2" x14ac:dyDescent="0.2">
      <c r="B64" s="365"/>
      <c r="G64" s="380"/>
      <c r="I64" s="382"/>
      <c r="J64" s="382"/>
      <c r="K64" s="382"/>
      <c r="L64" s="382"/>
      <c r="M64" s="382"/>
      <c r="N64" s="381"/>
      <c r="AM64" s="380"/>
      <c r="AN64" s="380" t="s">
        <v>566</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54" t="s">
        <v>571</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2" x14ac:dyDescent="0.2">
      <c r="B66" s="36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2" x14ac:dyDescent="0.2">
      <c r="B67" s="36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2" x14ac:dyDescent="0.2">
      <c r="B68" s="36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2" x14ac:dyDescent="0.2">
      <c r="B69" s="36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565</v>
      </c>
    </row>
    <row r="72" spans="2:107" ht="13.2" x14ac:dyDescent="0.2">
      <c r="B72" s="365"/>
      <c r="G72" s="1263"/>
      <c r="H72" s="1263"/>
      <c r="I72" s="1263"/>
      <c r="J72" s="1263"/>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526</v>
      </c>
      <c r="BQ72" s="1267"/>
      <c r="BR72" s="1267"/>
      <c r="BS72" s="1267"/>
      <c r="BT72" s="1267"/>
      <c r="BU72" s="1267"/>
      <c r="BV72" s="1267"/>
      <c r="BW72" s="1267"/>
      <c r="BX72" s="1267" t="s">
        <v>527</v>
      </c>
      <c r="BY72" s="1267"/>
      <c r="BZ72" s="1267"/>
      <c r="CA72" s="1267"/>
      <c r="CB72" s="1267"/>
      <c r="CC72" s="1267"/>
      <c r="CD72" s="1267"/>
      <c r="CE72" s="1267"/>
      <c r="CF72" s="1267" t="s">
        <v>528</v>
      </c>
      <c r="CG72" s="1267"/>
      <c r="CH72" s="1267"/>
      <c r="CI72" s="1267"/>
      <c r="CJ72" s="1267"/>
      <c r="CK72" s="1267"/>
      <c r="CL72" s="1267"/>
      <c r="CM72" s="1267"/>
      <c r="CN72" s="1267" t="s">
        <v>529</v>
      </c>
      <c r="CO72" s="1267"/>
      <c r="CP72" s="1267"/>
      <c r="CQ72" s="1267"/>
      <c r="CR72" s="1267"/>
      <c r="CS72" s="1267"/>
      <c r="CT72" s="1267"/>
      <c r="CU72" s="1267"/>
      <c r="CV72" s="1267" t="s">
        <v>530</v>
      </c>
      <c r="CW72" s="1267"/>
      <c r="CX72" s="1267"/>
      <c r="CY72" s="1267"/>
      <c r="CZ72" s="1267"/>
      <c r="DA72" s="1267"/>
      <c r="DB72" s="1267"/>
      <c r="DC72" s="1267"/>
    </row>
    <row r="73" spans="2:107" ht="13.2" x14ac:dyDescent="0.2">
      <c r="B73" s="365"/>
      <c r="G73" s="1268"/>
      <c r="H73" s="1268"/>
      <c r="I73" s="1268"/>
      <c r="J73" s="1268"/>
      <c r="K73" s="1273"/>
      <c r="L73" s="1273"/>
      <c r="M73" s="1273"/>
      <c r="N73" s="1273"/>
      <c r="AM73" s="371"/>
      <c r="AN73" s="1269" t="s">
        <v>564</v>
      </c>
      <c r="AO73" s="1269"/>
      <c r="AP73" s="1269"/>
      <c r="AQ73" s="1269"/>
      <c r="AR73" s="1269"/>
      <c r="AS73" s="1269"/>
      <c r="AT73" s="1269"/>
      <c r="AU73" s="1269"/>
      <c r="AV73" s="1269"/>
      <c r="AW73" s="1269"/>
      <c r="AX73" s="1269"/>
      <c r="AY73" s="1269"/>
      <c r="AZ73" s="1269"/>
      <c r="BA73" s="1269"/>
      <c r="BB73" s="1269" t="s">
        <v>562</v>
      </c>
      <c r="BC73" s="1269"/>
      <c r="BD73" s="1269"/>
      <c r="BE73" s="1269"/>
      <c r="BF73" s="1269"/>
      <c r="BG73" s="1269"/>
      <c r="BH73" s="1269"/>
      <c r="BI73" s="1269"/>
      <c r="BJ73" s="1269"/>
      <c r="BK73" s="1269"/>
      <c r="BL73" s="1269"/>
      <c r="BM73" s="1269"/>
      <c r="BN73" s="1269"/>
      <c r="BO73" s="1269"/>
      <c r="BP73" s="1253">
        <v>24.5</v>
      </c>
      <c r="BQ73" s="1253"/>
      <c r="BR73" s="1253"/>
      <c r="BS73" s="1253"/>
      <c r="BT73" s="1253"/>
      <c r="BU73" s="1253"/>
      <c r="BV73" s="1253"/>
      <c r="BW73" s="1253"/>
      <c r="BX73" s="1253">
        <v>20.399999999999999</v>
      </c>
      <c r="BY73" s="1253"/>
      <c r="BZ73" s="1253"/>
      <c r="CA73" s="1253"/>
      <c r="CB73" s="1253"/>
      <c r="CC73" s="1253"/>
      <c r="CD73" s="1253"/>
      <c r="CE73" s="1253"/>
      <c r="CF73" s="1253">
        <v>25.2</v>
      </c>
      <c r="CG73" s="1253"/>
      <c r="CH73" s="1253"/>
      <c r="CI73" s="1253"/>
      <c r="CJ73" s="1253"/>
      <c r="CK73" s="1253"/>
      <c r="CL73" s="1253"/>
      <c r="CM73" s="1253"/>
      <c r="CN73" s="1253">
        <v>22.5</v>
      </c>
      <c r="CO73" s="1253"/>
      <c r="CP73" s="1253"/>
      <c r="CQ73" s="1253"/>
      <c r="CR73" s="1253"/>
      <c r="CS73" s="1253"/>
      <c r="CT73" s="1253"/>
      <c r="CU73" s="1253"/>
      <c r="CV73" s="1253">
        <v>14.5</v>
      </c>
      <c r="CW73" s="1253"/>
      <c r="CX73" s="1253"/>
      <c r="CY73" s="1253"/>
      <c r="CZ73" s="1253"/>
      <c r="DA73" s="1253"/>
      <c r="DB73" s="1253"/>
      <c r="DC73" s="1253"/>
    </row>
    <row r="74" spans="2:107" ht="13.2" x14ac:dyDescent="0.2">
      <c r="B74" s="365"/>
      <c r="G74" s="1268"/>
      <c r="H74" s="1268"/>
      <c r="I74" s="1268"/>
      <c r="J74" s="1268"/>
      <c r="K74" s="1273"/>
      <c r="L74" s="1273"/>
      <c r="M74" s="1273"/>
      <c r="N74" s="1273"/>
      <c r="AM74" s="37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5"/>
      <c r="G75" s="1268"/>
      <c r="H75" s="1268"/>
      <c r="I75" s="1263"/>
      <c r="J75" s="1263"/>
      <c r="K75" s="1270"/>
      <c r="L75" s="1270"/>
      <c r="M75" s="1270"/>
      <c r="N75" s="1270"/>
      <c r="AM75" s="371"/>
      <c r="AN75" s="1269"/>
      <c r="AO75" s="1269"/>
      <c r="AP75" s="1269"/>
      <c r="AQ75" s="1269"/>
      <c r="AR75" s="1269"/>
      <c r="AS75" s="1269"/>
      <c r="AT75" s="1269"/>
      <c r="AU75" s="1269"/>
      <c r="AV75" s="1269"/>
      <c r="AW75" s="1269"/>
      <c r="AX75" s="1269"/>
      <c r="AY75" s="1269"/>
      <c r="AZ75" s="1269"/>
      <c r="BA75" s="1269"/>
      <c r="BB75" s="1269" t="s">
        <v>561</v>
      </c>
      <c r="BC75" s="1269"/>
      <c r="BD75" s="1269"/>
      <c r="BE75" s="1269"/>
      <c r="BF75" s="1269"/>
      <c r="BG75" s="1269"/>
      <c r="BH75" s="1269"/>
      <c r="BI75" s="1269"/>
      <c r="BJ75" s="1269"/>
      <c r="BK75" s="1269"/>
      <c r="BL75" s="1269"/>
      <c r="BM75" s="1269"/>
      <c r="BN75" s="1269"/>
      <c r="BO75" s="1269"/>
      <c r="BP75" s="1253">
        <v>2.4</v>
      </c>
      <c r="BQ75" s="1253"/>
      <c r="BR75" s="1253"/>
      <c r="BS75" s="1253"/>
      <c r="BT75" s="1253"/>
      <c r="BU75" s="1253"/>
      <c r="BV75" s="1253"/>
      <c r="BW75" s="1253"/>
      <c r="BX75" s="1253">
        <v>2.5</v>
      </c>
      <c r="BY75" s="1253"/>
      <c r="BZ75" s="1253"/>
      <c r="CA75" s="1253"/>
      <c r="CB75" s="1253"/>
      <c r="CC75" s="1253"/>
      <c r="CD75" s="1253"/>
      <c r="CE75" s="1253"/>
      <c r="CF75" s="1253">
        <v>3.7</v>
      </c>
      <c r="CG75" s="1253"/>
      <c r="CH75" s="1253"/>
      <c r="CI75" s="1253"/>
      <c r="CJ75" s="1253"/>
      <c r="CK75" s="1253"/>
      <c r="CL75" s="1253"/>
      <c r="CM75" s="1253"/>
      <c r="CN75" s="1253">
        <v>4.7</v>
      </c>
      <c r="CO75" s="1253"/>
      <c r="CP75" s="1253"/>
      <c r="CQ75" s="1253"/>
      <c r="CR75" s="1253"/>
      <c r="CS75" s="1253"/>
      <c r="CT75" s="1253"/>
      <c r="CU75" s="1253"/>
      <c r="CV75" s="1253">
        <v>5</v>
      </c>
      <c r="CW75" s="1253"/>
      <c r="CX75" s="1253"/>
      <c r="CY75" s="1253"/>
      <c r="CZ75" s="1253"/>
      <c r="DA75" s="1253"/>
      <c r="DB75" s="1253"/>
      <c r="DC75" s="1253"/>
    </row>
    <row r="76" spans="2:107" ht="13.2" x14ac:dyDescent="0.2">
      <c r="B76" s="365"/>
      <c r="G76" s="1268"/>
      <c r="H76" s="1268"/>
      <c r="I76" s="1263"/>
      <c r="J76" s="1263"/>
      <c r="K76" s="1270"/>
      <c r="L76" s="1270"/>
      <c r="M76" s="1270"/>
      <c r="N76" s="1270"/>
      <c r="AM76" s="37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5"/>
      <c r="G77" s="1263"/>
      <c r="H77" s="1263"/>
      <c r="I77" s="1263"/>
      <c r="J77" s="1263"/>
      <c r="K77" s="1273"/>
      <c r="L77" s="1273"/>
      <c r="M77" s="1273"/>
      <c r="N77" s="1273"/>
      <c r="AN77" s="1267" t="s">
        <v>563</v>
      </c>
      <c r="AO77" s="1267"/>
      <c r="AP77" s="1267"/>
      <c r="AQ77" s="1267"/>
      <c r="AR77" s="1267"/>
      <c r="AS77" s="1267"/>
      <c r="AT77" s="1267"/>
      <c r="AU77" s="1267"/>
      <c r="AV77" s="1267"/>
      <c r="AW77" s="1267"/>
      <c r="AX77" s="1267"/>
      <c r="AY77" s="1267"/>
      <c r="AZ77" s="1267"/>
      <c r="BA77" s="1267"/>
      <c r="BB77" s="1269" t="s">
        <v>562</v>
      </c>
      <c r="BC77" s="1269"/>
      <c r="BD77" s="1269"/>
      <c r="BE77" s="1269"/>
      <c r="BF77" s="1269"/>
      <c r="BG77" s="1269"/>
      <c r="BH77" s="1269"/>
      <c r="BI77" s="1269"/>
      <c r="BJ77" s="1269"/>
      <c r="BK77" s="1269"/>
      <c r="BL77" s="1269"/>
      <c r="BM77" s="1269"/>
      <c r="BN77" s="1269"/>
      <c r="BO77" s="1269"/>
      <c r="BP77" s="1253">
        <v>19</v>
      </c>
      <c r="BQ77" s="1253"/>
      <c r="BR77" s="1253"/>
      <c r="BS77" s="1253"/>
      <c r="BT77" s="1253"/>
      <c r="BU77" s="1253"/>
      <c r="BV77" s="1253"/>
      <c r="BW77" s="1253"/>
      <c r="BX77" s="1253">
        <v>18</v>
      </c>
      <c r="BY77" s="1253"/>
      <c r="BZ77" s="1253"/>
      <c r="CA77" s="1253"/>
      <c r="CB77" s="1253"/>
      <c r="CC77" s="1253"/>
      <c r="CD77" s="1253"/>
      <c r="CE77" s="1253"/>
      <c r="CF77" s="1253">
        <v>13.1</v>
      </c>
      <c r="CG77" s="1253"/>
      <c r="CH77" s="1253"/>
      <c r="CI77" s="1253"/>
      <c r="CJ77" s="1253"/>
      <c r="CK77" s="1253"/>
      <c r="CL77" s="1253"/>
      <c r="CM77" s="1253"/>
      <c r="CN77" s="1253">
        <v>10.9</v>
      </c>
      <c r="CO77" s="1253"/>
      <c r="CP77" s="1253"/>
      <c r="CQ77" s="1253"/>
      <c r="CR77" s="1253"/>
      <c r="CS77" s="1253"/>
      <c r="CT77" s="1253"/>
      <c r="CU77" s="1253"/>
      <c r="CV77" s="1253">
        <v>13.6</v>
      </c>
      <c r="CW77" s="1253"/>
      <c r="CX77" s="1253"/>
      <c r="CY77" s="1253"/>
      <c r="CZ77" s="1253"/>
      <c r="DA77" s="1253"/>
      <c r="DB77" s="1253"/>
      <c r="DC77" s="1253"/>
    </row>
    <row r="78" spans="2:107" ht="13.2" x14ac:dyDescent="0.2">
      <c r="B78" s="365"/>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69"/>
      <c r="BC78" s="1269"/>
      <c r="BD78" s="1269"/>
      <c r="BE78" s="1269"/>
      <c r="BF78" s="1269"/>
      <c r="BG78" s="1269"/>
      <c r="BH78" s="1269"/>
      <c r="BI78" s="1269"/>
      <c r="BJ78" s="1269"/>
      <c r="BK78" s="1269"/>
      <c r="BL78" s="1269"/>
      <c r="BM78" s="1269"/>
      <c r="BN78" s="1269"/>
      <c r="BO78" s="1269"/>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5"/>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69" t="s">
        <v>561</v>
      </c>
      <c r="BC79" s="1269"/>
      <c r="BD79" s="1269"/>
      <c r="BE79" s="1269"/>
      <c r="BF79" s="1269"/>
      <c r="BG79" s="1269"/>
      <c r="BH79" s="1269"/>
      <c r="BI79" s="1269"/>
      <c r="BJ79" s="1269"/>
      <c r="BK79" s="1269"/>
      <c r="BL79" s="1269"/>
      <c r="BM79" s="1269"/>
      <c r="BN79" s="1269"/>
      <c r="BO79" s="1269"/>
      <c r="BP79" s="1253">
        <v>3.6</v>
      </c>
      <c r="BQ79" s="1253"/>
      <c r="BR79" s="1253"/>
      <c r="BS79" s="1253"/>
      <c r="BT79" s="1253"/>
      <c r="BU79" s="1253"/>
      <c r="BV79" s="1253"/>
      <c r="BW79" s="1253"/>
      <c r="BX79" s="1253">
        <v>3.5</v>
      </c>
      <c r="BY79" s="1253"/>
      <c r="BZ79" s="1253"/>
      <c r="CA79" s="1253"/>
      <c r="CB79" s="1253"/>
      <c r="CC79" s="1253"/>
      <c r="CD79" s="1253"/>
      <c r="CE79" s="1253"/>
      <c r="CF79" s="1253">
        <v>3.6</v>
      </c>
      <c r="CG79" s="1253"/>
      <c r="CH79" s="1253"/>
      <c r="CI79" s="1253"/>
      <c r="CJ79" s="1253"/>
      <c r="CK79" s="1253"/>
      <c r="CL79" s="1253"/>
      <c r="CM79" s="1253"/>
      <c r="CN79" s="1253">
        <v>4</v>
      </c>
      <c r="CO79" s="1253"/>
      <c r="CP79" s="1253"/>
      <c r="CQ79" s="1253"/>
      <c r="CR79" s="1253"/>
      <c r="CS79" s="1253"/>
      <c r="CT79" s="1253"/>
      <c r="CU79" s="1253"/>
      <c r="CV79" s="1253">
        <v>4.3</v>
      </c>
      <c r="CW79" s="1253"/>
      <c r="CX79" s="1253"/>
      <c r="CY79" s="1253"/>
      <c r="CZ79" s="1253"/>
      <c r="DA79" s="1253"/>
      <c r="DB79" s="1253"/>
      <c r="DC79" s="1253"/>
    </row>
    <row r="80" spans="2:107" ht="13.2" x14ac:dyDescent="0.2">
      <c r="B80" s="365"/>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69"/>
      <c r="BC80" s="1269"/>
      <c r="BD80" s="1269"/>
      <c r="BE80" s="1269"/>
      <c r="BF80" s="1269"/>
      <c r="BG80" s="1269"/>
      <c r="BH80" s="1269"/>
      <c r="BI80" s="1269"/>
      <c r="BJ80" s="1269"/>
      <c r="BK80" s="1269"/>
      <c r="BL80" s="1269"/>
      <c r="BM80" s="1269"/>
      <c r="BN80" s="1269"/>
      <c r="BO80" s="1269"/>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xfP6jl3HPllgkEaSdmNPrypkyIIL6ZDjE/oxU4nH7gCXewif2QXaDXKYMz0XYI1XHt8BdhG5wilttOX2hUrw6g==" saltValue="DX8KKxbTm4GDG0oOVWnXJ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VcL66kNMcQyMkYyatXGw4OkLFrKpTyAQBRPJa7e4dtO+DxwWWr+CgvDDUEW5MtwGRA7vATeLbimxY0QgtiYmEg==" saltValue="qiSE/6jJZz8nS1R8JTRJl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QO+kVbanY/0oiJDcuanNapXfLZWKXJzAh1/5WRa/Rki3jy2OAqqR0ST9ns/3HUeGY8mx3TG581sKEP/Ue7DN6w==" saltValue="LCX4HETAnh5vWNMsD5GJx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24913</v>
      </c>
      <c r="E3" s="156"/>
      <c r="F3" s="157">
        <v>46035</v>
      </c>
      <c r="G3" s="158"/>
      <c r="H3" s="159"/>
    </row>
    <row r="4" spans="1:8" x14ac:dyDescent="0.2">
      <c r="A4" s="160"/>
      <c r="B4" s="161"/>
      <c r="C4" s="162"/>
      <c r="D4" s="163">
        <v>16017</v>
      </c>
      <c r="E4" s="164"/>
      <c r="F4" s="165">
        <v>25158</v>
      </c>
      <c r="G4" s="166"/>
      <c r="H4" s="167"/>
    </row>
    <row r="5" spans="1:8" x14ac:dyDescent="0.2">
      <c r="A5" s="148" t="s">
        <v>520</v>
      </c>
      <c r="B5" s="153"/>
      <c r="C5" s="154"/>
      <c r="D5" s="155">
        <v>33337</v>
      </c>
      <c r="E5" s="156"/>
      <c r="F5" s="157">
        <v>43261</v>
      </c>
      <c r="G5" s="158"/>
      <c r="H5" s="159"/>
    </row>
    <row r="6" spans="1:8" x14ac:dyDescent="0.2">
      <c r="A6" s="160"/>
      <c r="B6" s="161"/>
      <c r="C6" s="162"/>
      <c r="D6" s="163">
        <v>23474</v>
      </c>
      <c r="E6" s="164"/>
      <c r="F6" s="165">
        <v>24721</v>
      </c>
      <c r="G6" s="166"/>
      <c r="H6" s="167"/>
    </row>
    <row r="7" spans="1:8" x14ac:dyDescent="0.2">
      <c r="A7" s="148" t="s">
        <v>521</v>
      </c>
      <c r="B7" s="153"/>
      <c r="C7" s="154"/>
      <c r="D7" s="155">
        <v>46619</v>
      </c>
      <c r="E7" s="156"/>
      <c r="F7" s="157">
        <v>40626</v>
      </c>
      <c r="G7" s="158"/>
      <c r="H7" s="159"/>
    </row>
    <row r="8" spans="1:8" x14ac:dyDescent="0.2">
      <c r="A8" s="160"/>
      <c r="B8" s="161"/>
      <c r="C8" s="162"/>
      <c r="D8" s="163">
        <v>39348</v>
      </c>
      <c r="E8" s="164"/>
      <c r="F8" s="165">
        <v>24279</v>
      </c>
      <c r="G8" s="166"/>
      <c r="H8" s="167"/>
    </row>
    <row r="9" spans="1:8" x14ac:dyDescent="0.2">
      <c r="A9" s="148" t="s">
        <v>522</v>
      </c>
      <c r="B9" s="153"/>
      <c r="C9" s="154"/>
      <c r="D9" s="155">
        <v>22159</v>
      </c>
      <c r="E9" s="156"/>
      <c r="F9" s="157">
        <v>46133</v>
      </c>
      <c r="G9" s="158"/>
      <c r="H9" s="159"/>
    </row>
    <row r="10" spans="1:8" x14ac:dyDescent="0.2">
      <c r="A10" s="160"/>
      <c r="B10" s="161"/>
      <c r="C10" s="162"/>
      <c r="D10" s="163">
        <v>14248</v>
      </c>
      <c r="E10" s="164"/>
      <c r="F10" s="165">
        <v>27280</v>
      </c>
      <c r="G10" s="166"/>
      <c r="H10" s="167"/>
    </row>
    <row r="11" spans="1:8" x14ac:dyDescent="0.2">
      <c r="A11" s="148" t="s">
        <v>523</v>
      </c>
      <c r="B11" s="153"/>
      <c r="C11" s="154"/>
      <c r="D11" s="155">
        <v>23329</v>
      </c>
      <c r="E11" s="156"/>
      <c r="F11" s="157">
        <v>49174</v>
      </c>
      <c r="G11" s="158"/>
      <c r="H11" s="159"/>
    </row>
    <row r="12" spans="1:8" x14ac:dyDescent="0.2">
      <c r="A12" s="160"/>
      <c r="B12" s="161"/>
      <c r="C12" s="168"/>
      <c r="D12" s="163">
        <v>13380</v>
      </c>
      <c r="E12" s="164"/>
      <c r="F12" s="165">
        <v>29896</v>
      </c>
      <c r="G12" s="166"/>
      <c r="H12" s="167"/>
    </row>
    <row r="13" spans="1:8" x14ac:dyDescent="0.2">
      <c r="A13" s="148"/>
      <c r="B13" s="153"/>
      <c r="C13" s="169"/>
      <c r="D13" s="170">
        <v>30071</v>
      </c>
      <c r="E13" s="171"/>
      <c r="F13" s="172">
        <v>45046</v>
      </c>
      <c r="G13" s="173"/>
      <c r="H13" s="159"/>
    </row>
    <row r="14" spans="1:8" x14ac:dyDescent="0.2">
      <c r="A14" s="160"/>
      <c r="B14" s="161"/>
      <c r="C14" s="162"/>
      <c r="D14" s="163">
        <v>21293</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6.65</v>
      </c>
      <c r="C19" s="174">
        <f>ROUND(VALUE(SUBSTITUTE(実質収支比率等に係る経年分析!G$48,"▲","-")),2)</f>
        <v>6.14</v>
      </c>
      <c r="D19" s="174">
        <f>ROUND(VALUE(SUBSTITUTE(実質収支比率等に係る経年分析!H$48,"▲","-")),2)</f>
        <v>6.43</v>
      </c>
      <c r="E19" s="174">
        <f>ROUND(VALUE(SUBSTITUTE(実質収支比率等に係る経年分析!I$48,"▲","-")),2)</f>
        <v>6.78</v>
      </c>
      <c r="F19" s="174">
        <f>ROUND(VALUE(SUBSTITUTE(実質収支比率等に係る経年分析!J$48,"▲","-")),2)</f>
        <v>5.28</v>
      </c>
    </row>
    <row r="20" spans="1:11" x14ac:dyDescent="0.2">
      <c r="A20" s="174" t="s">
        <v>53</v>
      </c>
      <c r="B20" s="174">
        <f>ROUND(VALUE(SUBSTITUTE(実質収支比率等に係る経年分析!F$47,"▲","-")),2)</f>
        <v>15.79</v>
      </c>
      <c r="C20" s="174">
        <f>ROUND(VALUE(SUBSTITUTE(実質収支比率等に係る経年分析!G$47,"▲","-")),2)</f>
        <v>13.46</v>
      </c>
      <c r="D20" s="174">
        <f>ROUND(VALUE(SUBSTITUTE(実質収支比率等に係る経年分析!H$47,"▲","-")),2)</f>
        <v>14.95</v>
      </c>
      <c r="E20" s="174">
        <f>ROUND(VALUE(SUBSTITUTE(実質収支比率等に係る経年分析!I$47,"▲","-")),2)</f>
        <v>14</v>
      </c>
      <c r="F20" s="174">
        <f>ROUND(VALUE(SUBSTITUTE(実質収支比率等に係る経年分析!J$47,"▲","-")),2)</f>
        <v>14.24</v>
      </c>
    </row>
    <row r="21" spans="1:11" x14ac:dyDescent="0.2">
      <c r="A21" s="174" t="s">
        <v>54</v>
      </c>
      <c r="B21" s="174">
        <f>IF(ISNUMBER(VALUE(SUBSTITUTE(実質収支比率等に係る経年分析!F$49,"▲","-"))),ROUND(VALUE(SUBSTITUTE(実質収支比率等に係る経年分析!F$49,"▲","-")),2),NA())</f>
        <v>2.66</v>
      </c>
      <c r="C21" s="174">
        <f>IF(ISNUMBER(VALUE(SUBSTITUTE(実質収支比率等に係る経年分析!G$49,"▲","-"))),ROUND(VALUE(SUBSTITUTE(実質収支比率等に係る経年分析!G$49,"▲","-")),2),NA())</f>
        <v>-2.29</v>
      </c>
      <c r="D21" s="174">
        <f>IF(ISNUMBER(VALUE(SUBSTITUTE(実質収支比率等に係る経年分析!H$49,"▲","-"))),ROUND(VALUE(SUBSTITUTE(実質収支比率等に係る経年分析!H$49,"▲","-")),2),NA())</f>
        <v>2.4500000000000002</v>
      </c>
      <c r="E21" s="174">
        <f>IF(ISNUMBER(VALUE(SUBSTITUTE(実質収支比率等に係る経年分析!I$49,"▲","-"))),ROUND(VALUE(SUBSTITUTE(実質収支比率等に係る経年分析!I$49,"▲","-")),2),NA())</f>
        <v>-0.83</v>
      </c>
      <c r="F21" s="174">
        <f>IF(ISNUMBER(VALUE(SUBSTITUTE(実質収支比率等に係る経年分析!J$49,"▲","-"))),ROUND(VALUE(SUBSTITUTE(実質収支比率等に係る経年分析!J$49,"▲","-")),2),NA())</f>
        <v>-0.87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水産物地方卸売市場事業特別会計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0.57999999999999996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競輪事業特別会計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0.84</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5.27</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4.1399999999999997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4.5599999999999996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7493</v>
      </c>
      <c r="E42" s="176"/>
      <c r="F42" s="176"/>
      <c r="G42" s="176">
        <f>'実質公債費比率（分子）の構造'!L$52</f>
        <v>7358</v>
      </c>
      <c r="H42" s="176"/>
      <c r="I42" s="176"/>
      <c r="J42" s="176">
        <f>'実質公債費比率（分子）の構造'!M$52</f>
        <v>6419</v>
      </c>
      <c r="K42" s="176"/>
      <c r="L42" s="176"/>
      <c r="M42" s="176">
        <f>'実質公債費比率（分子）の構造'!N$52</f>
        <v>6786</v>
      </c>
      <c r="N42" s="176"/>
      <c r="O42" s="176"/>
      <c r="P42" s="176">
        <f>'実質公債費比率（分子）の構造'!O$52</f>
        <v>6882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379</v>
      </c>
      <c r="C44" s="176"/>
      <c r="D44" s="176"/>
      <c r="E44" s="176">
        <f>'実質公債費比率（分子）の構造'!L$50</f>
        <v>787</v>
      </c>
      <c r="F44" s="176"/>
      <c r="G44" s="176"/>
      <c r="H44" s="176">
        <f>'実質公債費比率（分子）の構造'!M$50</f>
        <v>421</v>
      </c>
      <c r="I44" s="176"/>
      <c r="J44" s="176"/>
      <c r="K44" s="176">
        <f>'実質公債費比率（分子）の構造'!N$50</f>
        <v>449</v>
      </c>
      <c r="L44" s="176"/>
      <c r="M44" s="176"/>
      <c r="N44" s="176">
        <f>'実質公債費比率（分子）の構造'!O$50</f>
        <v>463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2860</v>
      </c>
      <c r="C46" s="176"/>
      <c r="D46" s="176"/>
      <c r="E46" s="176">
        <f>'実質公債費比率（分子）の構造'!L$48</f>
        <v>2660</v>
      </c>
      <c r="F46" s="176"/>
      <c r="G46" s="176"/>
      <c r="H46" s="176">
        <f>'実質公債費比率（分子）の構造'!M$48</f>
        <v>2632</v>
      </c>
      <c r="I46" s="176"/>
      <c r="J46" s="176"/>
      <c r="K46" s="176">
        <f>'実質公債費比率（分子）の構造'!N$48</f>
        <v>2572</v>
      </c>
      <c r="L46" s="176"/>
      <c r="M46" s="176"/>
      <c r="N46" s="176">
        <f>'実質公債費比率（分子）の構造'!O$48</f>
        <v>2325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5333</v>
      </c>
      <c r="C49" s="176"/>
      <c r="D49" s="176"/>
      <c r="E49" s="176">
        <f>'実質公債費比率（分子）の構造'!L$45</f>
        <v>5488</v>
      </c>
      <c r="F49" s="176"/>
      <c r="G49" s="176"/>
      <c r="H49" s="176">
        <f>'実質公債費比率（分子）の構造'!M$45</f>
        <v>5811</v>
      </c>
      <c r="I49" s="176"/>
      <c r="J49" s="176"/>
      <c r="K49" s="176">
        <f>'実質公債費比率（分子）の構造'!N$45</f>
        <v>6237</v>
      </c>
      <c r="L49" s="176"/>
      <c r="M49" s="176"/>
      <c r="N49" s="176">
        <f>'実質公債費比率（分子）の構造'!O$45</f>
        <v>6177</v>
      </c>
      <c r="O49" s="176"/>
      <c r="P49" s="176"/>
    </row>
    <row r="50" spans="1:16" x14ac:dyDescent="0.2">
      <c r="A50" s="176" t="s">
        <v>67</v>
      </c>
      <c r="B50" s="176" t="e">
        <f>NA()</f>
        <v>#N/A</v>
      </c>
      <c r="C50" s="176">
        <f>IF(ISNUMBER('実質公債費比率（分子）の構造'!K$53),'実質公債費比率（分子）の構造'!K$53,NA())</f>
        <v>1079</v>
      </c>
      <c r="D50" s="176" t="e">
        <f>NA()</f>
        <v>#N/A</v>
      </c>
      <c r="E50" s="176" t="e">
        <f>NA()</f>
        <v>#N/A</v>
      </c>
      <c r="F50" s="176">
        <f>IF(ISNUMBER('実質公債費比率（分子）の構造'!L$53),'実質公債費比率（分子）の構造'!L$53,NA())</f>
        <v>1577</v>
      </c>
      <c r="G50" s="176" t="e">
        <f>NA()</f>
        <v>#N/A</v>
      </c>
      <c r="H50" s="176" t="e">
        <f>NA()</f>
        <v>#N/A</v>
      </c>
      <c r="I50" s="176">
        <f>IF(ISNUMBER('実質公債費比率（分子）の構造'!M$53),'実質公債費比率（分子）の構造'!M$53,NA())</f>
        <v>2445</v>
      </c>
      <c r="J50" s="176" t="e">
        <f>NA()</f>
        <v>#N/A</v>
      </c>
      <c r="K50" s="176" t="e">
        <f>NA()</f>
        <v>#N/A</v>
      </c>
      <c r="L50" s="176">
        <f>IF(ISNUMBER('実質公債費比率（分子）の構造'!N$53),'実質公債費比率（分子）の構造'!N$53,NA())</f>
        <v>2472</v>
      </c>
      <c r="M50" s="176" t="e">
        <f>NA()</f>
        <v>#N/A</v>
      </c>
      <c r="N50" s="176" t="e">
        <f>NA()</f>
        <v>#N/A</v>
      </c>
      <c r="O50" s="176">
        <f>IF(ISNUMBER('実質公債費比率（分子）の構造'!O$53),'実質公債費比率（分子）の構造'!O$53,NA())</f>
        <v>2083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54965</v>
      </c>
      <c r="E56" s="175"/>
      <c r="F56" s="175"/>
      <c r="G56" s="175">
        <f>'将来負担比率（分子）の構造'!J$52</f>
        <v>53287</v>
      </c>
      <c r="H56" s="175"/>
      <c r="I56" s="175"/>
      <c r="J56" s="175">
        <f>'将来負担比率（分子）の構造'!K$52</f>
        <v>52188</v>
      </c>
      <c r="K56" s="175"/>
      <c r="L56" s="175"/>
      <c r="M56" s="175">
        <f>'将来負担比率（分子）の構造'!L$52</f>
        <v>49743</v>
      </c>
      <c r="N56" s="175"/>
      <c r="O56" s="175"/>
      <c r="P56" s="175">
        <f>'将来負担比率（分子）の構造'!M$52</f>
        <v>46960</v>
      </c>
    </row>
    <row r="57" spans="1:16" x14ac:dyDescent="0.2">
      <c r="A57" s="175" t="s">
        <v>42</v>
      </c>
      <c r="B57" s="175"/>
      <c r="C57" s="175"/>
      <c r="D57" s="175">
        <f>'将来負担比率（分子）の構造'!I$51</f>
        <v>17369</v>
      </c>
      <c r="E57" s="175"/>
      <c r="F57" s="175"/>
      <c r="G57" s="175">
        <f>'将来負担比率（分子）の構造'!J$51</f>
        <v>19342</v>
      </c>
      <c r="H57" s="175"/>
      <c r="I57" s="175"/>
      <c r="J57" s="175">
        <f>'将来負担比率（分子）の構造'!K$51</f>
        <v>17794</v>
      </c>
      <c r="K57" s="175"/>
      <c r="L57" s="175"/>
      <c r="M57" s="175">
        <f>'将来負担比率（分子）の構造'!L$51</f>
        <v>16747</v>
      </c>
      <c r="N57" s="175"/>
      <c r="O57" s="175"/>
      <c r="P57" s="175">
        <f>'将来負担比率（分子）の構造'!M$51</f>
        <v>16133</v>
      </c>
    </row>
    <row r="58" spans="1:16" x14ac:dyDescent="0.2">
      <c r="A58" s="175" t="s">
        <v>41</v>
      </c>
      <c r="B58" s="175"/>
      <c r="C58" s="175"/>
      <c r="D58" s="175">
        <f>'将来負担比率（分子）の構造'!I$50</f>
        <v>18355</v>
      </c>
      <c r="E58" s="175"/>
      <c r="F58" s="175"/>
      <c r="G58" s="175">
        <f>'将来負担比率（分子）の構造'!J$50</f>
        <v>17961</v>
      </c>
      <c r="H58" s="175"/>
      <c r="I58" s="175"/>
      <c r="J58" s="175">
        <f>'将来負担比率（分子）の構造'!K$50</f>
        <v>21080</v>
      </c>
      <c r="K58" s="175"/>
      <c r="L58" s="175"/>
      <c r="M58" s="175">
        <f>'将来負担比率（分子）の構造'!L$50</f>
        <v>21952</v>
      </c>
      <c r="N58" s="175"/>
      <c r="O58" s="175"/>
      <c r="P58" s="175">
        <f>'将来負担比率（分子）の構造'!M$50</f>
        <v>25292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12220</v>
      </c>
      <c r="C62" s="175"/>
      <c r="D62" s="175"/>
      <c r="E62" s="175">
        <f>'将来負担比率（分子）の構造'!J$45</f>
        <v>12549</v>
      </c>
      <c r="F62" s="175"/>
      <c r="G62" s="175"/>
      <c r="H62" s="175">
        <f>'将来負担比率（分子）の構造'!K$45</f>
        <v>12857</v>
      </c>
      <c r="I62" s="175"/>
      <c r="J62" s="175"/>
      <c r="K62" s="175">
        <f>'将来負担比率（分子）の構造'!L$45</f>
        <v>13215</v>
      </c>
      <c r="L62" s="175"/>
      <c r="M62" s="175"/>
      <c r="N62" s="175">
        <f>'将来負担比率（分子）の構造'!M$45</f>
        <v>13982</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30672</v>
      </c>
      <c r="C64" s="175"/>
      <c r="D64" s="175"/>
      <c r="E64" s="175">
        <f>'将来負担比率（分子）の構造'!J$43</f>
        <v>28657</v>
      </c>
      <c r="F64" s="175"/>
      <c r="G64" s="175"/>
      <c r="H64" s="175">
        <f>'将来負担比率（分子）の構造'!K$43</f>
        <v>28067</v>
      </c>
      <c r="I64" s="175"/>
      <c r="J64" s="175"/>
      <c r="K64" s="175">
        <f>'将来負担比率（分子）の構造'!L$43</f>
        <v>27019</v>
      </c>
      <c r="L64" s="175"/>
      <c r="M64" s="175"/>
      <c r="N64" s="175">
        <f>'将来負担比率（分子）の構造'!M$43</f>
        <v>25848</v>
      </c>
      <c r="O64" s="175"/>
      <c r="P64" s="175"/>
    </row>
    <row r="65" spans="1:16" x14ac:dyDescent="0.2">
      <c r="A65" s="175" t="s">
        <v>32</v>
      </c>
      <c r="B65" s="175">
        <f>'将来負担比率（分子）の構造'!I$42</f>
        <v>4037</v>
      </c>
      <c r="C65" s="175"/>
      <c r="D65" s="175"/>
      <c r="E65" s="175">
        <f>'将来負担比率（分子）の構造'!J$42</f>
        <v>3624</v>
      </c>
      <c r="F65" s="175"/>
      <c r="G65" s="175"/>
      <c r="H65" s="175">
        <f>'将来負担比率（分子）の構造'!K$42</f>
        <v>3422</v>
      </c>
      <c r="I65" s="175"/>
      <c r="J65" s="175"/>
      <c r="K65" s="175">
        <f>'将来負担比率（分子）の構造'!L$42</f>
        <v>3181</v>
      </c>
      <c r="L65" s="175"/>
      <c r="M65" s="175"/>
      <c r="N65" s="175">
        <f>'将来負担比率（分子）の構造'!M$42</f>
        <v>2675</v>
      </c>
      <c r="O65" s="175"/>
      <c r="P65" s="175"/>
    </row>
    <row r="66" spans="1:16" x14ac:dyDescent="0.2">
      <c r="A66" s="175" t="s">
        <v>31</v>
      </c>
      <c r="B66" s="175">
        <f>'将来負担比率（分子）の構造'!I$41</f>
        <v>54436</v>
      </c>
      <c r="C66" s="175"/>
      <c r="D66" s="175"/>
      <c r="E66" s="175">
        <f>'将来負担比率（分子）の構造'!J$41</f>
        <v>54928</v>
      </c>
      <c r="F66" s="175"/>
      <c r="G66" s="175"/>
      <c r="H66" s="175">
        <f>'将来負担比率（分子）の構造'!K$41</f>
        <v>58495</v>
      </c>
      <c r="I66" s="175"/>
      <c r="J66" s="175"/>
      <c r="K66" s="175">
        <f>'将来負担比率（分子）の構造'!L$41</f>
        <v>55396</v>
      </c>
      <c r="L66" s="175"/>
      <c r="M66" s="175"/>
      <c r="N66" s="175">
        <f>'将来負担比率（分子）の構造'!M$41</f>
        <v>52775</v>
      </c>
      <c r="O66" s="175"/>
      <c r="P66" s="175"/>
    </row>
    <row r="67" spans="1:16" x14ac:dyDescent="0.2">
      <c r="A67" s="175" t="s">
        <v>71</v>
      </c>
      <c r="B67" s="175" t="e">
        <f>NA()</f>
        <v>#N/A</v>
      </c>
      <c r="C67" s="175">
        <f>IF(ISNUMBER('将来負担比率（分子）の構造'!I$53), IF('将来負担比率（分子）の構造'!I$53 &lt; 0, 0, '将来負担比率（分子）の構造'!I$53), NA())</f>
        <v>10676</v>
      </c>
      <c r="D67" s="175" t="e">
        <f>NA()</f>
        <v>#N/A</v>
      </c>
      <c r="E67" s="175" t="e">
        <f>NA()</f>
        <v>#N/A</v>
      </c>
      <c r="F67" s="175">
        <f>IF(ISNUMBER('将来負担比率（分子）の構造'!J$53), IF('将来負担比率（分子）の構造'!J$53 &lt; 0, 0, '将来負担比率（分子）の構造'!J$53), NA())</f>
        <v>9168</v>
      </c>
      <c r="G67" s="175" t="e">
        <f>NA()</f>
        <v>#N/A</v>
      </c>
      <c r="H67" s="175" t="e">
        <f>NA()</f>
        <v>#N/A</v>
      </c>
      <c r="I67" s="175">
        <f>IF(ISNUMBER('将来負担比率（分子）の構造'!K$53), IF('将来負担比率（分子）の構造'!K$53 &lt; 0, 0, '将来負担比率（分子）の構造'!K$53), NA())</f>
        <v>11779</v>
      </c>
      <c r="J67" s="175" t="e">
        <f>NA()</f>
        <v>#N/A</v>
      </c>
      <c r="K67" s="175" t="e">
        <f>NA()</f>
        <v>#N/A</v>
      </c>
      <c r="L67" s="175">
        <f>IF(ISNUMBER('将来負担比率（分子）の構造'!L$53), IF('将来負担比率（分子）の構造'!L$53 &lt; 0, 0, '将来負担比率（分子）の構造'!L$53), NA())</f>
        <v>10369</v>
      </c>
      <c r="M67" s="175" t="e">
        <f>NA()</f>
        <v>#N/A</v>
      </c>
      <c r="N67" s="175" t="e">
        <f>NA()</f>
        <v>#N/A</v>
      </c>
      <c r="O67" s="175">
        <f>IF(ISNUMBER('将来負担比率（分子）の構造'!M$53), IF('将来負担比率（分子）の構造'!M$53 &lt; 0, 0, '将来負担比率（分子）の構造'!M$53), NA())</f>
        <v>6894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7742</v>
      </c>
      <c r="C72" s="179">
        <f>基金残高に係る経年分析!G55</f>
        <v>7133</v>
      </c>
      <c r="D72" s="179">
        <f>基金残高に係る経年分析!H55</f>
        <v>7396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8650</v>
      </c>
      <c r="C74" s="179">
        <f>基金残高に係る経年分析!G57</f>
        <v>9136</v>
      </c>
      <c r="D74" s="179">
        <f>基金残高に係る経年分析!H57</f>
        <v>11624</v>
      </c>
    </row>
  </sheetData>
  <sheetProtection algorithmName="SHA-512" hashValue="d8c1qxTHlSeX6B601Uaig7hK9EhiQIFFKh6PKM4cxiIGR66JGav1Uyb9aI9uoziw96LMWbNkk6rESXFmoOCLgw==" saltValue="SNzGtA6u1wOzBNGwayIS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