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workbookProtection lockStructure="1"/>
  <bookViews>
    <workbookView xWindow="10150" yWindow="340" windowWidth="10270" windowHeight="7270" tabRatio="831" activeTab="3"/>
  </bookViews>
  <sheets>
    <sheet name="各項目入力表" sheetId="1" r:id="rId1"/>
    <sheet name="目次" sheetId="2" r:id="rId2"/>
    <sheet name="（１号様式）工事打合せ簿" sheetId="62" r:id="rId3"/>
    <sheet name="（２号様式）工事工程表" sheetId="45" r:id="rId4"/>
    <sheet name="（４号様式）①現場代理人・配置技術者届出書" sheetId="75" r:id="rId5"/>
    <sheet name="（４号様式）②現場代理人等変更通知書" sheetId="68" r:id="rId6"/>
    <sheet name="（４号様式附帯①主任技術者実務経験経歴書 " sheetId="65" r:id="rId7"/>
    <sheet name="（４号様式附帯②）専門技術者実務経験経歴書" sheetId="64" r:id="rId8"/>
    <sheet name="（５号様式）工事履行報告書" sheetId="8" r:id="rId9"/>
    <sheet name="（７号様式）工事関係者に関する措置決定" sheetId="10" r:id="rId10"/>
    <sheet name="（８号様式）監督員に関する措置請求" sheetId="11" r:id="rId11"/>
    <sheet name="（１０号様式）材料検査（確認）書" sheetId="14" r:id="rId12"/>
    <sheet name="（１１号様式）工事材料の工事現場外搬出通知" sheetId="15" r:id="rId13"/>
    <sheet name="（１２号様式）確認 ・ 立会依頼書" sheetId="16" r:id="rId14"/>
    <sheet name="（１３号様式）支給材料又は貸与品の不適当通知" sheetId="18" r:id="rId15"/>
    <sheet name="（１４号様式）支給材料（貸与品）受領書（借用書）" sheetId="19" r:id="rId16"/>
    <sheet name="（１５号様式）支給材料（貸与品）返納書" sheetId="20" r:id="rId17"/>
    <sheet name="（１６号様式）設計図書との不一致確認請求通知" sheetId="21" r:id="rId18"/>
    <sheet name="（２０号様式）工期延長請求" sheetId="24" r:id="rId19"/>
    <sheet name="（２３号様式）工期変更協議通知" sheetId="27" r:id="rId20"/>
    <sheet name="（２５号様式）請負代金額変更協議通知" sheetId="29" r:id="rId21"/>
    <sheet name="（２６号様式）スライドによる請負代金額の変更" sheetId="69" r:id="rId22"/>
    <sheet name="（２７号様式）不可抗力による損害状況通知" sheetId="31" r:id="rId23"/>
    <sheet name="（２９号様式）不可抗力による損害請求" sheetId="33" r:id="rId24"/>
    <sheet name="（３１号様式）請負代金額の変更に代わる設計図書の変更協議" sheetId="49" r:id="rId25"/>
    <sheet name="（３２号様式）完成通知書" sheetId="34" r:id="rId26"/>
    <sheet name="（３４号様式）引渡し書" sheetId="37" r:id="rId27"/>
    <sheet name="（３６号様式）工事目的物の使用について（同意）" sheetId="39" r:id="rId28"/>
    <sheet name="（３７号様式）指定部分完成通知書 " sheetId="35" r:id="rId29"/>
    <sheet name="（３８号様式）変更協議承諾書" sheetId="30" r:id="rId30"/>
    <sheet name="工事成績評定要領・創意工夫" sheetId="72" r:id="rId31"/>
    <sheet name="工事成績評定要領・社会性等" sheetId="73" r:id="rId32"/>
    <sheet name="工事成績評定要領・創意工夫・社会性等の説明" sheetId="74" r:id="rId33"/>
    <sheet name="（参考様式）段階確認書" sheetId="17" r:id="rId34"/>
    <sheet name="（参考様式）土木工事照査項目チェックリスト" sheetId="56" r:id="rId35"/>
    <sheet name="（参考様式）材料承認（変更）願い一覧表" sheetId="70" r:id="rId36"/>
    <sheet name="（参考様式）出荷証明書" sheetId="71" r:id="rId37"/>
  </sheets>
  <externalReferences>
    <externalReference r:id="rId38"/>
  </externalReferences>
  <definedNames>
    <definedName name="_xlnm._FilterDatabase" localSheetId="4" hidden="1">'（４号様式）①現場代理人・配置技術者届出書'!$B$16:$S$44</definedName>
    <definedName name="_xlnm._FilterDatabase" localSheetId="5" hidden="1">'（４号様式）②現場代理人等変更通知書'!$B$16:$S$34</definedName>
    <definedName name="_xlnm.Print_Area" localSheetId="11">'（１０号様式）材料検査（確認）書'!$B$1:$U$30,'（１０号様式）材料検査（確認）書'!$B$32:$U$54</definedName>
    <definedName name="_xlnm.Print_Area" localSheetId="12">'（１１号様式）工事材料の工事現場外搬出通知'!$B$1:$AJ$48</definedName>
    <definedName name="_xlnm.Print_Area" localSheetId="13">'（１２号様式）確認 ・ 立会依頼書'!$B$1:$AA$39</definedName>
    <definedName name="_xlnm.Print_Area" localSheetId="14">'（１３号様式）支給材料又は貸与品の不適当通知'!$B$1:$AJ$45</definedName>
    <definedName name="_xlnm.Print_Area" localSheetId="15">'（１４号様式）支給材料（貸与品）受領書（借用書）'!$B$1:$AJ$40</definedName>
    <definedName name="_xlnm.Print_Area" localSheetId="16">'（１５号様式）支給材料（貸与品）返納書'!$B$1:$AJ$40</definedName>
    <definedName name="_xlnm.Print_Area" localSheetId="17">'（１６号様式）設計図書との不一致確認請求通知'!$B$1:$AJ$46</definedName>
    <definedName name="_xlnm.Print_Area" localSheetId="2">'（１号様式）工事打合せ簿'!$B$2:$AY$47,'（１号様式）工事打合せ簿'!$B$49:$AY$94</definedName>
    <definedName name="_xlnm.Print_Area" localSheetId="18">'（２０号様式）工期延長請求'!$B$1:$AJ$45</definedName>
    <definedName name="_xlnm.Print_Area" localSheetId="19">'（２３号様式）工期変更協議通知'!$B$1:$AJ$46</definedName>
    <definedName name="_xlnm.Print_Area" localSheetId="20">'（２５号様式）請負代金額変更協議通知'!$B$1:$AJ$46</definedName>
    <definedName name="_xlnm.Print_Area" localSheetId="21">'（２６号様式）スライドによる請負代金額の変更'!$B$3:$AJ$43</definedName>
    <definedName name="_xlnm.Print_Area" localSheetId="22">'（２７号様式）不可抗力による損害状況通知'!$B$1:$AJ$60</definedName>
    <definedName name="_xlnm.Print_Area" localSheetId="23">'（２９号様式）不可抗力による損害請求'!$B$1:$AJ$50</definedName>
    <definedName name="_xlnm.Print_Area" localSheetId="3">'（２号様式）工事工程表'!$B$2:$BH$32</definedName>
    <definedName name="_xlnm.Print_Area" localSheetId="24">'（３１号様式）請負代金額の変更に代わる設計図書の変更協議'!$B$1:$AJ$44</definedName>
    <definedName name="_xlnm.Print_Area" localSheetId="25">'（３２号様式）完成通知書'!$B$1:$AJ$46</definedName>
    <definedName name="_xlnm.Print_Area" localSheetId="26">'（３４号様式）引渡し書'!$B$1:$AJ$47</definedName>
    <definedName name="_xlnm.Print_Area" localSheetId="27">'（３６号様式）工事目的物の使用について（同意）'!$B$1:$AJ$48</definedName>
    <definedName name="_xlnm.Print_Area" localSheetId="28">'（３７号様式）指定部分完成通知書 '!$B$1:$AJ$45</definedName>
    <definedName name="_xlnm.Print_Area" localSheetId="29">'（３８号様式）変更協議承諾書'!$B$1:$AJ$45</definedName>
    <definedName name="_xlnm.Print_Area" localSheetId="4">'（４号様式）①現場代理人・配置技術者届出書'!$B$2:$S$44</definedName>
    <definedName name="_xlnm.Print_Area" localSheetId="5">'（４号様式）②現場代理人等変更通知書'!$B$2:$S$35</definedName>
    <definedName name="_xlnm.Print_Area" localSheetId="6">'（４号様式附帯①主任技術者実務経験経歴書 '!$B$2:$U$39</definedName>
    <definedName name="_xlnm.Print_Area" localSheetId="7">'（４号様式附帯②）専門技術者実務経験経歴書'!$B$2:$U$39</definedName>
    <definedName name="_xlnm.Print_Area" localSheetId="8">'（５号様式）工事履行報告書'!$B$2:$AB$34</definedName>
    <definedName name="_xlnm.Print_Area" localSheetId="9">'（７号様式）工事関係者に関する措置決定'!$B$1:$AJ$45</definedName>
    <definedName name="_xlnm.Print_Area" localSheetId="10">'（８号様式）監督員に関する措置請求'!$B$1:$AJ$46</definedName>
    <definedName name="_xlnm.Print_Area" localSheetId="35">'（参考様式）材料承認（変更）願い一覧表'!$B$1:$Y$26,'（参考様式）材料承認（変更）願い一覧表'!$B$28:$Y$50</definedName>
    <definedName name="_xlnm.Print_Area" localSheetId="36">'（参考様式）出荷証明書'!$B$1:$AH$24,'（参考様式）出荷証明書'!$B$26:$AH$48</definedName>
    <definedName name="_xlnm.Print_Area" localSheetId="33">'（参考様式）段階確認書'!$B$1:$X$47</definedName>
    <definedName name="_xlnm.Print_Area" localSheetId="34">'（参考様式）土木工事照査項目チェックリスト'!$B$2:$M$90</definedName>
    <definedName name="_xlnm.Print_Area" localSheetId="0">各項目入力表!$A$1:$F$17</definedName>
    <definedName name="_xlnm.Print_Area" localSheetId="31">工事成績評定要領・社会性等!$B$2:$E$13</definedName>
    <definedName name="_xlnm.Print_Area" localSheetId="30">工事成績評定要領・創意工夫!$B$2:$E$46</definedName>
    <definedName name="_xlnm.Print_Area" localSheetId="32">工事成績評定要領・創意工夫・社会性等の説明!$B$2:$F$41</definedName>
    <definedName name="_xlnm.Print_Area" localSheetId="1">目次!$B$2:$I$37</definedName>
    <definedName name="Z_E0EBBB43_9B43_4BAE_884B_9AA6C3D65EB9_.wvu.PrintArea" localSheetId="21" hidden="1">'（２６号様式）スライドによる請負代金額の変更'!$B$1:$AJ$2</definedName>
    <definedName name="Z_E0EBBB43_9B43_4BAE_884B_9AA6C3D65EB9_.wvu.PrintArea" localSheetId="3" hidden="1">'（２号様式）工事工程表'!$B$2:$BH$33</definedName>
    <definedName name="Z_E0EBBB43_9B43_4BAE_884B_9AA6C3D65EB9_.wvu.PrintArea" localSheetId="6" hidden="1">'（４号様式附帯①主任技術者実務経験経歴書 '!$B$2:$U$40</definedName>
    <definedName name="Z_E0EBBB43_9B43_4BAE_884B_9AA6C3D65EB9_.wvu.PrintArea" localSheetId="7" hidden="1">'（４号様式附帯②）専門技術者実務経験経歴書'!$B$2:$U$40</definedName>
  </definedNames>
  <calcPr calcId="162913"/>
</workbook>
</file>

<file path=xl/calcChain.xml><?xml version="1.0" encoding="utf-8"?>
<calcChain xmlns="http://schemas.openxmlformats.org/spreadsheetml/2006/main">
  <c r="G38" i="75" l="1"/>
  <c r="G28" i="75"/>
  <c r="G20" i="75"/>
  <c r="R14" i="75"/>
  <c r="R17" i="75"/>
  <c r="O17" i="75"/>
  <c r="L17" i="75"/>
  <c r="D17" i="75"/>
  <c r="M9" i="75"/>
  <c r="M8" i="75"/>
  <c r="M7" i="75"/>
  <c r="O2" i="75"/>
  <c r="N42" i="75"/>
  <c r="N41" i="75"/>
  <c r="B36" i="75"/>
  <c r="J33" i="75"/>
  <c r="N32" i="75"/>
  <c r="N31" i="75"/>
  <c r="C5" i="75"/>
  <c r="O26" i="68" l="1"/>
  <c r="G24" i="68"/>
  <c r="G22" i="68"/>
  <c r="B23" i="68"/>
  <c r="B21" i="68"/>
  <c r="C7" i="45" l="1"/>
  <c r="B3" i="71" l="1"/>
  <c r="L27" i="30" l="1"/>
  <c r="C4" i="30" l="1"/>
  <c r="C4" i="35"/>
  <c r="C4" i="39"/>
  <c r="C4" i="37"/>
  <c r="C4" i="34"/>
  <c r="C4" i="49"/>
  <c r="C4" i="33"/>
  <c r="C4" i="31"/>
  <c r="C6" i="69"/>
  <c r="C4" i="29"/>
  <c r="C4" i="27"/>
  <c r="C4" i="24"/>
  <c r="C4" i="21"/>
  <c r="C4" i="20"/>
  <c r="C4" i="19"/>
  <c r="C4" i="18"/>
  <c r="C4" i="11"/>
  <c r="C4" i="10" l="1"/>
  <c r="C5" i="68"/>
  <c r="D4" i="73" l="1"/>
  <c r="D3" i="73"/>
  <c r="D4" i="72"/>
  <c r="D3" i="72"/>
  <c r="D6" i="71" l="1"/>
  <c r="D5" i="71"/>
  <c r="P27" i="71" s="1"/>
  <c r="T6" i="70" l="1"/>
  <c r="E5" i="70" l="1"/>
  <c r="O29" i="70" s="1"/>
  <c r="T5" i="70"/>
  <c r="Y6" i="64" l="1"/>
  <c r="Y4" i="64"/>
  <c r="H9" i="64"/>
  <c r="H9" i="65"/>
  <c r="Y6" i="65"/>
  <c r="Y4" i="65"/>
  <c r="D6" i="56" l="1"/>
  <c r="D4" i="56"/>
  <c r="Q47" i="17"/>
  <c r="H9" i="17"/>
  <c r="H8" i="17"/>
  <c r="H7" i="17"/>
  <c r="J32" i="30"/>
  <c r="X30" i="30"/>
  <c r="L30" i="30"/>
  <c r="C30" i="30"/>
  <c r="L28" i="30"/>
  <c r="C28" i="30"/>
  <c r="J27" i="30"/>
  <c r="L26" i="30"/>
  <c r="J26" i="30"/>
  <c r="C26" i="30"/>
  <c r="L25" i="30"/>
  <c r="L24" i="30"/>
  <c r="C24" i="30"/>
  <c r="AE22" i="30"/>
  <c r="L22" i="30"/>
  <c r="C22" i="30"/>
  <c r="L20" i="30"/>
  <c r="O13" i="30"/>
  <c r="Y8" i="30"/>
  <c r="Y7" i="30"/>
  <c r="Y6" i="30"/>
  <c r="L30" i="35"/>
  <c r="L27" i="35"/>
  <c r="L26" i="35"/>
  <c r="L28" i="35" s="1"/>
  <c r="AE24" i="35"/>
  <c r="L24" i="35"/>
  <c r="L22" i="35"/>
  <c r="L20" i="35"/>
  <c r="X8" i="35"/>
  <c r="X7" i="35"/>
  <c r="X6" i="35"/>
  <c r="L28" i="39"/>
  <c r="L27" i="39"/>
  <c r="L26" i="39"/>
  <c r="AE24" i="39"/>
  <c r="L24" i="39"/>
  <c r="L22" i="39"/>
  <c r="L20" i="39"/>
  <c r="X8" i="39"/>
  <c r="X7" i="39"/>
  <c r="X6" i="39"/>
  <c r="X25" i="37"/>
  <c r="C25" i="37"/>
  <c r="L23" i="37"/>
  <c r="AE21" i="37"/>
  <c r="L21" i="37"/>
  <c r="L19" i="37"/>
  <c r="J15" i="37"/>
  <c r="X8" i="37"/>
  <c r="X7" i="37"/>
  <c r="X6" i="37"/>
  <c r="L28" i="34"/>
  <c r="L27" i="34"/>
  <c r="L26" i="34"/>
  <c r="AE24" i="34"/>
  <c r="L24" i="34"/>
  <c r="L22" i="34"/>
  <c r="L20" i="34"/>
  <c r="X8" i="34"/>
  <c r="X7" i="34"/>
  <c r="X6" i="34"/>
  <c r="L24" i="49"/>
  <c r="AC22" i="49"/>
  <c r="L22" i="49"/>
  <c r="L20" i="49"/>
  <c r="Y8" i="49"/>
  <c r="Y7" i="49"/>
  <c r="Y6" i="49"/>
  <c r="L28" i="33"/>
  <c r="L27" i="33"/>
  <c r="L26" i="33"/>
  <c r="AE24" i="33"/>
  <c r="L24" i="33"/>
  <c r="L22" i="33"/>
  <c r="L20" i="33"/>
  <c r="Y8" i="33"/>
  <c r="Y7" i="33"/>
  <c r="Y6" i="33"/>
  <c r="L28" i="31"/>
  <c r="L27" i="31"/>
  <c r="L26" i="31"/>
  <c r="AE24" i="31"/>
  <c r="L24" i="31"/>
  <c r="L22" i="31"/>
  <c r="L20" i="31"/>
  <c r="Y8" i="31"/>
  <c r="Y7" i="31"/>
  <c r="Y6" i="31"/>
  <c r="AF33" i="69"/>
  <c r="C33" i="69"/>
  <c r="C31" i="69"/>
  <c r="AC29" i="69"/>
  <c r="L28" i="69"/>
  <c r="L27" i="69"/>
  <c r="AE25" i="69"/>
  <c r="L25" i="69"/>
  <c r="L23" i="69"/>
  <c r="BC16" i="69"/>
  <c r="J29" i="69" s="1"/>
  <c r="B16" i="69"/>
  <c r="BC15" i="69"/>
  <c r="BC14" i="69"/>
  <c r="X10" i="69"/>
  <c r="X9" i="69"/>
  <c r="BC8" i="69"/>
  <c r="X8" i="69"/>
  <c r="BC6" i="69"/>
  <c r="L26" i="29"/>
  <c r="L24" i="29"/>
  <c r="AC22" i="29"/>
  <c r="L22" i="29"/>
  <c r="L20" i="29"/>
  <c r="Y8" i="29"/>
  <c r="Y7" i="29"/>
  <c r="Y6" i="29"/>
  <c r="L27" i="27"/>
  <c r="L25" i="27"/>
  <c r="L24" i="27"/>
  <c r="L26" i="27" s="1"/>
  <c r="AC22" i="27"/>
  <c r="L22" i="27"/>
  <c r="L20" i="27"/>
  <c r="Y8" i="27"/>
  <c r="Y7" i="27"/>
  <c r="Y6" i="27"/>
  <c r="L27" i="24"/>
  <c r="L25" i="24"/>
  <c r="L24" i="24"/>
  <c r="L26" i="24" s="1"/>
  <c r="AC22" i="24"/>
  <c r="L22" i="24"/>
  <c r="L20" i="24"/>
  <c r="X8" i="24"/>
  <c r="X7" i="24"/>
  <c r="X6" i="24"/>
  <c r="L25" i="21"/>
  <c r="L24" i="21"/>
  <c r="AC22" i="21"/>
  <c r="L22" i="21"/>
  <c r="L20" i="21"/>
  <c r="Y8" i="21"/>
  <c r="Y7" i="21"/>
  <c r="Y6" i="21"/>
  <c r="Z35" i="20"/>
  <c r="Z34" i="20"/>
  <c r="Z33" i="20"/>
  <c r="Z32" i="20"/>
  <c r="Z31" i="20"/>
  <c r="Z30" i="20"/>
  <c r="Z29" i="20"/>
  <c r="Z28" i="20"/>
  <c r="L25" i="20"/>
  <c r="L24" i="20"/>
  <c r="AC22" i="20"/>
  <c r="L22" i="20"/>
  <c r="L20" i="20"/>
  <c r="Y8" i="20"/>
  <c r="Y7" i="20"/>
  <c r="Y6" i="20"/>
  <c r="Z35" i="19"/>
  <c r="Z34" i="19"/>
  <c r="Z33" i="19"/>
  <c r="Z32" i="19"/>
  <c r="Z31" i="19"/>
  <c r="Z30" i="19"/>
  <c r="Z29" i="19"/>
  <c r="Z28" i="19"/>
  <c r="L25" i="19"/>
  <c r="L24" i="19"/>
  <c r="AC22" i="19"/>
  <c r="L22" i="19"/>
  <c r="L20" i="19"/>
  <c r="Y8" i="19"/>
  <c r="Y7" i="19"/>
  <c r="Y6" i="19"/>
  <c r="L25" i="18"/>
  <c r="L24" i="18"/>
  <c r="AC22" i="18"/>
  <c r="L22" i="18"/>
  <c r="L20" i="18"/>
  <c r="X8" i="18"/>
  <c r="X7" i="18"/>
  <c r="X6" i="18"/>
  <c r="T24" i="16"/>
  <c r="F20" i="16"/>
  <c r="L17" i="16"/>
  <c r="L25" i="15"/>
  <c r="L24" i="15"/>
  <c r="AC22" i="15"/>
  <c r="L22" i="15"/>
  <c r="L20" i="15"/>
  <c r="Y8" i="15"/>
  <c r="Y7" i="15"/>
  <c r="Y6" i="15"/>
  <c r="Q7" i="14"/>
  <c r="Q6" i="14"/>
  <c r="Q5" i="14"/>
  <c r="E5" i="14"/>
  <c r="M33" i="14" s="1"/>
  <c r="L25" i="11"/>
  <c r="L24" i="11"/>
  <c r="AC22" i="11"/>
  <c r="L22" i="11"/>
  <c r="L20" i="11"/>
  <c r="X8" i="11"/>
  <c r="X7" i="11"/>
  <c r="X6" i="11"/>
  <c r="L25" i="10"/>
  <c r="L24" i="10"/>
  <c r="AC22" i="10"/>
  <c r="L22" i="10"/>
  <c r="L20" i="10"/>
  <c r="X8" i="10"/>
  <c r="X7" i="10"/>
  <c r="X6" i="10"/>
  <c r="V12" i="8"/>
  <c r="V11" i="8"/>
  <c r="V10" i="8"/>
  <c r="V9" i="8"/>
  <c r="V8" i="8"/>
  <c r="S5" i="8"/>
  <c r="I5" i="8"/>
  <c r="I4" i="8"/>
  <c r="W35" i="64"/>
  <c r="X34" i="64"/>
  <c r="W34" i="64"/>
  <c r="X32" i="64"/>
  <c r="W32" i="64"/>
  <c r="X30" i="64"/>
  <c r="W30" i="64"/>
  <c r="X28" i="64"/>
  <c r="W28" i="64"/>
  <c r="X26" i="64"/>
  <c r="W26" i="64"/>
  <c r="X24" i="64"/>
  <c r="W24" i="64"/>
  <c r="X22" i="64"/>
  <c r="W22" i="64"/>
  <c r="X20" i="64"/>
  <c r="W20" i="64"/>
  <c r="X18" i="64"/>
  <c r="W18" i="64"/>
  <c r="X16" i="64"/>
  <c r="W16" i="64"/>
  <c r="X14" i="64"/>
  <c r="W14" i="64"/>
  <c r="X12" i="64"/>
  <c r="X36" i="64" s="1"/>
  <c r="W12" i="64"/>
  <c r="T4" i="64"/>
  <c r="D4" i="64"/>
  <c r="D3" i="64"/>
  <c r="W35" i="65"/>
  <c r="X34" i="65"/>
  <c r="W34" i="65"/>
  <c r="X32" i="65"/>
  <c r="W32" i="65"/>
  <c r="X30" i="65"/>
  <c r="W30" i="65"/>
  <c r="X28" i="65"/>
  <c r="W28" i="65"/>
  <c r="X26" i="65"/>
  <c r="W26" i="65"/>
  <c r="X24" i="65"/>
  <c r="W24" i="65"/>
  <c r="X22" i="65"/>
  <c r="W22" i="65"/>
  <c r="X20" i="65"/>
  <c r="W20" i="65"/>
  <c r="X18" i="65"/>
  <c r="W18" i="65"/>
  <c r="X16" i="65"/>
  <c r="W16" i="65"/>
  <c r="X14" i="65"/>
  <c r="W14" i="65"/>
  <c r="X12" i="65"/>
  <c r="X36" i="65" s="1"/>
  <c r="W12" i="65"/>
  <c r="T4" i="65"/>
  <c r="D4" i="65"/>
  <c r="D3" i="65"/>
  <c r="E27" i="68"/>
  <c r="E18" i="68"/>
  <c r="M9" i="68"/>
  <c r="M8" i="68"/>
  <c r="M7" i="68"/>
  <c r="B64" i="45"/>
  <c r="B63" i="45"/>
  <c r="B62" i="45"/>
  <c r="B61" i="45"/>
  <c r="B60" i="45"/>
  <c r="B59" i="45"/>
  <c r="B58" i="45"/>
  <c r="B57" i="45"/>
  <c r="B56" i="45"/>
  <c r="B55" i="45"/>
  <c r="B54" i="45"/>
  <c r="B53" i="45"/>
  <c r="B52" i="45"/>
  <c r="BC51" i="45"/>
  <c r="AZ51" i="45"/>
  <c r="AW51" i="45"/>
  <c r="AT51" i="45"/>
  <c r="AQ51" i="45"/>
  <c r="AN51" i="45"/>
  <c r="AK51" i="45"/>
  <c r="AH51" i="45"/>
  <c r="AE51" i="45"/>
  <c r="AB51" i="45"/>
  <c r="Y51" i="45"/>
  <c r="V51" i="45"/>
  <c r="S51" i="45"/>
  <c r="P51" i="45"/>
  <c r="M51" i="45"/>
  <c r="BE50" i="45"/>
  <c r="BD50" i="45"/>
  <c r="BC50" i="45"/>
  <c r="BB50" i="45"/>
  <c r="BA50" i="45"/>
  <c r="AZ50" i="45"/>
  <c r="AY50" i="45"/>
  <c r="AX50" i="45"/>
  <c r="AW50" i="45"/>
  <c r="AV50" i="45"/>
  <c r="AU50" i="45"/>
  <c r="AT50" i="45"/>
  <c r="AS50" i="45"/>
  <c r="AR50" i="45"/>
  <c r="AQ50" i="45"/>
  <c r="AP50" i="45"/>
  <c r="AO50" i="45"/>
  <c r="AN50" i="45"/>
  <c r="AM50" i="45"/>
  <c r="AL50" i="45"/>
  <c r="AK50" i="45"/>
  <c r="AJ50" i="45"/>
  <c r="AI50" i="45"/>
  <c r="AH50" i="45"/>
  <c r="AG50" i="45"/>
  <c r="AF50" i="45"/>
  <c r="AE50" i="45"/>
  <c r="AD50" i="45"/>
  <c r="AC50" i="45"/>
  <c r="AB50" i="45"/>
  <c r="AA50" i="45"/>
  <c r="Z50" i="45"/>
  <c r="Y50" i="45"/>
  <c r="X50" i="45"/>
  <c r="W50" i="45"/>
  <c r="V50" i="45"/>
  <c r="U50" i="45"/>
  <c r="T50" i="45"/>
  <c r="S50" i="45"/>
  <c r="R50" i="45"/>
  <c r="Q50" i="45"/>
  <c r="P50" i="45"/>
  <c r="O50" i="45"/>
  <c r="N50" i="45"/>
  <c r="M50" i="45"/>
  <c r="AX49" i="45"/>
  <c r="AJ49" i="45"/>
  <c r="AX48" i="45"/>
  <c r="AJ46" i="45"/>
  <c r="S42" i="45"/>
  <c r="AG13" i="45"/>
  <c r="M13" i="45"/>
  <c r="M48" i="45" s="1"/>
  <c r="AX12" i="45"/>
  <c r="AX47" i="45" s="1"/>
  <c r="AJ12" i="45"/>
  <c r="AJ47" i="45" s="1"/>
  <c r="AX11" i="45"/>
  <c r="AX46" i="45" s="1"/>
  <c r="M11" i="45"/>
  <c r="M46" i="45" s="1"/>
  <c r="AX10" i="45"/>
  <c r="AX45" i="45" s="1"/>
  <c r="AJ10" i="45"/>
  <c r="AJ45" i="45" s="1"/>
  <c r="BH9" i="45"/>
  <c r="AX9" i="45"/>
  <c r="AX44" i="45" s="1"/>
  <c r="AJ9" i="45"/>
  <c r="AJ44" i="45" s="1"/>
  <c r="M9" i="45"/>
  <c r="M44" i="45" s="1"/>
  <c r="BD7" i="45"/>
  <c r="AJ7" i="45"/>
  <c r="AL42" i="45" s="1"/>
  <c r="AJ5" i="45"/>
  <c r="AL40" i="45" s="1"/>
  <c r="AH84" i="62"/>
  <c r="N83" i="62"/>
  <c r="N82" i="62"/>
  <c r="N81" i="62"/>
  <c r="AH78" i="62"/>
  <c r="N77" i="62"/>
  <c r="N76" i="62"/>
  <c r="N75" i="62"/>
  <c r="X72" i="62"/>
  <c r="J72" i="62"/>
  <c r="C57" i="62"/>
  <c r="N54" i="62"/>
  <c r="AX52" i="62"/>
  <c r="AB52" i="62"/>
  <c r="AT5" i="62"/>
  <c r="AT52" i="62" s="1"/>
  <c r="AT4" i="62"/>
  <c r="AT51" i="62" s="1"/>
  <c r="G4" i="62"/>
  <c r="G51" i="62" s="1"/>
  <c r="G3" i="62"/>
  <c r="G50" i="62" s="1"/>
  <c r="W36" i="64" l="1"/>
  <c r="T9" i="64"/>
  <c r="W36" i="65"/>
  <c r="T9" i="65" s="1"/>
</calcChain>
</file>

<file path=xl/comments1.xml><?xml version="1.0" encoding="utf-8"?>
<comments xmlns="http://schemas.openxmlformats.org/spreadsheetml/2006/main">
  <authors>
    <author>作成者</author>
  </authors>
  <commentList>
    <comment ref="B6" authorId="0" shapeId="0">
      <text>
        <r>
          <rPr>
            <b/>
            <sz val="9"/>
            <color indexed="81"/>
            <rFont val="ＭＳ Ｐゴシック"/>
            <family val="3"/>
            <charset val="128"/>
          </rPr>
          <t>20**/*/*と入力すると和暦表示されます。
以下、各日付欄とも同じ</t>
        </r>
      </text>
    </comment>
    <comment ref="F8" authorId="0" shapeId="0">
      <text>
        <r>
          <rPr>
            <b/>
            <sz val="9"/>
            <color indexed="81"/>
            <rFont val="ＭＳ Ｐゴシック"/>
            <family val="3"/>
            <charset val="128"/>
          </rPr>
          <t>追加で配置する
場合に
記入してください</t>
        </r>
      </text>
    </comment>
    <comment ref="F9" authorId="0" shapeId="0">
      <text>
        <r>
          <rPr>
            <b/>
            <sz val="9"/>
            <color indexed="81"/>
            <rFont val="MS P ゴシック"/>
            <family val="3"/>
            <charset val="128"/>
          </rPr>
          <t>特例監理技術者を配置する際に記入してください</t>
        </r>
        <r>
          <rPr>
            <sz val="9"/>
            <color indexed="81"/>
            <rFont val="MS P ゴシック"/>
            <family val="3"/>
            <charset val="128"/>
          </rPr>
          <t xml:space="preserve">
</t>
        </r>
      </text>
    </comment>
    <comment ref="B10" authorId="0" shapeId="0">
      <text>
        <r>
          <rPr>
            <b/>
            <sz val="9"/>
            <color indexed="81"/>
            <rFont val="ＭＳ Ｐゴシック"/>
            <family val="3"/>
            <charset val="128"/>
          </rPr>
          <t>発注者氏名
ドロップダウンリストから選択してください。</t>
        </r>
      </text>
    </comment>
    <comment ref="F10" authorId="0" shapeId="0">
      <text>
        <r>
          <rPr>
            <b/>
            <sz val="9"/>
            <color indexed="81"/>
            <rFont val="ＭＳ Ｐゴシック"/>
            <family val="3"/>
            <charset val="128"/>
          </rPr>
          <t>自社で専門技術者を配置する場合に記入してください</t>
        </r>
      </text>
    </comment>
    <comment ref="F11" authorId="0" shapeId="0">
      <text/>
    </comment>
  </commentList>
</comments>
</file>

<file path=xl/comments10.xml><?xml version="1.0" encoding="utf-8"?>
<comments xmlns="http://schemas.openxmlformats.org/spreadsheetml/2006/main">
  <authors>
    <author>作成者</author>
  </authors>
  <commentList>
    <comment ref="Z1" authorId="0" shapeId="0">
      <text>
        <r>
          <rPr>
            <b/>
            <sz val="12"/>
            <color indexed="10"/>
            <rFont val="ＭＳ Ｐゴシック"/>
            <family val="3"/>
            <charset val="128"/>
          </rPr>
          <t>日付は請求がなされた日から１０日以内とすること。
入力必須！</t>
        </r>
        <r>
          <rPr>
            <b/>
            <sz val="9"/>
            <color indexed="81"/>
            <rFont val="ＭＳ Ｐゴシック"/>
            <family val="3"/>
            <charset val="128"/>
          </rPr>
          <t xml:space="preserve">
20**/*/*と入力すれば和暦表示されます。
以下、同じ</t>
        </r>
      </text>
    </comment>
    <comment ref="C15" authorId="0" shapeId="0">
      <text>
        <r>
          <rPr>
            <b/>
            <sz val="9"/>
            <color indexed="81"/>
            <rFont val="ＭＳ Ｐゴシック"/>
            <family val="3"/>
            <charset val="128"/>
          </rPr>
          <t>発注者からの措置請求の
日付を入力</t>
        </r>
      </text>
    </comment>
    <comment ref="AU24" authorId="0" shapeId="0">
      <text>
        <r>
          <rPr>
            <b/>
            <sz val="9"/>
            <color indexed="81"/>
            <rFont val="ＭＳ Ｐゴシック"/>
            <family val="3"/>
            <charset val="128"/>
          </rPr>
          <t>ドロップダウンリストから選択のこと。</t>
        </r>
      </text>
    </comment>
  </commentList>
</comments>
</file>

<file path=xl/comments11.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T25" authorId="0" shapeId="0">
      <text>
        <r>
          <rPr>
            <b/>
            <sz val="9"/>
            <color indexed="81"/>
            <rFont val="ＭＳ Ｐゴシック"/>
            <family val="3"/>
            <charset val="128"/>
          </rPr>
          <t>ドロップダウンリストから選択のこと。</t>
        </r>
      </text>
    </comment>
  </commentList>
</comments>
</file>

<file path=xl/comments12.xml><?xml version="1.0" encoding="utf-8"?>
<comments xmlns="http://schemas.openxmlformats.org/spreadsheetml/2006/main">
  <authors>
    <author>作成者</author>
  </authors>
  <commentList>
    <comment ref="R2"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Q9" authorId="0" shapeId="0">
      <text/>
    </comment>
    <comment ref="Q10" authorId="0" shapeId="0">
      <text>
        <r>
          <rPr>
            <b/>
            <sz val="9"/>
            <color indexed="81"/>
            <rFont val="ＭＳ Ｐゴシック"/>
            <family val="3"/>
            <charset val="128"/>
          </rPr>
          <t>工事監理者（現場技術院）を置いた場合はこの欄を使用してください。</t>
        </r>
      </text>
    </comment>
    <comment ref="L22" authorId="0" shapeId="0">
      <text>
        <r>
          <rPr>
            <b/>
            <sz val="9"/>
            <color indexed="81"/>
            <rFont val="ＭＳ Ｐゴシック"/>
            <family val="3"/>
            <charset val="128"/>
          </rPr>
          <t>確認年月日は提出日から７日以内（提出日を含む）に確認がされていること。
以下、同じ</t>
        </r>
      </text>
    </comment>
    <comment ref="O22" authorId="0" shapeId="0">
      <text>
        <r>
          <rPr>
            <b/>
            <sz val="9"/>
            <color indexed="81"/>
            <rFont val="ＭＳ Ｐゴシック"/>
            <family val="3"/>
            <charset val="128"/>
          </rPr>
          <t>ドロップダウンリストから選択のこと。</t>
        </r>
      </text>
    </comment>
  </commentList>
</comments>
</file>

<file path=xl/comments13.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4" authorId="0" shapeId="0">
      <text>
        <r>
          <rPr>
            <b/>
            <sz val="9"/>
            <color indexed="81"/>
            <rFont val="ＭＳ Ｐゴシック"/>
            <family val="3"/>
            <charset val="128"/>
          </rPr>
          <t>ドロップダウンリストから選択のこと。</t>
        </r>
      </text>
    </comment>
    <comment ref="AU26" authorId="0" shapeId="0">
      <text>
        <r>
          <rPr>
            <b/>
            <sz val="9"/>
            <color indexed="81"/>
            <rFont val="ＭＳ Ｐゴシック"/>
            <family val="3"/>
            <charset val="128"/>
          </rPr>
          <t>ドロップダウンリストから選択のこと。</t>
        </r>
      </text>
    </comment>
    <comment ref="L36" authorId="0" shapeId="0">
      <text>
        <r>
          <rPr>
            <b/>
            <sz val="9"/>
            <color indexed="81"/>
            <rFont val="ＭＳ Ｐゴシック"/>
            <family val="3"/>
            <charset val="128"/>
          </rPr>
          <t>日付入力</t>
        </r>
      </text>
    </comment>
  </commentList>
</comments>
</file>

<file path=xl/comments14.xml><?xml version="1.0" encoding="utf-8"?>
<comments xmlns="http://schemas.openxmlformats.org/spreadsheetml/2006/main">
  <authors>
    <author>作成者</author>
  </authors>
  <commentList>
    <comment ref="K3" authorId="0" shapeId="0">
      <text>
        <r>
          <rPr>
            <b/>
            <sz val="9"/>
            <color indexed="81"/>
            <rFont val="ＭＳ Ｐゴシック"/>
            <family val="3"/>
            <charset val="128"/>
          </rPr>
          <t>確認又は立会
ドロップダウンリストから選択</t>
        </r>
      </text>
    </comment>
    <comment ref="F21" authorId="0" shapeId="0">
      <text>
        <r>
          <rPr>
            <b/>
            <sz val="9"/>
            <color indexed="81"/>
            <rFont val="ＭＳ Ｐゴシック"/>
            <family val="3"/>
            <charset val="128"/>
          </rPr>
          <t>20**/*/*と入力すれば和暦表示します。　
例：2017/10/10⇒平成29年10月10日
以下、日付欄は同じ</t>
        </r>
      </text>
    </comment>
    <comment ref="J34" authorId="0" shapeId="0">
      <text>
        <r>
          <rPr>
            <b/>
            <sz val="9"/>
            <color indexed="81"/>
            <rFont val="ＭＳ Ｐゴシック"/>
            <family val="3"/>
            <charset val="128"/>
          </rPr>
          <t>日付入力</t>
        </r>
      </text>
    </comment>
    <comment ref="T34" authorId="0" shapeId="0">
      <text/>
    </comment>
    <comment ref="J37" authorId="0" shapeId="0">
      <text>
        <r>
          <rPr>
            <b/>
            <sz val="9"/>
            <color indexed="81"/>
            <rFont val="ＭＳ Ｐゴシック"/>
            <family val="3"/>
            <charset val="128"/>
          </rPr>
          <t>手書きでよい。
以下、同じ
実施日は提出日から7日以内とすること。</t>
        </r>
      </text>
    </comment>
    <comment ref="J38" authorId="0" shapeId="0">
      <text/>
    </comment>
    <comment ref="T38" authorId="0" shapeId="0">
      <text>
        <r>
          <rPr>
            <b/>
            <sz val="9"/>
            <color indexed="81"/>
            <rFont val="ＭＳ Ｐゴシック"/>
            <family val="3"/>
            <charset val="128"/>
          </rPr>
          <t>時間入力</t>
        </r>
      </text>
    </comment>
  </commentList>
</comments>
</file>

<file path=xl/comments15.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text>
        <r>
          <rPr>
            <b/>
            <sz val="9"/>
            <color indexed="81"/>
            <rFont val="ＭＳ Ｐゴシック"/>
            <family val="3"/>
            <charset val="128"/>
          </rPr>
          <t>ドロップダウンリストから選択のこと。</t>
        </r>
      </text>
    </comment>
  </commentList>
</comments>
</file>

<file path=xl/comments16.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text>
        <r>
          <rPr>
            <b/>
            <sz val="9"/>
            <color indexed="81"/>
            <rFont val="ＭＳ Ｐゴシック"/>
            <family val="3"/>
            <charset val="128"/>
          </rPr>
          <t>ドロップダウンリストから選択のこと。</t>
        </r>
      </text>
    </comment>
  </commentList>
</comments>
</file>

<file path=xl/comments17.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text>
        <r>
          <rPr>
            <b/>
            <sz val="9"/>
            <color indexed="81"/>
            <rFont val="ＭＳ Ｐゴシック"/>
            <family val="3"/>
            <charset val="128"/>
          </rPr>
          <t>ドロップダウンリストから選択のこと。</t>
        </r>
      </text>
    </comment>
  </commentList>
</comments>
</file>

<file path=xl/comments18.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text>
        <r>
          <rPr>
            <b/>
            <sz val="9"/>
            <color indexed="81"/>
            <rFont val="ＭＳ Ｐゴシック"/>
            <family val="3"/>
            <charset val="128"/>
          </rPr>
          <t>ドロップダウンリストから選択のこと。</t>
        </r>
      </text>
    </comment>
  </commentList>
</comments>
</file>

<file path=xl/comments19.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text>
        <r>
          <rPr>
            <b/>
            <sz val="9"/>
            <color indexed="81"/>
            <rFont val="ＭＳ Ｐゴシック"/>
            <family val="3"/>
            <charset val="128"/>
          </rPr>
          <t>ドロップダウンリストから選択のこと。</t>
        </r>
      </text>
    </comment>
  </commentList>
</comments>
</file>

<file path=xl/comments2.xml><?xml version="1.0" encoding="utf-8"?>
<comments xmlns="http://schemas.openxmlformats.org/spreadsheetml/2006/main">
  <authors>
    <author>作成者</author>
  </authors>
  <commentList>
    <comment ref="B4" authorId="0" shapeId="0">
      <text>
        <r>
          <rPr>
            <b/>
            <sz val="9"/>
            <color indexed="9"/>
            <rFont val="ＭＳ Ｐゴシック"/>
            <family val="3"/>
            <charset val="128"/>
          </rPr>
          <t>各シートとリンクしています。クリックするとシートが開きます。</t>
        </r>
      </text>
    </comment>
  </commentList>
</comments>
</file>

<file path=xl/comments20.xml><?xml version="1.0" encoding="utf-8"?>
<comments xmlns="http://schemas.openxmlformats.org/spreadsheetml/2006/main">
  <authors>
    <author>作成者</author>
  </authors>
  <commentList>
    <comment ref="Y1" authorId="0" shapeId="0">
      <text>
        <r>
          <rPr>
            <b/>
            <sz val="12"/>
            <color indexed="10"/>
            <rFont val="ＭＳ Ｐゴシック"/>
            <family val="3"/>
            <charset val="128"/>
          </rPr>
          <t>工期の変更の事由が生じた日から８日目以降とすること。
入力必須！</t>
        </r>
        <r>
          <rPr>
            <b/>
            <sz val="9"/>
            <color indexed="81"/>
            <rFont val="ＭＳ Ｐゴシック"/>
            <family val="3"/>
            <charset val="128"/>
          </rPr>
          <t xml:space="preserve">
20**/*/*と入力すれば和暦表示します。　
以下、日付欄の入力方法は共通</t>
        </r>
      </text>
    </comment>
    <comment ref="AT24" authorId="0" shapeId="0">
      <text>
        <r>
          <rPr>
            <b/>
            <sz val="9"/>
            <color indexed="81"/>
            <rFont val="ＭＳ Ｐゴシック"/>
            <family val="3"/>
            <charset val="128"/>
          </rPr>
          <t>ドロップダウンリストから選択のこと。</t>
        </r>
      </text>
    </comment>
    <comment ref="L28" authorId="0" shapeId="0">
      <text>
        <r>
          <rPr>
            <b/>
            <sz val="9"/>
            <color indexed="81"/>
            <rFont val="ＭＳ Ｐゴシック"/>
            <family val="3"/>
            <charset val="128"/>
          </rPr>
          <t>日付入力</t>
        </r>
      </text>
    </comment>
  </commentList>
</comments>
</file>

<file path=xl/comments21.xml><?xml version="1.0" encoding="utf-8"?>
<comments xmlns="http://schemas.openxmlformats.org/spreadsheetml/2006/main">
  <authors>
    <author>作成者</author>
  </authors>
  <commentList>
    <comment ref="Z1" authorId="0" shapeId="0">
      <text>
        <r>
          <rPr>
            <b/>
            <sz val="12"/>
            <color indexed="10"/>
            <rFont val="ＭＳ Ｐゴシック"/>
            <family val="3"/>
            <charset val="128"/>
          </rPr>
          <t xml:space="preserve">日付は、請負代金額の変更事由が生じた日から８日目以降とする。
入力必須！
</t>
        </r>
        <r>
          <rPr>
            <b/>
            <sz val="9"/>
            <color indexed="81"/>
            <rFont val="ＭＳ Ｐゴシック"/>
            <family val="3"/>
            <charset val="128"/>
          </rPr>
          <t xml:space="preserve">
20**/*/*と入力すると和暦表示されます。
以下、日付欄の入力方法は共通</t>
        </r>
      </text>
    </comment>
    <comment ref="AU21" authorId="0" shapeId="0">
      <text>
        <r>
          <rPr>
            <b/>
            <sz val="9"/>
            <color indexed="81"/>
            <rFont val="ＭＳ Ｐゴシック"/>
            <family val="3"/>
            <charset val="128"/>
          </rPr>
          <t>ドロップダウンリストから選択のこと。</t>
        </r>
      </text>
    </comment>
    <comment ref="L28" authorId="0" shapeId="0">
      <text>
        <r>
          <rPr>
            <b/>
            <sz val="9"/>
            <color indexed="81"/>
            <rFont val="ＭＳ Ｐゴシック"/>
            <family val="3"/>
            <charset val="128"/>
          </rPr>
          <t>日付入力</t>
        </r>
      </text>
    </comment>
  </commentList>
</comments>
</file>

<file path=xl/comments22.xml><?xml version="1.0" encoding="utf-8"?>
<comments xmlns="http://schemas.openxmlformats.org/spreadsheetml/2006/main">
  <authors>
    <author>作成者</author>
  </authors>
  <commentList>
    <comment ref="Z3"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F18" authorId="0" shapeId="0">
      <text>
        <r>
          <rPr>
            <b/>
            <sz val="9"/>
            <color indexed="81"/>
            <rFont val="ＭＳ Ｐゴシック"/>
            <family val="3"/>
            <charset val="128"/>
          </rPr>
          <t>該当項目をドロップダウンリストから選択する。</t>
        </r>
      </text>
    </comment>
    <comment ref="J31" authorId="0" shapeId="0">
      <text>
        <r>
          <rPr>
            <b/>
            <sz val="9"/>
            <color indexed="81"/>
            <rFont val="ＭＳ Ｐゴシック"/>
            <family val="3"/>
            <charset val="128"/>
          </rPr>
          <t>基準日によるスライド前の金額です。
（出来形部分に相応する金額を控除した額）</t>
        </r>
      </text>
    </comment>
    <comment ref="J33" authorId="0" shapeId="0">
      <text>
        <r>
          <rPr>
            <b/>
            <sz val="9"/>
            <color indexed="81"/>
            <rFont val="ＭＳ Ｐゴシック"/>
            <family val="3"/>
            <charset val="128"/>
          </rPr>
          <t>基準日によるスライド後の金額です。</t>
        </r>
      </text>
    </comment>
    <comment ref="L35" authorId="0" shapeId="0">
      <text/>
    </comment>
    <comment ref="AX36" authorId="0" shapeId="0">
      <text>
        <r>
          <rPr>
            <b/>
            <sz val="9"/>
            <color indexed="81"/>
            <rFont val="ＭＳ Ｐゴシック"/>
            <family val="3"/>
            <charset val="128"/>
          </rPr>
          <t>ドロップダウンリストから選択のこと。</t>
        </r>
      </text>
    </comment>
    <comment ref="L37" authorId="0" shapeId="0">
      <text>
        <r>
          <rPr>
            <b/>
            <sz val="9"/>
            <color indexed="81"/>
            <rFont val="ＭＳ Ｐゴシック"/>
            <family val="3"/>
            <charset val="128"/>
          </rPr>
          <t>日付入力</t>
        </r>
      </text>
    </comment>
  </commentList>
</comments>
</file>

<file path=xl/comments23.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7" authorId="0" shapeId="0">
      <text>
        <r>
          <rPr>
            <b/>
            <sz val="9"/>
            <color indexed="81"/>
            <rFont val="ＭＳ Ｐゴシック"/>
            <family val="3"/>
            <charset val="128"/>
          </rPr>
          <t>ドロップダウンリストから選択のこと。</t>
        </r>
      </text>
    </comment>
    <comment ref="AX29" authorId="0" shapeId="0">
      <text>
        <r>
          <rPr>
            <b/>
            <sz val="9"/>
            <color indexed="81"/>
            <rFont val="ＭＳ Ｐゴシック"/>
            <family val="3"/>
            <charset val="128"/>
          </rPr>
          <t>ドロップダウンリストから選択のこと。</t>
        </r>
      </text>
    </comment>
    <comment ref="L30" authorId="0" shapeId="0">
      <text>
        <r>
          <rPr>
            <b/>
            <sz val="9"/>
            <color indexed="81"/>
            <rFont val="ＭＳ Ｐゴシック"/>
            <family val="3"/>
            <charset val="128"/>
          </rPr>
          <t>日付入力</t>
        </r>
      </text>
    </comment>
    <comment ref="L32" authorId="0" shapeId="0">
      <text>
        <r>
          <rPr>
            <b/>
            <sz val="9"/>
            <color indexed="81"/>
            <rFont val="ＭＳ Ｐゴシック"/>
            <family val="3"/>
            <charset val="128"/>
          </rPr>
          <t>具体的な要因を記載する。
（どのようなことが起きたのか）</t>
        </r>
      </text>
    </comment>
    <comment ref="J34" authorId="0" shapeId="0">
      <text>
        <r>
          <rPr>
            <b/>
            <sz val="9"/>
            <color indexed="81"/>
            <rFont val="ＭＳ Ｐゴシック"/>
            <family val="3"/>
            <charset val="128"/>
          </rPr>
          <t>具体的に記載する。
補足資料として図面、写真等を別添してもよい。</t>
        </r>
      </text>
    </comment>
  </commentList>
</comments>
</file>

<file path=xl/comments24.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text>
        <r>
          <rPr>
            <b/>
            <sz val="9"/>
            <color indexed="81"/>
            <rFont val="ＭＳ Ｐゴシック"/>
            <family val="3"/>
            <charset val="128"/>
          </rPr>
          <t>発注者からの
措置通知の
日付を入力</t>
        </r>
      </text>
    </comment>
    <comment ref="AW16" authorId="0" shapeId="0">
      <text/>
    </comment>
    <comment ref="AW18" authorId="0" shapeId="0">
      <text>
        <r>
          <rPr>
            <b/>
            <sz val="9"/>
            <color indexed="81"/>
            <rFont val="ＭＳ Ｐゴシック"/>
            <family val="3"/>
            <charset val="128"/>
          </rPr>
          <t>ドロップダウンリストから選択のこと。</t>
        </r>
      </text>
    </comment>
    <comment ref="L30" authorId="0" shapeId="0">
      <text>
        <r>
          <rPr>
            <b/>
            <sz val="9"/>
            <color indexed="81"/>
            <rFont val="ＭＳ Ｐゴシック"/>
            <family val="3"/>
            <charset val="128"/>
          </rPr>
          <t>損害金額を直接入力する。
積算に時間がかかる場合は、概算でもよい。</t>
        </r>
      </text>
    </comment>
    <comment ref="L32" authorId="0" shapeId="0">
      <text>
        <r>
          <rPr>
            <b/>
            <sz val="9"/>
            <color indexed="81"/>
            <rFont val="ＭＳ Ｐゴシック"/>
            <family val="3"/>
            <charset val="128"/>
          </rPr>
          <t>日付入力</t>
        </r>
      </text>
    </comment>
    <comment ref="L34" authorId="0" shapeId="0">
      <text>
        <r>
          <rPr>
            <b/>
            <sz val="9"/>
            <color indexed="81"/>
            <rFont val="ＭＳ Ｐゴシック"/>
            <family val="3"/>
            <charset val="128"/>
          </rPr>
          <t>具体的な要因を記載する。
（いつ、どのようなことが起きたのか）</t>
        </r>
      </text>
    </comment>
    <comment ref="L36" authorId="0" shapeId="0">
      <text/>
    </comment>
    <comment ref="J38" authorId="0" shapeId="0">
      <text>
        <r>
          <rPr>
            <b/>
            <sz val="9"/>
            <color indexed="81"/>
            <rFont val="ＭＳ Ｐゴシック"/>
            <family val="3"/>
            <charset val="128"/>
          </rPr>
          <t>具体的に記載する。
補足資料として図面、写真等を別添してもよい。</t>
        </r>
      </text>
    </comment>
  </commentList>
</comments>
</file>

<file path=xl/comments25.xml><?xml version="1.0" encoding="utf-8"?>
<comments xmlns="http://schemas.openxmlformats.org/spreadsheetml/2006/main">
  <authors>
    <author>作成者</author>
  </authors>
  <commentList>
    <comment ref="Z1" authorId="0" shapeId="0">
      <text>
        <r>
          <rPr>
            <b/>
            <sz val="12"/>
            <color indexed="10"/>
            <rFont val="ＭＳ Ｐゴシック"/>
            <family val="3"/>
            <charset val="128"/>
          </rPr>
          <t xml:space="preserve">日付は、請負代金額の変更事由等が生じた日
から８日目以降とします。
入力必須！
</t>
        </r>
        <r>
          <rPr>
            <b/>
            <sz val="9"/>
            <color indexed="81"/>
            <rFont val="ＭＳ Ｐゴシック"/>
            <family val="3"/>
            <charset val="128"/>
          </rPr>
          <t>20**/*/*と入力すると和暦表示されます。
以下、日付欄の入力方法は共通</t>
        </r>
      </text>
    </comment>
    <comment ref="AU21" authorId="0" shapeId="0">
      <text>
        <r>
          <rPr>
            <b/>
            <sz val="9"/>
            <color indexed="81"/>
            <rFont val="ＭＳ Ｐゴシック"/>
            <family val="3"/>
            <charset val="128"/>
          </rPr>
          <t>ドロップダウンリストから選択のこと。</t>
        </r>
      </text>
    </comment>
    <comment ref="L26" authorId="0" shapeId="0">
      <text>
        <r>
          <rPr>
            <b/>
            <sz val="9"/>
            <color indexed="81"/>
            <rFont val="ＭＳ Ｐゴシック"/>
            <family val="3"/>
            <charset val="128"/>
          </rPr>
          <t>日付入力</t>
        </r>
      </text>
    </comment>
  </commentList>
</comments>
</file>

<file path=xl/comments26.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text>
        <r>
          <rPr>
            <b/>
            <sz val="9"/>
            <color indexed="81"/>
            <rFont val="ＭＳ Ｐゴシック"/>
            <family val="3"/>
            <charset val="128"/>
          </rPr>
          <t>ドロップダウンリストから選択のこと。</t>
        </r>
      </text>
    </comment>
    <comment ref="AX25" authorId="0" shapeId="0">
      <text>
        <r>
          <rPr>
            <b/>
            <sz val="9"/>
            <color indexed="81"/>
            <rFont val="ＭＳ Ｐゴシック"/>
            <family val="3"/>
            <charset val="128"/>
          </rPr>
          <t>ドロップダウンリストから選択のこと。</t>
        </r>
      </text>
    </comment>
    <comment ref="L30" authorId="0" shapeId="0">
      <text>
        <r>
          <rPr>
            <b/>
            <sz val="9"/>
            <color indexed="81"/>
            <rFont val="ＭＳ Ｐゴシック"/>
            <family val="3"/>
            <charset val="128"/>
          </rPr>
          <t>日付入力</t>
        </r>
      </text>
    </comment>
  </commentList>
</comments>
</file>

<file path=xl/comments27.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I13" authorId="0" shapeId="0">
      <text>
        <r>
          <rPr>
            <b/>
            <sz val="9"/>
            <color indexed="81"/>
            <rFont val="ＭＳ Ｐゴシック"/>
            <family val="3"/>
            <charset val="128"/>
          </rPr>
          <t>初めにこの欄から入力する。
ドロップダウンリストから選択のこと。</t>
        </r>
      </text>
    </comment>
    <comment ref="AV19" authorId="0" shapeId="0">
      <text>
        <r>
          <rPr>
            <b/>
            <sz val="9"/>
            <color indexed="81"/>
            <rFont val="ＭＳ Ｐゴシック"/>
            <family val="3"/>
            <charset val="128"/>
          </rPr>
          <t>ドロップダウンリストから選択のこと。</t>
        </r>
      </text>
    </comment>
    <comment ref="L25" authorId="0" shapeId="0">
      <text>
        <r>
          <rPr>
            <b/>
            <sz val="9"/>
            <color indexed="81"/>
            <rFont val="ＭＳ Ｐゴシック"/>
            <family val="3"/>
            <charset val="128"/>
          </rPr>
          <t>指定部分引き渡しの場合は、部分引き渡しに係る
請負代金額を入力する。
（検査結果通知表に記載有り）</t>
        </r>
      </text>
    </comment>
    <comment ref="L27" authorId="0" shapeId="0">
      <text>
        <r>
          <rPr>
            <b/>
            <sz val="9"/>
            <color indexed="81"/>
            <rFont val="ＭＳ Ｐゴシック"/>
            <family val="3"/>
            <charset val="128"/>
          </rPr>
          <t>完成検査（指定部分完成検査）年月日を
入力する。（検査結果通知表に記載有り）</t>
        </r>
      </text>
    </comment>
    <comment ref="J29" authorId="0" shapeId="0">
      <text>
        <r>
          <rPr>
            <b/>
            <sz val="9"/>
            <color indexed="81"/>
            <rFont val="ＭＳ Ｐゴシック"/>
            <family val="3"/>
            <charset val="128"/>
          </rPr>
          <t>全部又は○○部分と記入する。</t>
        </r>
      </text>
    </comment>
  </commentList>
</comments>
</file>

<file path=xl/comments28.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text>
        <r>
          <rPr>
            <b/>
            <sz val="9"/>
            <color indexed="81"/>
            <rFont val="ＭＳ Ｐゴシック"/>
            <family val="3"/>
            <charset val="128"/>
          </rPr>
          <t>日付入力
（日付は協議書の日付です。）</t>
        </r>
      </text>
    </comment>
    <comment ref="AV25" authorId="0" shapeId="0">
      <text>
        <r>
          <rPr>
            <b/>
            <sz val="9"/>
            <color indexed="81"/>
            <rFont val="ＭＳ Ｐゴシック"/>
            <family val="3"/>
            <charset val="128"/>
          </rPr>
          <t>ドロップダウンリストから選択のこと。</t>
        </r>
      </text>
    </comment>
    <comment ref="AV27" authorId="0" shapeId="0">
      <text>
        <r>
          <rPr>
            <b/>
            <sz val="9"/>
            <color indexed="81"/>
            <rFont val="ＭＳ Ｐゴシック"/>
            <family val="3"/>
            <charset val="128"/>
          </rPr>
          <t>ドロップダウンリストから選択のこと。</t>
        </r>
      </text>
    </comment>
    <comment ref="J30" authorId="0" shapeId="0">
      <text>
        <r>
          <rPr>
            <b/>
            <sz val="9"/>
            <color indexed="81"/>
            <rFont val="ＭＳ Ｐゴシック"/>
            <family val="3"/>
            <charset val="128"/>
          </rPr>
          <t>原則として、発注者からの協議書と同じ内容を記載する。
協議して使用希望範囲と異なった場合は、その内容を記載する。
補足資料として図面を別添してもよい。
（色分け等を行い、範囲が判別できるようにすること。）</t>
        </r>
      </text>
    </comment>
  </commentList>
</comments>
</file>

<file path=xl/comments29.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text>
        <r>
          <rPr>
            <b/>
            <sz val="9"/>
            <color indexed="81"/>
            <rFont val="ＭＳ Ｐゴシック"/>
            <family val="3"/>
            <charset val="128"/>
          </rPr>
          <t>ドロップダウンリストから選択のこと。</t>
        </r>
      </text>
    </comment>
    <comment ref="AX25" authorId="0" shapeId="0">
      <text>
        <r>
          <rPr>
            <b/>
            <sz val="9"/>
            <color indexed="81"/>
            <rFont val="ＭＳ Ｐゴシック"/>
            <family val="3"/>
            <charset val="128"/>
          </rPr>
          <t>ドロップダウンリストから選択のこと。</t>
        </r>
      </text>
    </comment>
    <comment ref="L29" authorId="0" shapeId="0">
      <text>
        <r>
          <rPr>
            <b/>
            <sz val="11"/>
            <color theme="1"/>
            <rFont val="ＭＳ Ｐゴシック"/>
            <family val="3"/>
            <charset val="128"/>
            <scheme val="minor"/>
          </rPr>
          <t>日付入力</t>
        </r>
      </text>
    </comment>
    <comment ref="L32" authorId="0" shapeId="0">
      <text>
        <r>
          <rPr>
            <b/>
            <sz val="9"/>
            <color indexed="81"/>
            <rFont val="ＭＳ Ｐゴシック"/>
            <family val="3"/>
            <charset val="128"/>
          </rPr>
          <t>金額を直接入力する。
金額は監督員と協議すること。</t>
        </r>
      </text>
    </comment>
    <comment ref="L34" authorId="0" shapeId="0">
      <text>
        <r>
          <rPr>
            <b/>
            <sz val="11"/>
            <color theme="1"/>
            <rFont val="ＭＳ Ｐゴシック"/>
            <family val="3"/>
            <charset val="128"/>
            <scheme val="minor"/>
          </rPr>
          <t>日付入力</t>
        </r>
      </text>
    </comment>
  </commentList>
</comments>
</file>

<file path=xl/comments3.xml><?xml version="1.0" encoding="utf-8"?>
<comments xmlns="http://schemas.openxmlformats.org/spreadsheetml/2006/main">
  <authors>
    <author>作成者</author>
  </authors>
  <commentList>
    <comment ref="G5" authorId="0" shapeId="0">
      <text>
        <r>
          <rPr>
            <b/>
            <sz val="9"/>
            <color indexed="81"/>
            <rFont val="ＭＳ Ｐゴシック"/>
            <family val="3"/>
            <charset val="128"/>
          </rPr>
          <t>発議者及び発議事項のボックスをクリックするとチェックマークが付ます。
いずれかに必ずチェックマークを付けてください。</t>
        </r>
      </text>
    </comment>
    <comment ref="AC5" authorId="0" shapeId="0">
      <text>
        <r>
          <rPr>
            <b/>
            <sz val="9"/>
            <color indexed="81"/>
            <rFont val="ＭＳ Ｐゴシック"/>
            <family val="3"/>
            <charset val="128"/>
          </rPr>
          <t>20**/*/*と入力すると和暦表示されます。
以下、日付入力は同じ。</t>
        </r>
      </text>
    </comment>
    <comment ref="AX5" authorId="0" shapeId="0">
      <text>
        <r>
          <rPr>
            <b/>
            <sz val="9"/>
            <color indexed="81"/>
            <rFont val="ＭＳ Ｐゴシック"/>
            <family val="3"/>
            <charset val="128"/>
          </rPr>
          <t>通し番号を記入のこと。
（すべての工事打合せ簿が対象となります。）
※番号記入は手書きでも可とします。</t>
        </r>
      </text>
    </comment>
    <comment ref="C10" authorId="0" shapeId="0">
      <text>
        <r>
          <rPr>
            <b/>
            <sz val="10"/>
            <color indexed="81"/>
            <rFont val="ＭＳ Ｐゴシック"/>
            <family val="3"/>
            <charset val="128"/>
          </rPr>
          <t>記載内容は、あくまで参考例です。
工事や事象の内容に応じて記載してください。
なお、契約書第１８条に該当する場合は下記の条文の内容を確認の上、記載してください。、</t>
        </r>
      </text>
    </comment>
    <comment ref="J25" authorId="0" shapeId="0">
      <text>
        <r>
          <rPr>
            <b/>
            <sz val="9"/>
            <color indexed="81"/>
            <rFont val="ＭＳ Ｐゴシック"/>
            <family val="3"/>
            <charset val="128"/>
          </rPr>
          <t>直接入力</t>
        </r>
      </text>
    </comment>
    <comment ref="X25" authorId="0" shapeId="0">
      <text>
        <r>
          <rPr>
            <b/>
            <sz val="9"/>
            <color indexed="81"/>
            <rFont val="ＭＳ Ｐゴシック"/>
            <family val="3"/>
            <charset val="128"/>
          </rPr>
          <t>添付図書がある場合は、名称等を入力する。</t>
        </r>
      </text>
    </comment>
    <comment ref="N28" authorId="0" shapeId="0">
      <text>
        <r>
          <rPr>
            <b/>
            <sz val="11"/>
            <color indexed="81"/>
            <rFont val="ＭＳ Ｐゴシック"/>
            <family val="3"/>
            <charset val="128"/>
          </rPr>
          <t>処理回答欄は原則として、手書きとしますが、口頭等での協議結果を整備する場合は、エクセルで入力しても可とします。</t>
        </r>
      </text>
    </comment>
    <comment ref="AH31" authorId="0" shapeId="0">
      <text>
        <r>
          <rPr>
            <b/>
            <sz val="9"/>
            <color indexed="81"/>
            <rFont val="ＭＳ Ｐゴシック"/>
            <family val="3"/>
            <charset val="128"/>
          </rPr>
          <t>日付入力</t>
        </r>
      </text>
    </comment>
    <comment ref="N34" authorId="0" shapeId="0">
      <text/>
    </comment>
    <comment ref="AH37" authorId="0" shapeId="0">
      <text>
        <r>
          <rPr>
            <sz val="9"/>
            <color indexed="81"/>
            <rFont val="ＭＳ Ｐゴシック"/>
            <family val="3"/>
            <charset val="128"/>
          </rPr>
          <t xml:space="preserve">
</t>
        </r>
      </text>
    </comment>
  </commentList>
</comments>
</file>

<file path=xl/comments30.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text>
        <r>
          <rPr>
            <b/>
            <sz val="9"/>
            <color indexed="81"/>
            <rFont val="ＭＳ Ｐゴシック"/>
            <family val="3"/>
            <charset val="128"/>
          </rPr>
          <t>日付入力
発注者からの変更協議（指示）書の
日付を入力する。</t>
        </r>
      </text>
    </comment>
    <comment ref="O15" authorId="0" shapeId="0">
      <text>
        <r>
          <rPr>
            <b/>
            <sz val="9"/>
            <color theme="1"/>
            <rFont val="ＭＳ Ｐゴシック"/>
            <family val="3"/>
            <charset val="128"/>
            <scheme val="minor"/>
          </rPr>
          <t>ドロップダウンリストから選択の事。</t>
        </r>
      </text>
    </comment>
    <comment ref="AU21" authorId="0" shapeId="0">
      <text/>
    </comment>
    <comment ref="AU23" authorId="0" shapeId="0">
      <text>
        <r>
          <rPr>
            <b/>
            <sz val="9"/>
            <color indexed="81"/>
            <rFont val="ＭＳ Ｐゴシック"/>
            <family val="3"/>
            <charset val="128"/>
          </rPr>
          <t>ドロップダウンリストから選択のこと。</t>
        </r>
      </text>
    </comment>
  </commentList>
</comments>
</file>

<file path=xl/comments31.xml><?xml version="1.0" encoding="utf-8"?>
<comments xmlns="http://schemas.openxmlformats.org/spreadsheetml/2006/main">
  <authors>
    <author>作成者</author>
  </authors>
  <commentList>
    <comment ref="S3" authorId="0" shapeId="0">
      <text>
        <r>
          <rPr>
            <b/>
            <sz val="9"/>
            <color indexed="81"/>
            <rFont val="ＭＳ Ｐゴシック"/>
            <family val="3"/>
            <charset val="128"/>
          </rPr>
          <t>20**/*/*と入力すれば和暦表示します。　
例：2017/10/10⇒平成29年10月10日</t>
        </r>
      </text>
    </comment>
    <comment ref="T14" authorId="0" shapeId="0">
      <text>
        <r>
          <rPr>
            <b/>
            <sz val="9"/>
            <color indexed="81"/>
            <rFont val="ＭＳ Ｐゴシック"/>
            <family val="3"/>
            <charset val="128"/>
          </rPr>
          <t>監督員が記事、受理日等を記入する。
手書きでよい。</t>
        </r>
      </text>
    </comment>
    <comment ref="S23" authorId="0" shapeId="0">
      <text>
        <r>
          <rPr>
            <b/>
            <sz val="9"/>
            <color indexed="81"/>
            <rFont val="ＭＳ Ｐゴシック"/>
            <family val="3"/>
            <charset val="128"/>
          </rPr>
          <t>手書きでよい。</t>
        </r>
      </text>
    </comment>
    <comment ref="T31" authorId="0" shapeId="0">
      <text>
        <r>
          <rPr>
            <b/>
            <sz val="9"/>
            <color indexed="81"/>
            <rFont val="ＭＳ Ｐゴシック"/>
            <family val="3"/>
            <charset val="128"/>
          </rPr>
          <t>実施年月日及び特記事項等を記入。
手書きでよい。</t>
        </r>
      </text>
    </comment>
    <comment ref="R41" authorId="0" shapeId="0">
      <text>
        <r>
          <rPr>
            <b/>
            <sz val="9"/>
            <color indexed="81"/>
            <rFont val="ＭＳ Ｐゴシック"/>
            <family val="3"/>
            <charset val="128"/>
          </rPr>
          <t>手書きでよい。</t>
        </r>
      </text>
    </comment>
  </commentList>
</comments>
</file>

<file path=xl/comments32.xml><?xml version="1.0" encoding="utf-8"?>
<comments xmlns="http://schemas.openxmlformats.org/spreadsheetml/2006/main">
  <authors>
    <author>作成者</author>
  </authors>
  <commentList>
    <comment ref="I4" authorId="0" shapeId="0">
      <text>
        <r>
          <rPr>
            <b/>
            <sz val="9"/>
            <color indexed="81"/>
            <rFont val="ＭＳ Ｐゴシック"/>
            <family val="3"/>
            <charset val="128"/>
          </rPr>
          <t>20**/*/*と入力すると和暦表示されます。
例：2017/10/10⇒平成29年10月10日</t>
        </r>
      </text>
    </comment>
    <comment ref="I6" authorId="0" shapeId="0">
      <text>
        <r>
          <rPr>
            <b/>
            <sz val="9"/>
            <color indexed="81"/>
            <rFont val="ＭＳ Ｐゴシック"/>
            <family val="3"/>
            <charset val="128"/>
          </rPr>
          <t>現場代理人又は主任（監理）技術者氏名を記入してください。</t>
        </r>
      </text>
    </comment>
    <comment ref="I9" authorId="0" shapeId="0">
      <text>
        <r>
          <rPr>
            <b/>
            <sz val="9"/>
            <color indexed="81"/>
            <rFont val="ＭＳ Ｐゴシック"/>
            <family val="3"/>
            <charset val="128"/>
          </rPr>
          <t>年は省略する。
月日のみ10/11と記入する。</t>
        </r>
      </text>
    </comment>
    <comment ref="F10" authorId="0" shapeId="0">
      <text>
        <r>
          <rPr>
            <b/>
            <sz val="9"/>
            <color indexed="81"/>
            <rFont val="ＭＳ Ｐゴシック"/>
            <family val="3"/>
            <charset val="128"/>
          </rPr>
          <t>有・無・済の各欄は○を記入する。</t>
        </r>
      </text>
    </comment>
  </commentList>
</comments>
</file>

<file path=xl/comments33.xml><?xml version="1.0" encoding="utf-8"?>
<comments xmlns="http://schemas.openxmlformats.org/spreadsheetml/2006/main">
  <authors>
    <author>作成者</author>
  </authors>
  <commentList>
    <comment ref="V2" authorId="0" shapeId="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34.xml><?xml version="1.0" encoding="utf-8"?>
<comments xmlns="http://schemas.openxmlformats.org/spreadsheetml/2006/main">
  <authors>
    <author>作成者</author>
  </authors>
  <commentList>
    <comment ref="AB2" authorId="0" shapeId="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4.xml><?xml version="1.0" encoding="utf-8"?>
<comments xmlns="http://schemas.openxmlformats.org/spreadsheetml/2006/main">
  <authors>
    <author>作成者</author>
  </authors>
  <commentList>
    <comment ref="AG2" authorId="0" shapeId="0">
      <text>
        <r>
          <rPr>
            <b/>
            <sz val="9"/>
            <color indexed="10"/>
            <rFont val="ＭＳ Ｐゴシック"/>
            <family val="3"/>
            <charset val="128"/>
          </rPr>
          <t>当初</t>
        </r>
        <r>
          <rPr>
            <b/>
            <sz val="9"/>
            <color indexed="81"/>
            <rFont val="ＭＳ Ｐゴシック"/>
            <family val="3"/>
            <charset val="128"/>
          </rPr>
          <t>又は</t>
        </r>
        <r>
          <rPr>
            <b/>
            <sz val="9"/>
            <color indexed="10"/>
            <rFont val="ＭＳ Ｐゴシック"/>
            <family val="3"/>
            <charset val="128"/>
          </rPr>
          <t>変更</t>
        </r>
        <r>
          <rPr>
            <b/>
            <sz val="9"/>
            <color indexed="81"/>
            <rFont val="ＭＳ Ｐゴシック"/>
            <family val="3"/>
            <charset val="128"/>
          </rPr>
          <t>をドロップダウンリスト
から選択のこと。</t>
        </r>
      </text>
    </comment>
    <comment ref="S7" authorId="0" shapeId="0">
      <text>
        <r>
          <rPr>
            <b/>
            <sz val="9"/>
            <color indexed="81"/>
            <rFont val="ＭＳ Ｐゴシック"/>
            <family val="3"/>
            <charset val="128"/>
          </rPr>
          <t>提出日記入（契約日から７日以内の日付）
20**/*/*と入力すると和暦表示されます。
着手予定日、完了予定日も同じ
変更の場合は、変更工程表の提出日です。</t>
        </r>
      </text>
    </comment>
    <comment ref="AX13" authorId="0" shapeId="0">
      <text>
        <r>
          <rPr>
            <b/>
            <sz val="9"/>
            <color indexed="81"/>
            <rFont val="ＭＳ Ｐゴシック"/>
            <family val="3"/>
            <charset val="128"/>
          </rPr>
          <t>完了予定日は、条件明示書に記載されている総括（主任）調査員完成確認予定日を入力します。
※変更の場合は、監督員と協議して変更後の完成予定日を記入</t>
        </r>
      </text>
    </comment>
    <comment ref="AJ14" authorId="0" shapeId="0">
      <text>
        <r>
          <rPr>
            <b/>
            <sz val="9"/>
            <color indexed="81"/>
            <rFont val="ＭＳ Ｐゴシック"/>
            <family val="3"/>
            <charset val="128"/>
          </rPr>
          <t>契約日から（契約日を含める）30日以内の日を入力の事。</t>
        </r>
      </text>
    </comment>
    <comment ref="AX14" authorId="0" shapeId="0">
      <text/>
    </comment>
    <comment ref="B23" authorId="0" shapeId="0">
      <text>
        <r>
          <rPr>
            <b/>
            <sz val="9"/>
            <color indexed="81"/>
            <rFont val="ＭＳ Ｐゴシック"/>
            <family val="3"/>
            <charset val="128"/>
          </rPr>
          <t>出来るだけ工種別に記載してください。</t>
        </r>
      </text>
    </comment>
    <comment ref="B26" authorId="0" shapeId="0">
      <text>
        <r>
          <rPr>
            <b/>
            <sz val="9"/>
            <color indexed="81"/>
            <rFont val="ＭＳ Ｐゴシック"/>
            <family val="3"/>
            <charset val="128"/>
          </rPr>
          <t xml:space="preserve">工事種別等に記載してある内容は、あくまで参考例です。
工事の内容に応じて記載して
ください。
</t>
        </r>
      </text>
    </comment>
  </commentList>
</comments>
</file>

<file path=xl/comments5.xml><?xml version="1.0" encoding="utf-8"?>
<comments xmlns="http://schemas.openxmlformats.org/spreadsheetml/2006/main">
  <authors>
    <author>作成者</author>
  </authors>
  <commentList>
    <comment ref="O2" authorId="0" shapeId="0">
      <text>
        <r>
          <rPr>
            <sz val="9"/>
            <color indexed="81"/>
            <rFont val="MS P ゴシック"/>
            <family val="3"/>
            <charset val="128"/>
          </rPr>
          <t xml:space="preserve">
</t>
        </r>
      </text>
    </comment>
    <comment ref="M7" authorId="0" shapeId="0">
      <text>
        <r>
          <rPr>
            <sz val="9"/>
            <color indexed="81"/>
            <rFont val="MS P ゴシック"/>
            <family val="3"/>
            <charset val="128"/>
          </rPr>
          <t xml:space="preserve">
</t>
        </r>
      </text>
    </comment>
    <comment ref="M8" authorId="0" shapeId="0">
      <text>
        <r>
          <rPr>
            <sz val="9"/>
            <color indexed="81"/>
            <rFont val="MS P ゴシック"/>
            <family val="3"/>
            <charset val="128"/>
          </rPr>
          <t xml:space="preserve">
</t>
        </r>
      </text>
    </comment>
    <comment ref="M9" authorId="0" shapeId="0">
      <text>
        <r>
          <rPr>
            <sz val="9"/>
            <color indexed="81"/>
            <rFont val="MS P ゴシック"/>
            <family val="3"/>
            <charset val="128"/>
          </rPr>
          <t xml:space="preserve">
</t>
        </r>
      </text>
    </comment>
    <comment ref="D17" authorId="0" shapeId="0">
      <text/>
    </comment>
    <comment ref="G20" authorId="0" shapeId="0">
      <text>
        <r>
          <rPr>
            <b/>
            <sz val="9"/>
            <color indexed="81"/>
            <rFont val="ＭＳ Ｐゴシック"/>
            <family val="3"/>
            <charset val="128"/>
          </rPr>
          <t>入力表からリンク</t>
        </r>
      </text>
    </comment>
    <comment ref="G28" authorId="0" shapeId="0">
      <text>
        <r>
          <rPr>
            <b/>
            <sz val="9"/>
            <color indexed="81"/>
            <rFont val="ＭＳ Ｐゴシック"/>
            <family val="3"/>
            <charset val="128"/>
          </rPr>
          <t>入力表からリンク</t>
        </r>
      </text>
    </comment>
    <comment ref="G31" authorId="0" shapeId="0">
      <text>
        <r>
          <rPr>
            <b/>
            <sz val="9"/>
            <color indexed="10"/>
            <rFont val="ＭＳ Ｐゴシック"/>
            <family val="3"/>
            <charset val="128"/>
          </rPr>
          <t>必須</t>
        </r>
        <r>
          <rPr>
            <b/>
            <sz val="9"/>
            <color indexed="81"/>
            <rFont val="ＭＳ Ｐゴシック"/>
            <family val="3"/>
            <charset val="128"/>
          </rPr>
          <t>【技術者区分】
ドロップダウンリスト
から選択してください
・主任技術者
・監理技術者
・特例監理技術者</t>
        </r>
      </text>
    </comment>
    <comment ref="S31" authorId="0" shapeId="0">
      <text>
        <r>
          <rPr>
            <b/>
            <sz val="9"/>
            <color indexed="10"/>
            <rFont val="MS P ゴシック"/>
            <family val="3"/>
            <charset val="128"/>
          </rPr>
          <t>必須</t>
        </r>
        <r>
          <rPr>
            <b/>
            <sz val="9"/>
            <color indexed="81"/>
            <rFont val="MS P ゴシック"/>
            <family val="3"/>
            <charset val="128"/>
          </rPr>
          <t>【法令区分】
ドロップダウンリスト
から選択してください（イ、ロ、ハ）</t>
        </r>
      </text>
    </comment>
    <comment ref="G33" authorId="0" shapeId="0">
      <text>
        <r>
          <rPr>
            <b/>
            <sz val="9"/>
            <color indexed="10"/>
            <rFont val="MS P ゴシック"/>
            <family val="3"/>
            <charset val="128"/>
          </rPr>
          <t>必須</t>
        </r>
        <r>
          <rPr>
            <b/>
            <sz val="9"/>
            <color indexed="81"/>
            <rFont val="MS P ゴシック"/>
            <family val="3"/>
            <charset val="128"/>
          </rPr>
          <t>【資格、免許の名称】
資格等保有者の場合は、
請け負った工事の業種に
対応する資格等が必要です
例：
工事の業種＝土木一式工事
対応する資格＝２級土木施工管理技士（土木）</t>
        </r>
      </text>
    </comment>
    <comment ref="N33" authorId="0" shapeId="0">
      <text>
        <r>
          <rPr>
            <b/>
            <sz val="9"/>
            <color indexed="81"/>
            <rFont val="MS P ゴシック"/>
            <family val="3"/>
            <charset val="128"/>
          </rPr>
          <t>【特例監理技術者が兼任する工事】
※通常は空欄
特例監理技術者を配置する場合のみ、兼任する工事の案件番号及び名称を入力してください。（例：07-XXX、△△工事）</t>
        </r>
        <r>
          <rPr>
            <sz val="9"/>
            <color indexed="81"/>
            <rFont val="MS P ゴシック"/>
            <family val="3"/>
            <charset val="128"/>
          </rPr>
          <t xml:space="preserve">
</t>
        </r>
      </text>
    </comment>
    <comment ref="G34" authorId="0" shapeId="0">
      <text>
        <r>
          <rPr>
            <b/>
            <sz val="9"/>
            <color indexed="81"/>
            <rFont val="ＭＳ Ｐゴシック"/>
            <family val="3"/>
            <charset val="128"/>
            <scheme val="minor"/>
          </rPr>
          <t xml:space="preserve">【主任（監理）技術者の兼任配置の有無】
既に履行中の他案件の配置技術者と兼任させる場合は、案件番号（平塚市発注案件の場合）・工期・案件名・請負金額を入力してください。
</t>
        </r>
      </text>
    </comment>
    <comment ref="G38" authorId="0" shapeId="0">
      <text>
        <r>
          <rPr>
            <b/>
            <sz val="9"/>
            <color indexed="81"/>
            <rFont val="ＭＳ Ｐゴシック"/>
            <family val="3"/>
            <charset val="128"/>
          </rPr>
          <t>入力表からリンク</t>
        </r>
      </text>
    </comment>
    <comment ref="G41" authorId="0" shapeId="0">
      <text>
        <r>
          <rPr>
            <b/>
            <sz val="10"/>
            <color theme="1"/>
            <rFont val="ＭＳ Ｐゴシック"/>
            <family val="3"/>
            <charset val="128"/>
            <scheme val="minor"/>
          </rPr>
          <t xml:space="preserve">【技術者区分】
※通常は空欄
　必要な場合のみ、
　ドロップダウンリストから
　選択してください
　・主任技術者（追加）
　・監理技術者補佐
　・専門技術者
</t>
        </r>
      </text>
    </comment>
    <comment ref="S41" authorId="0" shapeId="0">
      <text>
        <r>
          <rPr>
            <b/>
            <sz val="9"/>
            <color indexed="81"/>
            <rFont val="MS P ゴシック"/>
            <family val="3"/>
            <charset val="128"/>
          </rPr>
          <t>【法令区分】
※通常は空欄
必要な場合のみ、
ドロップダウンリスト
から選択してください（イ、ロ、ハ）</t>
        </r>
      </text>
    </comment>
    <comment ref="G43" authorId="0" shapeId="0">
      <text>
        <r>
          <rPr>
            <b/>
            <sz val="9"/>
            <color indexed="81"/>
            <rFont val="MS P ゴシック"/>
            <family val="3"/>
            <charset val="128"/>
          </rPr>
          <t>【資格、免許の名称】
※通常は空欄
必要な場合のみ、
請け負った工事の業種に
対応する資格等を
入力してください</t>
        </r>
        <r>
          <rPr>
            <sz val="9"/>
            <color indexed="81"/>
            <rFont val="MS P ゴシック"/>
            <family val="3"/>
            <charset val="128"/>
          </rPr>
          <t xml:space="preserve">
</t>
        </r>
      </text>
    </comment>
    <comment ref="N43" authorId="0" shapeId="0">
      <text>
        <r>
          <rPr>
            <b/>
            <sz val="9"/>
            <color indexed="81"/>
            <rFont val="MS P ゴシック"/>
            <family val="3"/>
            <charset val="128"/>
          </rPr>
          <t xml:space="preserve">【専門工事業種】
※通常は空欄
必要な場合のみ、自社で施工する専門工事業種をドロップダウンリストから選択してください
</t>
        </r>
        <r>
          <rPr>
            <sz val="9"/>
            <color indexed="81"/>
            <rFont val="MS P ゴシック"/>
            <family val="3"/>
            <charset val="128"/>
          </rPr>
          <t xml:space="preserve">
</t>
        </r>
      </text>
    </comment>
  </commentList>
</comments>
</file>

<file path=xl/comments6.xml><?xml version="1.0" encoding="utf-8"?>
<comments xmlns="http://schemas.openxmlformats.org/spreadsheetml/2006/main">
  <authors>
    <author>作成者</author>
  </authors>
  <commentList>
    <comment ref="O2"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6" authorId="0" shapeId="0">
      <text>
        <r>
          <rPr>
            <b/>
            <sz val="9"/>
            <color indexed="81"/>
            <rFont val="ＭＳ Ｐゴシック"/>
            <family val="3"/>
            <charset val="128"/>
          </rPr>
          <t>現場代理人等設置通知書の日付を
記入してください</t>
        </r>
      </text>
    </comment>
    <comment ref="S26" authorId="0" shapeId="0">
      <text>
        <r>
          <rPr>
            <b/>
            <sz val="10"/>
            <color indexed="81"/>
            <rFont val="ＭＳ Ｐゴシック"/>
            <family val="3"/>
            <charset val="128"/>
          </rPr>
          <t>【法令区分】　※各技術者
ドロップダウンリストから選択してください
（イ、ロ、ハ）</t>
        </r>
      </text>
    </comment>
  </commentList>
</comments>
</file>

<file path=xl/comments7.xml><?xml version="1.0" encoding="utf-8"?>
<comments xmlns="http://schemas.openxmlformats.org/spreadsheetml/2006/main">
  <authors>
    <author>作成者</author>
  </authors>
  <commentList>
    <comment ref="N4" authorId="0" shapeId="0">
      <text>
        <r>
          <rPr>
            <b/>
            <sz val="9"/>
            <color indexed="81"/>
            <rFont val="ＭＳ Ｐゴシック"/>
            <family val="3"/>
            <charset val="128"/>
          </rPr>
          <t>20**/*/*と入力すると和暦表示されます。
例：2016/10/10⇒平成28年10月10日</t>
        </r>
      </text>
    </comment>
    <comment ref="I5" authorId="0" shapeId="0">
      <text/>
    </comment>
    <comment ref="Q5" authorId="0" shapeId="0">
      <text>
        <r>
          <rPr>
            <b/>
            <sz val="9"/>
            <color indexed="81"/>
            <rFont val="ＭＳ Ｐゴシック"/>
            <family val="3"/>
            <charset val="128"/>
          </rPr>
          <t>学歴種別等
いずれかを必ず
選択のこと</t>
        </r>
      </text>
    </comment>
    <comment ref="L9" authorId="0" shapeId="0">
      <text>
        <r>
          <rPr>
            <b/>
            <sz val="9"/>
            <color indexed="81"/>
            <rFont val="ＭＳ Ｐゴシック"/>
            <family val="3"/>
            <charset val="128"/>
          </rPr>
          <t>実務経験業種
ドロップダウンリストから選択のこと</t>
        </r>
      </text>
    </comment>
    <comment ref="F39" authorId="0" shapeId="0">
      <text>
        <r>
          <rPr>
            <b/>
            <sz val="9"/>
            <color indexed="81"/>
            <rFont val="ＭＳ Ｐゴシック"/>
            <family val="3"/>
            <charset val="128"/>
          </rPr>
          <t>工事名を入力</t>
        </r>
      </text>
    </comment>
    <comment ref="L39" authorId="0" shapeId="0">
      <text>
        <r>
          <rPr>
            <b/>
            <sz val="9"/>
            <color indexed="81"/>
            <rFont val="ＭＳ Ｐゴシック"/>
            <family val="3"/>
            <charset val="128"/>
          </rPr>
          <t>従事した立場
ドロップダウンリストから選択のこと</t>
        </r>
      </text>
    </comment>
  </commentList>
</comments>
</file>

<file path=xl/comments8.xml><?xml version="1.0" encoding="utf-8"?>
<comments xmlns="http://schemas.openxmlformats.org/spreadsheetml/2006/main">
  <authors>
    <author>作成者</author>
  </authors>
  <commentList>
    <comment ref="N4" authorId="0" shapeId="0">
      <text>
        <r>
          <rPr>
            <b/>
            <sz val="9"/>
            <color indexed="81"/>
            <rFont val="ＭＳ Ｐゴシック"/>
            <family val="3"/>
            <charset val="128"/>
          </rPr>
          <t>20**/*/*と入力すると和暦表示されます。
例：2016/10/10⇒平成28年10月10日</t>
        </r>
      </text>
    </comment>
    <comment ref="I5" authorId="0" shapeId="0">
      <text/>
    </comment>
    <comment ref="Q5" authorId="0" shapeId="0">
      <text>
        <r>
          <rPr>
            <b/>
            <sz val="9"/>
            <color indexed="81"/>
            <rFont val="ＭＳ Ｐゴシック"/>
            <family val="3"/>
            <charset val="128"/>
          </rPr>
          <t>学歴種別
いずれかを必ず
選択のこと</t>
        </r>
      </text>
    </comment>
    <comment ref="L9" authorId="0" shapeId="0">
      <text>
        <r>
          <rPr>
            <b/>
            <sz val="9"/>
            <color indexed="81"/>
            <rFont val="ＭＳ Ｐゴシック"/>
            <family val="3"/>
            <charset val="128"/>
          </rPr>
          <t>実務経験業種
ドロップダウンリストから選択のこと</t>
        </r>
      </text>
    </comment>
    <comment ref="F39" authorId="0" shapeId="0">
      <text>
        <r>
          <rPr>
            <b/>
            <sz val="9"/>
            <color indexed="81"/>
            <rFont val="ＭＳ Ｐゴシック"/>
            <family val="3"/>
            <charset val="128"/>
          </rPr>
          <t>工事名を入力</t>
        </r>
      </text>
    </comment>
    <comment ref="L39" authorId="0" shapeId="0">
      <text>
        <r>
          <rPr>
            <b/>
            <sz val="9"/>
            <color indexed="81"/>
            <rFont val="ＭＳ Ｐゴシック"/>
            <family val="3"/>
            <charset val="128"/>
          </rPr>
          <t>ドロップダウンリストから選択のこと</t>
        </r>
      </text>
    </comment>
  </commentList>
</comments>
</file>

<file path=xl/comments9.xml><?xml version="1.0" encoding="utf-8"?>
<comments xmlns="http://schemas.openxmlformats.org/spreadsheetml/2006/main">
  <authors>
    <author>作成者</author>
  </authors>
  <commentList>
    <comment ref="I6" authorId="0" shapeId="0">
      <text>
        <r>
          <rPr>
            <b/>
            <sz val="9"/>
            <color indexed="81"/>
            <rFont val="ＭＳ Ｐゴシック"/>
            <family val="3"/>
            <charset val="128"/>
          </rPr>
          <t>20**/*/*と入力すると和暦表示されます。</t>
        </r>
      </text>
    </comment>
    <comment ref="S6" authorId="0" shapeId="0">
      <text>
        <r>
          <rPr>
            <b/>
            <sz val="9"/>
            <color indexed="81"/>
            <rFont val="ＭＳ Ｐゴシック"/>
            <family val="3"/>
            <charset val="128"/>
          </rPr>
          <t>ドロップダウンリストから選択のこと。</t>
        </r>
      </text>
    </comment>
    <comment ref="BC7" authorId="0" shapeId="0">
      <text>
        <r>
          <rPr>
            <b/>
            <sz val="9"/>
            <color indexed="81"/>
            <rFont val="ＭＳ Ｐゴシック"/>
            <family val="3"/>
            <charset val="128"/>
          </rPr>
          <t>ドロップダウンリストから選択のこと。</t>
        </r>
      </text>
    </comment>
    <comment ref="B8" authorId="0" shapeId="0">
      <text>
        <r>
          <rPr>
            <b/>
            <sz val="9"/>
            <color indexed="81"/>
            <rFont val="ＭＳ Ｐゴシック"/>
            <family val="3"/>
            <charset val="128"/>
          </rPr>
          <t>ドロップダウンリストから選択（以下、同じ）</t>
        </r>
      </text>
    </comment>
  </commentList>
</comments>
</file>

<file path=xl/sharedStrings.xml><?xml version="1.0" encoding="utf-8"?>
<sst xmlns="http://schemas.openxmlformats.org/spreadsheetml/2006/main" count="2092" uniqueCount="1035">
  <si>
    <t>上記について</t>
    <rPh sb="0" eb="2">
      <t>ジョウキ</t>
    </rPh>
    <phoneticPr fontId="4"/>
  </si>
  <si>
    <t>受注者</t>
    <rPh sb="0" eb="3">
      <t>ジュチュウシャシャ</t>
    </rPh>
    <phoneticPr fontId="4"/>
  </si>
  <si>
    <t>発注者</t>
    <rPh sb="0" eb="3">
      <t>ハッチュウシャ</t>
    </rPh>
    <phoneticPr fontId="4"/>
  </si>
  <si>
    <t>（内容）</t>
    <rPh sb="1" eb="3">
      <t>ナイヨウ</t>
    </rPh>
    <phoneticPr fontId="4"/>
  </si>
  <si>
    <t>工事名</t>
    <rPh sb="0" eb="2">
      <t>コウジ</t>
    </rPh>
    <rPh sb="2" eb="3">
      <t>メイ</t>
    </rPh>
    <phoneticPr fontId="4"/>
  </si>
  <si>
    <t>発議事項</t>
    <rPh sb="0" eb="2">
      <t>ハツギ</t>
    </rPh>
    <rPh sb="2" eb="4">
      <t>ジコウ</t>
    </rPh>
    <phoneticPr fontId="4"/>
  </si>
  <si>
    <t>発議者</t>
    <rPh sb="0" eb="3">
      <t>ハツギシャ</t>
    </rPh>
    <phoneticPr fontId="4"/>
  </si>
  <si>
    <t>主任監督員</t>
    <phoneticPr fontId="3"/>
  </si>
  <si>
    <t>総括監督員</t>
    <phoneticPr fontId="3"/>
  </si>
  <si>
    <t>添付図：</t>
    <rPh sb="0" eb="2">
      <t>テンプ</t>
    </rPh>
    <rPh sb="2" eb="3">
      <t>ズ</t>
    </rPh>
    <phoneticPr fontId="4"/>
  </si>
  <si>
    <t>その他添付図書：</t>
    <rPh sb="2" eb="3">
      <t>タ</t>
    </rPh>
    <rPh sb="3" eb="5">
      <t>テンプ</t>
    </rPh>
    <rPh sb="5" eb="7">
      <t>トショ</t>
    </rPh>
    <phoneticPr fontId="4"/>
  </si>
  <si>
    <t>主任監督員</t>
    <rPh sb="0" eb="2">
      <t>シュニン</t>
    </rPh>
    <rPh sb="2" eb="5">
      <t>カントクイン</t>
    </rPh>
    <phoneticPr fontId="4"/>
  </si>
  <si>
    <t>工事場所</t>
    <rPh sb="0" eb="2">
      <t>コウジ</t>
    </rPh>
    <rPh sb="2" eb="4">
      <t>バショ</t>
    </rPh>
    <phoneticPr fontId="4"/>
  </si>
  <si>
    <t>円</t>
    <rPh sb="0" eb="1">
      <t>エン</t>
    </rPh>
    <phoneticPr fontId="4"/>
  </si>
  <si>
    <t>受注者</t>
    <rPh sb="0" eb="3">
      <t>ジュチュウシャ</t>
    </rPh>
    <phoneticPr fontId="4"/>
  </si>
  <si>
    <t>商号又は名称</t>
    <rPh sb="0" eb="2">
      <t>ショウゴウ</t>
    </rPh>
    <rPh sb="2" eb="3">
      <t>マタ</t>
    </rPh>
    <rPh sb="4" eb="6">
      <t>メイショウ</t>
    </rPh>
    <phoneticPr fontId="4"/>
  </si>
  <si>
    <t>工期</t>
    <rPh sb="0" eb="2">
      <t>コウキ</t>
    </rPh>
    <phoneticPr fontId="4"/>
  </si>
  <si>
    <t>代表者職氏名</t>
    <rPh sb="0" eb="3">
      <t>ダイヒョウシャ</t>
    </rPh>
    <rPh sb="3" eb="4">
      <t>ショク</t>
    </rPh>
    <rPh sb="4" eb="6">
      <t>シメイ</t>
    </rPh>
    <phoneticPr fontId="4"/>
  </si>
  <si>
    <t>備　考</t>
    <rPh sb="0" eb="1">
      <t>ビ</t>
    </rPh>
    <rPh sb="2" eb="3">
      <t>コウ</t>
    </rPh>
    <phoneticPr fontId="4"/>
  </si>
  <si>
    <t>現場代理人</t>
    <phoneticPr fontId="3"/>
  </si>
  <si>
    <t>材　　料　　名</t>
    <rPh sb="0" eb="1">
      <t>ザイ</t>
    </rPh>
    <rPh sb="3" eb="4">
      <t>リョウ</t>
    </rPh>
    <rPh sb="6" eb="7">
      <t>メイ</t>
    </rPh>
    <phoneticPr fontId="16"/>
  </si>
  <si>
    <t>品　質　規　格</t>
    <rPh sb="0" eb="1">
      <t>シナ</t>
    </rPh>
    <rPh sb="2" eb="3">
      <t>シツ</t>
    </rPh>
    <rPh sb="4" eb="5">
      <t>キ</t>
    </rPh>
    <rPh sb="6" eb="7">
      <t>カク</t>
    </rPh>
    <phoneticPr fontId="16"/>
  </si>
  <si>
    <t>確　　　　　認　　　　　欄</t>
    <rPh sb="0" eb="1">
      <t>アキラ</t>
    </rPh>
    <rPh sb="6" eb="7">
      <t>シノブ</t>
    </rPh>
    <rPh sb="12" eb="13">
      <t>ラン</t>
    </rPh>
    <phoneticPr fontId="16"/>
  </si>
  <si>
    <t>備　　考</t>
    <rPh sb="0" eb="1">
      <t>ソナエ</t>
    </rPh>
    <rPh sb="3" eb="4">
      <t>コウ</t>
    </rPh>
    <phoneticPr fontId="16"/>
  </si>
  <si>
    <t>確認年月日</t>
    <rPh sb="0" eb="2">
      <t>カクニン</t>
    </rPh>
    <rPh sb="2" eb="5">
      <t>ネンガッピ</t>
    </rPh>
    <phoneticPr fontId="16"/>
  </si>
  <si>
    <t>確認方法</t>
    <rPh sb="0" eb="2">
      <t>カクニン</t>
    </rPh>
    <rPh sb="2" eb="4">
      <t>ホウホウ</t>
    </rPh>
    <phoneticPr fontId="16"/>
  </si>
  <si>
    <t>確認印</t>
    <rPh sb="0" eb="3">
      <t>カクニンイン</t>
    </rPh>
    <phoneticPr fontId="16"/>
  </si>
  <si>
    <t>【継続用紙】</t>
    <rPh sb="1" eb="3">
      <t>ケイゾク</t>
    </rPh>
    <rPh sb="3" eb="5">
      <t>ヨウシ</t>
    </rPh>
    <phoneticPr fontId="16"/>
  </si>
  <si>
    <t>工事名：</t>
    <rPh sb="0" eb="3">
      <t>コウジメイ</t>
    </rPh>
    <phoneticPr fontId="16"/>
  </si>
  <si>
    <t>葉</t>
    <phoneticPr fontId="3"/>
  </si>
  <si>
    <t>処理・回答年月日：</t>
    <rPh sb="0" eb="2">
      <t>ショリ</t>
    </rPh>
    <rPh sb="3" eb="5">
      <t>カイトウ</t>
    </rPh>
    <rPh sb="5" eb="8">
      <t>ネンガッピ</t>
    </rPh>
    <phoneticPr fontId="4"/>
  </si>
  <si>
    <t>（宛先）</t>
    <rPh sb="1" eb="3">
      <t>アテサキ</t>
    </rPh>
    <phoneticPr fontId="3"/>
  </si>
  <si>
    <t>担当監督員</t>
    <phoneticPr fontId="3"/>
  </si>
  <si>
    <t>商号又は名称</t>
    <phoneticPr fontId="3"/>
  </si>
  <si>
    <t>代表者職氏名</t>
    <phoneticPr fontId="3"/>
  </si>
  <si>
    <t>所   在   地</t>
    <rPh sb="0" eb="1">
      <t>ショ</t>
    </rPh>
    <rPh sb="4" eb="5">
      <t>ザイ</t>
    </rPh>
    <rPh sb="8" eb="9">
      <t>チ</t>
    </rPh>
    <phoneticPr fontId="4"/>
  </si>
  <si>
    <t>総括監督員</t>
    <rPh sb="0" eb="2">
      <t>ソウカツ</t>
    </rPh>
    <rPh sb="2" eb="5">
      <t>カントクイン</t>
    </rPh>
    <phoneticPr fontId="3"/>
  </si>
  <si>
    <t>担当監督員</t>
    <rPh sb="0" eb="2">
      <t>タントウ</t>
    </rPh>
    <rPh sb="2" eb="5">
      <t>カントクイン</t>
    </rPh>
    <phoneticPr fontId="3"/>
  </si>
  <si>
    <t>最終学歴</t>
    <rPh sb="0" eb="2">
      <t>サイシュウ</t>
    </rPh>
    <rPh sb="2" eb="4">
      <t>ガクレキ</t>
    </rPh>
    <phoneticPr fontId="3"/>
  </si>
  <si>
    <t>イ</t>
    <phoneticPr fontId="3"/>
  </si>
  <si>
    <t>自</t>
    <rPh sb="0" eb="1">
      <t>ジ</t>
    </rPh>
    <phoneticPr fontId="3"/>
  </si>
  <si>
    <t>至</t>
    <rPh sb="0" eb="1">
      <t>イタル</t>
    </rPh>
    <phoneticPr fontId="3"/>
  </si>
  <si>
    <t>実務内容：</t>
    <rPh sb="0" eb="2">
      <t>ジツム</t>
    </rPh>
    <rPh sb="2" eb="4">
      <t>ナイヨウ</t>
    </rPh>
    <phoneticPr fontId="3"/>
  </si>
  <si>
    <t>過去に公共工事に携わった経験（元請・下請を問わず）の有無</t>
    <rPh sb="21" eb="22">
      <t>ト</t>
    </rPh>
    <phoneticPr fontId="3"/>
  </si>
  <si>
    <t>工　事　履　行　報　告　書</t>
    <rPh sb="0" eb="1">
      <t>コウ</t>
    </rPh>
    <rPh sb="2" eb="3">
      <t>コト</t>
    </rPh>
    <rPh sb="4" eb="5">
      <t>クツ</t>
    </rPh>
    <rPh sb="6" eb="7">
      <t>ギョウ</t>
    </rPh>
    <rPh sb="8" eb="9">
      <t>ホウ</t>
    </rPh>
    <rPh sb="10" eb="11">
      <t>コク</t>
    </rPh>
    <rPh sb="12" eb="13">
      <t>ショ</t>
    </rPh>
    <phoneticPr fontId="16"/>
  </si>
  <si>
    <t>予定工程　％
（　）は工程変更後</t>
    <rPh sb="0" eb="2">
      <t>ヨテイ</t>
    </rPh>
    <rPh sb="2" eb="4">
      <t>コウテイ</t>
    </rPh>
    <rPh sb="11" eb="13">
      <t>コウテイ</t>
    </rPh>
    <rPh sb="13" eb="15">
      <t>ヘンコウ</t>
    </rPh>
    <rPh sb="15" eb="16">
      <t>ゴ</t>
    </rPh>
    <phoneticPr fontId="16"/>
  </si>
  <si>
    <t>実施工程　％</t>
    <rPh sb="0" eb="2">
      <t>ジッシ</t>
    </rPh>
    <rPh sb="2" eb="4">
      <t>コウテイ</t>
    </rPh>
    <phoneticPr fontId="16"/>
  </si>
  <si>
    <t>　次の工事について、工事請負契約約款第１１条の規定により、工事履行状況を報告します。</t>
    <phoneticPr fontId="3"/>
  </si>
  <si>
    <t>月</t>
    <rPh sb="0" eb="1">
      <t>ツキ</t>
    </rPh>
    <phoneticPr fontId="3"/>
  </si>
  <si>
    <t>現場代理人</t>
    <phoneticPr fontId="3"/>
  </si>
  <si>
    <t>担当監督員</t>
    <phoneticPr fontId="3"/>
  </si>
  <si>
    <t>主任監督員</t>
    <phoneticPr fontId="3"/>
  </si>
  <si>
    <t>総括監督員</t>
    <phoneticPr fontId="3"/>
  </si>
  <si>
    <t>１．報告は、月報を標準とする。</t>
    <phoneticPr fontId="3"/>
  </si>
  <si>
    <t>（注）</t>
    <phoneticPr fontId="3"/>
  </si>
  <si>
    <t>２．予定工程は、工程表等に基づき完成までの予定出来高累計を記入する。</t>
    <phoneticPr fontId="3"/>
  </si>
  <si>
    <t>３．実施工程は、当該報告月までの出来高累計を記入する。</t>
    <phoneticPr fontId="3"/>
  </si>
  <si>
    <t>（記載欄）</t>
    <phoneticPr fontId="16"/>
  </si>
  <si>
    <t>（</t>
    <phoneticPr fontId="3"/>
  </si>
  <si>
    <t>工　事　名</t>
    <rPh sb="0" eb="1">
      <t>コウ</t>
    </rPh>
    <rPh sb="2" eb="3">
      <t>コト</t>
    </rPh>
    <rPh sb="4" eb="5">
      <t>メイ</t>
    </rPh>
    <phoneticPr fontId="16"/>
  </si>
  <si>
    <t>工　　　期</t>
    <rPh sb="0" eb="1">
      <t>コウ</t>
    </rPh>
    <rPh sb="4" eb="5">
      <t>キ</t>
    </rPh>
    <phoneticPr fontId="16"/>
  </si>
  <si>
    <t>日　　　付</t>
    <rPh sb="0" eb="1">
      <t>ヒ</t>
    </rPh>
    <rPh sb="4" eb="5">
      <t>ヅケ</t>
    </rPh>
    <phoneticPr fontId="16"/>
  </si>
  <si>
    <t>月　　　別</t>
    <rPh sb="0" eb="1">
      <t>ツキ</t>
    </rPh>
    <rPh sb="4" eb="5">
      <t>ベツ</t>
    </rPh>
    <phoneticPr fontId="16"/>
  </si>
  <si>
    <t>～</t>
    <phoneticPr fontId="3"/>
  </si>
  <si>
    <t>月分）</t>
    <phoneticPr fontId="3"/>
  </si>
  <si>
    <t>印</t>
    <rPh sb="0" eb="1">
      <t>イン</t>
    </rPh>
    <phoneticPr fontId="16"/>
  </si>
  <si>
    <t>記</t>
    <rPh sb="0" eb="1">
      <t>キ</t>
    </rPh>
    <phoneticPr fontId="4"/>
  </si>
  <si>
    <t>記</t>
    <rPh sb="0" eb="1">
      <t>キ</t>
    </rPh>
    <phoneticPr fontId="16"/>
  </si>
  <si>
    <t>工　　事　　名</t>
    <phoneticPr fontId="16"/>
  </si>
  <si>
    <t>理　　　　　由</t>
    <phoneticPr fontId="16"/>
  </si>
  <si>
    <t>請　求　事　項</t>
    <rPh sb="0" eb="1">
      <t>ウケ</t>
    </rPh>
    <rPh sb="2" eb="3">
      <t>モトム</t>
    </rPh>
    <rPh sb="4" eb="5">
      <t>コト</t>
    </rPh>
    <rPh sb="6" eb="7">
      <t>コウ</t>
    </rPh>
    <phoneticPr fontId="16"/>
  </si>
  <si>
    <t>所在地</t>
    <rPh sb="0" eb="3">
      <t>ショザイチ</t>
    </rPh>
    <phoneticPr fontId="3"/>
  </si>
  <si>
    <t>商号又は名称</t>
    <phoneticPr fontId="3"/>
  </si>
  <si>
    <t>監督員に関する措置請求について</t>
    <rPh sb="0" eb="3">
      <t>カントクイン</t>
    </rPh>
    <rPh sb="4" eb="5">
      <t>カン</t>
    </rPh>
    <rPh sb="7" eb="9">
      <t>ソチ</t>
    </rPh>
    <rPh sb="9" eb="11">
      <t>セイキュウ</t>
    </rPh>
    <phoneticPr fontId="16"/>
  </si>
  <si>
    <t>　次の事項について、必要な措置をとるよう工事請負契約約款第１２条第４項の規定により請求します。</t>
    <phoneticPr fontId="4"/>
  </si>
  <si>
    <t>担当長</t>
    <phoneticPr fontId="3"/>
  </si>
  <si>
    <t>工事現場内に搬入した工事材料の工事現場外搬出について</t>
    <rPh sb="0" eb="2">
      <t>コウジ</t>
    </rPh>
    <rPh sb="2" eb="4">
      <t>ゲンバ</t>
    </rPh>
    <rPh sb="4" eb="5">
      <t>ナイ</t>
    </rPh>
    <rPh sb="6" eb="8">
      <t>ハンニュウ</t>
    </rPh>
    <rPh sb="10" eb="12">
      <t>コウジ</t>
    </rPh>
    <rPh sb="12" eb="14">
      <t>ザイリョウ</t>
    </rPh>
    <rPh sb="15" eb="17">
      <t>コウジ</t>
    </rPh>
    <rPh sb="17" eb="19">
      <t>ゲンバ</t>
    </rPh>
    <rPh sb="19" eb="20">
      <t>ガイ</t>
    </rPh>
    <rPh sb="20" eb="22">
      <t>ハンシュツ</t>
    </rPh>
    <phoneticPr fontId="16"/>
  </si>
  <si>
    <t>　工事現場内に搬入した次の工事材料について、工事現場外に搬出したいので、承諾願いたく、工事請負契約約款第１３条第４項の規定により通知します。</t>
    <phoneticPr fontId="4"/>
  </si>
  <si>
    <t>工　　　　種</t>
    <rPh sb="0" eb="6">
      <t>コウシュ</t>
    </rPh>
    <phoneticPr fontId="4"/>
  </si>
  <si>
    <t>場　　　　所</t>
    <rPh sb="0" eb="6">
      <t>バショ</t>
    </rPh>
    <phoneticPr fontId="4"/>
  </si>
  <si>
    <t>資　　　　料</t>
    <rPh sb="0" eb="6">
      <t>シリョウ</t>
    </rPh>
    <phoneticPr fontId="4"/>
  </si>
  <si>
    <t>希 望 日 時</t>
    <rPh sb="0" eb="3">
      <t>キボウ</t>
    </rPh>
    <rPh sb="4" eb="7">
      <t>ニチジ</t>
    </rPh>
    <phoneticPr fontId="4"/>
  </si>
  <si>
    <t>時</t>
    <rPh sb="0" eb="1">
      <t>ジ</t>
    </rPh>
    <phoneticPr fontId="4"/>
  </si>
  <si>
    <t>担当監督員</t>
    <rPh sb="0" eb="2">
      <t>タントウ</t>
    </rPh>
    <phoneticPr fontId="4"/>
  </si>
  <si>
    <t>確認</t>
    <phoneticPr fontId="3"/>
  </si>
  <si>
    <t>いたします。</t>
    <phoneticPr fontId="3"/>
  </si>
  <si>
    <t>を願いたく提出</t>
    <phoneticPr fontId="3"/>
  </si>
  <si>
    <t>　工事請負契約約款第１４条第２項に基づき、下記の</t>
    <phoneticPr fontId="3"/>
  </si>
  <si>
    <t>実　施　日　時</t>
    <phoneticPr fontId="3"/>
  </si>
  <si>
    <t>記　　　　　事</t>
    <phoneticPr fontId="3"/>
  </si>
  <si>
    <t>時</t>
    <phoneticPr fontId="3"/>
  </si>
  <si>
    <t>確 認 立 会 者</t>
    <rPh sb="8" eb="9">
      <t>シャ</t>
    </rPh>
    <phoneticPr fontId="3"/>
  </si>
  <si>
    <t>立会</t>
    <phoneticPr fontId="3"/>
  </si>
  <si>
    <t>工事名：</t>
    <phoneticPr fontId="3"/>
  </si>
  <si>
    <t>提出日：</t>
    <rPh sb="0" eb="2">
      <t>テイシュツ</t>
    </rPh>
    <rPh sb="2" eb="3">
      <t>ビ</t>
    </rPh>
    <phoneticPr fontId="3"/>
  </si>
  <si>
    <t>種　　　別</t>
    <rPh sb="0" eb="1">
      <t>タネ</t>
    </rPh>
    <rPh sb="4" eb="5">
      <t>ベツ</t>
    </rPh>
    <phoneticPr fontId="16"/>
  </si>
  <si>
    <t>細　　　別</t>
    <rPh sb="0" eb="1">
      <t>ホソ</t>
    </rPh>
    <rPh sb="4" eb="5">
      <t>ベツ</t>
    </rPh>
    <phoneticPr fontId="16"/>
  </si>
  <si>
    <t>確認時期項目</t>
    <rPh sb="0" eb="2">
      <t>カクニン</t>
    </rPh>
    <rPh sb="2" eb="4">
      <t>ジキ</t>
    </rPh>
    <rPh sb="4" eb="6">
      <t>コウモク</t>
    </rPh>
    <phoneticPr fontId="16"/>
  </si>
  <si>
    <t>施工予定時期</t>
    <rPh sb="0" eb="2">
      <t>セコウ</t>
    </rPh>
    <rPh sb="2" eb="4">
      <t>ヨテイ</t>
    </rPh>
    <rPh sb="4" eb="6">
      <t>ジキ</t>
    </rPh>
    <phoneticPr fontId="16"/>
  </si>
  <si>
    <t>記　　　事</t>
    <rPh sb="0" eb="1">
      <t>キ</t>
    </rPh>
    <rPh sb="4" eb="5">
      <t>コト</t>
    </rPh>
    <phoneticPr fontId="16"/>
  </si>
  <si>
    <t>確 認 種 別</t>
    <rPh sb="0" eb="1">
      <t>アキラ</t>
    </rPh>
    <rPh sb="2" eb="3">
      <t>シノブ</t>
    </rPh>
    <rPh sb="4" eb="5">
      <t>タネ</t>
    </rPh>
    <rPh sb="6" eb="7">
      <t>ベツ</t>
    </rPh>
    <phoneticPr fontId="16"/>
  </si>
  <si>
    <t>確 認 細 別</t>
    <rPh sb="0" eb="1">
      <t>アキラ</t>
    </rPh>
    <rPh sb="2" eb="3">
      <t>シノブ</t>
    </rPh>
    <rPh sb="4" eb="5">
      <t>ホソ</t>
    </rPh>
    <rPh sb="6" eb="7">
      <t>ベツ</t>
    </rPh>
    <phoneticPr fontId="16"/>
  </si>
  <si>
    <t>印</t>
    <phoneticPr fontId="3"/>
  </si>
  <si>
    <t>受注者名称・称号</t>
    <rPh sb="0" eb="2">
      <t>ジュチュウ</t>
    </rPh>
    <rPh sb="2" eb="3">
      <t>シャ</t>
    </rPh>
    <rPh sb="3" eb="5">
      <t>メイショウ</t>
    </rPh>
    <rPh sb="6" eb="8">
      <t>ショウゴウ</t>
    </rPh>
    <phoneticPr fontId="3"/>
  </si>
  <si>
    <t>現場代理人等氏名</t>
    <rPh sb="6" eb="8">
      <t>シメイ</t>
    </rPh>
    <phoneticPr fontId="3"/>
  </si>
  <si>
    <t>　特記仕様書に基づき、下記のとおり施工段階の予定時期を報告いたします。</t>
    <rPh sb="1" eb="3">
      <t>トッキ</t>
    </rPh>
    <rPh sb="3" eb="6">
      <t>シヨウショ</t>
    </rPh>
    <phoneticPr fontId="16"/>
  </si>
  <si>
    <t>工　　事　　名</t>
    <rPh sb="0" eb="1">
      <t>コウ</t>
    </rPh>
    <rPh sb="3" eb="4">
      <t>コト</t>
    </rPh>
    <rPh sb="6" eb="7">
      <t>メイ</t>
    </rPh>
    <phoneticPr fontId="16"/>
  </si>
  <si>
    <t>　上記について、段階確認を実施し確認しました。</t>
    <rPh sb="1" eb="3">
      <t>ジョウキ</t>
    </rPh>
    <rPh sb="8" eb="10">
      <t>ダンカイ</t>
    </rPh>
    <rPh sb="10" eb="12">
      <t>カクニン</t>
    </rPh>
    <rPh sb="13" eb="15">
      <t>ジッシ</t>
    </rPh>
    <rPh sb="16" eb="18">
      <t>カクニン</t>
    </rPh>
    <phoneticPr fontId="16"/>
  </si>
  <si>
    <t>監督員氏名</t>
    <rPh sb="3" eb="5">
      <t>シメイ</t>
    </rPh>
    <phoneticPr fontId="3"/>
  </si>
  <si>
    <t>段　階　確　認　書</t>
    <phoneticPr fontId="3"/>
  </si>
  <si>
    <t>通　　知　　書</t>
    <phoneticPr fontId="3"/>
  </si>
  <si>
    <t>確　認　予　定　表</t>
    <phoneticPr fontId="3"/>
  </si>
  <si>
    <t>確　　認　　書</t>
    <phoneticPr fontId="3"/>
  </si>
  <si>
    <t>支給材料又は貸与品の不適当について</t>
    <rPh sb="0" eb="2">
      <t>シキュウ</t>
    </rPh>
    <rPh sb="2" eb="4">
      <t>ザイリョウ</t>
    </rPh>
    <rPh sb="4" eb="5">
      <t>マタ</t>
    </rPh>
    <rPh sb="6" eb="8">
      <t>タイヨ</t>
    </rPh>
    <rPh sb="8" eb="9">
      <t>ヒン</t>
    </rPh>
    <rPh sb="10" eb="13">
      <t>フテキトウ</t>
    </rPh>
    <phoneticPr fontId="16"/>
  </si>
  <si>
    <t>　次のとおり支給材料又は貸与品が適当でないと認められたので、工事請負契約約款第１５条第２項（第４項）の規定により通知します。</t>
    <phoneticPr fontId="4"/>
  </si>
  <si>
    <t xml:space="preserve">不適当な支給
材料又は貸与品
</t>
    <rPh sb="0" eb="3">
      <t>フテキトウ</t>
    </rPh>
    <rPh sb="4" eb="6">
      <t>シキュウ</t>
    </rPh>
    <rPh sb="7" eb="9">
      <t>ザイリョウ</t>
    </rPh>
    <rPh sb="9" eb="10">
      <t>マタ</t>
    </rPh>
    <rPh sb="11" eb="13">
      <t>タイヨ</t>
    </rPh>
    <rPh sb="13" eb="14">
      <t>ヒン</t>
    </rPh>
    <phoneticPr fontId="16"/>
  </si>
  <si>
    <t>理　　　　由</t>
    <phoneticPr fontId="3"/>
  </si>
  <si>
    <t>　次の工事用として、下記の支給材料（貸与品）の引渡しを受けたので、工事請負契約約款第１５条第３項の規定により受領書（借用書）を提出します。</t>
    <phoneticPr fontId="4"/>
  </si>
  <si>
    <t>品　　　　　名</t>
    <rPh sb="0" eb="1">
      <t>ヒン</t>
    </rPh>
    <rPh sb="6" eb="7">
      <t>メイ</t>
    </rPh>
    <phoneticPr fontId="3"/>
  </si>
  <si>
    <t>規　　　格</t>
    <rPh sb="0" eb="1">
      <t>タダシ</t>
    </rPh>
    <rPh sb="4" eb="5">
      <t>カク</t>
    </rPh>
    <phoneticPr fontId="3"/>
  </si>
  <si>
    <t>備　　　考</t>
    <rPh sb="0" eb="1">
      <t>ソナエ</t>
    </rPh>
    <rPh sb="4" eb="5">
      <t>コウ</t>
    </rPh>
    <phoneticPr fontId="3"/>
  </si>
  <si>
    <t>数　　　　量</t>
    <phoneticPr fontId="3"/>
  </si>
  <si>
    <t>単位</t>
    <phoneticPr fontId="3"/>
  </si>
  <si>
    <t>今回</t>
    <rPh sb="0" eb="2">
      <t>コンカイ</t>
    </rPh>
    <phoneticPr fontId="3"/>
  </si>
  <si>
    <t>前回まで</t>
    <rPh sb="0" eb="2">
      <t>ゼンカイ</t>
    </rPh>
    <phoneticPr fontId="3"/>
  </si>
  <si>
    <t>累計</t>
    <rPh sb="0" eb="2">
      <t>ルイケイ</t>
    </rPh>
    <phoneticPr fontId="3"/>
  </si>
  <si>
    <t>支給材料（貸与品）受領書（借用書）</t>
    <phoneticPr fontId="3"/>
  </si>
  <si>
    <t>総括監督員</t>
    <rPh sb="0" eb="2">
      <t>ソウカツ</t>
    </rPh>
    <phoneticPr fontId="3"/>
  </si>
  <si>
    <t>支給材料（貸与品）返納書</t>
    <phoneticPr fontId="3"/>
  </si>
  <si>
    <t>　次の工事用支給材料（貸与品）について、工事請負契約約款第１５条第９項の規定により次のとおり返還します。</t>
    <phoneticPr fontId="4"/>
  </si>
  <si>
    <t>設計図書との不一致の確認について</t>
    <rPh sb="0" eb="2">
      <t>セッケイ</t>
    </rPh>
    <rPh sb="2" eb="4">
      <t>トショ</t>
    </rPh>
    <rPh sb="6" eb="9">
      <t>フイッチ</t>
    </rPh>
    <rPh sb="10" eb="12">
      <t>カクニン</t>
    </rPh>
    <phoneticPr fontId="16"/>
  </si>
  <si>
    <t>不一致等の内容</t>
    <phoneticPr fontId="16"/>
  </si>
  <si>
    <t>工期の延長について</t>
    <rPh sb="0" eb="2">
      <t>コウキ</t>
    </rPh>
    <rPh sb="3" eb="5">
      <t>エンチョウ</t>
    </rPh>
    <phoneticPr fontId="16"/>
  </si>
  <si>
    <t>⇐日付</t>
    <rPh sb="1" eb="3">
      <t>ヒヅケ</t>
    </rPh>
    <phoneticPr fontId="3"/>
  </si>
  <si>
    <t>変更予定工期</t>
    <phoneticPr fontId="3"/>
  </si>
  <si>
    <t>工事名</t>
    <phoneticPr fontId="3"/>
  </si>
  <si>
    <t>現工期</t>
    <phoneticPr fontId="3"/>
  </si>
  <si>
    <t>協議開始日</t>
    <phoneticPr fontId="3"/>
  </si>
  <si>
    <t>工事名</t>
    <phoneticPr fontId="3"/>
  </si>
  <si>
    <t>請負代金額</t>
    <rPh sb="0" eb="2">
      <t>ウケオイ</t>
    </rPh>
    <rPh sb="2" eb="4">
      <t>ダイキン</t>
    </rPh>
    <rPh sb="4" eb="5">
      <t>ガク</t>
    </rPh>
    <phoneticPr fontId="3"/>
  </si>
  <si>
    <t xml:space="preserve">変更理由
</t>
    <phoneticPr fontId="3"/>
  </si>
  <si>
    <t>主任（監理）
技術者</t>
    <rPh sb="0" eb="2">
      <t>シュニン</t>
    </rPh>
    <rPh sb="3" eb="5">
      <t>カンリ</t>
    </rPh>
    <phoneticPr fontId="3"/>
  </si>
  <si>
    <t>⇐日付</t>
    <rPh sb="1" eb="3">
      <t>ヒヅケ</t>
    </rPh>
    <phoneticPr fontId="3"/>
  </si>
  <si>
    <t>課長</t>
    <phoneticPr fontId="3"/>
  </si>
  <si>
    <t>担当長</t>
    <phoneticPr fontId="3"/>
  </si>
  <si>
    <t>監理者</t>
    <phoneticPr fontId="3"/>
  </si>
  <si>
    <t>平塚市長</t>
    <rPh sb="0" eb="2">
      <t>ヒラツカ</t>
    </rPh>
    <rPh sb="2" eb="4">
      <t>シチョウ</t>
    </rPh>
    <phoneticPr fontId="4"/>
  </si>
  <si>
    <t>現請負代金額</t>
    <phoneticPr fontId="3"/>
  </si>
  <si>
    <t>工期の変更について</t>
    <phoneticPr fontId="16"/>
  </si>
  <si>
    <t>請負代金額の変更について</t>
    <rPh sb="0" eb="2">
      <t>ウケオイ</t>
    </rPh>
    <rPh sb="2" eb="4">
      <t>ダイキン</t>
    </rPh>
    <rPh sb="4" eb="5">
      <t>ガク</t>
    </rPh>
    <phoneticPr fontId="16"/>
  </si>
  <si>
    <t>　次のとおり工期を変更する必要が生じたため、工事請負契約約款第２３条第２項（ただし書き）の規定により協議開始日を通知します。</t>
    <rPh sb="34" eb="35">
      <t>ダイ</t>
    </rPh>
    <rPh sb="36" eb="37">
      <t>コウ</t>
    </rPh>
    <rPh sb="41" eb="42">
      <t>ガ</t>
    </rPh>
    <rPh sb="50" eb="52">
      <t>キョウギ</t>
    </rPh>
    <rPh sb="52" eb="55">
      <t>カイシビ</t>
    </rPh>
    <phoneticPr fontId="4"/>
  </si>
  <si>
    <t>変更予定　　　請負代金額</t>
    <phoneticPr fontId="3"/>
  </si>
  <si>
    <t>契約年月日</t>
    <rPh sb="2" eb="3">
      <t>ネン</t>
    </rPh>
    <phoneticPr fontId="3"/>
  </si>
  <si>
    <t>工期</t>
    <phoneticPr fontId="3"/>
  </si>
  <si>
    <t>工事場所</t>
    <rPh sb="2" eb="4">
      <t>バショ</t>
    </rPh>
    <phoneticPr fontId="3"/>
  </si>
  <si>
    <t>被災年月日</t>
    <phoneticPr fontId="3"/>
  </si>
  <si>
    <t>被災要因</t>
    <rPh sb="2" eb="4">
      <t>ヨウイン</t>
    </rPh>
    <phoneticPr fontId="3"/>
  </si>
  <si>
    <t xml:space="preserve">損害部分
の状況
</t>
    <phoneticPr fontId="3"/>
  </si>
  <si>
    <t>不可抗力による損害の状況について</t>
    <phoneticPr fontId="16"/>
  </si>
  <si>
    <t>請負代金額</t>
    <phoneticPr fontId="3"/>
  </si>
  <si>
    <t>損害確認
年月日</t>
    <rPh sb="0" eb="2">
      <t>ソンガイ</t>
    </rPh>
    <rPh sb="2" eb="4">
      <t>カクニン</t>
    </rPh>
    <rPh sb="5" eb="8">
      <t>ネンガッピ</t>
    </rPh>
    <phoneticPr fontId="3"/>
  </si>
  <si>
    <t>不可抗力による損害の請求について</t>
    <rPh sb="10" eb="12">
      <t>セイキュウ</t>
    </rPh>
    <phoneticPr fontId="16"/>
  </si>
  <si>
    <t>被害に係る
請求額</t>
    <phoneticPr fontId="3"/>
  </si>
  <si>
    <t>完成年月日</t>
    <rPh sb="0" eb="2">
      <t>カンセイ</t>
    </rPh>
    <phoneticPr fontId="3"/>
  </si>
  <si>
    <t>摘要</t>
    <phoneticPr fontId="3"/>
  </si>
  <si>
    <t>引渡し部分名</t>
    <rPh sb="0" eb="2">
      <t>ヒキワタ</t>
    </rPh>
    <rPh sb="3" eb="5">
      <t>ブブン</t>
    </rPh>
    <rPh sb="5" eb="6">
      <t>メイ</t>
    </rPh>
    <phoneticPr fontId="3"/>
  </si>
  <si>
    <t>請負代金額</t>
    <phoneticPr fontId="3"/>
  </si>
  <si>
    <t xml:space="preserve">同意する
使用範囲
</t>
    <phoneticPr fontId="3"/>
  </si>
  <si>
    <t>指定部分に
係る工期</t>
    <phoneticPr fontId="3"/>
  </si>
  <si>
    <t>指定部分に
係る請負代金額</t>
    <rPh sb="0" eb="2">
      <t>シテイ</t>
    </rPh>
    <rPh sb="2" eb="4">
      <t>ブブン</t>
    </rPh>
    <rPh sb="6" eb="7">
      <t>カカワ</t>
    </rPh>
    <phoneticPr fontId="3"/>
  </si>
  <si>
    <t>指定部分
完成年月日</t>
    <rPh sb="0" eb="2">
      <t>シテイ</t>
    </rPh>
    <rPh sb="2" eb="4">
      <t>ブブン</t>
    </rPh>
    <rPh sb="5" eb="7">
      <t>カンセイ</t>
    </rPh>
    <phoneticPr fontId="3"/>
  </si>
  <si>
    <t>備考</t>
    <rPh sb="0" eb="2">
      <t>ビコウ</t>
    </rPh>
    <phoneticPr fontId="3"/>
  </si>
  <si>
    <t>目　　　　次</t>
    <phoneticPr fontId="3"/>
  </si>
  <si>
    <t>１号様式</t>
    <rPh sb="1" eb="2">
      <t>ゴウ</t>
    </rPh>
    <rPh sb="2" eb="4">
      <t>ヨウシキ</t>
    </rPh>
    <phoneticPr fontId="3"/>
  </si>
  <si>
    <t>工事打合せ簿</t>
    <rPh sb="0" eb="2">
      <t>コウジ</t>
    </rPh>
    <rPh sb="2" eb="4">
      <t>ウチアワ</t>
    </rPh>
    <rPh sb="5" eb="6">
      <t>ボ</t>
    </rPh>
    <phoneticPr fontId="3"/>
  </si>
  <si>
    <t>２号様式</t>
    <rPh sb="1" eb="2">
      <t>ゴウ</t>
    </rPh>
    <rPh sb="2" eb="4">
      <t>ヨウシキ</t>
    </rPh>
    <phoneticPr fontId="3"/>
  </si>
  <si>
    <t>７号様式</t>
    <rPh sb="1" eb="2">
      <t>ゴウ</t>
    </rPh>
    <rPh sb="2" eb="4">
      <t>ヨウシキ</t>
    </rPh>
    <phoneticPr fontId="3"/>
  </si>
  <si>
    <t>８号様式</t>
    <rPh sb="1" eb="2">
      <t>ゴウ</t>
    </rPh>
    <rPh sb="2" eb="4">
      <t>ヨウシキ</t>
    </rPh>
    <phoneticPr fontId="3"/>
  </si>
  <si>
    <t>１０号様式</t>
    <rPh sb="2" eb="3">
      <t>ゴウ</t>
    </rPh>
    <rPh sb="3" eb="5">
      <t>ヨウシキ</t>
    </rPh>
    <phoneticPr fontId="3"/>
  </si>
  <si>
    <t>１３号様式</t>
    <rPh sb="2" eb="3">
      <t>ゴウ</t>
    </rPh>
    <rPh sb="3" eb="5">
      <t>ヨウシキ</t>
    </rPh>
    <phoneticPr fontId="3"/>
  </si>
  <si>
    <t>１４号様式</t>
    <rPh sb="2" eb="3">
      <t>ゴウ</t>
    </rPh>
    <rPh sb="3" eb="5">
      <t>ヨウシキ</t>
    </rPh>
    <phoneticPr fontId="3"/>
  </si>
  <si>
    <t>専門技術者実務経験経歴書</t>
    <rPh sb="0" eb="2">
      <t>センモン</t>
    </rPh>
    <rPh sb="2" eb="4">
      <t>ギジュツ</t>
    </rPh>
    <rPh sb="4" eb="5">
      <t>シャ</t>
    </rPh>
    <rPh sb="5" eb="7">
      <t>ジツム</t>
    </rPh>
    <rPh sb="7" eb="9">
      <t>ケイケン</t>
    </rPh>
    <rPh sb="9" eb="12">
      <t>ケイレキショ</t>
    </rPh>
    <phoneticPr fontId="3"/>
  </si>
  <si>
    <t>工事履行報告書</t>
    <rPh sb="0" eb="2">
      <t>コウジ</t>
    </rPh>
    <rPh sb="2" eb="4">
      <t>リコウ</t>
    </rPh>
    <rPh sb="4" eb="7">
      <t>ホウコクショ</t>
    </rPh>
    <phoneticPr fontId="3"/>
  </si>
  <si>
    <t>確認・立会依頼書</t>
    <rPh sb="0" eb="2">
      <t>カクニン</t>
    </rPh>
    <rPh sb="3" eb="5">
      <t>タチアイ</t>
    </rPh>
    <rPh sb="5" eb="8">
      <t>イライショ</t>
    </rPh>
    <phoneticPr fontId="3"/>
  </si>
  <si>
    <t>１５号様式</t>
    <rPh sb="2" eb="3">
      <t>ゴウ</t>
    </rPh>
    <rPh sb="3" eb="5">
      <t>ヨウシキ</t>
    </rPh>
    <phoneticPr fontId="3"/>
  </si>
  <si>
    <t>１６号様式</t>
    <rPh sb="2" eb="3">
      <t>ゴウ</t>
    </rPh>
    <rPh sb="3" eb="5">
      <t>ヨウシキ</t>
    </rPh>
    <phoneticPr fontId="3"/>
  </si>
  <si>
    <t>２０号様式</t>
    <rPh sb="2" eb="3">
      <t>ゴウ</t>
    </rPh>
    <rPh sb="3" eb="5">
      <t>ヨウシキ</t>
    </rPh>
    <phoneticPr fontId="3"/>
  </si>
  <si>
    <t>２３号様式</t>
    <rPh sb="2" eb="3">
      <t>ゴウ</t>
    </rPh>
    <rPh sb="3" eb="5">
      <t>ヨウシキ</t>
    </rPh>
    <phoneticPr fontId="3"/>
  </si>
  <si>
    <t>２５号様式</t>
    <rPh sb="2" eb="3">
      <t>ゴウ</t>
    </rPh>
    <rPh sb="3" eb="5">
      <t>ヨウシキ</t>
    </rPh>
    <phoneticPr fontId="3"/>
  </si>
  <si>
    <t>２６号様式</t>
    <rPh sb="2" eb="3">
      <t>ゴウ</t>
    </rPh>
    <rPh sb="3" eb="5">
      <t>ヨウシキ</t>
    </rPh>
    <phoneticPr fontId="3"/>
  </si>
  <si>
    <t>２７号様式</t>
    <rPh sb="2" eb="3">
      <t>ゴウ</t>
    </rPh>
    <rPh sb="3" eb="5">
      <t>ヨウシキ</t>
    </rPh>
    <phoneticPr fontId="3"/>
  </si>
  <si>
    <t>２９号様式</t>
    <rPh sb="2" eb="3">
      <t>ゴウ</t>
    </rPh>
    <rPh sb="3" eb="5">
      <t>ヨウシキ</t>
    </rPh>
    <phoneticPr fontId="3"/>
  </si>
  <si>
    <t>３１号様式</t>
    <rPh sb="2" eb="3">
      <t>ゴウ</t>
    </rPh>
    <rPh sb="3" eb="5">
      <t>ヨウシキ</t>
    </rPh>
    <phoneticPr fontId="3"/>
  </si>
  <si>
    <t>３２号様式</t>
    <rPh sb="2" eb="3">
      <t>ゴウ</t>
    </rPh>
    <rPh sb="3" eb="5">
      <t>ヨウシキ</t>
    </rPh>
    <phoneticPr fontId="3"/>
  </si>
  <si>
    <t>３４号様式</t>
    <rPh sb="2" eb="3">
      <t>ゴウ</t>
    </rPh>
    <rPh sb="3" eb="5">
      <t>ヨウシキ</t>
    </rPh>
    <phoneticPr fontId="3"/>
  </si>
  <si>
    <t>監督員に関する措置請求</t>
    <rPh sb="0" eb="3">
      <t>カントクイン</t>
    </rPh>
    <rPh sb="4" eb="5">
      <t>カン</t>
    </rPh>
    <rPh sb="7" eb="9">
      <t>ソチ</t>
    </rPh>
    <rPh sb="9" eb="11">
      <t>セイキュウ</t>
    </rPh>
    <phoneticPr fontId="3"/>
  </si>
  <si>
    <t>段階確認書</t>
    <rPh sb="0" eb="2">
      <t>ダンカイ</t>
    </rPh>
    <rPh sb="2" eb="4">
      <t>カクニン</t>
    </rPh>
    <phoneticPr fontId="3"/>
  </si>
  <si>
    <t>　次の工事を施工するにあたり、設計図書との不一致等が生じたので、確認を請求したく、工事請負契約約款第１８条第１項の規定により通知します。</t>
    <rPh sb="35" eb="37">
      <t>セイキュウ</t>
    </rPh>
    <phoneticPr fontId="4"/>
  </si>
  <si>
    <t>設計図書との不一致等確認請求通知</t>
    <rPh sb="9" eb="10">
      <t>トウ</t>
    </rPh>
    <rPh sb="14" eb="16">
      <t>ツウチ</t>
    </rPh>
    <phoneticPr fontId="3"/>
  </si>
  <si>
    <t>不可抗力による損害状況通知</t>
    <phoneticPr fontId="3"/>
  </si>
  <si>
    <t>変更協議承諾書</t>
  </si>
  <si>
    <t>完成通知書</t>
    <rPh sb="0" eb="2">
      <t>カンセイ</t>
    </rPh>
    <rPh sb="2" eb="4">
      <t>ツウチ</t>
    </rPh>
    <rPh sb="4" eb="5">
      <t>ショ</t>
    </rPh>
    <phoneticPr fontId="3"/>
  </si>
  <si>
    <t>指定部分完成通知書</t>
    <rPh sb="0" eb="2">
      <t>シテイ</t>
    </rPh>
    <rPh sb="2" eb="4">
      <t>ブブン</t>
    </rPh>
    <rPh sb="4" eb="6">
      <t>カンセイ</t>
    </rPh>
    <rPh sb="6" eb="8">
      <t>ツウチ</t>
    </rPh>
    <rPh sb="8" eb="9">
      <t>ショ</t>
    </rPh>
    <phoneticPr fontId="3"/>
  </si>
  <si>
    <t>不可抗力による損害請求</t>
    <rPh sb="9" eb="11">
      <t>セイキュウ</t>
    </rPh>
    <phoneticPr fontId="3"/>
  </si>
  <si>
    <t>３６号様式</t>
    <rPh sb="2" eb="3">
      <t>ゴウ</t>
    </rPh>
    <rPh sb="3" eb="5">
      <t>ヨウシキ</t>
    </rPh>
    <phoneticPr fontId="3"/>
  </si>
  <si>
    <t>引渡し書</t>
    <rPh sb="0" eb="2">
      <t>ヒキワタ</t>
    </rPh>
    <rPh sb="3" eb="4">
      <t>ショ</t>
    </rPh>
    <phoneticPr fontId="3"/>
  </si>
  <si>
    <t>工事名</t>
    <rPh sb="0" eb="2">
      <t>コウジ</t>
    </rPh>
    <rPh sb="2" eb="3">
      <t>メイ</t>
    </rPh>
    <phoneticPr fontId="3"/>
  </si>
  <si>
    <t>工事場所</t>
    <rPh sb="0" eb="2">
      <t>コウジ</t>
    </rPh>
    <rPh sb="2" eb="4">
      <t>バショ</t>
    </rPh>
    <phoneticPr fontId="3"/>
  </si>
  <si>
    <t>項目</t>
    <rPh sb="0" eb="2">
      <t>コウモク</t>
    </rPh>
    <phoneticPr fontId="3"/>
  </si>
  <si>
    <t>契約日</t>
    <rPh sb="0" eb="2">
      <t>ケイヤク</t>
    </rPh>
    <rPh sb="2" eb="3">
      <t>ヒ</t>
    </rPh>
    <phoneticPr fontId="3"/>
  </si>
  <si>
    <t>受注者所在地</t>
    <rPh sb="0" eb="2">
      <t>ジュチュウ</t>
    </rPh>
    <rPh sb="2" eb="3">
      <t>シャ</t>
    </rPh>
    <rPh sb="3" eb="6">
      <t>ショザイチ</t>
    </rPh>
    <phoneticPr fontId="3"/>
  </si>
  <si>
    <t>受注者商号又は名称</t>
    <rPh sb="0" eb="2">
      <t>ジュチュウ</t>
    </rPh>
    <rPh sb="2" eb="3">
      <t>シャ</t>
    </rPh>
    <phoneticPr fontId="3"/>
  </si>
  <si>
    <t>受注者代表者職氏名</t>
    <rPh sb="0" eb="2">
      <t>ジュチュウ</t>
    </rPh>
    <rPh sb="2" eb="3">
      <t>シャ</t>
    </rPh>
    <phoneticPr fontId="3"/>
  </si>
  <si>
    <t>工期　　自</t>
    <rPh sb="0" eb="2">
      <t>コウキ</t>
    </rPh>
    <rPh sb="4" eb="5">
      <t>ジ</t>
    </rPh>
    <phoneticPr fontId="3"/>
  </si>
  <si>
    <t>工期　　至</t>
    <rPh sb="0" eb="2">
      <t>コウキ</t>
    </rPh>
    <rPh sb="4" eb="5">
      <t>イタル</t>
    </rPh>
    <phoneticPr fontId="3"/>
  </si>
  <si>
    <t>現場代理人氏名</t>
    <rPh sb="0" eb="2">
      <t>ゲンバ</t>
    </rPh>
    <rPh sb="2" eb="5">
      <t>ダイリニン</t>
    </rPh>
    <rPh sb="5" eb="7">
      <t>シメイ</t>
    </rPh>
    <phoneticPr fontId="3"/>
  </si>
  <si>
    <t>主任（監理）技術者氏名</t>
    <rPh sb="0" eb="2">
      <t>シュニン</t>
    </rPh>
    <rPh sb="3" eb="5">
      <t>カンリ</t>
    </rPh>
    <rPh sb="6" eb="9">
      <t>ギジュツシャ</t>
    </rPh>
    <rPh sb="9" eb="11">
      <t>シメイ</t>
    </rPh>
    <phoneticPr fontId="3"/>
  </si>
  <si>
    <t>発注者氏名</t>
    <rPh sb="0" eb="3">
      <t>ハッチュウシャ</t>
    </rPh>
    <rPh sb="3" eb="5">
      <t>シメイ</t>
    </rPh>
    <phoneticPr fontId="3"/>
  </si>
  <si>
    <t>（提出先）</t>
    <rPh sb="1" eb="2">
      <t>ツツミ</t>
    </rPh>
    <rPh sb="2" eb="3">
      <t>デ</t>
    </rPh>
    <rPh sb="3" eb="4">
      <t>サキ</t>
    </rPh>
    <phoneticPr fontId="4"/>
  </si>
  <si>
    <t>（提出日）</t>
    <rPh sb="3" eb="4">
      <t>ヒ</t>
    </rPh>
    <phoneticPr fontId="3"/>
  </si>
  <si>
    <t>専門技術者氏名</t>
    <rPh sb="0" eb="2">
      <t>センモン</t>
    </rPh>
    <rPh sb="2" eb="4">
      <t>ギジュツ</t>
    </rPh>
    <rPh sb="4" eb="5">
      <t>シャ</t>
    </rPh>
    <rPh sb="5" eb="7">
      <t>シメイ</t>
    </rPh>
    <phoneticPr fontId="3"/>
  </si>
  <si>
    <t>各シートから目次に戻るには「Ｃｔｒｌ+Ｇ⇒Ｅｎｅｔｒ」としてください。</t>
    <rPh sb="0" eb="1">
      <t>カク</t>
    </rPh>
    <rPh sb="6" eb="8">
      <t>モクジ</t>
    </rPh>
    <rPh sb="9" eb="10">
      <t>モド</t>
    </rPh>
    <phoneticPr fontId="3"/>
  </si>
  <si>
    <t>その他官公庁</t>
    <phoneticPr fontId="3"/>
  </si>
  <si>
    <t>平塚市発注工事</t>
    <phoneticPr fontId="3"/>
  </si>
  <si>
    <t xml:space="preserve"> 有</t>
    <phoneticPr fontId="3"/>
  </si>
  <si>
    <t>無</t>
    <phoneticPr fontId="3"/>
  </si>
  <si>
    <t>無</t>
    <phoneticPr fontId="3"/>
  </si>
  <si>
    <t>－</t>
    <phoneticPr fontId="3"/>
  </si>
  <si>
    <t>（税込額）</t>
    <phoneticPr fontId="3"/>
  </si>
  <si>
    <t>○○布設工</t>
    <rPh sb="2" eb="4">
      <t>フセツ</t>
    </rPh>
    <rPh sb="4" eb="5">
      <t>コウ</t>
    </rPh>
    <phoneticPr fontId="3"/>
  </si>
  <si>
    <t>図示Ａ～Ｂ間</t>
    <rPh sb="0" eb="2">
      <t>ズシ</t>
    </rPh>
    <rPh sb="5" eb="6">
      <t>カン</t>
    </rPh>
    <phoneticPr fontId="3"/>
  </si>
  <si>
    <t>３７号様式</t>
    <rPh sb="2" eb="3">
      <t>ゴウ</t>
    </rPh>
    <rPh sb="3" eb="5">
      <t>ヨウシキ</t>
    </rPh>
    <phoneticPr fontId="3"/>
  </si>
  <si>
    <t>（第1条関係）</t>
    <rPh sb="1" eb="2">
      <t>ダイ</t>
    </rPh>
    <rPh sb="3" eb="4">
      <t>ジョウ</t>
    </rPh>
    <rPh sb="4" eb="6">
      <t>カンケイ</t>
    </rPh>
    <phoneticPr fontId="3"/>
  </si>
  <si>
    <t>（第3条関係）</t>
    <rPh sb="1" eb="2">
      <t>ダイ</t>
    </rPh>
    <rPh sb="3" eb="4">
      <t>ジョウ</t>
    </rPh>
    <rPh sb="4" eb="6">
      <t>カンケイ</t>
    </rPh>
    <phoneticPr fontId="3"/>
  </si>
  <si>
    <t>（第10条関係）</t>
    <rPh sb="1" eb="2">
      <t>ダイ</t>
    </rPh>
    <rPh sb="4" eb="5">
      <t>ジョウ</t>
    </rPh>
    <rPh sb="5" eb="7">
      <t>カンケイ</t>
    </rPh>
    <phoneticPr fontId="3"/>
  </si>
  <si>
    <t>（第11条関係）</t>
    <rPh sb="1" eb="2">
      <t>ダイ</t>
    </rPh>
    <rPh sb="4" eb="5">
      <t>ジョウ</t>
    </rPh>
    <rPh sb="5" eb="7">
      <t>カンケイ</t>
    </rPh>
    <phoneticPr fontId="3"/>
  </si>
  <si>
    <t>（第12条関係）</t>
    <rPh sb="1" eb="2">
      <t>ダイ</t>
    </rPh>
    <rPh sb="4" eb="5">
      <t>ジョウ</t>
    </rPh>
    <rPh sb="5" eb="7">
      <t>カンケイ</t>
    </rPh>
    <phoneticPr fontId="3"/>
  </si>
  <si>
    <t>（第13条関係）</t>
    <rPh sb="1" eb="2">
      <t>ダイ</t>
    </rPh>
    <rPh sb="4" eb="5">
      <t>ジョウ</t>
    </rPh>
    <rPh sb="5" eb="7">
      <t>カンケイ</t>
    </rPh>
    <phoneticPr fontId="3"/>
  </si>
  <si>
    <t>（第14条関係）</t>
    <rPh sb="1" eb="2">
      <t>ダイ</t>
    </rPh>
    <rPh sb="4" eb="5">
      <t>ジョウ</t>
    </rPh>
    <rPh sb="5" eb="7">
      <t>カンケイ</t>
    </rPh>
    <phoneticPr fontId="3"/>
  </si>
  <si>
    <t>（第15条関係）</t>
    <rPh sb="1" eb="2">
      <t>ダイ</t>
    </rPh>
    <rPh sb="4" eb="5">
      <t>ジョウ</t>
    </rPh>
    <rPh sb="5" eb="7">
      <t>カンケイ</t>
    </rPh>
    <phoneticPr fontId="3"/>
  </si>
  <si>
    <t>（第18条関係）</t>
    <rPh sb="1" eb="2">
      <t>ダイ</t>
    </rPh>
    <rPh sb="4" eb="5">
      <t>ジョウ</t>
    </rPh>
    <rPh sb="5" eb="7">
      <t>カンケイ</t>
    </rPh>
    <phoneticPr fontId="3"/>
  </si>
  <si>
    <t>（第23条関係）</t>
    <rPh sb="1" eb="2">
      <t>ダイ</t>
    </rPh>
    <rPh sb="4" eb="5">
      <t>ジョウ</t>
    </rPh>
    <rPh sb="5" eb="7">
      <t>カンケイ</t>
    </rPh>
    <phoneticPr fontId="3"/>
  </si>
  <si>
    <t>（第25条関係）</t>
    <rPh sb="1" eb="2">
      <t>ダイ</t>
    </rPh>
    <rPh sb="4" eb="5">
      <t>ジョウ</t>
    </rPh>
    <rPh sb="5" eb="7">
      <t>カンケイ</t>
    </rPh>
    <phoneticPr fontId="3"/>
  </si>
  <si>
    <t>（第29条関係）</t>
    <rPh sb="1" eb="2">
      <t>ダイ</t>
    </rPh>
    <rPh sb="4" eb="5">
      <t>ジョウ</t>
    </rPh>
    <rPh sb="5" eb="7">
      <t>カンケイ</t>
    </rPh>
    <phoneticPr fontId="3"/>
  </si>
  <si>
    <t>（第31条関係）</t>
    <rPh sb="1" eb="2">
      <t>ダイ</t>
    </rPh>
    <rPh sb="4" eb="5">
      <t>ジョウ</t>
    </rPh>
    <rPh sb="5" eb="7">
      <t>カンケイ</t>
    </rPh>
    <phoneticPr fontId="3"/>
  </si>
  <si>
    <t>（第38条関係）</t>
    <rPh sb="1" eb="2">
      <t>ダイ</t>
    </rPh>
    <rPh sb="4" eb="5">
      <t>ジョウ</t>
    </rPh>
    <rPh sb="5" eb="7">
      <t>カンケイ</t>
    </rPh>
    <phoneticPr fontId="3"/>
  </si>
  <si>
    <t>（第33条関係）</t>
    <rPh sb="1" eb="2">
      <t>ダイ</t>
    </rPh>
    <rPh sb="4" eb="5">
      <t>ジョウ</t>
    </rPh>
    <rPh sb="5" eb="7">
      <t>カンケイ</t>
    </rPh>
    <phoneticPr fontId="3"/>
  </si>
  <si>
    <t>（土共仕関係）</t>
    <phoneticPr fontId="3"/>
  </si>
  <si>
    <t>平塚市工事請負契約約款に附帯する様式等</t>
    <rPh sb="18" eb="19">
      <t>トウ</t>
    </rPh>
    <phoneticPr fontId="3"/>
  </si>
  <si>
    <t>工事概要</t>
    <rPh sb="0" eb="2">
      <t>コウジ</t>
    </rPh>
    <rPh sb="2" eb="4">
      <t>ガイヨウ</t>
    </rPh>
    <phoneticPr fontId="3"/>
  </si>
  <si>
    <t>下記の通り承諾します。</t>
    <phoneticPr fontId="3"/>
  </si>
  <si>
    <t>大工工事</t>
    <phoneticPr fontId="3"/>
  </si>
  <si>
    <t>左官工事</t>
    <phoneticPr fontId="3"/>
  </si>
  <si>
    <t>とび・土工工事</t>
    <phoneticPr fontId="3"/>
  </si>
  <si>
    <t>石工事</t>
    <phoneticPr fontId="3"/>
  </si>
  <si>
    <t>屋根工事</t>
    <phoneticPr fontId="3"/>
  </si>
  <si>
    <t>電気工事</t>
    <phoneticPr fontId="3"/>
  </si>
  <si>
    <t>管工事</t>
    <phoneticPr fontId="3"/>
  </si>
  <si>
    <t>ﾀｲﾙ･ﾚﾝｶﾞ･ﾌﾞﾛｯｸ工事</t>
    <phoneticPr fontId="3"/>
  </si>
  <si>
    <t>鋼構造物工事</t>
    <phoneticPr fontId="3"/>
  </si>
  <si>
    <t>鉄筋工事</t>
    <phoneticPr fontId="3"/>
  </si>
  <si>
    <t>ほ装工事</t>
    <phoneticPr fontId="3"/>
  </si>
  <si>
    <t>しゅんせつ工事</t>
    <phoneticPr fontId="3"/>
  </si>
  <si>
    <t>板金工事</t>
    <phoneticPr fontId="3"/>
  </si>
  <si>
    <t>ガラス工事</t>
    <phoneticPr fontId="3"/>
  </si>
  <si>
    <t>塗装工事</t>
    <phoneticPr fontId="3"/>
  </si>
  <si>
    <t>防水工事</t>
    <phoneticPr fontId="3"/>
  </si>
  <si>
    <t>内装仕上工事</t>
    <phoneticPr fontId="3"/>
  </si>
  <si>
    <t>機械器具設備工事</t>
    <phoneticPr fontId="3"/>
  </si>
  <si>
    <t>熱絶縁工事</t>
    <phoneticPr fontId="3"/>
  </si>
  <si>
    <t>電気通信工事</t>
    <phoneticPr fontId="3"/>
  </si>
  <si>
    <t>造園工事</t>
    <phoneticPr fontId="3"/>
  </si>
  <si>
    <t>さく井工事</t>
    <phoneticPr fontId="3"/>
  </si>
  <si>
    <t>建具工事</t>
    <phoneticPr fontId="3"/>
  </si>
  <si>
    <t>水道施設工事</t>
    <phoneticPr fontId="3"/>
  </si>
  <si>
    <t>消防施設工事</t>
    <phoneticPr fontId="3"/>
  </si>
  <si>
    <t>清掃施設工事</t>
    <phoneticPr fontId="3"/>
  </si>
  <si>
    <t>現場代理人</t>
    <rPh sb="0" eb="2">
      <t>ゲンバ</t>
    </rPh>
    <rPh sb="2" eb="5">
      <t>ダイリニン</t>
    </rPh>
    <phoneticPr fontId="3"/>
  </si>
  <si>
    <t>の</t>
    <phoneticPr fontId="3"/>
  </si>
  <si>
    <t>完成
予定日</t>
    <rPh sb="0" eb="2">
      <t>カンセイ</t>
    </rPh>
    <rPh sb="3" eb="5">
      <t>ヨテイ</t>
    </rPh>
    <rPh sb="5" eb="6">
      <t>ヒ</t>
    </rPh>
    <phoneticPr fontId="4"/>
  </si>
  <si>
    <t>着手
予定日</t>
    <rPh sb="0" eb="2">
      <t>チャクシュ</t>
    </rPh>
    <rPh sb="3" eb="5">
      <t>ヨテイ</t>
    </rPh>
    <rPh sb="5" eb="6">
      <t>ヒ</t>
    </rPh>
    <phoneticPr fontId="3"/>
  </si>
  <si>
    <t>当初</t>
    <rPh sb="0" eb="2">
      <t>トウショ</t>
    </rPh>
    <phoneticPr fontId="3"/>
  </si>
  <si>
    <t>変更</t>
    <rPh sb="0" eb="2">
      <t>ヘンコウ</t>
    </rPh>
    <phoneticPr fontId="3"/>
  </si>
  <si>
    <t>変更後工事概要</t>
    <rPh sb="0" eb="2">
      <t>ヘンコウ</t>
    </rPh>
    <rPh sb="2" eb="3">
      <t>ゴ</t>
    </rPh>
    <rPh sb="3" eb="5">
      <t>コウジ</t>
    </rPh>
    <rPh sb="5" eb="7">
      <t>ガイヨウ</t>
    </rPh>
    <phoneticPr fontId="3"/>
  </si>
  <si>
    <t>項目</t>
  </si>
  <si>
    <t>入力欄（契約変更関係）</t>
    <rPh sb="4" eb="6">
      <t>ケイヤク</t>
    </rPh>
    <rPh sb="6" eb="8">
      <t>ヘンコウ</t>
    </rPh>
    <rPh sb="8" eb="10">
      <t>カンケイ</t>
    </rPh>
    <phoneticPr fontId="3"/>
  </si>
  <si>
    <t>変更予定請負代金額は「各項目入力表」で入力します。</t>
    <phoneticPr fontId="3"/>
  </si>
  <si>
    <t>⇐提出日を必ず入力のこと。</t>
    <rPh sb="1" eb="3">
      <t>テイシュツ</t>
    </rPh>
    <rPh sb="3" eb="4">
      <t>ビ</t>
    </rPh>
    <rPh sb="5" eb="6">
      <t>カナラ</t>
    </rPh>
    <rPh sb="7" eb="9">
      <t>ニュウリョク</t>
    </rPh>
    <phoneticPr fontId="3"/>
  </si>
  <si>
    <t>工事打合せ簿</t>
    <phoneticPr fontId="3"/>
  </si>
  <si>
    <t>担当長</t>
    <rPh sb="0" eb="2">
      <t>タントウ</t>
    </rPh>
    <rPh sb="2" eb="3">
      <t>チョウ</t>
    </rPh>
    <phoneticPr fontId="3"/>
  </si>
  <si>
    <t>課長</t>
    <rPh sb="0" eb="2">
      <t>カチョウ</t>
    </rPh>
    <phoneticPr fontId="3"/>
  </si>
  <si>
    <t>材　料　検　査 （ 確　認 ）書</t>
    <rPh sb="0" eb="1">
      <t>ザイ</t>
    </rPh>
    <rPh sb="2" eb="3">
      <t>リョウ</t>
    </rPh>
    <rPh sb="4" eb="5">
      <t>ケン</t>
    </rPh>
    <rPh sb="6" eb="7">
      <t>サ</t>
    </rPh>
    <rPh sb="10" eb="11">
      <t>アキラ</t>
    </rPh>
    <rPh sb="12" eb="13">
      <t>シノブ</t>
    </rPh>
    <rPh sb="15" eb="16">
      <t>ショ</t>
    </rPh>
    <phoneticPr fontId="16"/>
  </si>
  <si>
    <t xml:space="preserve"> </t>
    <phoneticPr fontId="16"/>
  </si>
  <si>
    <t>（宛  先）</t>
    <phoneticPr fontId="3"/>
  </si>
  <si>
    <t>　</t>
    <phoneticPr fontId="16"/>
  </si>
  <si>
    <t>〔材料検査（確認）書〕</t>
    <rPh sb="9" eb="10">
      <t>ショ</t>
    </rPh>
    <phoneticPr fontId="16"/>
  </si>
  <si>
    <t>現認</t>
    <rPh sb="0" eb="2">
      <t>ゲンニン</t>
    </rPh>
    <phoneticPr fontId="3"/>
  </si>
  <si>
    <t>写真確認</t>
    <rPh sb="0" eb="2">
      <t>シャシン</t>
    </rPh>
    <rPh sb="2" eb="4">
      <t>カクニン</t>
    </rPh>
    <phoneticPr fontId="3"/>
  </si>
  <si>
    <t>現場代理人</t>
    <phoneticPr fontId="16"/>
  </si>
  <si>
    <t>主任（監理）
技術者</t>
    <rPh sb="0" eb="2">
      <t>シュニン</t>
    </rPh>
    <rPh sb="3" eb="5">
      <t>カンリ</t>
    </rPh>
    <rPh sb="7" eb="10">
      <t>ギジュツシャ</t>
    </rPh>
    <phoneticPr fontId="16"/>
  </si>
  <si>
    <t>主任（担当）監督員</t>
    <rPh sb="0" eb="2">
      <t>シュニン</t>
    </rPh>
    <rPh sb="3" eb="5">
      <t>タントウ</t>
    </rPh>
    <rPh sb="6" eb="9">
      <t>カントクイン</t>
    </rPh>
    <phoneticPr fontId="3"/>
  </si>
  <si>
    <t>契約日</t>
    <rPh sb="0" eb="2">
      <t>ケイヤク</t>
    </rPh>
    <rPh sb="2" eb="3">
      <t>ヒ</t>
    </rPh>
    <phoneticPr fontId="4"/>
  </si>
  <si>
    <t>契約金額
（税込）</t>
    <rPh sb="0" eb="2">
      <t>ケイヤク</t>
    </rPh>
    <rPh sb="2" eb="4">
      <t>キンガク</t>
    </rPh>
    <rPh sb="6" eb="8">
      <t>ゼイコミ</t>
    </rPh>
    <phoneticPr fontId="4"/>
  </si>
  <si>
    <t>～</t>
    <phoneticPr fontId="4"/>
  </si>
  <si>
    <t>印</t>
    <phoneticPr fontId="3"/>
  </si>
  <si>
    <t xml:space="preserve">工程（月又は日数） </t>
    <rPh sb="0" eb="2">
      <t>コウテイ</t>
    </rPh>
    <rPh sb="3" eb="4">
      <t>ツキ</t>
    </rPh>
    <rPh sb="4" eb="5">
      <t>マタ</t>
    </rPh>
    <rPh sb="6" eb="8">
      <t>ニッスウ</t>
    </rPh>
    <phoneticPr fontId="4"/>
  </si>
  <si>
    <t>　</t>
    <phoneticPr fontId="4"/>
  </si>
  <si>
    <t xml:space="preserve"> 業務種別</t>
    <rPh sb="1" eb="2">
      <t>ギョウ</t>
    </rPh>
    <rPh sb="2" eb="3">
      <t>ム</t>
    </rPh>
    <rPh sb="4" eb="5">
      <t>ベツ</t>
    </rPh>
    <phoneticPr fontId="3"/>
  </si>
  <si>
    <t>30</t>
    <phoneticPr fontId="3"/>
  </si>
  <si>
    <t>《受注者保管用》</t>
    <rPh sb="1" eb="3">
      <t>ジュチュウ</t>
    </rPh>
    <rPh sb="3" eb="4">
      <t>シャ</t>
    </rPh>
    <rPh sb="4" eb="7">
      <t>ホカンヨウ</t>
    </rPh>
    <phoneticPr fontId="3"/>
  </si>
  <si>
    <t>（</t>
    <phoneticPr fontId="3"/>
  </si>
  <si>
    <t>）</t>
    <phoneticPr fontId="3"/>
  </si>
  <si>
    <t>図形は上の表からコピーして同じ位置に貼り付けてください。</t>
    <rPh sb="0" eb="2">
      <t>ズケイ</t>
    </rPh>
    <rPh sb="3" eb="4">
      <t>ウエ</t>
    </rPh>
    <rPh sb="5" eb="6">
      <t>ヒョウ</t>
    </rPh>
    <phoneticPr fontId="3"/>
  </si>
  <si>
    <t>《発注者保管用》</t>
    <rPh sb="1" eb="4">
      <t>ハッチュウシャ</t>
    </rPh>
    <rPh sb="3" eb="4">
      <t>シャ</t>
    </rPh>
    <rPh sb="4" eb="7">
      <t>ホカンヨウ</t>
    </rPh>
    <phoneticPr fontId="3"/>
  </si>
  <si>
    <t>主任監督員</t>
    <rPh sb="2" eb="4">
      <t>カントク</t>
    </rPh>
    <phoneticPr fontId="3"/>
  </si>
  <si>
    <t>工事工程表</t>
    <rPh sb="0" eb="2">
      <t>コウジ</t>
    </rPh>
    <phoneticPr fontId="3"/>
  </si>
  <si>
    <t>　次の工事について、工事請負契約約款第３条の規定により、工程表を提出します。</t>
    <phoneticPr fontId="4"/>
  </si>
  <si>
    <t>現地調査、設計図書の照査</t>
    <rPh sb="0" eb="2">
      <t>ゲンチ</t>
    </rPh>
    <rPh sb="2" eb="4">
      <t>チョウサ</t>
    </rPh>
    <rPh sb="5" eb="7">
      <t>セッケイ</t>
    </rPh>
    <rPh sb="7" eb="9">
      <t>トショ</t>
    </rPh>
    <rPh sb="10" eb="12">
      <t>ショウサ</t>
    </rPh>
    <phoneticPr fontId="3"/>
  </si>
  <si>
    <t>総括（主任）監督員完成確認</t>
    <phoneticPr fontId="3"/>
  </si>
  <si>
    <t>完成検査・引渡し</t>
    <rPh sb="0" eb="2">
      <t>カンセイ</t>
    </rPh>
    <rPh sb="2" eb="4">
      <t>ケンサ</t>
    </rPh>
    <rPh sb="5" eb="7">
      <t>ヒキワタ</t>
    </rPh>
    <phoneticPr fontId="3"/>
  </si>
  <si>
    <t xml:space="preserve"> 工事種別</t>
    <rPh sb="1" eb="3">
      <t>コウジ</t>
    </rPh>
    <rPh sb="4" eb="5">
      <t>ベツ</t>
    </rPh>
    <phoneticPr fontId="3"/>
  </si>
  <si>
    <t>工程等打合せ</t>
    <rPh sb="0" eb="2">
      <t>コウテイ</t>
    </rPh>
    <rPh sb="2" eb="3">
      <t>トウ</t>
    </rPh>
    <rPh sb="3" eb="5">
      <t>ウチアワ</t>
    </rPh>
    <phoneticPr fontId="3"/>
  </si>
  <si>
    <t>⇐日付</t>
  </si>
  <si>
    <t>主任監督員</t>
    <phoneticPr fontId="3"/>
  </si>
  <si>
    <t>所在地</t>
    <phoneticPr fontId="3"/>
  </si>
  <si>
    <t>監理者</t>
    <phoneticPr fontId="3"/>
  </si>
  <si>
    <t>担当監督員</t>
    <phoneticPr fontId="3"/>
  </si>
  <si>
    <t>主任監督員</t>
    <phoneticPr fontId="3"/>
  </si>
  <si>
    <t>措置決定事項</t>
    <phoneticPr fontId="3"/>
  </si>
  <si>
    <t>工事名</t>
    <phoneticPr fontId="3"/>
  </si>
  <si>
    <t>自</t>
    <phoneticPr fontId="3"/>
  </si>
  <si>
    <t>至</t>
    <phoneticPr fontId="3"/>
  </si>
  <si>
    <t>付けで請求のありました標記のことについて、次のとおり措置</t>
    <phoneticPr fontId="3"/>
  </si>
  <si>
    <t>工事関係者に関する措置決定について</t>
    <rPh sb="0" eb="2">
      <t>コウジ</t>
    </rPh>
    <rPh sb="2" eb="5">
      <t>カンケイシャ</t>
    </rPh>
    <rPh sb="6" eb="7">
      <t>カン</t>
    </rPh>
    <rPh sb="9" eb="11">
      <t>ソチ</t>
    </rPh>
    <rPh sb="11" eb="13">
      <t>ケッテイ</t>
    </rPh>
    <phoneticPr fontId="16"/>
  </si>
  <si>
    <t>印</t>
    <rPh sb="0" eb="1">
      <t>イン</t>
    </rPh>
    <phoneticPr fontId="3"/>
  </si>
  <si>
    <t>イ</t>
    <phoneticPr fontId="3"/>
  </si>
  <si>
    <t>ハ</t>
    <phoneticPr fontId="3"/>
  </si>
  <si>
    <t>ロ</t>
    <phoneticPr fontId="3"/>
  </si>
  <si>
    <t>土木一式工事</t>
    <rPh sb="2" eb="4">
      <t>イッシキ</t>
    </rPh>
    <phoneticPr fontId="3"/>
  </si>
  <si>
    <t>建築一式工事</t>
    <rPh sb="2" eb="4">
      <t>イッシキ</t>
    </rPh>
    <phoneticPr fontId="3"/>
  </si>
  <si>
    <t>ロ</t>
    <phoneticPr fontId="3"/>
  </si>
  <si>
    <t>主任技術者実務経験経歴書</t>
    <rPh sb="0" eb="2">
      <t>シュニン</t>
    </rPh>
    <rPh sb="2" eb="4">
      <t>ギジュツ</t>
    </rPh>
    <rPh sb="4" eb="5">
      <t>シャ</t>
    </rPh>
    <rPh sb="5" eb="7">
      <t>ジツム</t>
    </rPh>
    <rPh sb="7" eb="9">
      <t>ケイケン</t>
    </rPh>
    <rPh sb="9" eb="12">
      <t>ケイレキショ</t>
    </rPh>
    <phoneticPr fontId="3"/>
  </si>
  <si>
    <t xml:space="preserve">工事現場外へ搬出する工事材料の品名、規格、数量
</t>
    <phoneticPr fontId="3"/>
  </si>
  <si>
    <t>搬出先</t>
    <phoneticPr fontId="3"/>
  </si>
  <si>
    <t>搬出時期</t>
    <phoneticPr fontId="3"/>
  </si>
  <si>
    <t>工事名</t>
    <phoneticPr fontId="3"/>
  </si>
  <si>
    <t>搬出理由</t>
    <phoneticPr fontId="3"/>
  </si>
  <si>
    <t>事項</t>
    <phoneticPr fontId="3"/>
  </si>
  <si>
    <t>依頼書</t>
    <phoneticPr fontId="3"/>
  </si>
  <si>
    <t>記事の例：施工計画書の通り施工されていました。</t>
    <rPh sb="0" eb="2">
      <t>キジ</t>
    </rPh>
    <rPh sb="3" eb="4">
      <t>レイ</t>
    </rPh>
    <phoneticPr fontId="3"/>
  </si>
  <si>
    <t>位置図、平面図</t>
    <rPh sb="0" eb="3">
      <t>イチズ</t>
    </rPh>
    <rPh sb="4" eb="7">
      <t>ヘイメンズ</t>
    </rPh>
    <phoneticPr fontId="3"/>
  </si>
  <si>
    <t>無し</t>
    <rPh sb="0" eb="1">
      <t>ナ</t>
    </rPh>
    <phoneticPr fontId="3"/>
  </si>
  <si>
    <t>ここまでの契約金額の変更⇒</t>
    <rPh sb="5" eb="7">
      <t>ケイヤク</t>
    </rPh>
    <rPh sb="7" eb="9">
      <t>キンガク</t>
    </rPh>
    <rPh sb="10" eb="12">
      <t>ヘンコウ</t>
    </rPh>
    <phoneticPr fontId="3"/>
  </si>
  <si>
    <t>ここまでの契約工期の変更⇒</t>
    <rPh sb="5" eb="7">
      <t>ケイヤク</t>
    </rPh>
    <rPh sb="7" eb="9">
      <t>コウキ</t>
    </rPh>
    <rPh sb="10" eb="12">
      <t>ヘンコウ</t>
    </rPh>
    <phoneticPr fontId="3"/>
  </si>
  <si>
    <t>　</t>
    <phoneticPr fontId="4"/>
  </si>
  <si>
    <t>工事監理者</t>
    <rPh sb="0" eb="2">
      <t>コウジ</t>
    </rPh>
    <rPh sb="2" eb="4">
      <t>カンリ</t>
    </rPh>
    <rPh sb="4" eb="5">
      <t>シャ</t>
    </rPh>
    <phoneticPr fontId="3"/>
  </si>
  <si>
    <t>担当監督員</t>
    <phoneticPr fontId="3"/>
  </si>
  <si>
    <t>主任監督員</t>
    <phoneticPr fontId="3"/>
  </si>
  <si>
    <t>総括監督員</t>
    <phoneticPr fontId="3"/>
  </si>
  <si>
    <t>課長</t>
    <phoneticPr fontId="3"/>
  </si>
  <si>
    <t>付けで協議のありました次の工事目的物の使用について、</t>
    <phoneticPr fontId="3"/>
  </si>
  <si>
    <t>無し</t>
    <rPh sb="0" eb="1">
      <t>ナ</t>
    </rPh>
    <phoneticPr fontId="3"/>
  </si>
  <si>
    <t>第３項の規定により次のとおり費用負担を請求します。</t>
    <phoneticPr fontId="3"/>
  </si>
  <si>
    <t>付けで通知のありました次の工事の損害について、約款第２９条</t>
    <phoneticPr fontId="3"/>
  </si>
  <si>
    <t>　次のとおり指定部分に係る工事が完成したので、工事請負契約約款第３８条第１項に基づき通知します。</t>
    <phoneticPr fontId="4"/>
  </si>
  <si>
    <t>契約変更されていないか必ず確認のこと。</t>
    <rPh sb="0" eb="2">
      <t>ケイヤク</t>
    </rPh>
    <rPh sb="2" eb="4">
      <t>ヘンコウ</t>
    </rPh>
    <rPh sb="11" eb="12">
      <t>カナラ</t>
    </rPh>
    <rPh sb="13" eb="15">
      <t>カクニン</t>
    </rPh>
    <phoneticPr fontId="3"/>
  </si>
  <si>
    <t>契約変更されていないか
必ず確認のこと。</t>
    <rPh sb="0" eb="2">
      <t>ケイヤク</t>
    </rPh>
    <rPh sb="2" eb="4">
      <t>ヘンコウ</t>
    </rPh>
    <rPh sb="12" eb="13">
      <t>カナラ</t>
    </rPh>
    <rPh sb="14" eb="16">
      <t>カクニン</t>
    </rPh>
    <phoneticPr fontId="3"/>
  </si>
  <si>
    <t>契約工期の変更⇒</t>
    <rPh sb="0" eb="2">
      <t>ケイヤク</t>
    </rPh>
    <rPh sb="2" eb="4">
      <t>コウキ</t>
    </rPh>
    <rPh sb="5" eb="7">
      <t>ヘンコウ</t>
    </rPh>
    <phoneticPr fontId="3"/>
  </si>
  <si>
    <t>（宛先）</t>
    <phoneticPr fontId="3"/>
  </si>
  <si>
    <t>以前に契約変更されていないか必ず確認のこと。</t>
    <rPh sb="0" eb="2">
      <t>イゼン</t>
    </rPh>
    <rPh sb="3" eb="5">
      <t>ケイヤク</t>
    </rPh>
    <rPh sb="5" eb="7">
      <t>ヘンコウ</t>
    </rPh>
    <rPh sb="14" eb="15">
      <t>カナラ</t>
    </rPh>
    <rPh sb="16" eb="18">
      <t>カクニン</t>
    </rPh>
    <phoneticPr fontId="3"/>
  </si>
  <si>
    <t>工期の変更に係る協議について、</t>
    <rPh sb="0" eb="1">
      <t>コウ</t>
    </rPh>
    <rPh sb="1" eb="2">
      <t>キ</t>
    </rPh>
    <phoneticPr fontId="3"/>
  </si>
  <si>
    <t>工期及び請負代金額の変更に係る協議について、</t>
    <rPh sb="2" eb="3">
      <t>オヨ</t>
    </rPh>
    <rPh sb="4" eb="6">
      <t>ウケオイ</t>
    </rPh>
    <rPh sb="6" eb="8">
      <t>ダイキン</t>
    </rPh>
    <rPh sb="8" eb="9">
      <t>ガク</t>
    </rPh>
    <phoneticPr fontId="3"/>
  </si>
  <si>
    <t>（宛先）</t>
    <phoneticPr fontId="3"/>
  </si>
  <si>
    <t>主任監督員</t>
    <phoneticPr fontId="3"/>
  </si>
  <si>
    <t>総括監督員が設置されていない場合は主任監督員を選択する。</t>
    <phoneticPr fontId="3"/>
  </si>
  <si>
    <t>主任（監理）
技術者</t>
    <phoneticPr fontId="3"/>
  </si>
  <si>
    <t>現場代理人</t>
    <phoneticPr fontId="3"/>
  </si>
  <si>
    <t>確認時期予定日</t>
    <rPh sb="0" eb="2">
      <t>カクニン</t>
    </rPh>
    <rPh sb="2" eb="4">
      <t>ジキ</t>
    </rPh>
    <rPh sb="4" eb="7">
      <t>ヨテイビ</t>
    </rPh>
    <phoneticPr fontId="16"/>
  </si>
  <si>
    <t>確認実施日等</t>
    <rPh sb="0" eb="2">
      <t>カクニン</t>
    </rPh>
    <rPh sb="2" eb="5">
      <t>ジッシビ</t>
    </rPh>
    <rPh sb="5" eb="6">
      <t>トウ</t>
    </rPh>
    <phoneticPr fontId="3"/>
  </si>
  <si>
    <t>特記仕様書に記載がある場合のみ作成し、提出する。</t>
    <rPh sb="0" eb="2">
      <t>トッキ</t>
    </rPh>
    <rPh sb="2" eb="5">
      <t>シヨウショ</t>
    </rPh>
    <rPh sb="6" eb="8">
      <t>キサイ</t>
    </rPh>
    <rPh sb="11" eb="13">
      <t>バアイ</t>
    </rPh>
    <rPh sb="15" eb="17">
      <t>サクセイ</t>
    </rPh>
    <rPh sb="19" eb="21">
      <t>テイシュツ</t>
    </rPh>
    <phoneticPr fontId="3"/>
  </si>
  <si>
    <t>⇐日付</t>
    <rPh sb="1" eb="3">
      <t>ヒヅケ</t>
    </rPh>
    <phoneticPr fontId="3"/>
  </si>
  <si>
    <t>総括監督員</t>
    <phoneticPr fontId="3"/>
  </si>
  <si>
    <t>　次のとおり工期を延長されたく、工事請負契約約款第２１条の規定により請求します。</t>
    <rPh sb="34" eb="36">
      <t>セイキュウ</t>
    </rPh>
    <phoneticPr fontId="4"/>
  </si>
  <si>
    <t>工期延長理由</t>
    <rPh sb="0" eb="2">
      <t>コウキ</t>
    </rPh>
    <rPh sb="2" eb="4">
      <t>エンチョウ</t>
    </rPh>
    <rPh sb="4" eb="6">
      <t>リユウ</t>
    </rPh>
    <phoneticPr fontId="3"/>
  </si>
  <si>
    <t>案件番号</t>
  </si>
  <si>
    <t>案件番号</t>
    <rPh sb="0" eb="1">
      <t>アン</t>
    </rPh>
    <rPh sb="1" eb="2">
      <t>ケン</t>
    </rPh>
    <rPh sb="2" eb="4">
      <t>バンゴウ</t>
    </rPh>
    <phoneticPr fontId="3"/>
  </si>
  <si>
    <t>案件番号</t>
    <phoneticPr fontId="3"/>
  </si>
  <si>
    <t>№</t>
    <phoneticPr fontId="3"/>
  </si>
  <si>
    <t>処理・回答</t>
    <rPh sb="0" eb="2">
      <t>ショリ</t>
    </rPh>
    <phoneticPr fontId="4"/>
  </si>
  <si>
    <t>変更契約日（１回目）</t>
    <rPh sb="0" eb="2">
      <t>ヘンコウ</t>
    </rPh>
    <rPh sb="2" eb="4">
      <t>ケイヤク</t>
    </rPh>
    <rPh sb="4" eb="5">
      <t>ヒ</t>
    </rPh>
    <rPh sb="7" eb="9">
      <t>カイメ</t>
    </rPh>
    <phoneticPr fontId="3"/>
  </si>
  <si>
    <t>変更契約日（２回目）</t>
    <rPh sb="0" eb="2">
      <t>ヘンコウ</t>
    </rPh>
    <rPh sb="2" eb="4">
      <t>ケイヤク</t>
    </rPh>
    <rPh sb="4" eb="5">
      <t>ヒ</t>
    </rPh>
    <rPh sb="7" eb="9">
      <t>カイメ</t>
    </rPh>
    <phoneticPr fontId="3"/>
  </si>
  <si>
    <t>変更後工期　至
（１回目）</t>
    <rPh sb="0" eb="2">
      <t>ヘンコウ</t>
    </rPh>
    <rPh sb="2" eb="3">
      <t>ゴ</t>
    </rPh>
    <rPh sb="3" eb="5">
      <t>コウキ</t>
    </rPh>
    <rPh sb="6" eb="7">
      <t>イタル</t>
    </rPh>
    <rPh sb="10" eb="12">
      <t>カイメ</t>
    </rPh>
    <phoneticPr fontId="3"/>
  </si>
  <si>
    <t>変更後工期　至
（２回目）</t>
    <rPh sb="0" eb="2">
      <t>ヘンコウ</t>
    </rPh>
    <rPh sb="2" eb="3">
      <t>ゴ</t>
    </rPh>
    <rPh sb="3" eb="5">
      <t>コウキ</t>
    </rPh>
    <rPh sb="6" eb="7">
      <t>イタル</t>
    </rPh>
    <rPh sb="10" eb="12">
      <t>カイメ</t>
    </rPh>
    <phoneticPr fontId="3"/>
  </si>
  <si>
    <t>変更後請負代金額
（１回目・予定）</t>
    <rPh sb="0" eb="2">
      <t>ヘンコウ</t>
    </rPh>
    <rPh sb="2" eb="3">
      <t>ゴ</t>
    </rPh>
    <rPh sb="3" eb="5">
      <t>ウケオイ</t>
    </rPh>
    <rPh sb="5" eb="7">
      <t>ダイキン</t>
    </rPh>
    <rPh sb="7" eb="8">
      <t>ガク</t>
    </rPh>
    <rPh sb="11" eb="13">
      <t>カイメ</t>
    </rPh>
    <rPh sb="14" eb="16">
      <t>ヨテイ</t>
    </rPh>
    <phoneticPr fontId="3"/>
  </si>
  <si>
    <t>変更後請負代金額
（２回目・予定）</t>
    <rPh sb="0" eb="2">
      <t>ヘンコウ</t>
    </rPh>
    <rPh sb="2" eb="3">
      <t>ゴ</t>
    </rPh>
    <rPh sb="3" eb="5">
      <t>ウケオイ</t>
    </rPh>
    <rPh sb="5" eb="7">
      <t>ダイキン</t>
    </rPh>
    <rPh sb="7" eb="8">
      <t>ガク</t>
    </rPh>
    <rPh sb="11" eb="13">
      <t>カイメ</t>
    </rPh>
    <rPh sb="14" eb="16">
      <t>ヨテイ</t>
    </rPh>
    <phoneticPr fontId="3"/>
  </si>
  <si>
    <t>（当初）</t>
    <rPh sb="1" eb="3">
      <t>トウショ</t>
    </rPh>
    <phoneticPr fontId="3"/>
  </si>
  <si>
    <t>（変更・１回目）</t>
    <rPh sb="1" eb="3">
      <t>ヘンコウ</t>
    </rPh>
    <rPh sb="5" eb="7">
      <t>カイメ</t>
    </rPh>
    <phoneticPr fontId="3"/>
  </si>
  <si>
    <t>（変更・２回目）</t>
    <rPh sb="1" eb="3">
      <t>ヘンコウ</t>
    </rPh>
    <rPh sb="5" eb="7">
      <t>カイメ</t>
    </rPh>
    <phoneticPr fontId="3"/>
  </si>
  <si>
    <t>有り（１回）</t>
    <rPh sb="0" eb="1">
      <t>ア</t>
    </rPh>
    <rPh sb="4" eb="5">
      <t>カイ</t>
    </rPh>
    <phoneticPr fontId="3"/>
  </si>
  <si>
    <t>有り（２回）</t>
    <rPh sb="0" eb="1">
      <t>ア</t>
    </rPh>
    <rPh sb="4" eb="5">
      <t>カイ</t>
    </rPh>
    <phoneticPr fontId="3"/>
  </si>
  <si>
    <t>請負代金額</t>
    <phoneticPr fontId="3"/>
  </si>
  <si>
    <t>に基づき下記のとおり通知します。</t>
    <phoneticPr fontId="3"/>
  </si>
  <si>
    <t>工事目的物引渡し書</t>
    <phoneticPr fontId="3"/>
  </si>
  <si>
    <t>指定部分に係る工事目的物引渡し書</t>
    <rPh sb="0" eb="2">
      <t>シテイ</t>
    </rPh>
    <rPh sb="2" eb="4">
      <t>ブブン</t>
    </rPh>
    <rPh sb="5" eb="6">
      <t>カカワ</t>
    </rPh>
    <rPh sb="12" eb="14">
      <t>ヒキワタ</t>
    </rPh>
    <rPh sb="15" eb="16">
      <t>ショ</t>
    </rPh>
    <phoneticPr fontId="3"/>
  </si>
  <si>
    <t>契約変更されていないか
必ず確認のこと。</t>
    <phoneticPr fontId="3"/>
  </si>
  <si>
    <t>ここまでの請負代金額の変更⇒</t>
    <rPh sb="5" eb="7">
      <t>ウケオイ</t>
    </rPh>
    <rPh sb="7" eb="8">
      <t>ダイ</t>
    </rPh>
    <rPh sb="8" eb="10">
      <t>キンガク</t>
    </rPh>
    <rPh sb="11" eb="13">
      <t>ヘンコウ</t>
    </rPh>
    <phoneticPr fontId="3"/>
  </si>
  <si>
    <t>記</t>
    <phoneticPr fontId="3"/>
  </si>
  <si>
    <t>ここまでの工期の変更⇒</t>
    <rPh sb="5" eb="7">
      <t>コウキ</t>
    </rPh>
    <rPh sb="8" eb="10">
      <t>ヘンコウ</t>
    </rPh>
    <phoneticPr fontId="3"/>
  </si>
  <si>
    <t>有り（1回）</t>
    <rPh sb="0" eb="1">
      <t>ア</t>
    </rPh>
    <rPh sb="4" eb="5">
      <t>カイ</t>
    </rPh>
    <phoneticPr fontId="3"/>
  </si>
  <si>
    <t>有り（2回）</t>
    <rPh sb="0" eb="1">
      <t>ア</t>
    </rPh>
    <rPh sb="4" eb="5">
      <t>カイ</t>
    </rPh>
    <phoneticPr fontId="3"/>
  </si>
  <si>
    <t>工事目的物の使用について（同意）</t>
    <phoneticPr fontId="3"/>
  </si>
  <si>
    <t>記</t>
    <phoneticPr fontId="3"/>
  </si>
  <si>
    <t>工事請負契約約款第３３条第１項の規定により承諾します。</t>
    <rPh sb="21" eb="23">
      <t>ショウダク</t>
    </rPh>
    <phoneticPr fontId="3"/>
  </si>
  <si>
    <t>平塚市病院事業管理者</t>
  </si>
  <si>
    <t>平　塚　市　長</t>
    <rPh sb="0" eb="1">
      <t>ヒラ</t>
    </rPh>
    <rPh sb="2" eb="3">
      <t>ツカ</t>
    </rPh>
    <rPh sb="4" eb="5">
      <t>シ</t>
    </rPh>
    <rPh sb="6" eb="7">
      <t>チョウ</t>
    </rPh>
    <phoneticPr fontId="3"/>
  </si>
  <si>
    <t>準備工・施工計画書の作成</t>
    <rPh sb="0" eb="2">
      <t>ジュンビ</t>
    </rPh>
    <rPh sb="2" eb="3">
      <t>コウ</t>
    </rPh>
    <rPh sb="4" eb="6">
      <t>セコウ</t>
    </rPh>
    <rPh sb="6" eb="8">
      <t>ケイカク</t>
    </rPh>
    <rPh sb="8" eb="9">
      <t>ショ</t>
    </rPh>
    <rPh sb="10" eb="12">
      <t>サクセイ</t>
    </rPh>
    <phoneticPr fontId="3"/>
  </si>
  <si>
    <t>○○工</t>
    <rPh sb="2" eb="3">
      <t>コウ</t>
    </rPh>
    <phoneticPr fontId="3"/>
  </si>
  <si>
    <t>変更工程は朱線で当初工程の上方に図示すること。
（変更ない部分もすべて図示すること。）</t>
    <rPh sb="0" eb="2">
      <t>ヘンコウ</t>
    </rPh>
    <rPh sb="2" eb="4">
      <t>コウテイ</t>
    </rPh>
    <rPh sb="5" eb="7">
      <t>シュセン</t>
    </rPh>
    <rPh sb="8" eb="10">
      <t>トウショ</t>
    </rPh>
    <rPh sb="10" eb="12">
      <t>コウテイ</t>
    </rPh>
    <rPh sb="13" eb="14">
      <t>ウエ</t>
    </rPh>
    <rPh sb="14" eb="15">
      <t>ホウ</t>
    </rPh>
    <rPh sb="16" eb="18">
      <t>ズシ</t>
    </rPh>
    <rPh sb="25" eb="27">
      <t>ヘンコウ</t>
    </rPh>
    <rPh sb="29" eb="31">
      <t>ブブン</t>
    </rPh>
    <rPh sb="35" eb="37">
      <t>ズシ</t>
    </rPh>
    <phoneticPr fontId="3"/>
  </si>
  <si>
    <t>設計図書に定めがある場合に作成し、提出する。</t>
    <phoneticPr fontId="3"/>
  </si>
  <si>
    <t>⇐日付</t>
    <phoneticPr fontId="3"/>
  </si>
  <si>
    <t>指定部分完成通知書</t>
    <rPh sb="0" eb="2">
      <t>シテイ</t>
    </rPh>
    <rPh sb="2" eb="4">
      <t>ブブン</t>
    </rPh>
    <rPh sb="4" eb="6">
      <t>カンセイ</t>
    </rPh>
    <rPh sb="6" eb="8">
      <t>ツウチ</t>
    </rPh>
    <rPh sb="8" eb="9">
      <t>ショ</t>
    </rPh>
    <phoneticPr fontId="3"/>
  </si>
  <si>
    <t>記</t>
    <rPh sb="0" eb="1">
      <t>キ</t>
    </rPh>
    <phoneticPr fontId="3"/>
  </si>
  <si>
    <t>工事完成通知書</t>
    <phoneticPr fontId="3"/>
  </si>
  <si>
    <t>記</t>
    <phoneticPr fontId="3"/>
  </si>
  <si>
    <t>請負代金額の変更⇒</t>
    <rPh sb="0" eb="2">
      <t>ウケオイ</t>
    </rPh>
    <rPh sb="2" eb="3">
      <t>ダイ</t>
    </rPh>
    <rPh sb="3" eb="5">
      <t>キンガク</t>
    </rPh>
    <rPh sb="6" eb="8">
      <t>ヘンコウ</t>
    </rPh>
    <phoneticPr fontId="3"/>
  </si>
  <si>
    <t>平塚市病院事業管理者</t>
    <rPh sb="0" eb="3">
      <t>ヒラツカシ</t>
    </rPh>
    <rPh sb="3" eb="5">
      <t>ビョウイン</t>
    </rPh>
    <rPh sb="5" eb="7">
      <t>ジギョウ</t>
    </rPh>
    <rPh sb="7" eb="10">
      <t>カンリシャ</t>
    </rPh>
    <phoneticPr fontId="3"/>
  </si>
  <si>
    <t xml:space="preserve">自
</t>
    <phoneticPr fontId="3"/>
  </si>
  <si>
    <t>至</t>
    <phoneticPr fontId="3"/>
  </si>
  <si>
    <t>請負代金額の変更に係る協議について、</t>
    <rPh sb="0" eb="2">
      <t>ウケオイ</t>
    </rPh>
    <rPh sb="2" eb="4">
      <t>ダイキン</t>
    </rPh>
    <rPh sb="4" eb="5">
      <t>ガク</t>
    </rPh>
    <rPh sb="9" eb="10">
      <t>カカワ</t>
    </rPh>
    <rPh sb="11" eb="13">
      <t>キョウギ</t>
    </rPh>
    <phoneticPr fontId="3"/>
  </si>
  <si>
    <t>有り（１回目）</t>
    <rPh sb="0" eb="1">
      <t>ア</t>
    </rPh>
    <rPh sb="4" eb="5">
      <t>カイ</t>
    </rPh>
    <rPh sb="5" eb="6">
      <t>メ</t>
    </rPh>
    <phoneticPr fontId="3"/>
  </si>
  <si>
    <t>有り（２回目）</t>
    <rPh sb="0" eb="1">
      <t>ア</t>
    </rPh>
    <rPh sb="4" eb="5">
      <t>カイ</t>
    </rPh>
    <rPh sb="5" eb="6">
      <t>メ</t>
    </rPh>
    <phoneticPr fontId="3"/>
  </si>
  <si>
    <t>※変更後工期及び変更後請負代金額は「各項目入力表」で入力のこと。</t>
    <rPh sb="3" eb="4">
      <t>ゴ</t>
    </rPh>
    <rPh sb="4" eb="6">
      <t>コウキ</t>
    </rPh>
    <rPh sb="6" eb="7">
      <t>オヨ</t>
    </rPh>
    <rPh sb="8" eb="10">
      <t>ヘンコウ</t>
    </rPh>
    <rPh sb="10" eb="11">
      <t>ゴ</t>
    </rPh>
    <phoneticPr fontId="3"/>
  </si>
  <si>
    <t>平塚市病院事業管理者</t>
    <rPh sb="0" eb="3">
      <t>ヒラツカシ</t>
    </rPh>
    <rPh sb="3" eb="5">
      <t>ビョウイン</t>
    </rPh>
    <rPh sb="5" eb="7">
      <t>ジギョウ</t>
    </rPh>
    <rPh sb="7" eb="10">
      <t>カンリシャ</t>
    </rPh>
    <phoneticPr fontId="3"/>
  </si>
  <si>
    <t>部分払い（１回目）</t>
    <rPh sb="0" eb="2">
      <t>ブブン</t>
    </rPh>
    <rPh sb="2" eb="3">
      <t>バラ</t>
    </rPh>
    <rPh sb="6" eb="8">
      <t>カイメ</t>
    </rPh>
    <phoneticPr fontId="3"/>
  </si>
  <si>
    <t>部分払い（２回目）</t>
    <rPh sb="0" eb="2">
      <t>ブブン</t>
    </rPh>
    <rPh sb="2" eb="3">
      <t>バラ</t>
    </rPh>
    <rPh sb="6" eb="8">
      <t>カイメ</t>
    </rPh>
    <phoneticPr fontId="3"/>
  </si>
  <si>
    <t>以前に契約変更されていないか必ず確認のこと。</t>
    <phoneticPr fontId="3"/>
  </si>
  <si>
    <t>無し</t>
    <rPh sb="0" eb="1">
      <t>ナ</t>
    </rPh>
    <phoneticPr fontId="3"/>
  </si>
  <si>
    <t>有り（１回）</t>
    <rPh sb="0" eb="1">
      <t>ア</t>
    </rPh>
    <rPh sb="4" eb="5">
      <t>カイ</t>
    </rPh>
    <phoneticPr fontId="3"/>
  </si>
  <si>
    <t>※変更予定工期は「各項目入力表」で入力すること。</t>
    <phoneticPr fontId="3"/>
  </si>
  <si>
    <t>※変更予定工期は「各項目入力表」で入力すること。</t>
    <phoneticPr fontId="3"/>
  </si>
  <si>
    <t>通知日：</t>
    <rPh sb="0" eb="2">
      <t>ツウチ</t>
    </rPh>
    <rPh sb="2" eb="3">
      <t>ビ</t>
    </rPh>
    <phoneticPr fontId="3"/>
  </si>
  <si>
    <t>確認日：</t>
    <rPh sb="0" eb="2">
      <t>カクニン</t>
    </rPh>
    <rPh sb="2" eb="3">
      <t>ビ</t>
    </rPh>
    <phoneticPr fontId="3"/>
  </si>
  <si>
    <t>報告日：</t>
    <rPh sb="0" eb="2">
      <t>ホウコク</t>
    </rPh>
    <phoneticPr fontId="3"/>
  </si>
  <si>
    <t>総括監督員</t>
    <rPh sb="2" eb="5">
      <t>カントクイン</t>
    </rPh>
    <phoneticPr fontId="3"/>
  </si>
  <si>
    <t>主任監督員</t>
    <rPh sb="2" eb="5">
      <t>カントクイン</t>
    </rPh>
    <phoneticPr fontId="3"/>
  </si>
  <si>
    <t>平塚市病院事業管理者</t>
    <rPh sb="0" eb="3">
      <t>ヒラツカシ</t>
    </rPh>
    <rPh sb="3" eb="5">
      <t>ビョウイン</t>
    </rPh>
    <rPh sb="5" eb="7">
      <t>ジギョウ</t>
    </rPh>
    <rPh sb="7" eb="10">
      <t>カンリシャ</t>
    </rPh>
    <phoneticPr fontId="3"/>
  </si>
  <si>
    <t>印</t>
    <phoneticPr fontId="3"/>
  </si>
  <si>
    <t>平塚市病院事業管理者</t>
    <rPh sb="0" eb="3">
      <t>ヒラツカシ</t>
    </rPh>
    <rPh sb="3" eb="5">
      <t>ビョウイン</t>
    </rPh>
    <rPh sb="5" eb="7">
      <t>ジギョウ</t>
    </rPh>
    <rPh sb="7" eb="10">
      <t>カンリシャ</t>
    </rPh>
    <phoneticPr fontId="3"/>
  </si>
  <si>
    <t>平　塚　市　長</t>
    <rPh sb="0" eb="1">
      <t>ヒラ</t>
    </rPh>
    <rPh sb="2" eb="3">
      <t>ツカ</t>
    </rPh>
    <rPh sb="4" eb="5">
      <t>シ</t>
    </rPh>
    <rPh sb="6" eb="7">
      <t>チョウ</t>
    </rPh>
    <phoneticPr fontId="3"/>
  </si>
  <si>
    <t>（宛先）</t>
    <rPh sb="1" eb="3">
      <t>アテサキ</t>
    </rPh>
    <phoneticPr fontId="3"/>
  </si>
  <si>
    <t>印</t>
    <phoneticPr fontId="3"/>
  </si>
  <si>
    <t>５号様式</t>
    <rPh sb="1" eb="2">
      <t>ゴウ</t>
    </rPh>
    <rPh sb="2" eb="4">
      <t>ヨウシキ</t>
    </rPh>
    <phoneticPr fontId="3"/>
  </si>
  <si>
    <t>支給材料又は支給品の不適当通知書</t>
    <rPh sb="4" eb="5">
      <t>マタ</t>
    </rPh>
    <rPh sb="6" eb="9">
      <t>シキュウヒン</t>
    </rPh>
    <phoneticPr fontId="3"/>
  </si>
  <si>
    <t>工事工程表</t>
    <rPh sb="0" eb="2">
      <t>コウジ</t>
    </rPh>
    <rPh sb="2" eb="5">
      <t>コウテイヒョウ</t>
    </rPh>
    <phoneticPr fontId="3"/>
  </si>
  <si>
    <t>材料検査（確認）書</t>
    <rPh sb="0" eb="1">
      <t>ザイ</t>
    </rPh>
    <rPh sb="1" eb="2">
      <t>リョウ</t>
    </rPh>
    <rPh sb="2" eb="3">
      <t>ケン</t>
    </rPh>
    <rPh sb="3" eb="4">
      <t>サ</t>
    </rPh>
    <rPh sb="5" eb="6">
      <t>カク</t>
    </rPh>
    <rPh sb="6" eb="7">
      <t>シノブ</t>
    </rPh>
    <rPh sb="8" eb="9">
      <t>ショ</t>
    </rPh>
    <phoneticPr fontId="3"/>
  </si>
  <si>
    <t>支給材料（貸与品）受領書（借用書）</t>
  </si>
  <si>
    <t>工事目的物の使用について（同意）</t>
    <rPh sb="13" eb="15">
      <t>ドウイ</t>
    </rPh>
    <phoneticPr fontId="3"/>
  </si>
  <si>
    <t>平塚市長　　落合　克宏</t>
    <rPh sb="0" eb="1">
      <t>ヒラ</t>
    </rPh>
    <rPh sb="1" eb="2">
      <t>ツカ</t>
    </rPh>
    <rPh sb="2" eb="3">
      <t>シ</t>
    </rPh>
    <rPh sb="3" eb="4">
      <t>ナガ</t>
    </rPh>
    <rPh sb="6" eb="7">
      <t>オチ</t>
    </rPh>
    <rPh sb="7" eb="8">
      <t>ゴウ</t>
    </rPh>
    <rPh sb="9" eb="10">
      <t>カツ</t>
    </rPh>
    <rPh sb="10" eb="11">
      <t>ヒロシ</t>
    </rPh>
    <phoneticPr fontId="3"/>
  </si>
  <si>
    <t>⇐日付</t>
    <rPh sb="1" eb="3">
      <t>ヒヅケ</t>
    </rPh>
    <phoneticPr fontId="3"/>
  </si>
  <si>
    <t>　次の工事について損害が生じましたので、工事請負契約約款２９条第１項の規定により
通知します。</t>
    <phoneticPr fontId="4"/>
  </si>
  <si>
    <t>※ 被害に係る請求額内訳書を必ず添付してください。</t>
    <rPh sb="14" eb="15">
      <t>カナラ</t>
    </rPh>
    <phoneticPr fontId="3"/>
  </si>
  <si>
    <t>至</t>
    <phoneticPr fontId="3"/>
  </si>
  <si>
    <t>自</t>
    <phoneticPr fontId="3"/>
  </si>
  <si>
    <t>備考</t>
    <rPh sb="0" eb="2">
      <t>ビコウ</t>
    </rPh>
    <phoneticPr fontId="3"/>
  </si>
  <si>
    <t>自</t>
    <phoneticPr fontId="3"/>
  </si>
  <si>
    <t>所在地</t>
    <rPh sb="0" eb="3">
      <t>ショザイチ</t>
    </rPh>
    <phoneticPr fontId="3"/>
  </si>
  <si>
    <t>商号又は名称</t>
    <rPh sb="0" eb="2">
      <t>ショウゴウ</t>
    </rPh>
    <rPh sb="2" eb="3">
      <t>マタ</t>
    </rPh>
    <rPh sb="4" eb="6">
      <t>メイショウ</t>
    </rPh>
    <phoneticPr fontId="3"/>
  </si>
  <si>
    <t>代表者</t>
    <rPh sb="0" eb="3">
      <t>ダイヒョウシャ</t>
    </rPh>
    <phoneticPr fontId="3"/>
  </si>
  <si>
    <t>提出日：</t>
    <phoneticPr fontId="3"/>
  </si>
  <si>
    <t>工事名：</t>
    <rPh sb="0" eb="2">
      <t>コウジ</t>
    </rPh>
    <rPh sb="2" eb="3">
      <t>メイ</t>
    </rPh>
    <phoneticPr fontId="3"/>
  </si>
  <si>
    <t>主 任 監 督 員</t>
    <phoneticPr fontId="3"/>
  </si>
  <si>
    <t>担 当 監 督 員</t>
    <phoneticPr fontId="3"/>
  </si>
  <si>
    <t>　標記工事について、工事請負契約約款第１３条第２項の規程より、下記の材料検査（確認）を願います。</t>
    <rPh sb="1" eb="3">
      <t>ヒョウキ</t>
    </rPh>
    <rPh sb="3" eb="5">
      <t>コウジ</t>
    </rPh>
    <rPh sb="10" eb="12">
      <t>コウジ</t>
    </rPh>
    <rPh sb="12" eb="14">
      <t>ウケオイ</t>
    </rPh>
    <rPh sb="14" eb="16">
      <t>ケイヤク</t>
    </rPh>
    <rPh sb="16" eb="18">
      <t>ヤッカン</t>
    </rPh>
    <rPh sb="18" eb="19">
      <t>ダイ</t>
    </rPh>
    <rPh sb="21" eb="22">
      <t>ジョウ</t>
    </rPh>
    <rPh sb="22" eb="23">
      <t>ダイ</t>
    </rPh>
    <rPh sb="24" eb="25">
      <t>コウ</t>
    </rPh>
    <rPh sb="26" eb="28">
      <t>キテイ</t>
    </rPh>
    <rPh sb="31" eb="33">
      <t>カキ</t>
    </rPh>
    <rPh sb="34" eb="36">
      <t>ザイリョウ</t>
    </rPh>
    <rPh sb="36" eb="38">
      <t>ケンサ</t>
    </rPh>
    <rPh sb="39" eb="41">
      <t>カクニン</t>
    </rPh>
    <rPh sb="43" eb="44">
      <t>ネガ</t>
    </rPh>
    <phoneticPr fontId="16"/>
  </si>
  <si>
    <t>ミルシート等の規格証明書</t>
    <rPh sb="5" eb="6">
      <t>トウ</t>
    </rPh>
    <rPh sb="7" eb="9">
      <t>キカク</t>
    </rPh>
    <rPh sb="9" eb="12">
      <t>ショウメイショ</t>
    </rPh>
    <phoneticPr fontId="3"/>
  </si>
  <si>
    <t>工事監理者による現認</t>
    <rPh sb="0" eb="2">
      <t>コウジ</t>
    </rPh>
    <rPh sb="2" eb="5">
      <t>カンリシャ</t>
    </rPh>
    <rPh sb="8" eb="10">
      <t>ゲンニン</t>
    </rPh>
    <phoneticPr fontId="3"/>
  </si>
  <si>
    <t>請負代金額の変更の有無⇒</t>
    <rPh sb="0" eb="2">
      <t>ウケオイ</t>
    </rPh>
    <rPh sb="2" eb="3">
      <t>ダイ</t>
    </rPh>
    <rPh sb="3" eb="5">
      <t>キンガク</t>
    </rPh>
    <rPh sb="6" eb="8">
      <t>ヘンコウ</t>
    </rPh>
    <rPh sb="9" eb="11">
      <t>ウム</t>
    </rPh>
    <phoneticPr fontId="3"/>
  </si>
  <si>
    <t>契約工期の変更の有無⇒</t>
    <rPh sb="0" eb="2">
      <t>ケイヤク</t>
    </rPh>
    <rPh sb="2" eb="4">
      <t>コウキ</t>
    </rPh>
    <rPh sb="5" eb="7">
      <t>ヘンコウ</t>
    </rPh>
    <rPh sb="8" eb="10">
      <t>ウム</t>
    </rPh>
    <phoneticPr fontId="3"/>
  </si>
  <si>
    <t>至</t>
    <phoneticPr fontId="3"/>
  </si>
  <si>
    <t>自</t>
    <phoneticPr fontId="3"/>
  </si>
  <si>
    <t>４号附帯①</t>
    <rPh sb="1" eb="2">
      <t>ゴウ</t>
    </rPh>
    <rPh sb="2" eb="4">
      <t>フタイ</t>
    </rPh>
    <phoneticPr fontId="3"/>
  </si>
  <si>
    <t>４号附帯②</t>
    <rPh sb="1" eb="2">
      <t>ゴウ</t>
    </rPh>
    <rPh sb="2" eb="4">
      <t>フタイ</t>
    </rPh>
    <phoneticPr fontId="3"/>
  </si>
  <si>
    <t>（各条共通）</t>
    <rPh sb="1" eb="2">
      <t>カク</t>
    </rPh>
    <rPh sb="2" eb="3">
      <t>ジョウ</t>
    </rPh>
    <rPh sb="3" eb="5">
      <t>キョウツウ</t>
    </rPh>
    <phoneticPr fontId="3"/>
  </si>
  <si>
    <t>（第24条関係）</t>
    <rPh sb="1" eb="2">
      <t>ダイ</t>
    </rPh>
    <rPh sb="4" eb="5">
      <t>ジョウ</t>
    </rPh>
    <rPh sb="5" eb="7">
      <t>カンケイ</t>
    </rPh>
    <phoneticPr fontId="3"/>
  </si>
  <si>
    <t>（第21条関係）</t>
    <rPh sb="1" eb="2">
      <t>ダイ</t>
    </rPh>
    <rPh sb="4" eb="5">
      <t>ジョウ</t>
    </rPh>
    <rPh sb="5" eb="7">
      <t>カンケイ</t>
    </rPh>
    <phoneticPr fontId="3"/>
  </si>
  <si>
    <t>（第30条関係）</t>
    <rPh sb="1" eb="2">
      <t>ダイ</t>
    </rPh>
    <rPh sb="4" eb="5">
      <t>ジョウ</t>
    </rPh>
    <rPh sb="5" eb="7">
      <t>カンケイ</t>
    </rPh>
    <phoneticPr fontId="3"/>
  </si>
  <si>
    <t>請負代金額の変更に代える設計図書の変更について</t>
    <rPh sb="0" eb="2">
      <t>ウケオイ</t>
    </rPh>
    <rPh sb="2" eb="4">
      <t>ダイキン</t>
    </rPh>
    <rPh sb="4" eb="5">
      <t>ガク</t>
    </rPh>
    <rPh sb="6" eb="8">
      <t>ヘンコウ</t>
    </rPh>
    <rPh sb="9" eb="10">
      <t>カ</t>
    </rPh>
    <rPh sb="12" eb="14">
      <t>セッケイ</t>
    </rPh>
    <rPh sb="14" eb="16">
      <t>トショ</t>
    </rPh>
    <rPh sb="17" eb="19">
      <t>ヘンコウ</t>
    </rPh>
    <phoneticPr fontId="16"/>
  </si>
  <si>
    <t xml:space="preserve">請負代金額の変更に代える設計図書の　　変更内容　（予定）
</t>
    <phoneticPr fontId="3"/>
  </si>
  <si>
    <t>　請負代金額を変更について、工事請負契約約款第２４条第２項（ただし書き）の規定により、次のとおり協議開始日を通知します。</t>
    <rPh sb="1" eb="3">
      <t>ウケオイ</t>
    </rPh>
    <rPh sb="3" eb="5">
      <t>ダイキン</t>
    </rPh>
    <rPh sb="5" eb="6">
      <t>ガク</t>
    </rPh>
    <rPh sb="26" eb="27">
      <t>ダイ</t>
    </rPh>
    <rPh sb="28" eb="29">
      <t>コウ</t>
    </rPh>
    <rPh sb="33" eb="34">
      <t>ガ</t>
    </rPh>
    <rPh sb="48" eb="50">
      <t>キョウギ</t>
    </rPh>
    <rPh sb="50" eb="53">
      <t>カイシビ</t>
    </rPh>
    <phoneticPr fontId="4"/>
  </si>
  <si>
    <t>　請負代金額の変更に代える設計図書の変更について、工事請負契約約款第３０条第２項（ただし書き）の規定により、協議開始日を通知します。</t>
    <rPh sb="1" eb="3">
      <t>ウケオイ</t>
    </rPh>
    <rPh sb="3" eb="5">
      <t>ダイキン</t>
    </rPh>
    <rPh sb="5" eb="6">
      <t>ガク</t>
    </rPh>
    <rPh sb="7" eb="9">
      <t>ヘンコウ</t>
    </rPh>
    <rPh sb="10" eb="11">
      <t>カ</t>
    </rPh>
    <rPh sb="13" eb="15">
      <t>セッケイ</t>
    </rPh>
    <rPh sb="15" eb="17">
      <t>トショ</t>
    </rPh>
    <rPh sb="18" eb="20">
      <t>ヘンコウ</t>
    </rPh>
    <rPh sb="37" eb="38">
      <t>ダイ</t>
    </rPh>
    <rPh sb="39" eb="40">
      <t>コウ</t>
    </rPh>
    <rPh sb="44" eb="45">
      <t>ガ</t>
    </rPh>
    <rPh sb="54" eb="56">
      <t>キョウギ</t>
    </rPh>
    <rPh sb="56" eb="59">
      <t>カイシビ</t>
    </rPh>
    <phoneticPr fontId="4"/>
  </si>
  <si>
    <t>３８号様式</t>
    <rPh sb="2" eb="3">
      <t>ゴウ</t>
    </rPh>
    <rPh sb="3" eb="5">
      <t>ヨウシキ</t>
    </rPh>
    <phoneticPr fontId="3"/>
  </si>
  <si>
    <t>請負代金額の変更に代える設計図書の変更協議について</t>
    <rPh sb="19" eb="21">
      <t>キョウギ</t>
    </rPh>
    <phoneticPr fontId="3"/>
  </si>
  <si>
    <t>付けの</t>
    <phoneticPr fontId="3"/>
  </si>
  <si>
    <t>請負代金額</t>
    <phoneticPr fontId="3"/>
  </si>
  <si>
    <t>入力欄（発注者による契約事項）</t>
    <rPh sb="0" eb="2">
      <t>ニュウリョク</t>
    </rPh>
    <rPh sb="2" eb="3">
      <t>ラン</t>
    </rPh>
    <rPh sb="10" eb="12">
      <t>ケイヤク</t>
    </rPh>
    <rPh sb="12" eb="14">
      <t>ジコウ</t>
    </rPh>
    <phoneticPr fontId="3"/>
  </si>
  <si>
    <t>入力欄（受注者による契約事項）</t>
    <rPh sb="0" eb="2">
      <t>ニュウリョク</t>
    </rPh>
    <rPh sb="2" eb="3">
      <t>ラン</t>
    </rPh>
    <rPh sb="4" eb="6">
      <t>ジュチュウ</t>
    </rPh>
    <rPh sb="6" eb="7">
      <t>シャ</t>
    </rPh>
    <rPh sb="10" eb="12">
      <t>ケイヤク</t>
    </rPh>
    <rPh sb="12" eb="14">
      <t>ジコウ</t>
    </rPh>
    <phoneticPr fontId="3"/>
  </si>
  <si>
    <t>発議番号</t>
    <phoneticPr fontId="3"/>
  </si>
  <si>
    <t>スライドによる請負代金額の変更</t>
    <phoneticPr fontId="3"/>
  </si>
  <si>
    <t>請負代金額の変更に代える設計図書の変更協議通知</t>
    <rPh sb="19" eb="21">
      <t>キョウギ</t>
    </rPh>
    <rPh sb="21" eb="23">
      <t>ツウチ</t>
    </rPh>
    <phoneticPr fontId="3"/>
  </si>
  <si>
    <t>請負代金額変更協議通知</t>
    <rPh sb="0" eb="2">
      <t>ウケオイ</t>
    </rPh>
    <rPh sb="2" eb="4">
      <t>ダイキン</t>
    </rPh>
    <rPh sb="4" eb="5">
      <t>ガク</t>
    </rPh>
    <phoneticPr fontId="3"/>
  </si>
  <si>
    <t>工期変更協議通知</t>
    <phoneticPr fontId="3"/>
  </si>
  <si>
    <t>工期延長請求</t>
    <rPh sb="0" eb="2">
      <t>コウキ</t>
    </rPh>
    <phoneticPr fontId="3"/>
  </si>
  <si>
    <t>土木工事照査項目チェックリスト</t>
    <phoneticPr fontId="3"/>
  </si>
  <si>
    <t>工事名　　　　　　　　　　　　　　　　　　　　　　　　　　　　　　　　　　　　　　　　</t>
    <phoneticPr fontId="3"/>
  </si>
  <si>
    <t>提出年月日</t>
    <phoneticPr fontId="3"/>
  </si>
  <si>
    <t>作成者</t>
    <rPh sb="0" eb="3">
      <t>サクセイシャ</t>
    </rPh>
    <phoneticPr fontId="3"/>
  </si>
  <si>
    <t>現場代理人　○○○○</t>
    <rPh sb="0" eb="2">
      <t>ゲンバ</t>
    </rPh>
    <rPh sb="2" eb="5">
      <t>ダイリニン</t>
    </rPh>
    <phoneticPr fontId="3"/>
  </si>
  <si>
    <t>№</t>
  </si>
  <si>
    <t>項　目</t>
  </si>
  <si>
    <t>主　な　項　目</t>
  </si>
  <si>
    <t>照査対象</t>
  </si>
  <si>
    <t>照査実施</t>
  </si>
  <si>
    <t>該当事実</t>
  </si>
  <si>
    <t>備　考</t>
  </si>
  <si>
    <t>有</t>
  </si>
  <si>
    <t>無</t>
  </si>
  <si>
    <t>済</t>
  </si>
  <si>
    <t>日付</t>
  </si>
  <si>
    <t>当該工事の条件明示内容の照査</t>
  </si>
  <si>
    <t>1-1</t>
  </si>
  <si>
    <t>条件明示書における施工条件明示事項に不足がないかの確認</t>
  </si>
  <si>
    <t>1-2</t>
  </si>
  <si>
    <t>条件明示書における施工条件明示事項と現場条件に相違がないかの確認</t>
  </si>
  <si>
    <t>関連資料・貸与資料の確認</t>
    <phoneticPr fontId="3"/>
  </si>
  <si>
    <t>2-1</t>
  </si>
  <si>
    <t>ポンプ排水を行うにあたり、土質の確認によって、クイックサンド、ボイリングが起きない事を検討し確認したか</t>
  </si>
  <si>
    <t>2-2</t>
  </si>
  <si>
    <t>ウェルポイントあるいはディープウェルを行うにあたり、工事着手前に土質の確認を行い、地下水位、透水係数、湧水量等を確認したか</t>
  </si>
  <si>
    <t>2-3</t>
  </si>
  <si>
    <t>浚渫工の施工において、渇水位、平水位、最高水位、潮位及び流速・風浪等の水象・気象の施工に必要な資料を施工前に調査・確認したか</t>
  </si>
  <si>
    <t>2-4</t>
  </si>
  <si>
    <t>地質調査報告書は整理されているか・追加ボーリングは必要ないかの確認</t>
  </si>
  <si>
    <t>2-5</t>
  </si>
  <si>
    <t>軟弱地盤の施工に必要な資料はあるかの確認（圧密沈下、液状化、地盤支持力、法面安定、側方流動等）</t>
  </si>
  <si>
    <t>2-6</t>
  </si>
  <si>
    <t>測量成果報告書（平面、横断、縦断）は整理されているかの確認</t>
  </si>
  <si>
    <t>2-7</t>
  </si>
  <si>
    <t>共通仕様書及び特記仕様書に示される資料はあるかの確認</t>
  </si>
  <si>
    <t>2-8</t>
  </si>
  <si>
    <t>設計計算書等（構造物（指定仮設含む）、隣接工区等含む）はあるかの確認</t>
  </si>
  <si>
    <t>2-9</t>
  </si>
  <si>
    <t>特記仕様書等に明示してある支障物件移設予定時期及び占用者に関する資料はあるかの確認</t>
  </si>
  <si>
    <t>2-10</t>
  </si>
  <si>
    <t>2-11</t>
  </si>
  <si>
    <t>地盤沈下、振動等による影響が第三者におよばないか、関連資料はあるかの確認</t>
  </si>
  <si>
    <t>2-12</t>
  </si>
  <si>
    <t>地下占用物件である電線、電話線、水道、道路管理者用光ケーブル、その他の地下埋設物を示した図面（平面、横断、深さ等）等関連資料があるか</t>
  </si>
  <si>
    <t>2-13</t>
  </si>
  <si>
    <t>設計成果物等（報告書等）の貸与資料（電子データを含む）に不足がないか、追加事項があるかの確認</t>
  </si>
  <si>
    <t>現地踏査</t>
    <phoneticPr fontId="3"/>
  </si>
  <si>
    <t>3-1</t>
  </si>
  <si>
    <t>工事着手後直ちに測量を実施し、測量標（仮ＢＭ）、工事用多角点の設置及び用地境界、中心線、縦断、横断等を確認</t>
  </si>
  <si>
    <t>3-2</t>
  </si>
  <si>
    <t>建設発生土の受入地への搬入に先立ち、容量が十分か確認</t>
  </si>
  <si>
    <t>3-3</t>
  </si>
  <si>
    <t>周辺地域の地下水利用状況等から作業に伴い水質水量等に影響を及ぼす恐れがないか確認</t>
  </si>
  <si>
    <t>3-4</t>
  </si>
  <si>
    <t>土留・仮締切工の仮設Ｈ鋼杭、仮設鋼矢板の打込みに先行し、支障となる埋設物の確認のため、溝掘り等を行い、埋設物を確認</t>
  </si>
  <si>
    <t>3-5</t>
  </si>
  <si>
    <t>仮囲いまたは立入防止柵の設置にあたり、交通に支障をきたす場合あるいは苦情が発生すると予想される場合には、工事前に対策を検討し、確認</t>
  </si>
  <si>
    <t>3-6</t>
  </si>
  <si>
    <t>砂防土工における斜面対策としての盛土工（押え盛土）を行うに当たり、盛土量、盛土の位置ならびに盛土基礎地盤の特性等について現状の状況等を照査</t>
  </si>
  <si>
    <t>3-7</t>
  </si>
  <si>
    <t>施肥、灌水、薬剤散布の施工にあたり、施工前に施工箇所の状況を調査するものとし、設計図書に示す使用材料の種類、使用量等を確認</t>
  </si>
  <si>
    <t>3-8</t>
  </si>
  <si>
    <t>境界の施工前及び施工後において、近接所有者の立会による境界確認</t>
  </si>
  <si>
    <t>3-9</t>
  </si>
  <si>
    <t>トンネルの施工にあたって、工事着手前に測量を行い、両坑口間の基準点との相互関係を確認</t>
  </si>
  <si>
    <t>3-10</t>
  </si>
  <si>
    <t>道路管理台帳及び占用者との現地確認</t>
  </si>
  <si>
    <t>3-11</t>
  </si>
  <si>
    <t>鋼矢板等、仮設杭の施工に先立ち、明らかに埋設物がないことが確認されている場合を除き、建設工事公衆災害防止対策要綱に従って埋設物の存在の有無を確認</t>
  </si>
  <si>
    <t>3-12</t>
  </si>
  <si>
    <t>電線共同溝設置の位置・線形については、事前に地下埋設物及び工事区間の現状について測量及び調査を行い確認</t>
  </si>
  <si>
    <t>3-13</t>
  </si>
  <si>
    <r>
      <t>工事に先立ち、現地を詳細に把握するために現地調査を行い、補強を実施しようとする橋脚および基礎について、形状や鉄筋の位置、添架物や近接する</t>
    </r>
    <r>
      <rPr>
        <sz val="10.5"/>
        <color theme="1"/>
        <rFont val="Century"/>
        <family val="1"/>
      </rPr>
      <t xml:space="preserve"> </t>
    </r>
    <r>
      <rPr>
        <sz val="10.5"/>
        <color theme="1"/>
        <rFont val="ＭＳ 明朝"/>
        <family val="1"/>
        <charset val="128"/>
      </rPr>
      <t>地下構造物等の状況を把握するとともに、海水または鋼材の腐食を促進させる工場排水等の影響や、鋼材の位置する土中部が常時乾湿を繰り返す環境にあるかどうか等を事前に確認</t>
    </r>
  </si>
  <si>
    <t>3-14</t>
  </si>
  <si>
    <t>漏水補修工の施工箇所は、設計図書と現地の漏水個所とに不整合がないか施工前に確</t>
  </si>
  <si>
    <t>3-15</t>
  </si>
  <si>
    <t>質調査報告書と工事現場の踏査結果（地質、わき水、地下水など）が整合するかの確認</t>
  </si>
  <si>
    <t>3-16</t>
  </si>
  <si>
    <t>使用する材料や重機の運搬・搬入路を確認</t>
  </si>
  <si>
    <t>3-17</t>
  </si>
  <si>
    <t>土石流の到達するおそれのある現場での安全対策について、現地踏査を実施しあらかじめその対策を確認</t>
  </si>
  <si>
    <t>3-18</t>
  </si>
  <si>
    <t>3-19</t>
  </si>
  <si>
    <t>周囲の地盤や構造物に変状を与えないように、締切盛土着手前に現状地盤を確認</t>
  </si>
  <si>
    <t>設計図</t>
  </si>
  <si>
    <t>4-1</t>
  </si>
  <si>
    <t>桁の工作に着手する前に原寸図を作成し、図面の不備や製作上に支障がないかどうかを確認</t>
  </si>
  <si>
    <t>4-2</t>
  </si>
  <si>
    <t>施工前に、配筋図、鉄筋組立図、及びかぶり詳細図により組立可能か、また配力鉄筋および組立筋を考慮したかぶりとなっているかを照査</t>
  </si>
  <si>
    <t>4-3</t>
  </si>
  <si>
    <r>
      <t>一般図には必要な項目が記載されているかの確認</t>
    </r>
    <r>
      <rPr>
        <sz val="10.5"/>
        <color theme="1"/>
        <rFont val="Century"/>
        <family val="1"/>
      </rPr>
      <t xml:space="preserve"> </t>
    </r>
    <r>
      <rPr>
        <sz val="10.5"/>
        <color theme="1"/>
        <rFont val="ＭＳ 明朝"/>
        <family val="1"/>
        <charset val="128"/>
      </rPr>
      <t>（水位、設計条件、地質条件、建築限界等）</t>
    </r>
  </si>
  <si>
    <t>4-4</t>
  </si>
  <si>
    <t>平面図には必要な工事内容が明示されているかの確認（法線、築堤護岸、付属構造物等）</t>
  </si>
  <si>
    <t>4-5</t>
  </si>
  <si>
    <t>構造図の基本寸法、座標値、高さ関係は照合されているかの確認</t>
  </si>
  <si>
    <t>4-6</t>
  </si>
  <si>
    <t>構造図に地質条件（推定岩盤線、柱状図、地下水位等）を明記してあるかの確認</t>
  </si>
  <si>
    <t>4-7</t>
  </si>
  <si>
    <t>図面が明瞭に描かれているかの確認（構造物と寸法線の使い分けがなされているか）</t>
  </si>
  <si>
    <t>4-8</t>
  </si>
  <si>
    <t>構造詳細は適用基準及び打合せ事項と整合しているかの確認</t>
  </si>
  <si>
    <t>4-9</t>
  </si>
  <si>
    <t>各設計図がお互いに整合されているかの確認</t>
  </si>
  <si>
    <t>・一般平面図と縦断図（構造一般図と線形図）</t>
  </si>
  <si>
    <t>・構造図と配筋図</t>
  </si>
  <si>
    <t>・構造図と仮設図</t>
  </si>
  <si>
    <t>・下部工箱抜き図と付属物図（支承配置図、落橋防止図等）</t>
  </si>
  <si>
    <r>
      <t>・本体と付属物の取り合い</t>
    </r>
    <r>
      <rPr>
        <sz val="10.5"/>
        <color theme="1"/>
        <rFont val="Century"/>
        <family val="1"/>
      </rPr>
      <t xml:space="preserve"> </t>
    </r>
    <r>
      <rPr>
        <sz val="10.5"/>
        <color theme="1"/>
        <rFont val="ＭＳ 明朝"/>
        <family val="1"/>
        <charset val="128"/>
      </rPr>
      <t>等</t>
    </r>
  </si>
  <si>
    <t>4-10</t>
  </si>
  <si>
    <t>設計計算書の結果が正しく図面に反映されているかの確認（特に応力計算、安定計算等の結果が適用範囲も含めて整合しているか）</t>
  </si>
  <si>
    <t>・壁厚</t>
  </si>
  <si>
    <t>・鉄筋（径、ピッチ、使用材料、ラップ位置、ラップ長、主鉄筋の定着長、段落し位置、ガス圧接位置）</t>
  </si>
  <si>
    <t>・使用材料</t>
  </si>
  <si>
    <t>・その他</t>
  </si>
  <si>
    <t>4-11</t>
  </si>
  <si>
    <t>形状寸法、使用材料及びその配置は計算書と一致しているかの確認</t>
  </si>
  <si>
    <t>4-12</t>
  </si>
  <si>
    <t>地質調査報告書と設計図書の整合（調査箇所と柱状図、地質縦断面図・地質横断面図）はとれているかの確認</t>
  </si>
  <si>
    <t>4-13</t>
  </si>
  <si>
    <t>隣接工区等との整合はとれているかの確認</t>
  </si>
  <si>
    <t>4-14</t>
  </si>
  <si>
    <t>構造物の施工性に問題はないか。設計図等に基づいた適正な施工が可能かの確認（架設条件が設計図に反映されているか）※橋梁上部工のみ対象</t>
    <phoneticPr fontId="3"/>
  </si>
  <si>
    <t>数量計算</t>
  </si>
  <si>
    <t>5-1</t>
  </si>
  <si>
    <t>数量計算に用いた数量は図面の寸法と一致するかの確認</t>
  </si>
  <si>
    <t>5-2</t>
  </si>
  <si>
    <t>数量とりまとめは種類毎、材料毎の打合せ区分に合わせてまとめられているかの確認</t>
  </si>
  <si>
    <t>5-3</t>
  </si>
  <si>
    <t>横断図面による面積計算、長さ計算の縮尺は図面に整合しているかの確認</t>
  </si>
  <si>
    <t>設計計算書</t>
  </si>
  <si>
    <t>6-1</t>
  </si>
  <si>
    <t>使用されている設計基準等は適切かの確認</t>
  </si>
  <si>
    <t>6-2</t>
  </si>
  <si>
    <t>設計基本条件は適切かの確認（荷重条件、施工条件、使用材料と規格、許容応力度等）※橋梁上部工事のみ対象</t>
  </si>
  <si>
    <t>6-3</t>
  </si>
  <si>
    <t>構造・線形条件は妥当かの確認（橋長、支間長、幅員構成、平面・横断線形、座標系等）※橋梁上部工事のみ対象</t>
  </si>
  <si>
    <t>平塚市浅間町９番１号</t>
    <rPh sb="0" eb="3">
      <t>ヒラツカシ</t>
    </rPh>
    <rPh sb="3" eb="6">
      <t>センゲンチョウ</t>
    </rPh>
    <rPh sb="7" eb="8">
      <t>バン</t>
    </rPh>
    <rPh sb="9" eb="10">
      <t>ゴウ</t>
    </rPh>
    <phoneticPr fontId="3"/>
  </si>
  <si>
    <t>平塚市南原一丁目１９番１号</t>
    <rPh sb="5" eb="6">
      <t>イチ</t>
    </rPh>
    <phoneticPr fontId="3"/>
  </si>
  <si>
    <t>発注者所在地</t>
    <rPh sb="0" eb="3">
      <t>ハッチュウシャ</t>
    </rPh>
    <rPh sb="3" eb="6">
      <t>ショザイチ</t>
    </rPh>
    <phoneticPr fontId="3"/>
  </si>
  <si>
    <t>受注者名称</t>
    <rPh sb="0" eb="2">
      <t>ジュチュウ</t>
    </rPh>
    <rPh sb="2" eb="3">
      <t>シャ</t>
    </rPh>
    <rPh sb="3" eb="5">
      <t>メイショウ</t>
    </rPh>
    <phoneticPr fontId="3"/>
  </si>
  <si>
    <t>受注者が行うべき「設計図書の照査」に使用できます。
このチェックリストは参考様式であり、自社の様式がある場合は、そちらを使用してください。</t>
    <rPh sb="38" eb="40">
      <t>ヨウシキ</t>
    </rPh>
    <rPh sb="44" eb="46">
      <t>ジシャ</t>
    </rPh>
    <rPh sb="47" eb="49">
      <t>ヨウシキ</t>
    </rPh>
    <rPh sb="52" eb="54">
      <t>バアイ</t>
    </rPh>
    <rPh sb="60" eb="62">
      <t>シヨウ</t>
    </rPh>
    <phoneticPr fontId="3"/>
  </si>
  <si>
    <t>参考様式</t>
    <rPh sb="0" eb="2">
      <t>サンコウ</t>
    </rPh>
    <rPh sb="2" eb="4">
      <t>ヨウシキ</t>
    </rPh>
    <phoneticPr fontId="3"/>
  </si>
  <si>
    <t>土木工事照査項目チェックリスト</t>
    <phoneticPr fontId="3"/>
  </si>
  <si>
    <t>発注者</t>
    <rPh sb="0" eb="3">
      <t>ハッチュウシャ</t>
    </rPh>
    <phoneticPr fontId="3"/>
  </si>
  <si>
    <t>受注者</t>
    <rPh sb="0" eb="2">
      <t>ジュチュウ</t>
    </rPh>
    <rPh sb="2" eb="3">
      <t>シャ</t>
    </rPh>
    <phoneticPr fontId="3"/>
  </si>
  <si>
    <t>発議年月日</t>
    <phoneticPr fontId="3"/>
  </si>
  <si>
    <t>指示</t>
    <phoneticPr fontId="3"/>
  </si>
  <si>
    <t>協議</t>
    <phoneticPr fontId="3"/>
  </si>
  <si>
    <t>通知</t>
    <phoneticPr fontId="3"/>
  </si>
  <si>
    <t>承諾</t>
    <phoneticPr fontId="3"/>
  </si>
  <si>
    <t>報告</t>
    <phoneticPr fontId="3"/>
  </si>
  <si>
    <t>提出</t>
    <phoneticPr fontId="3"/>
  </si>
  <si>
    <t>請求</t>
    <rPh sb="0" eb="2">
      <t>セイキュウ</t>
    </rPh>
    <phoneticPr fontId="3"/>
  </si>
  <si>
    <t>その他</t>
    <phoneticPr fontId="3"/>
  </si>
  <si>
    <t>葉</t>
    <phoneticPr fontId="3"/>
  </si>
  <si>
    <t>指示</t>
    <phoneticPr fontId="3"/>
  </si>
  <si>
    <t>承諾</t>
    <phoneticPr fontId="3"/>
  </si>
  <si>
    <t>協議</t>
    <phoneticPr fontId="3"/>
  </si>
  <si>
    <t>提出</t>
    <phoneticPr fontId="3"/>
  </si>
  <si>
    <t>受理</t>
    <phoneticPr fontId="3"/>
  </si>
  <si>
    <t>します。</t>
    <phoneticPr fontId="3"/>
  </si>
  <si>
    <t>その他</t>
    <rPh sb="2" eb="3">
      <t>タ</t>
    </rPh>
    <phoneticPr fontId="3"/>
  </si>
  <si>
    <t>報告</t>
    <phoneticPr fontId="3"/>
  </si>
  <si>
    <t>現場代理人</t>
    <phoneticPr fontId="3"/>
  </si>
  <si>
    <t>主任（監理）  　技術者</t>
    <phoneticPr fontId="3"/>
  </si>
  <si>
    <t>工事打合せ簿</t>
    <phoneticPr fontId="3"/>
  </si>
  <si>
    <t>発議年月日</t>
    <phoneticPr fontId="3"/>
  </si>
  <si>
    <t>発議番号</t>
    <phoneticPr fontId="3"/>
  </si>
  <si>
    <t>№</t>
    <phoneticPr fontId="3"/>
  </si>
  <si>
    <t>受理</t>
    <phoneticPr fontId="3"/>
  </si>
  <si>
    <t>します。</t>
    <phoneticPr fontId="3"/>
  </si>
  <si>
    <t>契約書第１８条第１項（条件変更等）</t>
    <rPh sb="0" eb="3">
      <t>ケイヤクショ</t>
    </rPh>
    <rPh sb="7" eb="8">
      <t>ダイ</t>
    </rPh>
    <rPh sb="9" eb="10">
      <t>コウ</t>
    </rPh>
    <phoneticPr fontId="3"/>
  </si>
  <si>
    <t>第２号　設計図書に誤謬又は脱漏があること。</t>
    <rPh sb="0" eb="1">
      <t>ダイ</t>
    </rPh>
    <rPh sb="2" eb="3">
      <t>ゴウ</t>
    </rPh>
    <phoneticPr fontId="3"/>
  </si>
  <si>
    <t>第３号　設計図書の表示が明確でないこと。</t>
    <rPh sb="0" eb="1">
      <t>ダイ</t>
    </rPh>
    <rPh sb="2" eb="3">
      <t>ゴウ</t>
    </rPh>
    <phoneticPr fontId="3"/>
  </si>
  <si>
    <t xml:space="preserve">第４号　工事現場の形状、地質、湧水等の状態、施工上の制約等設計図書に
</t>
    <rPh sb="0" eb="1">
      <t>ダイ</t>
    </rPh>
    <rPh sb="2" eb="3">
      <t>ゴウ</t>
    </rPh>
    <phoneticPr fontId="3"/>
  </si>
  <si>
    <t>第１号   図面、仕様書、現場説明書及び現場説明に対する質問回答書が</t>
    <rPh sb="0" eb="1">
      <t>ダイ</t>
    </rPh>
    <rPh sb="2" eb="3">
      <t>ゴウ</t>
    </rPh>
    <phoneticPr fontId="3"/>
  </si>
  <si>
    <t>　　一致しないこと（これらの優先順位が定められている場合を除く。）。</t>
    <phoneticPr fontId="3"/>
  </si>
  <si>
    <t>　　示された自然的又は人為的な施工条件と実際の工事現場が一致しないこと。</t>
    <phoneticPr fontId="3"/>
  </si>
  <si>
    <t xml:space="preserve">第５号　設計図書で明示されていない施工条件について予期するこのできない
</t>
    <rPh sb="0" eb="1">
      <t>ダイ</t>
    </rPh>
    <rPh sb="2" eb="3">
      <t>ゴウ</t>
    </rPh>
    <phoneticPr fontId="3"/>
  </si>
  <si>
    <t>　　特別な状態が生じたこと。</t>
    <phoneticPr fontId="3"/>
  </si>
  <si>
    <t>現場代理人及び主任技術者の立会を求めます。</t>
    <phoneticPr fontId="3"/>
  </si>
  <si>
    <t>設計図書の訂正（変更）指示について</t>
    <rPh sb="5" eb="7">
      <t>テイセイ</t>
    </rPh>
    <rPh sb="11" eb="13">
      <t>シジ</t>
    </rPh>
    <phoneticPr fontId="3"/>
  </si>
  <si>
    <t>変更</t>
    <phoneticPr fontId="3"/>
  </si>
  <si>
    <t>に係る承諾書</t>
    <phoneticPr fontId="3"/>
  </si>
  <si>
    <t>発注者が請負代金額を増額すべき事由又は費用を負担すべき事由が生じた日から７日以内に協議開始の日を通知しない場合に通知することができます。</t>
    <rPh sb="56" eb="58">
      <t>ツウチ</t>
    </rPh>
    <phoneticPr fontId="3"/>
  </si>
  <si>
    <t>設計図書の変更のみを除き、契約工期の変更か請負代金額の
変更のいずれか、又は両方の変更の有無を必ず入力すること。</t>
    <rPh sb="0" eb="2">
      <t>セッケイ</t>
    </rPh>
    <rPh sb="2" eb="4">
      <t>トショ</t>
    </rPh>
    <rPh sb="5" eb="7">
      <t>ヘンコウ</t>
    </rPh>
    <rPh sb="10" eb="11">
      <t>ノゾ</t>
    </rPh>
    <rPh sb="13" eb="15">
      <t>ケイヤク</t>
    </rPh>
    <rPh sb="15" eb="17">
      <t>コウキ</t>
    </rPh>
    <rPh sb="18" eb="20">
      <t>ヘンコウ</t>
    </rPh>
    <rPh sb="21" eb="23">
      <t>ウケオイ</t>
    </rPh>
    <rPh sb="23" eb="25">
      <t>ダイキン</t>
    </rPh>
    <rPh sb="25" eb="26">
      <t>ガク</t>
    </rPh>
    <rPh sb="28" eb="30">
      <t>ヘンコウ</t>
    </rPh>
    <rPh sb="36" eb="37">
      <t>マタ</t>
    </rPh>
    <rPh sb="38" eb="40">
      <t>リョウホウ</t>
    </rPh>
    <rPh sb="41" eb="43">
      <t>ヘンコウ</t>
    </rPh>
    <rPh sb="44" eb="46">
      <t>ウム</t>
    </rPh>
    <rPh sb="47" eb="48">
      <t>カナラ</t>
    </rPh>
    <rPh sb="49" eb="51">
      <t>ニュウリョク</t>
    </rPh>
    <phoneticPr fontId="3"/>
  </si>
  <si>
    <t>※署名又は押印のうえ、発注者及び受注者双方で保管する。</t>
    <rPh sb="1" eb="3">
      <t>ショメイ</t>
    </rPh>
    <rPh sb="3" eb="4">
      <t>マタ</t>
    </rPh>
    <rPh sb="5" eb="7">
      <t>オウイン</t>
    </rPh>
    <rPh sb="11" eb="14">
      <t>ハッチュウシャ</t>
    </rPh>
    <rPh sb="14" eb="15">
      <t>オヨ</t>
    </rPh>
    <rPh sb="16" eb="18">
      <t>ジュチュウ</t>
    </rPh>
    <rPh sb="18" eb="19">
      <t>シャ</t>
    </rPh>
    <rPh sb="19" eb="21">
      <t>ソウホウ</t>
    </rPh>
    <rPh sb="22" eb="24">
      <t>ホカン</t>
    </rPh>
    <phoneticPr fontId="3"/>
  </si>
  <si>
    <t>２ページ目は、１ページ目とリンクしているため、入力の必要はありません。</t>
    <rPh sb="4" eb="5">
      <t>メ</t>
    </rPh>
    <rPh sb="11" eb="12">
      <t>メ</t>
    </rPh>
    <rPh sb="23" eb="25">
      <t>ニュウリョク</t>
    </rPh>
    <rPh sb="26" eb="28">
      <t>ヒツヨウ</t>
    </rPh>
    <phoneticPr fontId="3"/>
  </si>
  <si>
    <t>※署名又は押印のうえ、発注者及び受注者双方で保管します。（２枚とも提出）
※受注者においては、建設業法上の「営業に関する図書（10年間の保管義務あり）」
となります。</t>
    <rPh sb="1" eb="3">
      <t>ショメイ</t>
    </rPh>
    <rPh sb="3" eb="4">
      <t>マタ</t>
    </rPh>
    <rPh sb="30" eb="31">
      <t>マイ</t>
    </rPh>
    <rPh sb="33" eb="35">
      <t>テイシュツ</t>
    </rPh>
    <phoneticPr fontId="3"/>
  </si>
  <si>
    <t>※設計図書：別冊の図面、仕様書、現場説明書及び現場説明に対する
　　　　　　　　質問回答書、工事数量総括表</t>
    <rPh sb="1" eb="3">
      <t>セッ_x0000__x0001_</t>
    </rPh>
    <rPh sb="3" eb="5">
      <t>_x0002__x0004__x0003_</t>
    </rPh>
    <rPh sb="6" eb="8">
      <t>_x0002__x0007__x0006__x0002_</t>
    </rPh>
    <rPh sb="9" eb="11">
      <t>_x000B_	_x0002_</t>
    </rPh>
    <rPh sb="12" eb="15">
      <t>_x000E__x000C__x0003__x0013__x0010_</t>
    </rPh>
    <rPh sb="16" eb="18">
      <t>_x0002__x0016__x0012_</t>
    </rPh>
    <rPh sb="18" eb="21">
      <t>_x0003__x001C__x0015__x0001__x001E__x0017_</t>
    </rPh>
    <rPh sb="21" eb="22">
      <t>_x0002_!</t>
    </rPh>
    <rPh sb="23" eb="25">
      <t>_x0019__x0002_%</t>
    </rPh>
    <rPh sb="25" eb="27">
      <t>_x001C__x0001_'(</t>
    </rPh>
    <rPh sb="28" eb="29">
      <t>_x0002_+</t>
    </rPh>
    <rPh sb="40" eb="42">
      <t>*_x0003_1.</t>
    </rPh>
    <rPh sb="42" eb="45">
      <t>_x0002_40_x0002_92</t>
    </rPh>
    <rPh sb="46" eb="48">
      <t>_x0003__x0000__x0000_</t>
    </rPh>
    <rPh sb="48" eb="50">
      <t>_x0000__x0000_&lt;_x0000_&lt;</t>
    </rPh>
    <rPh sb="50" eb="53">
      <t/>
    </rPh>
    <phoneticPr fontId="3"/>
  </si>
  <si>
    <t>※データを保存したい場合は別ファイルを作成し、
入力したシートをコピーしてください。
（このシートは原稿としてお使いください。）</t>
    <rPh sb="5" eb="7">
      <t>ホゾン</t>
    </rPh>
    <rPh sb="10" eb="12">
      <t>バアイ</t>
    </rPh>
    <rPh sb="13" eb="14">
      <t>ベツ</t>
    </rPh>
    <rPh sb="19" eb="21">
      <t>サクセイ</t>
    </rPh>
    <rPh sb="24" eb="26">
      <t>ニュウリョク</t>
    </rPh>
    <rPh sb="50" eb="52">
      <t>ゲンコウ</t>
    </rPh>
    <rPh sb="56" eb="57">
      <t>ツカ</t>
    </rPh>
    <phoneticPr fontId="3"/>
  </si>
  <si>
    <t>　現地調査について、了解いたしました。</t>
    <rPh sb="1" eb="3">
      <t>ゲンチ</t>
    </rPh>
    <rPh sb="3" eb="5">
      <t>チョウサ</t>
    </rPh>
    <rPh sb="10" eb="12">
      <t>リョウカイ</t>
    </rPh>
    <phoneticPr fontId="3"/>
  </si>
  <si>
    <t>案件番号</t>
    <phoneticPr fontId="3"/>
  </si>
  <si>
    <t>各項目入力表に各種情報を必ず入力する事。
工程表は１部印刷して監督員に提出して下さい。</t>
    <rPh sb="0" eb="3">
      <t>カクコウモク</t>
    </rPh>
    <rPh sb="3" eb="5">
      <t>ニュウリョク</t>
    </rPh>
    <rPh sb="5" eb="6">
      <t>ヒョウ</t>
    </rPh>
    <rPh sb="7" eb="9">
      <t>カクシュ</t>
    </rPh>
    <rPh sb="9" eb="11">
      <t>ジョウホウ</t>
    </rPh>
    <rPh sb="12" eb="13">
      <t>カナラ</t>
    </rPh>
    <rPh sb="14" eb="16">
      <t>ニュウリョク</t>
    </rPh>
    <rPh sb="18" eb="19">
      <t>コト</t>
    </rPh>
    <rPh sb="21" eb="24">
      <t>コウテイヒョウ</t>
    </rPh>
    <rPh sb="31" eb="34">
      <t>カントクイン</t>
    </rPh>
    <rPh sb="39" eb="40">
      <t>クダ</t>
    </rPh>
    <phoneticPr fontId="3"/>
  </si>
  <si>
    <t>5月</t>
    <phoneticPr fontId="3"/>
  </si>
  <si>
    <t>6月</t>
    <rPh sb="1" eb="2">
      <t>ガツ</t>
    </rPh>
    <phoneticPr fontId="3"/>
  </si>
  <si>
    <t>15</t>
    <phoneticPr fontId="3"/>
  </si>
  <si>
    <t>7月</t>
    <rPh sb="1" eb="2">
      <t>ガツ</t>
    </rPh>
    <phoneticPr fontId="3"/>
  </si>
  <si>
    <t>8月</t>
    <rPh sb="1" eb="2">
      <t>ガツ</t>
    </rPh>
    <phoneticPr fontId="3"/>
  </si>
  <si>
    <t>9月</t>
    <rPh sb="1" eb="2">
      <t>ガツ</t>
    </rPh>
    <phoneticPr fontId="3"/>
  </si>
  <si>
    <t>30</t>
    <phoneticPr fontId="3"/>
  </si>
  <si>
    <t>10月</t>
    <rPh sb="2" eb="3">
      <t>ガツ</t>
    </rPh>
    <phoneticPr fontId="3"/>
  </si>
  <si>
    <t>15</t>
    <phoneticPr fontId="3"/>
  </si>
  <si>
    <t>11月</t>
    <rPh sb="2" eb="3">
      <t>ガツ</t>
    </rPh>
    <phoneticPr fontId="3"/>
  </si>
  <si>
    <t>12月</t>
    <rPh sb="2" eb="3">
      <t>ガツ</t>
    </rPh>
    <phoneticPr fontId="3"/>
  </si>
  <si>
    <t>清掃後片付け・完成図書作成・社内検査</t>
    <rPh sb="0" eb="2">
      <t>セイソウ</t>
    </rPh>
    <rPh sb="2" eb="5">
      <t>アトカタヅ</t>
    </rPh>
    <rPh sb="7" eb="9">
      <t>カンセイ</t>
    </rPh>
    <rPh sb="9" eb="11">
      <t>トショ</t>
    </rPh>
    <rPh sb="11" eb="13">
      <t>サクセイ</t>
    </rPh>
    <phoneticPr fontId="3"/>
  </si>
  <si>
    <t>←実務経験
年数を確認</t>
    <rPh sb="1" eb="3">
      <t>ジツム</t>
    </rPh>
    <rPh sb="3" eb="5">
      <t>ケイケン</t>
    </rPh>
    <rPh sb="6" eb="8">
      <t>ネンスウ</t>
    </rPh>
    <rPh sb="9" eb="11">
      <t>カクニン</t>
    </rPh>
    <phoneticPr fontId="3"/>
  </si>
  <si>
    <t>受注者</t>
    <rPh sb="0" eb="2">
      <t>ジュチュウ</t>
    </rPh>
    <rPh sb="2" eb="3">
      <t>シャ</t>
    </rPh>
    <phoneticPr fontId="3"/>
  </si>
  <si>
    <t>実務内容</t>
    <phoneticPr fontId="3"/>
  </si>
  <si>
    <t>受注者</t>
    <rPh sb="0" eb="2">
      <t>ジュチュウ</t>
    </rPh>
    <rPh sb="2" eb="3">
      <t>シャ</t>
    </rPh>
    <phoneticPr fontId="3"/>
  </si>
  <si>
    <t>案件番号</t>
    <phoneticPr fontId="3"/>
  </si>
  <si>
    <t>実務経験</t>
    <rPh sb="2" eb="4">
      <t>ケイケン</t>
    </rPh>
    <phoneticPr fontId="3"/>
  </si>
  <si>
    <t>主任技術者</t>
    <rPh sb="0" eb="2">
      <t>シュニン</t>
    </rPh>
    <rPh sb="2" eb="5">
      <t>ギジュツシャ</t>
    </rPh>
    <phoneticPr fontId="3"/>
  </si>
  <si>
    <t>所属事業所（会社）名</t>
    <rPh sb="2" eb="5">
      <t>ジギョウショ</t>
    </rPh>
    <phoneticPr fontId="3"/>
  </si>
  <si>
    <t>従事した立場</t>
    <rPh sb="0" eb="2">
      <t>ジュウジ</t>
    </rPh>
    <rPh sb="4" eb="6">
      <t>タチバ</t>
    </rPh>
    <phoneticPr fontId="3"/>
  </si>
  <si>
    <t>実務経験（年月）</t>
    <rPh sb="0" eb="2">
      <t>ジツム</t>
    </rPh>
    <rPh sb="5" eb="7">
      <t>ネンゲツ</t>
    </rPh>
    <phoneticPr fontId="3"/>
  </si>
  <si>
    <t>卒業</t>
    <phoneticPr fontId="3"/>
  </si>
  <si>
    <t>高校・専門学校の指定学科</t>
    <phoneticPr fontId="3"/>
  </si>
  <si>
    <t>上記以外の学校の指定学科</t>
    <phoneticPr fontId="3"/>
  </si>
  <si>
    <t>その他の学歴</t>
    <phoneticPr fontId="3"/>
  </si>
  <si>
    <t>年</t>
    <phoneticPr fontId="3"/>
  </si>
  <si>
    <t>実務経験年数</t>
    <phoneticPr fontId="3"/>
  </si>
  <si>
    <t>歳</t>
    <rPh sb="0" eb="1">
      <t>サイ</t>
    </rPh>
    <phoneticPr fontId="3"/>
  </si>
  <si>
    <t>実務経験業種</t>
    <phoneticPr fontId="3"/>
  </si>
  <si>
    <t>技能者</t>
    <rPh sb="0" eb="3">
      <t>ギノウシャ</t>
    </rPh>
    <phoneticPr fontId="3"/>
  </si>
  <si>
    <t>現場代理人</t>
    <phoneticPr fontId="3"/>
  </si>
  <si>
    <t>職長等</t>
    <rPh sb="0" eb="2">
      <t>ショクチョウ</t>
    </rPh>
    <rPh sb="2" eb="3">
      <t>トウ</t>
    </rPh>
    <phoneticPr fontId="3"/>
  </si>
  <si>
    <t>民間</t>
    <rPh sb="0" eb="2">
      <t>ミンカン</t>
    </rPh>
    <phoneticPr fontId="3"/>
  </si>
  <si>
    <t>法該当区分</t>
    <phoneticPr fontId="3"/>
  </si>
  <si>
    <t>主な実務（工事名等）</t>
    <rPh sb="0" eb="1">
      <t>オモ</t>
    </rPh>
    <rPh sb="2" eb="4">
      <t>ジツム</t>
    </rPh>
    <rPh sb="8" eb="9">
      <t>トウ</t>
    </rPh>
    <phoneticPr fontId="3"/>
  </si>
  <si>
    <t>専門技術者</t>
    <rPh sb="0" eb="2">
      <t>センモン</t>
    </rPh>
    <rPh sb="2" eb="4">
      <t>ギジュツ</t>
    </rPh>
    <rPh sb="4" eb="5">
      <t>シャ</t>
    </rPh>
    <phoneticPr fontId="3"/>
  </si>
  <si>
    <t>専門技術者としての工事施工経験の有無</t>
    <rPh sb="0" eb="2">
      <t>センモン</t>
    </rPh>
    <phoneticPr fontId="3"/>
  </si>
  <si>
    <t>○○○○整備工事</t>
    <phoneticPr fontId="3"/>
  </si>
  <si>
    <t>主任技術者としての工事施工経験の有無</t>
    <rPh sb="0" eb="2">
      <t>シュニン</t>
    </rPh>
    <phoneticPr fontId="3"/>
  </si>
  <si>
    <t>技能者補助員</t>
    <rPh sb="0" eb="2">
      <t>ギノウ</t>
    </rPh>
    <rPh sb="3" eb="5">
      <t>ホジョ</t>
    </rPh>
    <rPh sb="5" eb="6">
      <t>イン</t>
    </rPh>
    <phoneticPr fontId="3"/>
  </si>
  <si>
    <t>設計・積算等</t>
    <rPh sb="0" eb="2">
      <t>セッケイ</t>
    </rPh>
    <rPh sb="3" eb="5">
      <t>セキサン</t>
    </rPh>
    <rPh sb="5" eb="6">
      <t>トウ</t>
    </rPh>
    <phoneticPr fontId="3"/>
  </si>
  <si>
    <t>　実務内容は元請、下請け、公共工事、民間工事を問いません。
　主な実務（工事名等）は年間で１件のみ記載してください。
　通算実務経験年数が必要実務経験年数を満たしていることが必要です。</t>
    <rPh sb="3" eb="5">
      <t>ナイヨウ</t>
    </rPh>
    <rPh sb="13" eb="15">
      <t>コウキョウ</t>
    </rPh>
    <rPh sb="15" eb="17">
      <t>コウジ</t>
    </rPh>
    <rPh sb="18" eb="20">
      <t>ミンカン</t>
    </rPh>
    <rPh sb="20" eb="22">
      <t>コウジ</t>
    </rPh>
    <rPh sb="31" eb="32">
      <t>オモ</t>
    </rPh>
    <rPh sb="33" eb="35">
      <t>ジツム</t>
    </rPh>
    <rPh sb="36" eb="38">
      <t>コウジ</t>
    </rPh>
    <rPh sb="38" eb="39">
      <t>メイ</t>
    </rPh>
    <rPh sb="39" eb="40">
      <t>トウ</t>
    </rPh>
    <rPh sb="42" eb="44">
      <t>ネンカン</t>
    </rPh>
    <rPh sb="46" eb="47">
      <t>ケン</t>
    </rPh>
    <rPh sb="49" eb="51">
      <t>キサイ</t>
    </rPh>
    <rPh sb="62" eb="64">
      <t>ジツム</t>
    </rPh>
    <rPh sb="64" eb="66">
      <t>ケイケン</t>
    </rPh>
    <rPh sb="66" eb="68">
      <t>ネンスウ</t>
    </rPh>
    <rPh sb="69" eb="71">
      <t>ヒツヨウ</t>
    </rPh>
    <rPh sb="71" eb="73">
      <t>ジツム</t>
    </rPh>
    <rPh sb="73" eb="75">
      <t>ケイケン</t>
    </rPh>
    <rPh sb="75" eb="77">
      <t>ネンスウ</t>
    </rPh>
    <rPh sb="78" eb="79">
      <t>ミ</t>
    </rPh>
    <rPh sb="87" eb="89">
      <t>ヒツヨウ</t>
    </rPh>
    <phoneticPr fontId="3"/>
  </si>
  <si>
    <t>　実務経験とは、建設工事の施工に関する技術上のすべての職務経験のことであり、設計技術者や現場代理人、主任技術者等に従事、及びこれらの技術を習得するための見習い期間も経験に含めますが、ただ単に、建設会社に在籍しているだけでは実務経験とは認められません。</t>
    <rPh sb="46" eb="49">
      <t>ダイリニン</t>
    </rPh>
    <rPh sb="98" eb="100">
      <t>カイシャ</t>
    </rPh>
    <rPh sb="101" eb="103">
      <t>ザイセキ</t>
    </rPh>
    <rPh sb="111" eb="113">
      <t>ジツム</t>
    </rPh>
    <rPh sb="113" eb="115">
      <t>ケイケン</t>
    </rPh>
    <rPh sb="117" eb="118">
      <t>ミト</t>
    </rPh>
    <phoneticPr fontId="3"/>
  </si>
  <si>
    <t>建設業法第７条第２号</t>
    <phoneticPr fontId="3"/>
  </si>
  <si>
    <t>工　事　名</t>
    <phoneticPr fontId="3"/>
  </si>
  <si>
    <t>契約約款第10条２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phoneticPr fontId="3"/>
  </si>
  <si>
    <t>現場代理人等変更通知書</t>
    <rPh sb="6" eb="8">
      <t>ヘンコウ</t>
    </rPh>
    <phoneticPr fontId="3"/>
  </si>
  <si>
    <t>主任技術者実務経験経歴書</t>
    <rPh sb="0" eb="2">
      <t>シュニン</t>
    </rPh>
    <rPh sb="5" eb="7">
      <t>ジツム</t>
    </rPh>
    <rPh sb="7" eb="9">
      <t>ケイケン</t>
    </rPh>
    <phoneticPr fontId="3"/>
  </si>
  <si>
    <t>専門技術者実務経験経歴書</t>
    <rPh sb="0" eb="2">
      <t>センモン</t>
    </rPh>
    <rPh sb="5" eb="7">
      <t>ジツム</t>
    </rPh>
    <rPh sb="7" eb="9">
      <t>ケイケン</t>
    </rPh>
    <phoneticPr fontId="3"/>
  </si>
  <si>
    <t>氏名</t>
    <rPh sb="0" eb="2">
      <t>シメイ</t>
    </rPh>
    <phoneticPr fontId="3"/>
  </si>
  <si>
    <t>フリガナ</t>
    <phoneticPr fontId="3"/>
  </si>
  <si>
    <t>住所</t>
    <rPh sb="0" eb="2">
      <t>ジュウショ</t>
    </rPh>
    <phoneticPr fontId="3"/>
  </si>
  <si>
    <t xml:space="preserve">連絡先
電話番号  </t>
    <phoneticPr fontId="3"/>
  </si>
  <si>
    <t>下記の者は、建設業許可における経営業務の管理責任者または営業所ごとの専任技術者ではないことを誓約します。</t>
    <phoneticPr fontId="3"/>
  </si>
  <si>
    <t>受注者が有する権限のうち、現場代理人に委任せず自ら行使しようとする権限（該当する場合のみ記載のこと）</t>
    <rPh sb="0" eb="2">
      <t>ジュチュウ</t>
    </rPh>
    <rPh sb="2" eb="3">
      <t>シャ</t>
    </rPh>
    <rPh sb="33" eb="35">
      <t>ケンゲン</t>
    </rPh>
    <rPh sb="36" eb="38">
      <t>ガイトウ</t>
    </rPh>
    <rPh sb="40" eb="42">
      <t>バアイ</t>
    </rPh>
    <rPh sb="44" eb="46">
      <t>キサイ</t>
    </rPh>
    <phoneticPr fontId="3"/>
  </si>
  <si>
    <t>氏名</t>
    <phoneticPr fontId="3"/>
  </si>
  <si>
    <t>生年月日</t>
    <phoneticPr fontId="3"/>
  </si>
  <si>
    <t>イ</t>
    <phoneticPr fontId="3"/>
  </si>
  <si>
    <t>　建設業法
　第７条第２項イ</t>
    <rPh sb="1" eb="4">
      <t>ケンセツギョウ</t>
    </rPh>
    <rPh sb="4" eb="5">
      <t>ホウ</t>
    </rPh>
    <rPh sb="7" eb="8">
      <t>ダイ</t>
    </rPh>
    <rPh sb="9" eb="10">
      <t>ジョウ</t>
    </rPh>
    <rPh sb="10" eb="11">
      <t>ダイ</t>
    </rPh>
    <rPh sb="12" eb="13">
      <t>コウ</t>
    </rPh>
    <phoneticPr fontId="3"/>
  </si>
  <si>
    <t>⇒同上　ロ</t>
    <rPh sb="1" eb="3">
      <t>ドウジョウ</t>
    </rPh>
    <phoneticPr fontId="3"/>
  </si>
  <si>
    <t>○○汚水管敷設工事</t>
    <phoneticPr fontId="3"/>
  </si>
  <si>
    <t xml:space="preserve">主任
（監理）
技術者
</t>
    <rPh sb="0" eb="2">
      <t>シュニン</t>
    </rPh>
    <rPh sb="4" eb="6">
      <t>カンリ</t>
    </rPh>
    <rPh sb="8" eb="9">
      <t>ワザ</t>
    </rPh>
    <rPh sb="9" eb="10">
      <t>ジュツ</t>
    </rPh>
    <rPh sb="10" eb="11">
      <t>モノ</t>
    </rPh>
    <phoneticPr fontId="3"/>
  </si>
  <si>
    <t>変更現場代理人氏名</t>
    <rPh sb="0" eb="2">
      <t>ヘンコウ</t>
    </rPh>
    <rPh sb="2" eb="4">
      <t>ゲンバ</t>
    </rPh>
    <rPh sb="4" eb="7">
      <t>ダイリニン</t>
    </rPh>
    <rPh sb="7" eb="9">
      <t>シメイ</t>
    </rPh>
    <phoneticPr fontId="3"/>
  </si>
  <si>
    <t>変更主任（監理）技術者氏名</t>
    <rPh sb="0" eb="2">
      <t>ヘンコウ</t>
    </rPh>
    <rPh sb="2" eb="4">
      <t>シュニン</t>
    </rPh>
    <rPh sb="5" eb="7">
      <t>カンリ</t>
    </rPh>
    <rPh sb="8" eb="11">
      <t>ギジュツシャ</t>
    </rPh>
    <rPh sb="11" eb="13">
      <t>シメイ</t>
    </rPh>
    <phoneticPr fontId="3"/>
  </si>
  <si>
    <t>変更専門技術者氏名</t>
    <rPh sb="0" eb="2">
      <t>ヘンコウ</t>
    </rPh>
    <rPh sb="2" eb="4">
      <t>センモン</t>
    </rPh>
    <rPh sb="4" eb="6">
      <t>ギジュツ</t>
    </rPh>
    <rPh sb="6" eb="7">
      <t>シャ</t>
    </rPh>
    <rPh sb="7" eb="9">
      <t>シメイ</t>
    </rPh>
    <phoneticPr fontId="3"/>
  </si>
  <si>
    <t>　</t>
    <phoneticPr fontId="3"/>
  </si>
  <si>
    <t>変更区分</t>
    <rPh sb="0" eb="2">
      <t>ヘンコウ</t>
    </rPh>
    <rPh sb="2" eb="4">
      <t>クブン</t>
    </rPh>
    <phoneticPr fontId="3"/>
  </si>
  <si>
    <t>変更が必要となった理由</t>
    <rPh sb="0" eb="2">
      <t>ヘンコウ</t>
    </rPh>
    <rPh sb="3" eb="5">
      <t>ヒツヨウ</t>
    </rPh>
    <rPh sb="9" eb="11">
      <t>リユウ</t>
    </rPh>
    <phoneticPr fontId="3"/>
  </si>
  <si>
    <t>フリガナ</t>
    <phoneticPr fontId="3"/>
  </si>
  <si>
    <t>４号様式①</t>
    <rPh sb="1" eb="2">
      <t>ゴウ</t>
    </rPh>
    <rPh sb="2" eb="4">
      <t>ヨウシキ</t>
    </rPh>
    <phoneticPr fontId="3"/>
  </si>
  <si>
    <t>４号様式②</t>
    <rPh sb="1" eb="2">
      <t>ゴウ</t>
    </rPh>
    <rPh sb="2" eb="4">
      <t>ヨウシキ</t>
    </rPh>
    <phoneticPr fontId="3"/>
  </si>
  <si>
    <t xml:space="preserve">連絡先電話番号  </t>
    <phoneticPr fontId="3"/>
  </si>
  <si>
    <t>技術者区分</t>
    <rPh sb="0" eb="3">
      <t>ギジュツシャ</t>
    </rPh>
    <rPh sb="3" eb="5">
      <t>クブン</t>
    </rPh>
    <phoneticPr fontId="3"/>
  </si>
  <si>
    <t>主任技術者</t>
    <phoneticPr fontId="3"/>
  </si>
  <si>
    <t>法令区分</t>
    <phoneticPr fontId="3"/>
  </si>
  <si>
    <t>添付書類
（必須）</t>
    <rPh sb="6" eb="8">
      <t>ヒッス</t>
    </rPh>
    <phoneticPr fontId="3"/>
  </si>
  <si>
    <t>現場代理人及び主任（監理）技術者等の設置について、工事請負契約約款第１０条第１項の規定により通知します。</t>
    <rPh sb="7" eb="9">
      <t>シュニン</t>
    </rPh>
    <rPh sb="10" eb="12">
      <t>カンリ</t>
    </rPh>
    <rPh sb="13" eb="15">
      <t>ギジュツ</t>
    </rPh>
    <rPh sb="16" eb="17">
      <t>トウ</t>
    </rPh>
    <rPh sb="18" eb="20">
      <t>セッチ</t>
    </rPh>
    <rPh sb="37" eb="38">
      <t>ダイ</t>
    </rPh>
    <rPh sb="39" eb="40">
      <t>コウ</t>
    </rPh>
    <phoneticPr fontId="3"/>
  </si>
  <si>
    <t>変更する方ごとに作成してください。</t>
    <rPh sb="0" eb="2">
      <t>ヘンコウ</t>
    </rPh>
    <rPh sb="4" eb="5">
      <t>カタ</t>
    </rPh>
    <rPh sb="8" eb="10">
      <t>サクセイ</t>
    </rPh>
    <phoneticPr fontId="3"/>
  </si>
  <si>
    <t>付けで通知した次の工事の現場代理人及び主任（監理）技術者等の</t>
    <phoneticPr fontId="3"/>
  </si>
  <si>
    <t>変更について、工事請負契約約款第１０条第１項の規定により通知します。</t>
    <phoneticPr fontId="3"/>
  </si>
  <si>
    <t>現場代理人以外は特別な事由がないと変更できません</t>
    <phoneticPr fontId="3"/>
  </si>
  <si>
    <t>契約約款第１０条第２項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rPh sb="8" eb="9">
      <t>ダイ</t>
    </rPh>
    <rPh sb="10" eb="11">
      <t>コウ</t>
    </rPh>
    <phoneticPr fontId="3"/>
  </si>
  <si>
    <t>工事名</t>
    <rPh sb="0" eb="2">
      <t>コウジ</t>
    </rPh>
    <rPh sb="2" eb="3">
      <t>メイ</t>
    </rPh>
    <phoneticPr fontId="3"/>
  </si>
  <si>
    <t>　主任技術者を設置する場合、現場代理人等設置通知書に氏名等を記載し、
かつ、区分がイ又はロの場合（実務経験によるとき）は、この経歴書を作成
して現場代理人等設置通知書に添付してください。
（変更があったときも同じ）
　資格がある場合でも実務経験が必要となる場合があるので、現場代理人等設置通知書の「添付書類欄」を確認のこと</t>
    <rPh sb="95" eb="97">
      <t>ヘンコウ</t>
    </rPh>
    <rPh sb="104" eb="105">
      <t>オナ</t>
    </rPh>
    <rPh sb="109" eb="111">
      <t>シカク</t>
    </rPh>
    <rPh sb="114" eb="116">
      <t>バアイ</t>
    </rPh>
    <rPh sb="118" eb="120">
      <t>ジツム</t>
    </rPh>
    <rPh sb="120" eb="122">
      <t>ケイケン</t>
    </rPh>
    <rPh sb="123" eb="125">
      <t>ヒツヨウ</t>
    </rPh>
    <rPh sb="128" eb="130">
      <t>バアイ</t>
    </rPh>
    <rPh sb="136" eb="138">
      <t>ゲンバ</t>
    </rPh>
    <rPh sb="138" eb="141">
      <t>ダイリニン</t>
    </rPh>
    <rPh sb="141" eb="142">
      <t>トウ</t>
    </rPh>
    <rPh sb="142" eb="144">
      <t>セッチ</t>
    </rPh>
    <rPh sb="144" eb="147">
      <t>ツウチショ</t>
    </rPh>
    <rPh sb="149" eb="151">
      <t>テンプ</t>
    </rPh>
    <rPh sb="151" eb="153">
      <t>ショルイ</t>
    </rPh>
    <rPh sb="153" eb="154">
      <t>ラン</t>
    </rPh>
    <rPh sb="156" eb="158">
      <t>カクニン</t>
    </rPh>
    <phoneticPr fontId="3"/>
  </si>
  <si>
    <t>※技術者変更の特別な事由とは
　死亡、傷病または退職等、真にやむを得な場合のほか、次に掲げる場合等が考えられます。
① 受注者の責によらない理由により工事中止または工事内容の大幅な変更が発生し、工期が延長された場合
② 橋梁、ポンプ、ゲート等の工場製作を含む工事であって、工場から現地へ工事の現場が移行する時点
③ ダム、トンネル等の大規模な工事で、一つの契約工期が多年に及ぶ場合</t>
    <rPh sb="4" eb="6">
      <t>ヘンコウ</t>
    </rPh>
    <rPh sb="7" eb="9">
      <t>トクベツ</t>
    </rPh>
    <rPh sb="10" eb="11">
      <t>ジ</t>
    </rPh>
    <rPh sb="11" eb="12">
      <t>ユ</t>
    </rPh>
    <phoneticPr fontId="3"/>
  </si>
  <si>
    <t>特定建設共同企業体の場合は、他の構成員の主任技術者等の
通知も併せて作成し、提出して下さい。</t>
    <rPh sb="10" eb="12">
      <t>バアイ</t>
    </rPh>
    <rPh sb="14" eb="15">
      <t>タ</t>
    </rPh>
    <rPh sb="16" eb="19">
      <t>コウセイイン</t>
    </rPh>
    <rPh sb="20" eb="22">
      <t>シュニン</t>
    </rPh>
    <rPh sb="22" eb="25">
      <t>ギジュツシャ</t>
    </rPh>
    <rPh sb="25" eb="26">
      <t>トウ</t>
    </rPh>
    <rPh sb="28" eb="30">
      <t>ツウチ</t>
    </rPh>
    <rPh sb="31" eb="32">
      <t>アワ</t>
    </rPh>
    <rPh sb="34" eb="36">
      <t>サクセイ</t>
    </rPh>
    <rPh sb="38" eb="40">
      <t>テイシュツ</t>
    </rPh>
    <rPh sb="42" eb="43">
      <t>クダ</t>
    </rPh>
    <phoneticPr fontId="3"/>
  </si>
  <si>
    <r>
      <t xml:space="preserve">
※専門技術者を自社で置く場合は、現場
代理人等設置通知書に添付の事。
</t>
    </r>
    <r>
      <rPr>
        <b/>
        <sz val="14"/>
        <color theme="0"/>
        <rFont val="ＭＳ 明朝"/>
        <family val="1"/>
        <charset val="128"/>
      </rPr>
      <t>※資格がある場合でも実務経験が必要となる場合があるので、現場代理人等設置通知書の「添付書類欄」を確認のこと</t>
    </r>
    <phoneticPr fontId="3"/>
  </si>
  <si>
    <r>
      <t>　建設工事を請負った者が、その内訳となる専門工事（500万円未満【支給工事材料費を含む】の建設工事を除く。）の施工を、</t>
    </r>
    <r>
      <rPr>
        <b/>
        <u/>
        <sz val="14"/>
        <color rgb="FFFFFF00"/>
        <rFont val="ＭＳ 明朝"/>
        <family val="1"/>
        <charset val="128"/>
      </rPr>
      <t>下請負人に外注することなく自社の労働者によって施工するとき</t>
    </r>
    <r>
      <rPr>
        <b/>
        <sz val="14"/>
        <color theme="0"/>
        <rFont val="ＭＳ 明朝"/>
        <family val="1"/>
        <charset val="128"/>
      </rPr>
      <t>は、当該建設工事の施工の技術上の管理をつかさどる主任技術者の資格を有する技術者を配置しなければなりません。
　これにより自社で専門技術者を置く場合は、現場代理人等設置通知書に氏名等を記載し、かつ、</t>
    </r>
    <r>
      <rPr>
        <b/>
        <u/>
        <sz val="14"/>
        <color rgb="FFFFFF00"/>
        <rFont val="ＭＳ 明朝"/>
        <family val="1"/>
        <charset val="128"/>
      </rPr>
      <t>区分がイ又はロの場合（実務経験によるとき）</t>
    </r>
    <r>
      <rPr>
        <b/>
        <sz val="14"/>
        <color theme="0"/>
        <rFont val="ＭＳ 明朝"/>
        <family val="1"/>
        <charset val="128"/>
      </rPr>
      <t>はこの経歴書を作成してください。
　なお、建築一式工事または土木一式工事の場合、主任（監理）技術者が当該専門工事について資格要件を満たした上で専門技術者を兼務する場合は、配置する必要はありません。
　下請負人に外注する場合は、下請負人が主任技術者を配置する義務を負う
（施工体制台帳の下請負通知書に下請負人の主任技術者を記載する。）ので、この実務経歴書は作成する必要はありません。</t>
    </r>
    <rPh sb="232" eb="234">
      <t>コウジ</t>
    </rPh>
    <rPh sb="250" eb="252">
      <t>カンリ</t>
    </rPh>
    <rPh sb="253" eb="256">
      <t>ギジュツシャ</t>
    </rPh>
    <rPh sb="278" eb="280">
      <t>センモン</t>
    </rPh>
    <rPh sb="280" eb="282">
      <t>ギジュツ</t>
    </rPh>
    <rPh sb="282" eb="283">
      <t>シャ</t>
    </rPh>
    <phoneticPr fontId="3"/>
  </si>
  <si>
    <t>建設業法第７条第２号</t>
    <phoneticPr fontId="3"/>
  </si>
  <si>
    <t>最初に、こちらから必要事項を入力しましょう！
工事書類作成の省力化を図るため、この様式集を作成しました。
こちらに入力すると各シートにデータが反映されます。
各シートのリンク情報が間違いないことを確認した上で、必要事項を入力し印刷して下さい。</t>
    <rPh sb="57" eb="59">
      <t>ニュウリョク</t>
    </rPh>
    <rPh sb="62" eb="63">
      <t>カク</t>
    </rPh>
    <rPh sb="71" eb="73">
      <t>ハンエイ</t>
    </rPh>
    <rPh sb="79" eb="80">
      <t>カク</t>
    </rPh>
    <rPh sb="105" eb="107">
      <t>ヒツヨウ</t>
    </rPh>
    <rPh sb="107" eb="109">
      <t>ジコウ</t>
    </rPh>
    <rPh sb="110" eb="112">
      <t>ニュウリョク</t>
    </rPh>
    <rPh sb="113" eb="115">
      <t>インサツ</t>
    </rPh>
    <phoneticPr fontId="3"/>
  </si>
  <si>
    <t>主任技術者氏名</t>
    <rPh sb="0" eb="2">
      <t>シュニン</t>
    </rPh>
    <rPh sb="2" eb="5">
      <t>ギジュツシャ</t>
    </rPh>
    <rPh sb="5" eb="7">
      <t>シメイ</t>
    </rPh>
    <phoneticPr fontId="3"/>
  </si>
  <si>
    <t>（税込額）</t>
    <phoneticPr fontId="3"/>
  </si>
  <si>
    <t>工事目的物引渡し書</t>
  </si>
  <si>
    <t>（税込額）</t>
    <phoneticPr fontId="3"/>
  </si>
  <si>
    <t>（税込額）</t>
    <rPh sb="1" eb="3">
      <t>ゼイコミ</t>
    </rPh>
    <rPh sb="3" eb="4">
      <t>ガク</t>
    </rPh>
    <phoneticPr fontId="3"/>
  </si>
  <si>
    <t>　次のとおり請負代金額を変更する必要が生じたため、工事請負契約約款第２５条</t>
    <rPh sb="6" eb="8">
      <t>ウケオイ</t>
    </rPh>
    <rPh sb="8" eb="10">
      <t>ダイキン</t>
    </rPh>
    <rPh sb="10" eb="11">
      <t>ガク</t>
    </rPh>
    <phoneticPr fontId="4"/>
  </si>
  <si>
    <t>第１項</t>
    <phoneticPr fontId="3"/>
  </si>
  <si>
    <t>⇒全体スライドの場合</t>
    <phoneticPr fontId="3"/>
  </si>
  <si>
    <t>の規定により請求します。</t>
    <rPh sb="6" eb="8">
      <t>セイキュウ</t>
    </rPh>
    <phoneticPr fontId="3"/>
  </si>
  <si>
    <t>第５項</t>
    <phoneticPr fontId="3"/>
  </si>
  <si>
    <t>⇒単品スライドの場合</t>
    <rPh sb="1" eb="3">
      <t>タンピン</t>
    </rPh>
    <rPh sb="8" eb="10">
      <t>バアイ</t>
    </rPh>
    <phoneticPr fontId="3"/>
  </si>
  <si>
    <t>第６項</t>
    <rPh sb="0" eb="1">
      <t>ダイ</t>
    </rPh>
    <rPh sb="2" eb="3">
      <t>コウ</t>
    </rPh>
    <phoneticPr fontId="3"/>
  </si>
  <si>
    <t>⇒インフレスライドの場合</t>
    <rPh sb="10" eb="12">
      <t>バアイ</t>
    </rPh>
    <phoneticPr fontId="3"/>
  </si>
  <si>
    <t>工事名</t>
    <phoneticPr fontId="3"/>
  </si>
  <si>
    <t>以前に工期変更されていないか必ず確認のこと。</t>
    <rPh sb="0" eb="2">
      <t>イゼン</t>
    </rPh>
    <rPh sb="3" eb="5">
      <t>コウキ</t>
    </rPh>
    <rPh sb="5" eb="7">
      <t>ヘンコウ</t>
    </rPh>
    <rPh sb="14" eb="15">
      <t>カナラ</t>
    </rPh>
    <rPh sb="16" eb="18">
      <t>カクニン</t>
    </rPh>
    <phoneticPr fontId="3"/>
  </si>
  <si>
    <t>工期</t>
    <phoneticPr fontId="3"/>
  </si>
  <si>
    <t>自</t>
    <phoneticPr fontId="3"/>
  </si>
  <si>
    <t>至</t>
    <phoneticPr fontId="3"/>
  </si>
  <si>
    <t>協議予定額</t>
    <rPh sb="0" eb="2">
      <t>キョウギ</t>
    </rPh>
    <rPh sb="2" eb="4">
      <t>ヨテイ</t>
    </rPh>
    <phoneticPr fontId="3"/>
  </si>
  <si>
    <t>（税込額）</t>
    <phoneticPr fontId="3"/>
  </si>
  <si>
    <t>比率</t>
    <phoneticPr fontId="3"/>
  </si>
  <si>
    <t>基準日</t>
    <rPh sb="0" eb="3">
      <t>キジュンビ</t>
    </rPh>
    <phoneticPr fontId="3"/>
  </si>
  <si>
    <t>協議開始
予定日</t>
    <rPh sb="5" eb="7">
      <t>ヨテイ</t>
    </rPh>
    <phoneticPr fontId="3"/>
  </si>
  <si>
    <t>商号又は名称</t>
    <phoneticPr fontId="3"/>
  </si>
  <si>
    <t>代表者職氏名</t>
    <phoneticPr fontId="3"/>
  </si>
  <si>
    <t>※受注者が請負代金額の変更を請求する場合は、受注者の見積書の添付が必要になります。</t>
    <rPh sb="1" eb="3">
      <t>ジュチュウ</t>
    </rPh>
    <rPh sb="3" eb="4">
      <t>シャ</t>
    </rPh>
    <rPh sb="5" eb="7">
      <t>ウケオイ</t>
    </rPh>
    <rPh sb="7" eb="9">
      <t>ダイキン</t>
    </rPh>
    <rPh sb="9" eb="10">
      <t>ガク</t>
    </rPh>
    <rPh sb="11" eb="13">
      <t>ヘンコウ</t>
    </rPh>
    <rPh sb="14" eb="16">
      <t>セイキュウ</t>
    </rPh>
    <rPh sb="18" eb="20">
      <t>バアイ</t>
    </rPh>
    <rPh sb="22" eb="24">
      <t>ジュチュウ</t>
    </rPh>
    <rPh sb="24" eb="25">
      <t>シャ</t>
    </rPh>
    <rPh sb="26" eb="29">
      <t>ミツモリショ</t>
    </rPh>
    <rPh sb="30" eb="32">
      <t>テンプ</t>
    </rPh>
    <rPh sb="33" eb="35">
      <t>ヒツヨウ</t>
    </rPh>
    <phoneticPr fontId="3"/>
  </si>
  <si>
    <t>実務経験を必要とする資格の場合</t>
    <rPh sb="0" eb="2">
      <t>ジツム</t>
    </rPh>
    <rPh sb="2" eb="4">
      <t>ケイケン</t>
    </rPh>
    <rPh sb="5" eb="7">
      <t>ヒツヨウ</t>
    </rPh>
    <rPh sb="10" eb="12">
      <t>シカク</t>
    </rPh>
    <rPh sb="13" eb="15">
      <t>バアイ</t>
    </rPh>
    <phoneticPr fontId="3"/>
  </si>
  <si>
    <t>⇒同上　ハ</t>
    <rPh sb="1" eb="3">
      <t>ドウジョウ</t>
    </rPh>
    <phoneticPr fontId="3"/>
  </si>
  <si>
    <t>学歴による場合は、実務経験年数が自動計算されます</t>
    <rPh sb="0" eb="2">
      <t>ガクレキ</t>
    </rPh>
    <rPh sb="5" eb="7">
      <t>バアイ</t>
    </rPh>
    <rPh sb="9" eb="11">
      <t>ジツム</t>
    </rPh>
    <rPh sb="11" eb="13">
      <t>ケイケン</t>
    </rPh>
    <rPh sb="13" eb="15">
      <t>ネンスウ</t>
    </rPh>
    <rPh sb="16" eb="18">
      <t>ジドウ</t>
    </rPh>
    <rPh sb="18" eb="20">
      <t>ケイサン</t>
    </rPh>
    <phoneticPr fontId="3"/>
  </si>
  <si>
    <t>その他の学校</t>
    <rPh sb="4" eb="6">
      <t>ガッコウ</t>
    </rPh>
    <phoneticPr fontId="3"/>
  </si>
  <si>
    <t xml:space="preserve"> </t>
    <phoneticPr fontId="16"/>
  </si>
  <si>
    <t>（宛  先）</t>
    <phoneticPr fontId="3"/>
  </si>
  <si>
    <t>　</t>
    <phoneticPr fontId="16"/>
  </si>
  <si>
    <t>総括（主任）監督員</t>
    <rPh sb="0" eb="2">
      <t>ソウカツ</t>
    </rPh>
    <rPh sb="3" eb="5">
      <t>シュニン</t>
    </rPh>
    <rPh sb="6" eb="9">
      <t>カントクイン</t>
    </rPh>
    <phoneticPr fontId="3"/>
  </si>
  <si>
    <t>現場代理人の変更</t>
    <rPh sb="0" eb="2">
      <t>ゲンバ</t>
    </rPh>
    <rPh sb="2" eb="5">
      <t>ダイリニン</t>
    </rPh>
    <rPh sb="6" eb="8">
      <t>ヘンコウ</t>
    </rPh>
    <phoneticPr fontId="3"/>
  </si>
  <si>
    <t>していない</t>
    <phoneticPr fontId="3"/>
  </si>
  <si>
    <t>している</t>
    <phoneticPr fontId="3"/>
  </si>
  <si>
    <t>していない</t>
  </si>
  <si>
    <t xml:space="preserve">材 料 承 認 （ 変 更 ） 願 い 一 覧 表 </t>
    <rPh sb="0" eb="1">
      <t>ザイ</t>
    </rPh>
    <rPh sb="2" eb="3">
      <t>リョウ</t>
    </rPh>
    <rPh sb="4" eb="5">
      <t>ショウ</t>
    </rPh>
    <rPh sb="6" eb="7">
      <t>ニン</t>
    </rPh>
    <rPh sb="10" eb="11">
      <t>ヘン</t>
    </rPh>
    <rPh sb="12" eb="13">
      <t>サラ</t>
    </rPh>
    <rPh sb="16" eb="17">
      <t>ガン</t>
    </rPh>
    <rPh sb="20" eb="21">
      <t>イチ</t>
    </rPh>
    <rPh sb="22" eb="23">
      <t>ラン</t>
    </rPh>
    <rPh sb="24" eb="25">
      <t>オモテ</t>
    </rPh>
    <phoneticPr fontId="16"/>
  </si>
  <si>
    <t>番号</t>
    <phoneticPr fontId="3"/>
  </si>
  <si>
    <t>品質・規格</t>
    <phoneticPr fontId="3"/>
  </si>
  <si>
    <t>材料名</t>
    <phoneticPr fontId="3"/>
  </si>
  <si>
    <t>単位</t>
    <rPh sb="0" eb="2">
      <t>タンイ</t>
    </rPh>
    <phoneticPr fontId="3"/>
  </si>
  <si>
    <t>数量</t>
    <rPh sb="0" eb="2">
      <t>スウリョウ</t>
    </rPh>
    <phoneticPr fontId="3"/>
  </si>
  <si>
    <t>メーカー名</t>
    <phoneticPr fontId="3"/>
  </si>
  <si>
    <t>商社・代理店名</t>
    <phoneticPr fontId="3"/>
  </si>
  <si>
    <t>提出日：</t>
    <phoneticPr fontId="3"/>
  </si>
  <si>
    <t>商号又は名称</t>
    <phoneticPr fontId="3"/>
  </si>
  <si>
    <t>現場代理人氏名</t>
    <phoneticPr fontId="3"/>
  </si>
  <si>
    <t>　材料承認（変更）願い一覧表【継続用紙】</t>
    <phoneticPr fontId="16"/>
  </si>
  <si>
    <t>受注者：</t>
    <rPh sb="0" eb="3">
      <t>ジュチュウシャ</t>
    </rPh>
    <phoneticPr fontId="3"/>
  </si>
  <si>
    <t>代表者職氏名</t>
    <rPh sb="0" eb="3">
      <t>ダイヒョウシャ</t>
    </rPh>
    <rPh sb="3" eb="4">
      <t>ショク</t>
    </rPh>
    <rPh sb="4" eb="6">
      <t>シメイ</t>
    </rPh>
    <phoneticPr fontId="3"/>
  </si>
  <si>
    <t>出荷日</t>
    <rPh sb="0" eb="3">
      <t>シュッカビ</t>
    </rPh>
    <phoneticPr fontId="3"/>
  </si>
  <si>
    <t>　下記の材料を出荷したことを証明します。</t>
    <phoneticPr fontId="3"/>
  </si>
  <si>
    <t>出　荷　証　明　書</t>
    <phoneticPr fontId="3"/>
  </si>
  <si>
    <t>　出荷証明書【継続用紙】</t>
    <phoneticPr fontId="3"/>
  </si>
  <si>
    <t>（出荷証明者）</t>
    <rPh sb="1" eb="3">
      <t>シュッカ</t>
    </rPh>
    <rPh sb="3" eb="5">
      <t>ショウメイ</t>
    </rPh>
    <rPh sb="5" eb="6">
      <t>シャ</t>
    </rPh>
    <phoneticPr fontId="3"/>
  </si>
  <si>
    <t>創意工夫に関する実施状況報告書（土木工事用）</t>
    <rPh sb="12" eb="15">
      <t>ホウコクショ</t>
    </rPh>
    <rPh sb="16" eb="18">
      <t>ドボク</t>
    </rPh>
    <rPh sb="18" eb="21">
      <t>コウジヨウ</t>
    </rPh>
    <phoneticPr fontId="4"/>
  </si>
  <si>
    <t>工事名</t>
    <rPh sb="0" eb="3">
      <t>コウジメイ</t>
    </rPh>
    <phoneticPr fontId="4"/>
  </si>
  <si>
    <t>受注者名</t>
    <rPh sb="0" eb="3">
      <t>ジュチュウシャ</t>
    </rPh>
    <rPh sb="3" eb="4">
      <t>メイ</t>
    </rPh>
    <phoneticPr fontId="4"/>
  </si>
  <si>
    <t>考査項目</t>
    <phoneticPr fontId="4"/>
  </si>
  <si>
    <t>細　　別</t>
    <phoneticPr fontId="4"/>
  </si>
  <si>
    <t>評価対象項目</t>
    <phoneticPr fontId="4"/>
  </si>
  <si>
    <t>創意工夫</t>
    <phoneticPr fontId="4"/>
  </si>
  <si>
    <t>　　　【施工】</t>
    <rPh sb="4" eb="6">
      <t>セコウ</t>
    </rPh>
    <phoneticPr fontId="4"/>
  </si>
  <si>
    <t>施工に伴う器具、工具、装置等に関する工夫又は設備据付後の試運転調整に関する工夫。</t>
    <phoneticPr fontId="4"/>
  </si>
  <si>
    <t>コンクリート二次製品などの代替材の利用に関する工夫。</t>
    <phoneticPr fontId="4"/>
  </si>
  <si>
    <t>土工、地盤改良、橋梁架設、舗装、コンクリート打設等の施工に関する工夫。</t>
  </si>
  <si>
    <t>部材並びに機材等の運搬及び吊り方式などの施工方法に関する工夫。</t>
  </si>
  <si>
    <t>機械設備工事における加工や組立等又は電気設備工事における配線や配管等に関する工夫。</t>
    <phoneticPr fontId="4"/>
  </si>
  <si>
    <t>給排水工事や衛生設備工事等における配管又はポンプ類の凍結防止、配管のつなぎ等に関する工夫。</t>
    <phoneticPr fontId="4"/>
  </si>
  <si>
    <t>照明などの視界の確保に関する工夫。</t>
  </si>
  <si>
    <t>仮排水、仮道路、迂回路等の計画的な施工に関する工夫。</t>
  </si>
  <si>
    <t>運搬車両、施工機械等に関する工夫。</t>
  </si>
  <si>
    <t>支保工、型枠工、足場工、仮桟橋、覆工板、山留め等の仮設工に関する工夫。</t>
    <phoneticPr fontId="4"/>
  </si>
  <si>
    <t>盛土の締固度、杭の施工高さ等の管理に関する工夫。</t>
  </si>
  <si>
    <t>施工計画書の作成、写真の管理等に関する工夫。
（施工写真の電子納品は対象外とする。）</t>
    <rPh sb="24" eb="26">
      <t>セコウ</t>
    </rPh>
    <rPh sb="26" eb="28">
      <t>シャシン</t>
    </rPh>
    <rPh sb="29" eb="31">
      <t>デンシ</t>
    </rPh>
    <rPh sb="31" eb="33">
      <t>ノウヒン</t>
    </rPh>
    <rPh sb="34" eb="37">
      <t>タイショウガイ</t>
    </rPh>
    <phoneticPr fontId="4"/>
  </si>
  <si>
    <t>出来形又は品質の計測、集計、管理図等に関する工夫。</t>
  </si>
  <si>
    <t>施工管理ソフト、土量管理システム等の活用に関する工夫。</t>
  </si>
  <si>
    <t>ＩＣＴ（情報通信技術）を活用した情報化施工を取り入れた工事。
※本項目は2点の加点とする。</t>
    <phoneticPr fontId="4"/>
  </si>
  <si>
    <t>特殊な工法や材料を用いた工事。</t>
    <phoneticPr fontId="4"/>
  </si>
  <si>
    <t>優れた技術力又は能力として評価する技術を用いた工事。
（新技術の活用など）</t>
    <phoneticPr fontId="4"/>
  </si>
  <si>
    <t>作業の安全性向上のための施工方法等の工夫</t>
  </si>
  <si>
    <t>　　　【品質】</t>
    <rPh sb="4" eb="6">
      <t>ヒンシツ</t>
    </rPh>
    <phoneticPr fontId="4"/>
  </si>
  <si>
    <t>土工、機械設備、電気設備の品質向上に関する工夫。</t>
    <phoneticPr fontId="4"/>
  </si>
  <si>
    <t>コンクリートの材料、打設、養生に関する工夫。</t>
  </si>
  <si>
    <t>鉄筋、ＰＣケーブル、コンクリート二次製品等の使用材料に関する工夫。</t>
    <phoneticPr fontId="4"/>
  </si>
  <si>
    <t>配筋、溶接作業等に関する工夫。</t>
  </si>
  <si>
    <t>【安全衛生】</t>
    <phoneticPr fontId="4"/>
  </si>
  <si>
    <t>建設業労働災害防止の高い知識を有する講師による安全衛生教育を実施している。※本項目は2点の加点とする。</t>
    <phoneticPr fontId="4"/>
  </si>
  <si>
    <t>安全を確保するための仮設備等に関する工夫。（落下物、墜落・転落、挟まれ、看板、立入禁止柵、手摺り、足場等）</t>
    <phoneticPr fontId="4"/>
  </si>
  <si>
    <t>安全教育、技術向上講習会、安全パトロール等に関する工夫。</t>
  </si>
  <si>
    <t>現場事務所、労務者宿舎等の空間及び設備等に関する工夫。</t>
  </si>
  <si>
    <t>有毒ガス並びに可燃ガスの処理及び粉塵防止並びに作業中の換気等に関する工夫。</t>
    <phoneticPr fontId="4"/>
  </si>
  <si>
    <t>改修工事における既存施設利用者等に対する安全対策の工夫。</t>
    <phoneticPr fontId="4"/>
  </si>
  <si>
    <t>一般車両突入時の被害軽減方策又は一般交通の安全確保に関する工夫。</t>
  </si>
  <si>
    <t>厳しい作業環境の改善に関する工夫。</t>
  </si>
  <si>
    <t>環境保全に関する工夫。</t>
  </si>
  <si>
    <t>【その他】</t>
    <phoneticPr fontId="4"/>
  </si>
  <si>
    <t>その他</t>
    <phoneticPr fontId="4"/>
  </si>
  <si>
    <t>理由：</t>
    <rPh sb="0" eb="2">
      <t>リユウ</t>
    </rPh>
    <phoneticPr fontId="4"/>
  </si>
  <si>
    <t>その他</t>
  </si>
  <si>
    <t>社会性等に関する実施状況報告書（土木工事用）</t>
    <rPh sb="12" eb="15">
      <t>ホウコクショ</t>
    </rPh>
    <rPh sb="16" eb="18">
      <t>ドボク</t>
    </rPh>
    <rPh sb="18" eb="21">
      <t>コウジヨウ</t>
    </rPh>
    <phoneticPr fontId="4"/>
  </si>
  <si>
    <t>社会性等</t>
    <phoneticPr fontId="4"/>
  </si>
  <si>
    <t>地域への貢献等</t>
    <rPh sb="0" eb="2">
      <t>チイキ</t>
    </rPh>
    <rPh sb="4" eb="6">
      <t>コウケン</t>
    </rPh>
    <rPh sb="6" eb="7">
      <t>ナド</t>
    </rPh>
    <phoneticPr fontId="4"/>
  </si>
  <si>
    <t>周辺環境への配慮に対する積極的な取り組み。</t>
    <rPh sb="9" eb="10">
      <t>タイ</t>
    </rPh>
    <rPh sb="16" eb="17">
      <t>ト</t>
    </rPh>
    <rPh sb="18" eb="19">
      <t>ク</t>
    </rPh>
    <phoneticPr fontId="4"/>
  </si>
  <si>
    <t>現場事務所や作業現場の環境などで、周辺地域の景観への整合等、周辺地域との調和に関する積極的な取り組み。</t>
    <rPh sb="26" eb="28">
      <t>セイゴウ</t>
    </rPh>
    <rPh sb="28" eb="29">
      <t>トウ</t>
    </rPh>
    <rPh sb="39" eb="40">
      <t>カン</t>
    </rPh>
    <rPh sb="46" eb="47">
      <t>ト</t>
    </rPh>
    <rPh sb="48" eb="49">
      <t>ク</t>
    </rPh>
    <phoneticPr fontId="4"/>
  </si>
  <si>
    <t>定期的に広報紙の配布や現場見学会等を実施など、地域との積極的なコミュニケーションの構築。</t>
    <rPh sb="41" eb="43">
      <t>コウチク</t>
    </rPh>
    <phoneticPr fontId="4"/>
  </si>
  <si>
    <t>道路清掃などの積極的な実施による、地域貢献。</t>
    <phoneticPr fontId="4"/>
  </si>
  <si>
    <t>地域が主催するイベントへの積極的な参加や、地域とのコミュニケーションの構築。</t>
    <rPh sb="35" eb="37">
      <t>コウチク</t>
    </rPh>
    <phoneticPr fontId="4"/>
  </si>
  <si>
    <t>災害時などにおける、地域への支援又は行政などによる救援活動への積極的な協力。</t>
    <phoneticPr fontId="4"/>
  </si>
  <si>
    <t>創意工夫・社会性等に関する実施状況報告書（土木工事用）</t>
    <rPh sb="17" eb="20">
      <t>ホウコクショ</t>
    </rPh>
    <rPh sb="21" eb="23">
      <t>ドボク</t>
    </rPh>
    <phoneticPr fontId="4"/>
  </si>
  <si>
    <t>評価対象項目</t>
    <phoneticPr fontId="4"/>
  </si>
  <si>
    <t>実施内容</t>
    <rPh sb="0" eb="2">
      <t>ジッシ</t>
    </rPh>
    <rPh sb="2" eb="4">
      <t>ナイヨウ</t>
    </rPh>
    <phoneticPr fontId="4"/>
  </si>
  <si>
    <t>（説明）</t>
    <rPh sb="1" eb="3">
      <t>セツメイ</t>
    </rPh>
    <phoneticPr fontId="4"/>
  </si>
  <si>
    <t>(添付図）</t>
    <rPh sb="1" eb="3">
      <t>テンプ</t>
    </rPh>
    <rPh sb="3" eb="4">
      <t>ズ</t>
    </rPh>
    <phoneticPr fontId="4"/>
  </si>
  <si>
    <t>　　説明資料は簡潔に作成するものとし、必要に応じて別葉とする。</t>
    <phoneticPr fontId="4"/>
  </si>
  <si>
    <t>参考様式</t>
    <phoneticPr fontId="3"/>
  </si>
  <si>
    <t>（土共仕関係）</t>
    <phoneticPr fontId="3"/>
  </si>
  <si>
    <t>（土共仕関係）</t>
    <phoneticPr fontId="3"/>
  </si>
  <si>
    <t>出荷証明書</t>
    <phoneticPr fontId="3"/>
  </si>
  <si>
    <t>工事成績評定要領</t>
    <phoneticPr fontId="3"/>
  </si>
  <si>
    <t>創意工夫</t>
    <phoneticPr fontId="3"/>
  </si>
  <si>
    <t>社会性等</t>
  </si>
  <si>
    <t>創意工夫・社会性等の説明</t>
  </si>
  <si>
    <t>要領１号様式</t>
    <rPh sb="0" eb="2">
      <t>ヨウリョウ</t>
    </rPh>
    <rPh sb="3" eb="4">
      <t>ゴウ</t>
    </rPh>
    <rPh sb="4" eb="6">
      <t>ヨウシキ</t>
    </rPh>
    <phoneticPr fontId="3"/>
  </si>
  <si>
    <t>要領２号様式</t>
    <rPh sb="0" eb="2">
      <t>ヨウリョウ</t>
    </rPh>
    <rPh sb="3" eb="4">
      <t>ゴウ</t>
    </rPh>
    <rPh sb="4" eb="6">
      <t>ヨウシキ</t>
    </rPh>
    <phoneticPr fontId="3"/>
  </si>
  <si>
    <t>要領３号様式</t>
    <rPh sb="0" eb="2">
      <t>ヨウリョウ</t>
    </rPh>
    <rPh sb="3" eb="4">
      <t>ゴウ</t>
    </rPh>
    <rPh sb="4" eb="6">
      <t>ヨウシキ</t>
    </rPh>
    <phoneticPr fontId="3"/>
  </si>
  <si>
    <t>　上記の工事について、下記の材料を使用したいので、承認願います。</t>
    <phoneticPr fontId="16"/>
  </si>
  <si>
    <t>解体工事</t>
    <rPh sb="0" eb="2">
      <t>カイタイ</t>
    </rPh>
    <rPh sb="2" eb="4">
      <t>コウジ</t>
    </rPh>
    <phoneticPr fontId="3"/>
  </si>
  <si>
    <t>しましたので、工事請負契約約款第１２条第３項の規定により通知します。</t>
    <phoneticPr fontId="3"/>
  </si>
  <si>
    <t>１１号様式</t>
    <rPh sb="2" eb="3">
      <t>ゴウ</t>
    </rPh>
    <rPh sb="3" eb="5">
      <t>ヨウシキ</t>
    </rPh>
    <phoneticPr fontId="3"/>
  </si>
  <si>
    <t>１２号様式</t>
    <rPh sb="2" eb="3">
      <t>ゴウ</t>
    </rPh>
    <rPh sb="3" eb="5">
      <t>ヨウシキ</t>
    </rPh>
    <phoneticPr fontId="3"/>
  </si>
  <si>
    <t>工事関係者に関する措置決定通知</t>
    <rPh sb="0" eb="2">
      <t>コウジ</t>
    </rPh>
    <rPh sb="2" eb="5">
      <t>カンケイシャ</t>
    </rPh>
    <rPh sb="6" eb="7">
      <t>カン</t>
    </rPh>
    <rPh sb="9" eb="11">
      <t>ソチ</t>
    </rPh>
    <rPh sb="11" eb="13">
      <t>ケッテイ</t>
    </rPh>
    <rPh sb="13" eb="15">
      <t>ツウチ</t>
    </rPh>
    <phoneticPr fontId="3"/>
  </si>
  <si>
    <t>工事材料の工事現場外搬出通知</t>
    <rPh sb="0" eb="2">
      <t>コウジ</t>
    </rPh>
    <rPh sb="2" eb="4">
      <t>ザイリョウ</t>
    </rPh>
    <rPh sb="5" eb="7">
      <t>コウジ</t>
    </rPh>
    <rPh sb="7" eb="9">
      <t>ゲンバ</t>
    </rPh>
    <rPh sb="9" eb="10">
      <t>ガイ</t>
    </rPh>
    <rPh sb="10" eb="12">
      <t>ハンシュツ</t>
    </rPh>
    <rPh sb="12" eb="14">
      <t>ツウチ</t>
    </rPh>
    <phoneticPr fontId="3"/>
  </si>
  <si>
    <t>立会</t>
  </si>
  <si>
    <t>第１項</t>
  </si>
  <si>
    <t>※押印を省略する場合のみ記載</t>
    <phoneticPr fontId="4"/>
  </si>
  <si>
    <t xml:space="preserve">  ・発行責任者：               連絡先：</t>
    <phoneticPr fontId="4"/>
  </si>
  <si>
    <t xml:space="preserve">  ・担  当  者：               連絡先：</t>
    <phoneticPr fontId="4"/>
  </si>
  <si>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</si>
  <si>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</si>
  <si>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</si>
  <si>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</si>
  <si>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課　長</t>
    <phoneticPr fontId="3"/>
  </si>
  <si>
    <t>課　長</t>
    <phoneticPr fontId="3"/>
  </si>
  <si>
    <t>担 当 長</t>
    <phoneticPr fontId="3"/>
  </si>
  <si>
    <t>※押印を省略する場合のみ記載</t>
    <phoneticPr fontId="3"/>
  </si>
  <si>
    <t xml:space="preserve"> ・発行責任者：               連絡先：　　    　   </t>
    <phoneticPr fontId="3"/>
  </si>
  <si>
    <t xml:space="preserve"> ・担  当  者：               連絡先：  　　　　 　</t>
    <phoneticPr fontId="3"/>
  </si>
  <si>
    <t>課　長</t>
    <phoneticPr fontId="3"/>
  </si>
  <si>
    <t>総括監督員</t>
    <phoneticPr fontId="3"/>
  </si>
  <si>
    <t>主任監督員</t>
    <phoneticPr fontId="3"/>
  </si>
  <si>
    <t>※押印を省略する場合のみ記載</t>
    <phoneticPr fontId="3"/>
  </si>
  <si>
    <t>　　現場代理人</t>
    <rPh sb="2" eb="4">
      <t>ゲンバ</t>
    </rPh>
    <rPh sb="4" eb="7">
      <t>ダイリニン</t>
    </rPh>
    <phoneticPr fontId="3"/>
  </si>
  <si>
    <t>　　　氏名：　　　　　連絡先：</t>
    <rPh sb="11" eb="14">
      <t>レンラクサキ</t>
    </rPh>
    <phoneticPr fontId="3"/>
  </si>
  <si>
    <t>　　主任（監理）技術者</t>
    <phoneticPr fontId="3"/>
  </si>
  <si>
    <t>　　主任（監理）技術者</t>
    <phoneticPr fontId="3"/>
  </si>
  <si>
    <t>担 当 長</t>
    <phoneticPr fontId="3"/>
  </si>
  <si>
    <t xml:space="preserve"> ・発行責任者：               連絡先：　　    　   </t>
    <phoneticPr fontId="3"/>
  </si>
  <si>
    <t>担 当 長</t>
    <phoneticPr fontId="3"/>
  </si>
  <si>
    <t>担当監督員</t>
    <phoneticPr fontId="3"/>
  </si>
  <si>
    <t>※押印を省略する場合のみ記載</t>
    <phoneticPr fontId="3"/>
  </si>
  <si>
    <t>課　長</t>
    <phoneticPr fontId="3"/>
  </si>
  <si>
    <t xml:space="preserve"> ・担  当  者：               連絡先：  　　　　 　</t>
    <phoneticPr fontId="3"/>
  </si>
  <si>
    <t>総括監督員</t>
    <phoneticPr fontId="3"/>
  </si>
  <si>
    <t>※押印を省略する場合のみ記載</t>
    <phoneticPr fontId="3"/>
  </si>
  <si>
    <t>課　長</t>
    <phoneticPr fontId="3"/>
  </si>
  <si>
    <t>担 当 長</t>
    <phoneticPr fontId="3"/>
  </si>
  <si>
    <t>総括監督員</t>
    <phoneticPr fontId="3"/>
  </si>
  <si>
    <t>主任監督員</t>
    <phoneticPr fontId="3"/>
  </si>
  <si>
    <t>担当監督員</t>
    <phoneticPr fontId="3"/>
  </si>
  <si>
    <t>課　長</t>
    <phoneticPr fontId="3"/>
  </si>
  <si>
    <t>総括監督員</t>
    <phoneticPr fontId="3"/>
  </si>
  <si>
    <t>主任監督員</t>
    <phoneticPr fontId="3"/>
  </si>
  <si>
    <t>課　長</t>
    <phoneticPr fontId="3"/>
  </si>
  <si>
    <t>担 当 長</t>
    <phoneticPr fontId="3"/>
  </si>
  <si>
    <t>総括監督員</t>
    <phoneticPr fontId="3"/>
  </si>
  <si>
    <t>主任監督員</t>
    <phoneticPr fontId="3"/>
  </si>
  <si>
    <t>主任監督員</t>
    <phoneticPr fontId="3"/>
  </si>
  <si>
    <t>担 当 長</t>
    <phoneticPr fontId="3"/>
  </si>
  <si>
    <t>総括監督員</t>
    <phoneticPr fontId="3"/>
  </si>
  <si>
    <t>※押印を省略する場合のみ記載</t>
    <phoneticPr fontId="3"/>
  </si>
  <si>
    <t xml:space="preserve"> ・担  当  者：               連絡先：  　　　　 　</t>
    <phoneticPr fontId="3"/>
  </si>
  <si>
    <t xml:space="preserve"> 次のとおり工事が完成したので、工事請負契約約款第３１条第１項に基づき通知します。</t>
    <rPh sb="1" eb="2">
      <t>ツギ</t>
    </rPh>
    <phoneticPr fontId="4"/>
  </si>
  <si>
    <t>課　長</t>
    <phoneticPr fontId="3"/>
  </si>
  <si>
    <t>担 当 長</t>
    <phoneticPr fontId="3"/>
  </si>
  <si>
    <t>総括監督員</t>
    <phoneticPr fontId="3"/>
  </si>
  <si>
    <t>主任監督員</t>
    <phoneticPr fontId="3"/>
  </si>
  <si>
    <t xml:space="preserve"> 工事請負契約約款</t>
    <phoneticPr fontId="4"/>
  </si>
  <si>
    <t>担 当 長</t>
    <phoneticPr fontId="3"/>
  </si>
  <si>
    <t>総括監督員</t>
    <phoneticPr fontId="3"/>
  </si>
  <si>
    <t>主任監督員</t>
    <phoneticPr fontId="3"/>
  </si>
  <si>
    <t>担当監督員</t>
    <phoneticPr fontId="3"/>
  </si>
  <si>
    <t>課　長</t>
    <phoneticPr fontId="3"/>
  </si>
  <si>
    <t>担 当 長</t>
    <phoneticPr fontId="3"/>
  </si>
  <si>
    <t>総括監督員</t>
    <phoneticPr fontId="3"/>
  </si>
  <si>
    <t>主任監督員</t>
    <phoneticPr fontId="3"/>
  </si>
  <si>
    <t>担当監督員</t>
    <phoneticPr fontId="3"/>
  </si>
  <si>
    <t xml:space="preserve"> ・発行責任者：               連絡先：　　    　   </t>
    <phoneticPr fontId="3"/>
  </si>
  <si>
    <t xml:space="preserve"> ・担  当  者：               連絡先：  　　　　 　</t>
    <phoneticPr fontId="3"/>
  </si>
  <si>
    <t>課　長</t>
    <phoneticPr fontId="3"/>
  </si>
  <si>
    <t>※押印を省略する場合のみ記載</t>
    <phoneticPr fontId="3"/>
  </si>
  <si>
    <t>課　長</t>
    <phoneticPr fontId="3"/>
  </si>
  <si>
    <t>総括監督員</t>
    <phoneticPr fontId="3"/>
  </si>
  <si>
    <t>主任監督員</t>
    <phoneticPr fontId="3"/>
  </si>
  <si>
    <t xml:space="preserve">※押印を省略する場合は、連絡先を記載
　連絡先：  　　　　 </t>
    <phoneticPr fontId="2"/>
  </si>
  <si>
    <t xml:space="preserve">※押印を省略する場合は、連絡先を記載　　　　 </t>
    <phoneticPr fontId="3"/>
  </si>
  <si>
    <t>課　　長</t>
    <rPh sb="0" eb="1">
      <t>カ</t>
    </rPh>
    <rPh sb="3" eb="4">
      <t>チョウ</t>
    </rPh>
    <phoneticPr fontId="4"/>
  </si>
  <si>
    <t>担 当 長</t>
    <rPh sb="0" eb="1">
      <t>タン</t>
    </rPh>
    <rPh sb="2" eb="3">
      <t>トウ</t>
    </rPh>
    <rPh sb="4" eb="5">
      <t>チョウ</t>
    </rPh>
    <phoneticPr fontId="4"/>
  </si>
  <si>
    <t>総括監督員</t>
    <rPh sb="0" eb="2">
      <t>ソウカツ</t>
    </rPh>
    <rPh sb="2" eb="5">
      <t>カントクイン</t>
    </rPh>
    <phoneticPr fontId="4"/>
  </si>
  <si>
    <t>担当監督員</t>
    <rPh sb="0" eb="2">
      <t>タントウ</t>
    </rPh>
    <rPh sb="2" eb="5">
      <t>カントクイン</t>
    </rPh>
    <phoneticPr fontId="4"/>
  </si>
  <si>
    <t>※押印を省略する場合は、社名・担当者氏名・連絡先を記載</t>
    <phoneticPr fontId="16"/>
  </si>
  <si>
    <t>提出日：</t>
    <phoneticPr fontId="3"/>
  </si>
  <si>
    <t>商号又は名称</t>
    <phoneticPr fontId="3"/>
  </si>
  <si>
    <t>している</t>
    <phoneticPr fontId="3"/>
  </si>
  <si>
    <t>変更監理技術者補佐氏名</t>
    <rPh sb="0" eb="2">
      <t>ヘンコウ</t>
    </rPh>
    <rPh sb="2" eb="4">
      <t>カンリ</t>
    </rPh>
    <rPh sb="4" eb="7">
      <t>ギジュツシャ</t>
    </rPh>
    <rPh sb="7" eb="9">
      <t>ホサ</t>
    </rPh>
    <rPh sb="9" eb="11">
      <t>シメイ</t>
    </rPh>
    <phoneticPr fontId="3"/>
  </si>
  <si>
    <t>監理技術者補佐氏名</t>
    <rPh sb="0" eb="2">
      <t>カンリ</t>
    </rPh>
    <rPh sb="2" eb="5">
      <t>ギジュツシャ</t>
    </rPh>
    <rPh sb="5" eb="7">
      <t>ホサ</t>
    </rPh>
    <rPh sb="7" eb="9">
      <t>シメイ</t>
    </rPh>
    <phoneticPr fontId="3"/>
  </si>
  <si>
    <t>法令による
資格・免許の名称</t>
    <rPh sb="0" eb="2">
      <t>ホウレイ</t>
    </rPh>
    <rPh sb="6" eb="8">
      <t>シカク</t>
    </rPh>
    <rPh sb="9" eb="11">
      <t>メンキョ</t>
    </rPh>
    <rPh sb="12" eb="14">
      <t>メイショウ</t>
    </rPh>
    <phoneticPr fontId="3"/>
  </si>
  <si>
    <t>監理技術者</t>
    <rPh sb="0" eb="2">
      <t>カンリ</t>
    </rPh>
    <rPh sb="2" eb="5">
      <t>ギジュツシャ</t>
    </rPh>
    <phoneticPr fontId="3"/>
  </si>
  <si>
    <t>特例監理技術者</t>
    <rPh sb="0" eb="2">
      <t>トクレイ</t>
    </rPh>
    <rPh sb="2" eb="4">
      <t>カンリ</t>
    </rPh>
    <rPh sb="4" eb="7">
      <t>ギジュツシャ</t>
    </rPh>
    <phoneticPr fontId="3"/>
  </si>
  <si>
    <t>監理技術者補佐</t>
    <rPh sb="0" eb="2">
      <t>カンリ</t>
    </rPh>
    <rPh sb="2" eb="5">
      <t>ギジュツシャ</t>
    </rPh>
    <rPh sb="5" eb="7">
      <t>ホサ</t>
    </rPh>
    <phoneticPr fontId="3"/>
  </si>
  <si>
    <t>専門技術者</t>
    <rPh sb="0" eb="2">
      <t>センモン</t>
    </rPh>
    <rPh sb="2" eb="5">
      <t>ギジュツシャ</t>
    </rPh>
    <phoneticPr fontId="3"/>
  </si>
  <si>
    <t>自社施工する
専門工事</t>
    <rPh sb="0" eb="2">
      <t>ジシャ</t>
    </rPh>
    <rPh sb="2" eb="4">
      <t>セコウ</t>
    </rPh>
    <rPh sb="7" eb="9">
      <t>センモン</t>
    </rPh>
    <rPh sb="9" eb="11">
      <t>コウジ</t>
    </rPh>
    <phoneticPr fontId="3"/>
  </si>
  <si>
    <t>平塚市病院事業管理者　石原　淳</t>
    <rPh sb="11" eb="13">
      <t>イシハラ</t>
    </rPh>
    <rPh sb="14" eb="15">
      <t>ジュン</t>
    </rPh>
    <phoneticPr fontId="3"/>
  </si>
  <si>
    <t>　現場代理人　　主任技術者　　監理技術者　　特例監理技術者
　監理技術者補佐　　　　専門技術者</t>
    <rPh sb="22" eb="24">
      <t>トクレイ</t>
    </rPh>
    <rPh sb="24" eb="26">
      <t>カンリ</t>
    </rPh>
    <rPh sb="26" eb="29">
      <t>ギジュツシャ</t>
    </rPh>
    <rPh sb="31" eb="33">
      <t>カンリ</t>
    </rPh>
    <rPh sb="36" eb="38">
      <t>ホサ</t>
    </rPh>
    <rPh sb="42" eb="44">
      <t>センモン</t>
    </rPh>
    <rPh sb="44" eb="47">
      <t>ギジュツシャ</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</si>
  <si>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　】は実務経験年数
　　○第２種電気工事士【３年】○電気主任技術者（１種・２種・３種）【５年】
　　○電気通信主任技術者【５年】○給水装置工事主任技術者【１年】
　●実務経験のみによる技術者を配置する場合は、実務経験経歴書を添付すること。</t>
    <rPh sb="274" eb="276">
      <t>テンプ</t>
    </rPh>
    <rPh sb="400" eb="402">
      <t>テンプ</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</si>
  <si>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○第２種電気工事士【３年】○電気主任技術者（１種・２種・３種）【５年】
　　○電気通信主任技術者【５年】○給水装置工事主任技術者【１年】
　●実務経験のみによる技術者を配置する場合は、実務経験経歴書を添付すること。</t>
    <rPh sb="23" eb="24">
      <t>マタ</t>
    </rPh>
    <rPh sb="25" eb="27">
      <t>ベッシ</t>
    </rPh>
    <rPh sb="29" eb="31">
      <t>センニン</t>
    </rPh>
    <rPh sb="31" eb="34">
      <t>ギジュツシャ</t>
    </rPh>
    <rPh sb="34" eb="36">
      <t>イチラン</t>
    </rPh>
    <rPh sb="125" eb="127">
      <t>テンプ</t>
    </rPh>
    <rPh sb="135" eb="137">
      <t>カンリ</t>
    </rPh>
    <rPh sb="137" eb="140">
      <t>ギジュツシャ</t>
    </rPh>
    <rPh sb="141" eb="143">
      <t>ハイチ</t>
    </rPh>
    <rPh sb="145" eb="147">
      <t>バアイ</t>
    </rPh>
    <rPh sb="149" eb="151">
      <t>カンリ</t>
    </rPh>
    <rPh sb="151" eb="154">
      <t>ギジュツシャ</t>
    </rPh>
    <rPh sb="154" eb="155">
      <t>ショウ</t>
    </rPh>
    <rPh sb="156" eb="157">
      <t>ウツ</t>
    </rPh>
    <rPh sb="160" eb="162">
      <t>テンプ</t>
    </rPh>
    <rPh sb="169" eb="171">
      <t>カンリ</t>
    </rPh>
    <rPh sb="171" eb="174">
      <t>ギジュツシャ</t>
    </rPh>
    <rPh sb="174" eb="176">
      <t>ホサ</t>
    </rPh>
    <rPh sb="177" eb="179">
      <t>ハイチ</t>
    </rPh>
    <rPh sb="181" eb="183">
      <t>バアイ</t>
    </rPh>
    <rPh sb="187" eb="189">
      <t>シカク</t>
    </rPh>
    <rPh sb="190" eb="191">
      <t>ショウ</t>
    </rPh>
    <rPh sb="193" eb="195">
      <t>ショルイ</t>
    </rPh>
    <rPh sb="196" eb="197">
      <t>ウツ</t>
    </rPh>
    <rPh sb="199" eb="200">
      <t>レイ</t>
    </rPh>
    <rPh sb="201" eb="203">
      <t>イッキュウ</t>
    </rPh>
    <rPh sb="203" eb="205">
      <t>ギジュツ</t>
    </rPh>
    <rPh sb="205" eb="207">
      <t>ケンテイ</t>
    </rPh>
    <rPh sb="207" eb="208">
      <t>ダイ</t>
    </rPh>
    <rPh sb="213" eb="215">
      <t>ケンテイ</t>
    </rPh>
    <rPh sb="216" eb="218">
      <t>ゴウカク</t>
    </rPh>
    <rPh sb="223" eb="224">
      <t>ショウ</t>
    </rPh>
    <rPh sb="230" eb="232">
      <t>テンプ</t>
    </rPh>
    <rPh sb="246" eb="248">
      <t>シュニン</t>
    </rPh>
    <rPh sb="248" eb="251">
      <t>ギジュツシャ</t>
    </rPh>
    <rPh sb="258" eb="260">
      <t>シカク</t>
    </rPh>
    <rPh sb="260" eb="261">
      <t>ショウ</t>
    </rPh>
    <rPh sb="290" eb="292">
      <t>デンキ</t>
    </rPh>
    <rPh sb="292" eb="294">
      <t>コウジ</t>
    </rPh>
    <rPh sb="294" eb="295">
      <t>シ</t>
    </rPh>
    <rPh sb="297" eb="298">
      <t>ネン</t>
    </rPh>
    <rPh sb="319" eb="320">
      <t>ネン</t>
    </rPh>
    <rPh sb="336" eb="337">
      <t>ネン</t>
    </rPh>
    <rPh sb="352" eb="353">
      <t>ネン</t>
    </rPh>
    <phoneticPr fontId="3"/>
  </si>
  <si>
    <t>特例監理技術者が兼任する工事　番号・名称</t>
    <phoneticPr fontId="3"/>
  </si>
  <si>
    <t>　現地調査を行い意見を求めたいので、○○年○月○日○○時に</t>
    <phoneticPr fontId="3"/>
  </si>
  <si>
    <t>1/2</t>
    <phoneticPr fontId="3"/>
  </si>
  <si>
    <t>2/2</t>
    <phoneticPr fontId="3"/>
  </si>
  <si>
    <t>現場代理人・配置技術者届出書</t>
    <rPh sb="6" eb="8">
      <t>ハイチ</t>
    </rPh>
    <rPh sb="8" eb="11">
      <t>ギジュツシャ</t>
    </rPh>
    <rPh sb="11" eb="13">
      <t>トドケデ</t>
    </rPh>
    <phoneticPr fontId="3"/>
  </si>
  <si>
    <t>　　　　　⇐日付（契約日）</t>
    <rPh sb="9" eb="12">
      <t>ケイヤクビ</t>
    </rPh>
    <phoneticPr fontId="3"/>
  </si>
  <si>
    <t>現場代理人・配置技術者届出書</t>
    <phoneticPr fontId="3"/>
  </si>
  <si>
    <t>案件番号</t>
    <rPh sb="0" eb="2">
      <t>アンケン</t>
    </rPh>
    <rPh sb="2" eb="4">
      <t>バンゴウ</t>
    </rPh>
    <phoneticPr fontId="3"/>
  </si>
  <si>
    <t>請負金額（税込）</t>
    <rPh sb="0" eb="2">
      <t>ウケオイ</t>
    </rPh>
    <rPh sb="2" eb="4">
      <t>キンガク</t>
    </rPh>
    <rPh sb="5" eb="7">
      <t>ゼイコ</t>
    </rPh>
    <phoneticPr fontId="3"/>
  </si>
  <si>
    <t>工期</t>
    <rPh sb="0" eb="2">
      <t>コウキ</t>
    </rPh>
    <phoneticPr fontId="3"/>
  </si>
  <si>
    <t>***　****</t>
    <phoneticPr fontId="3"/>
  </si>
  <si>
    <t>**市**区**町　**－*</t>
    <phoneticPr fontId="3"/>
  </si>
  <si>
    <t>***</t>
    <phoneticPr fontId="3"/>
  </si>
  <si>
    <t>****</t>
    <phoneticPr fontId="3"/>
  </si>
  <si>
    <t>**市**　**番地　**号</t>
    <phoneticPr fontId="3"/>
  </si>
  <si>
    <t>**</t>
    <phoneticPr fontId="3"/>
  </si>
  <si>
    <t>主任技術者</t>
  </si>
  <si>
    <t>他工事との兼任</t>
    <rPh sb="0" eb="1">
      <t>タ</t>
    </rPh>
    <rPh sb="1" eb="3">
      <t>コウジ</t>
    </rPh>
    <rPh sb="5" eb="7">
      <t>ケンニン</t>
    </rPh>
    <phoneticPr fontId="3"/>
  </si>
  <si>
    <t>兼任案件の番号
（平塚市案件）</t>
    <rPh sb="0" eb="2">
      <t>ケンニン</t>
    </rPh>
    <rPh sb="2" eb="4">
      <t>アンケン</t>
    </rPh>
    <rPh sb="5" eb="7">
      <t>バンゴウ</t>
    </rPh>
    <rPh sb="9" eb="12">
      <t>ヒラツカシ</t>
    </rPh>
    <rPh sb="12" eb="14">
      <t>アンケン</t>
    </rPh>
    <phoneticPr fontId="3"/>
  </si>
  <si>
    <t>兼任案件名</t>
    <rPh sb="0" eb="2">
      <t>ケンニン</t>
    </rPh>
    <rPh sb="2" eb="4">
      <t>アンケン</t>
    </rPh>
    <rPh sb="4" eb="5">
      <t>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</si>
</sst>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quot;¥&quot;#,##0;[Red]&quot;¥&quot;\-#,##0"/>
    <numFmt numFmtId="176" formatCode="[$-411]ggge&quot;年&quot;m&quot;月&quot;d&quot;日&quot;;@"/>
    <numFmt numFmtId="177" formatCode="#,##0_);[Red]\(#,##0\)"/>
    <numFmt numFmtId="178" formatCode="#,##0_ "/>
    <numFmt numFmtId="179" formatCode="#,##0_);\(#,##0\)"/>
    <numFmt numFmtId="180" formatCode="0;[Red]0"/>
    <numFmt numFmtId="181" formatCode="0.00_ "/>
    <numFmt numFmtId="182" formatCode="[$-411]ggge&quot;年&quot;m&quot;月&quot;;@"/>
    <numFmt numFmtId="183" formatCode="0_ "/>
    <numFmt numFmtId="184" formatCode="#,###&quot;円&quot;"/>
    <numFmt numFmtId="185" formatCode="#,##0;[Red]#,##0"/>
    <numFmt numFmtId="186" formatCode="[$-411]ggge&quot;年&quot;m&quot;月&quot;_0d&quot;日&quot;;@"/>
  </numFmts>
  <fonts count="132">
    <font>
      <sz val="11"/>
      <color theme="1"/>
      <name val="ＭＳ Ｐゴシック"/>
      <family val="2"/>
      <charset val="128"/>
      <scheme val="minor"/>
    </font>
    <font>
      <sz val="11"/>
      <color theme="1"/>
      <name val="ＭＳ Ｐゴシック"/>
      <family val="3"/>
      <charset val="128"/>
      <scheme val="minor"/>
    </font>
    <font>
      <sz val="11"/>
      <name val="ＭＳ Ｐ明朝"/>
      <family val="1"/>
      <charset val="128"/>
    </font>
    <font>
      <sz val="6"/>
      <name val="ＭＳ Ｐゴシック"/>
      <family val="2"/>
      <charset val="128"/>
      <scheme val="minor"/>
    </font>
    <font>
      <sz val="6"/>
      <name val="ＭＳ Ｐゴシック"/>
      <family val="3"/>
      <charset val="128"/>
    </font>
    <font>
      <b/>
      <sz val="16"/>
      <name val="ＭＳ 明朝"/>
      <family val="1"/>
      <charset val="128"/>
    </font>
    <font>
      <sz val="11"/>
      <name val="ＭＳ 明朝"/>
      <family val="1"/>
      <charset val="128"/>
    </font>
    <font>
      <sz val="11"/>
      <name val="ＭＳ Ｐゴシック"/>
      <family val="3"/>
      <charset val="128"/>
    </font>
    <font>
      <sz val="10"/>
      <name val="ＭＳ 明朝"/>
      <family val="1"/>
      <charset val="128"/>
    </font>
    <font>
      <sz val="11"/>
      <color indexed="8"/>
      <name val="ＭＳ Ｐゴシック"/>
      <family val="3"/>
      <charset val="128"/>
    </font>
    <font>
      <sz val="9"/>
      <color theme="1"/>
      <name val="ＭＳ Ｐゴシック"/>
      <family val="2"/>
      <charset val="128"/>
      <scheme val="minor"/>
    </font>
    <font>
      <b/>
      <sz val="9"/>
      <color indexed="81"/>
      <name val="ＭＳ Ｐゴシック"/>
      <family val="3"/>
      <charset val="128"/>
    </font>
    <font>
      <sz val="11"/>
      <color theme="1"/>
      <name val="ＭＳ Ｐゴシック"/>
      <family val="2"/>
      <charset val="128"/>
      <scheme val="minor"/>
    </font>
    <font>
      <b/>
      <sz val="14"/>
      <name val="ＭＳ 明朝"/>
      <family val="1"/>
      <charset val="128"/>
    </font>
    <font>
      <sz val="9"/>
      <name val="ＭＳ 明朝"/>
      <family val="1"/>
      <charset val="128"/>
    </font>
    <font>
      <sz val="8"/>
      <name val="ＭＳ 明朝"/>
      <family val="1"/>
      <charset val="128"/>
    </font>
    <font>
      <sz val="6"/>
      <name val="ＭＳ 明朝"/>
      <family val="1"/>
      <charset val="128"/>
    </font>
    <font>
      <sz val="7"/>
      <name val="ＭＳ 明朝"/>
      <family val="1"/>
      <charset val="128"/>
    </font>
    <font>
      <sz val="11"/>
      <name val="ＭＳ Ｐゴシック"/>
      <family val="2"/>
      <charset val="128"/>
      <scheme val="minor"/>
    </font>
    <font>
      <sz val="11"/>
      <name val="明朝"/>
      <family val="1"/>
      <charset val="128"/>
    </font>
    <font>
      <sz val="12"/>
      <name val="ＭＳ 明朝"/>
      <family val="1"/>
      <charset val="128"/>
    </font>
    <font>
      <sz val="18"/>
      <name val="ＭＳ 明朝"/>
      <family val="1"/>
      <charset val="128"/>
    </font>
    <font>
      <sz val="11"/>
      <color theme="1"/>
      <name val="ＭＳ 明朝"/>
      <family val="1"/>
      <charset val="128"/>
    </font>
    <font>
      <sz val="14"/>
      <color theme="1"/>
      <name val="ＭＳ Ｐゴシック"/>
      <family val="2"/>
      <charset val="128"/>
      <scheme val="minor"/>
    </font>
    <font>
      <sz val="9"/>
      <color theme="1"/>
      <name val="ＭＳ 明朝"/>
      <family val="1"/>
      <charset val="128"/>
    </font>
    <font>
      <sz val="10"/>
      <color theme="1"/>
      <name val="ＭＳ 明朝"/>
      <family val="1"/>
      <charset val="128"/>
    </font>
    <font>
      <sz val="14"/>
      <color theme="1"/>
      <name val="ＭＳ 明朝"/>
      <family val="1"/>
      <charset val="128"/>
    </font>
    <font>
      <sz val="9"/>
      <color theme="0" tint="-0.499984740745262"/>
      <name val="ＭＳ 明朝"/>
      <family val="1"/>
      <charset val="128"/>
    </font>
    <font>
      <sz val="7"/>
      <color theme="1"/>
      <name val="ＭＳ Ｐゴシック"/>
      <family val="2"/>
      <charset val="128"/>
      <scheme val="minor"/>
    </font>
    <font>
      <sz val="9"/>
      <color indexed="81"/>
      <name val="ＭＳ Ｐゴシック"/>
      <family val="3"/>
      <charset val="128"/>
    </font>
    <font>
      <b/>
      <sz val="18"/>
      <name val="ＭＳ 明朝"/>
      <family val="1"/>
      <charset val="128"/>
    </font>
    <font>
      <sz val="10"/>
      <color theme="1"/>
      <name val="ＭＳ Ｐゴシック"/>
      <family val="2"/>
      <charset val="128"/>
      <scheme val="minor"/>
    </font>
    <font>
      <sz val="14"/>
      <name val="ＭＳ 明朝"/>
      <family val="1"/>
      <charset val="128"/>
    </font>
    <font>
      <b/>
      <sz val="11"/>
      <color theme="0"/>
      <name val="ＭＳ 明朝"/>
      <family val="1"/>
      <charset val="128"/>
    </font>
    <font>
      <b/>
      <sz val="11"/>
      <color theme="0"/>
      <name val="明朝"/>
      <family val="1"/>
      <charset val="128"/>
    </font>
    <font>
      <sz val="8"/>
      <color theme="1"/>
      <name val="ＭＳ Ｐゴシック"/>
      <family val="2"/>
      <charset val="128"/>
      <scheme val="minor"/>
    </font>
    <font>
      <b/>
      <sz val="11"/>
      <color rgb="FFFFFF00"/>
      <name val="ＭＳ 明朝"/>
      <family val="1"/>
      <charset val="128"/>
    </font>
    <font>
      <sz val="17"/>
      <name val="ＭＳ 明朝"/>
      <family val="1"/>
      <charset val="128"/>
    </font>
    <font>
      <u/>
      <sz val="12"/>
      <name val="ＭＳ 明朝"/>
      <family val="1"/>
      <charset val="128"/>
    </font>
    <font>
      <b/>
      <sz val="11"/>
      <color theme="0"/>
      <name val="ＭＳ Ｐゴシック"/>
      <family val="2"/>
      <charset val="128"/>
      <scheme val="minor"/>
    </font>
    <font>
      <sz val="11"/>
      <name val="ＭＳ Ｐゴシック"/>
      <family val="3"/>
      <charset val="128"/>
      <scheme val="minor"/>
    </font>
    <font>
      <b/>
      <sz val="12"/>
      <color rgb="FFFFFF00"/>
      <name val="ＭＳ 明朝"/>
      <family val="1"/>
      <charset val="128"/>
    </font>
    <font>
      <sz val="11"/>
      <color rgb="FFFFFF00"/>
      <name val="ＭＳ Ｐゴシック"/>
      <family val="2"/>
      <charset val="128"/>
      <scheme val="minor"/>
    </font>
    <font>
      <b/>
      <sz val="14"/>
      <color theme="1"/>
      <name val="ＭＳ 明朝"/>
      <family val="1"/>
      <charset val="128"/>
    </font>
    <font>
      <sz val="8"/>
      <name val="ＭＳ Ｐゴシック"/>
      <family val="2"/>
      <charset val="128"/>
      <scheme val="minor"/>
    </font>
    <font>
      <sz val="8"/>
      <color theme="1"/>
      <name val="ＭＳ Ｐゴシック"/>
      <family val="3"/>
      <charset val="128"/>
      <scheme val="minor"/>
    </font>
    <font>
      <sz val="8"/>
      <name val="ＭＳ Ｐ明朝"/>
      <family val="1"/>
      <charset val="128"/>
    </font>
    <font>
      <sz val="8"/>
      <color theme="1"/>
      <name val="ＭＳ 明朝"/>
      <family val="1"/>
      <charset val="128"/>
    </font>
    <font>
      <sz val="7"/>
      <color theme="1"/>
      <name val="ＭＳ 明朝"/>
      <family val="1"/>
      <charset val="128"/>
    </font>
    <font>
      <sz val="10"/>
      <color theme="0"/>
      <name val="ＭＳ 明朝"/>
      <family val="1"/>
      <charset val="128"/>
    </font>
    <font>
      <sz val="10.5"/>
      <name val="ＭＳ 明朝"/>
      <family val="1"/>
      <charset val="128"/>
    </font>
    <font>
      <sz val="10.5"/>
      <color theme="1"/>
      <name val="ＭＳ 明朝"/>
      <family val="1"/>
      <charset val="128"/>
    </font>
    <font>
      <b/>
      <sz val="11"/>
      <color theme="1"/>
      <name val="ＭＳ 明朝"/>
      <family val="1"/>
      <charset val="128"/>
    </font>
    <font>
      <sz val="16"/>
      <color theme="1"/>
      <name val="ＭＳ 明朝"/>
      <family val="1"/>
      <charset val="128"/>
    </font>
    <font>
      <b/>
      <sz val="11"/>
      <color theme="1"/>
      <name val="ＭＳ Ｐゴシック"/>
      <family val="2"/>
      <charset val="128"/>
      <scheme val="minor"/>
    </font>
    <font>
      <u/>
      <sz val="11"/>
      <color theme="10"/>
      <name val="ＭＳ Ｐゴシック"/>
      <family val="2"/>
      <charset val="128"/>
      <scheme val="minor"/>
    </font>
    <font>
      <sz val="11"/>
      <color rgb="FFFF0000"/>
      <name val="ＭＳ Ｐゴシック"/>
      <family val="3"/>
      <charset val="128"/>
      <scheme val="minor"/>
    </font>
    <font>
      <b/>
      <sz val="11"/>
      <color theme="1"/>
      <name val="ＭＳ Ｐゴシック"/>
      <family val="3"/>
      <charset val="128"/>
      <scheme val="minor"/>
    </font>
    <font>
      <b/>
      <sz val="9"/>
      <color indexed="9"/>
      <name val="ＭＳ Ｐゴシック"/>
      <family val="3"/>
      <charset val="128"/>
    </font>
    <font>
      <sz val="13"/>
      <color theme="1"/>
      <name val="ＭＳ Ｐゴシック"/>
      <family val="2"/>
      <charset val="128"/>
      <scheme val="minor"/>
    </font>
    <font>
      <b/>
      <sz val="11"/>
      <color rgb="FFFF0000"/>
      <name val="ＭＳ 明朝"/>
      <family val="1"/>
      <charset val="128"/>
    </font>
    <font>
      <b/>
      <sz val="12"/>
      <color theme="0"/>
      <name val="ＭＳ 明朝"/>
      <family val="1"/>
      <charset val="128"/>
    </font>
    <font>
      <sz val="11"/>
      <color rgb="FFFF0000"/>
      <name val="ＭＳ Ｐゴシック"/>
      <family val="2"/>
      <charset val="128"/>
      <scheme val="minor"/>
    </font>
    <font>
      <sz val="11"/>
      <color rgb="FFFF0000"/>
      <name val="ＭＳ 明朝"/>
      <family val="1"/>
      <charset val="128"/>
    </font>
    <font>
      <b/>
      <sz val="16"/>
      <color theme="1"/>
      <name val="ＭＳ 明朝"/>
      <family val="1"/>
      <charset val="128"/>
    </font>
    <font>
      <sz val="16"/>
      <name val="ＭＳ 明朝"/>
      <family val="1"/>
      <charset val="128"/>
    </font>
    <font>
      <sz val="16"/>
      <color theme="1"/>
      <name val="ＭＳ Ｐゴシック"/>
      <family val="2"/>
      <charset val="128"/>
      <scheme val="minor"/>
    </font>
    <font>
      <sz val="6"/>
      <color theme="1"/>
      <name val="ＭＳ 明朝"/>
      <family val="1"/>
      <charset val="128"/>
    </font>
    <font>
      <sz val="9"/>
      <color rgb="FFFF0000"/>
      <name val="ＭＳ 明朝"/>
      <family val="1"/>
      <charset val="128"/>
    </font>
    <font>
      <sz val="9"/>
      <color theme="1" tint="0.14999847407452621"/>
      <name val="ＭＳ 明朝"/>
      <family val="1"/>
      <charset val="128"/>
    </font>
    <font>
      <b/>
      <sz val="10"/>
      <color rgb="FFFFFF00"/>
      <name val="ＭＳ 明朝"/>
      <family val="1"/>
      <charset val="128"/>
    </font>
    <font>
      <b/>
      <sz val="14"/>
      <color theme="0"/>
      <name val="ＭＳ 明朝"/>
      <family val="1"/>
      <charset val="128"/>
    </font>
    <font>
      <b/>
      <sz val="14"/>
      <color theme="0"/>
      <name val="ＭＳ Ｐゴシック"/>
      <family val="2"/>
      <charset val="128"/>
      <scheme val="minor"/>
    </font>
    <font>
      <b/>
      <sz val="16"/>
      <color theme="1"/>
      <name val="ＭＳ Ｐゴシック"/>
      <family val="2"/>
      <charset val="128"/>
      <scheme val="minor"/>
    </font>
    <font>
      <b/>
      <sz val="16"/>
      <name val="ＭＳ Ｐゴシック"/>
      <family val="2"/>
      <charset val="128"/>
      <scheme val="minor"/>
    </font>
    <font>
      <b/>
      <sz val="12"/>
      <color rgb="FFFFFF00"/>
      <name val="ＭＳ Ｐゴシック"/>
      <family val="2"/>
      <charset val="128"/>
      <scheme val="minor"/>
    </font>
    <font>
      <b/>
      <sz val="14"/>
      <color theme="0"/>
      <name val="ＭＳ Ｐゴシック"/>
      <family val="3"/>
      <charset val="128"/>
      <scheme val="minor"/>
    </font>
    <font>
      <sz val="10"/>
      <color rgb="FFFF0000"/>
      <name val="ＭＳ 明朝"/>
      <family val="1"/>
      <charset val="128"/>
    </font>
    <font>
      <b/>
      <sz val="14"/>
      <color theme="0"/>
      <name val="ＭＳ Ｐ明朝"/>
      <family val="1"/>
      <charset val="128"/>
    </font>
    <font>
      <sz val="11"/>
      <color theme="0"/>
      <name val="ＭＳ Ｐゴシック"/>
      <family val="2"/>
      <charset val="128"/>
      <scheme val="minor"/>
    </font>
    <font>
      <b/>
      <sz val="12"/>
      <color theme="0"/>
      <name val="ＭＳ Ｐゴシック"/>
      <family val="2"/>
      <charset val="128"/>
      <scheme val="minor"/>
    </font>
    <font>
      <b/>
      <sz val="16"/>
      <color theme="0"/>
      <name val="ＭＳ Ｐゴシック"/>
      <family val="3"/>
      <charset val="128"/>
      <scheme val="minor"/>
    </font>
    <font>
      <sz val="14"/>
      <color rgb="FFFF0000"/>
      <name val="ＭＳ 明朝"/>
      <family val="1"/>
      <charset val="128"/>
    </font>
    <font>
      <b/>
      <sz val="16"/>
      <color theme="0"/>
      <name val="ＭＳ 明朝"/>
      <family val="1"/>
      <charset val="128"/>
    </font>
    <font>
      <b/>
      <sz val="14"/>
      <color rgb="FFFFFF00"/>
      <name val="ＭＳ Ｐゴシック"/>
      <family val="2"/>
      <charset val="128"/>
      <scheme val="minor"/>
    </font>
    <font>
      <sz val="11"/>
      <color rgb="FFFFFF00"/>
      <name val="ＭＳ Ｐゴシック"/>
      <family val="3"/>
      <charset val="128"/>
      <scheme val="minor"/>
    </font>
    <font>
      <b/>
      <sz val="12"/>
      <color indexed="10"/>
      <name val="ＭＳ Ｐゴシック"/>
      <family val="3"/>
      <charset val="128"/>
    </font>
    <font>
      <b/>
      <sz val="9"/>
      <color theme="1"/>
      <name val="ＭＳ Ｐゴシック"/>
      <family val="3"/>
      <charset val="128"/>
      <scheme val="minor"/>
    </font>
    <font>
      <b/>
      <sz val="11"/>
      <color indexed="81"/>
      <name val="ＭＳ Ｐゴシック"/>
      <family val="3"/>
      <charset val="128"/>
    </font>
    <font>
      <b/>
      <sz val="14"/>
      <color rgb="FFFFFF00"/>
      <name val="ＭＳ 明朝"/>
      <family val="1"/>
      <charset val="128"/>
    </font>
    <font>
      <b/>
      <sz val="16"/>
      <color rgb="FFFF0000"/>
      <name val="ＭＳ Ｐゴシック"/>
      <family val="3"/>
      <charset val="128"/>
      <scheme val="minor"/>
    </font>
    <font>
      <sz val="9.5"/>
      <name val="ＭＳ 明朝"/>
      <family val="1"/>
      <charset val="128"/>
    </font>
    <font>
      <sz val="10"/>
      <name val="ＭＳ Ｐ明朝"/>
      <family val="1"/>
      <charset val="128"/>
    </font>
    <font>
      <sz val="20"/>
      <color theme="1"/>
      <name val="ＭＳ 明朝"/>
      <family val="1"/>
      <charset val="128"/>
    </font>
    <font>
      <sz val="22"/>
      <color theme="1"/>
      <name val="ＭＳ 明朝"/>
      <family val="1"/>
      <charset val="128"/>
    </font>
    <font>
      <sz val="10.5"/>
      <color theme="1"/>
      <name val="Century"/>
      <family val="1"/>
    </font>
    <font>
      <b/>
      <sz val="13"/>
      <color theme="0"/>
      <name val="ＭＳ 明朝"/>
      <family val="1"/>
      <charset val="128"/>
    </font>
    <font>
      <b/>
      <sz val="16"/>
      <color theme="0"/>
      <name val="ＭＳ Ｐ明朝"/>
      <family val="1"/>
      <charset val="128"/>
    </font>
    <font>
      <b/>
      <sz val="11"/>
      <color theme="0"/>
      <name val="ＭＳ Ｐ明朝"/>
      <family val="1"/>
      <charset val="128"/>
    </font>
    <font>
      <b/>
      <sz val="10"/>
      <color indexed="81"/>
      <name val="ＭＳ Ｐゴシック"/>
      <family val="3"/>
      <charset val="128"/>
    </font>
    <font>
      <b/>
      <sz val="14"/>
      <color rgb="FFFFFF00"/>
      <name val="ＭＳ Ｐ明朝"/>
      <family val="1"/>
      <charset val="128"/>
    </font>
    <font>
      <b/>
      <sz val="9"/>
      <color indexed="10"/>
      <name val="ＭＳ Ｐゴシック"/>
      <family val="3"/>
      <charset val="128"/>
    </font>
    <font>
      <b/>
      <sz val="18"/>
      <color rgb="FFFFFF00"/>
      <name val="ＭＳ 明朝"/>
      <family val="1"/>
      <charset val="128"/>
    </font>
    <font>
      <sz val="18"/>
      <color rgb="FFFFFF00"/>
      <name val="ＭＳ 明朝"/>
      <family val="1"/>
      <charset val="128"/>
    </font>
    <font>
      <b/>
      <u/>
      <sz val="14"/>
      <color rgb="FFFFFF00"/>
      <name val="ＭＳ 明朝"/>
      <family val="1"/>
      <charset val="128"/>
    </font>
    <font>
      <b/>
      <sz val="9"/>
      <color theme="0"/>
      <name val="ＭＳ 明朝"/>
      <family val="1"/>
      <charset val="128"/>
    </font>
    <font>
      <b/>
      <sz val="9"/>
      <color theme="0"/>
      <name val="ＭＳ Ｐゴシック"/>
      <family val="3"/>
      <charset val="128"/>
      <scheme val="minor"/>
    </font>
    <font>
      <b/>
      <sz val="13"/>
      <color rgb="FFFFFF00"/>
      <name val="ＭＳ 明朝"/>
      <family val="1"/>
      <charset val="128"/>
    </font>
    <font>
      <b/>
      <sz val="13"/>
      <color theme="0"/>
      <name val="ＭＳ Ｐゴシック"/>
      <family val="3"/>
      <charset val="128"/>
      <scheme val="minor"/>
    </font>
    <font>
      <b/>
      <sz val="11"/>
      <color theme="0"/>
      <name val="ＭＳ Ｐゴシック"/>
      <family val="3"/>
      <charset val="128"/>
      <scheme val="minor"/>
    </font>
    <font>
      <sz val="11"/>
      <color theme="0"/>
      <name val="ＭＳ Ｐゴシック"/>
      <family val="3"/>
      <charset val="128"/>
      <scheme val="minor"/>
    </font>
    <font>
      <b/>
      <sz val="18"/>
      <color theme="0"/>
      <name val="ＭＳ 明朝"/>
      <family val="1"/>
      <charset val="128"/>
    </font>
    <font>
      <b/>
      <sz val="13"/>
      <name val="ＭＳ 明朝"/>
      <family val="1"/>
      <charset val="128"/>
    </font>
    <font>
      <sz val="10.5"/>
      <color theme="1"/>
      <name val="ＭＳ Ｐゴシック"/>
      <family val="2"/>
      <charset val="128"/>
      <scheme val="minor"/>
    </font>
    <font>
      <sz val="14"/>
      <color theme="0"/>
      <name val="ＭＳ 明朝"/>
      <family val="1"/>
      <charset val="128"/>
    </font>
    <font>
      <sz val="11"/>
      <color theme="0"/>
      <name val="ＭＳ 明朝"/>
      <family val="1"/>
      <charset val="128"/>
    </font>
    <font>
      <b/>
      <sz val="12"/>
      <name val="ＭＳ 明朝"/>
      <family val="1"/>
      <charset val="128"/>
    </font>
    <font>
      <b/>
      <sz val="12"/>
      <name val="ＭＳ Ｐゴシック"/>
      <family val="2"/>
      <charset val="128"/>
      <scheme val="minor"/>
    </font>
    <font>
      <b/>
      <sz val="11"/>
      <color rgb="FFFFFF00"/>
      <name val="明朝"/>
      <family val="1"/>
      <charset val="128"/>
    </font>
    <font>
      <sz val="14"/>
      <color rgb="FF000000"/>
      <name val="ＭＳ 明朝"/>
      <family val="1"/>
      <charset val="128"/>
    </font>
    <font>
      <sz val="10.5"/>
      <color rgb="FF000000"/>
      <name val="ＭＳ 明朝"/>
      <family val="1"/>
      <charset val="128"/>
    </font>
    <font>
      <sz val="9"/>
      <color rgb="FF000000"/>
      <name val="MS UI Gothic"/>
      <family val="3"/>
      <charset val="128"/>
    </font>
    <font>
      <b/>
      <sz val="14"/>
      <color indexed="10"/>
      <name val="ＭＳ Ｐゴシック"/>
      <family val="3"/>
      <charset val="128"/>
    </font>
    <font>
      <sz val="9.5"/>
      <color theme="1"/>
      <name val="ＭＳ 明朝"/>
      <family val="1"/>
      <charset val="128"/>
    </font>
    <font>
      <b/>
      <sz val="11"/>
      <color rgb="FFFF0000"/>
      <name val="ＭＳ Ｐゴシック"/>
      <family val="2"/>
      <charset val="128"/>
      <scheme val="minor"/>
    </font>
    <font>
      <sz val="9"/>
      <color indexed="81"/>
      <name val="MS P ゴシック"/>
      <family val="3"/>
      <charset val="128"/>
    </font>
    <font>
      <b/>
      <sz val="9"/>
      <color indexed="81"/>
      <name val="MS P ゴシック"/>
      <family val="3"/>
      <charset val="128"/>
    </font>
    <font>
      <sz val="12"/>
      <color theme="1"/>
      <name val="ＭＳ Ｐゴシック"/>
      <family val="2"/>
      <charset val="128"/>
      <scheme val="minor"/>
    </font>
    <font>
      <sz val="9.5"/>
      <name val="ＭＳ Ｐゴシック"/>
      <family val="2"/>
      <charset val="128"/>
      <scheme val="minor"/>
    </font>
    <font>
      <b/>
      <sz val="9"/>
      <color indexed="10"/>
      <name val="MS P ゴシック"/>
      <family val="3"/>
      <charset val="128"/>
    </font>
    <font>
      <b/>
      <sz val="10"/>
      <color theme="1"/>
      <name val="ＭＳ Ｐゴシック"/>
      <family val="3"/>
      <charset val="128"/>
      <scheme val="minor"/>
    </font>
    <font>
      <b/>
      <sz val="9"/>
      <color indexed="81"/>
      <name val="ＭＳ Ｐゴシック"/>
      <family val="3"/>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135">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dotted">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right/>
      <top style="hair">
        <color indexed="64"/>
      </top>
      <bottom/>
      <diagonal/>
    </border>
    <border>
      <left/>
      <right/>
      <top/>
      <bottom style="hair">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ck">
        <color theme="0"/>
      </right>
      <top/>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diagonalDown="1">
      <left style="thin">
        <color indexed="64"/>
      </left>
      <right style="thin">
        <color indexed="64"/>
      </right>
      <top style="thin">
        <color indexed="64"/>
      </top>
      <bottom style="thin">
        <color indexed="64"/>
      </bottom>
      <diagonal style="thin">
        <color indexed="64"/>
      </diagonal>
    </border>
    <border>
      <left style="thick">
        <color theme="0"/>
      </left>
      <right/>
      <top/>
      <bottom/>
      <diagonal/>
    </border>
    <border diagonalDown="1">
      <left style="thin">
        <color indexed="64"/>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right/>
      <top style="dotted">
        <color auto="1"/>
      </top>
      <bottom style="dotted">
        <color auto="1"/>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hair">
        <color indexed="64"/>
      </top>
      <bottom style="hair">
        <color indexed="64"/>
      </bottom>
      <diagonal/>
    </border>
  </borders>
  <cellStyleXfs count="17">
    <xf numFmtId="0" fontId="0" fillId="0" borderId="0">
      <alignment vertical="center"/>
    </xf>
    <xf numFmtId="0" fontId="1" fillId="0" borderId="0">
      <alignment vertical="center"/>
    </xf>
    <xf numFmtId="38" fontId="7" fillId="0" borderId="0" applyFont="0" applyFill="0" applyBorder="0" applyAlignment="0" applyProtection="0"/>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6" fontId="7" fillId="0" borderId="0" applyFont="0" applyFill="0" applyBorder="0" applyAlignment="0" applyProtection="0"/>
    <xf numFmtId="6" fontId="1" fillId="0" borderId="0" applyFont="0" applyFill="0" applyBorder="0" applyAlignment="0" applyProtection="0">
      <alignment vertical="center"/>
    </xf>
    <xf numFmtId="0" fontId="9" fillId="0" borderId="0">
      <alignment vertical="center"/>
    </xf>
    <xf numFmtId="0" fontId="7" fillId="0" borderId="0"/>
    <xf numFmtId="0" fontId="8" fillId="0" borderId="0">
      <alignment vertical="center"/>
    </xf>
    <xf numFmtId="0" fontId="1" fillId="0" borderId="0">
      <alignment vertical="center"/>
    </xf>
    <xf numFmtId="0" fontId="6" fillId="0" borderId="0">
      <alignment vertical="center"/>
    </xf>
    <xf numFmtId="0" fontId="19" fillId="0" borderId="0"/>
    <xf numFmtId="0" fontId="19" fillId="0" borderId="0"/>
    <xf numFmtId="0" fontId="55" fillId="0" borderId="0" applyNumberFormat="0" applyFill="0" applyBorder="0" applyAlignment="0" applyProtection="0">
      <alignment vertical="center"/>
    </xf>
    <xf numFmtId="0" fontId="7" fillId="0" borderId="0">
      <alignment vertical="center"/>
    </xf>
    <xf numFmtId="0" fontId="7" fillId="0" borderId="0"/>
  </cellStyleXfs>
  <cellXfs count="3087">
    <xf numFmtId="0" fontId="0" fillId="0" borderId="0" xfId="0">
      <alignment vertical="center"/>
    </xf>
    <xf numFmtId="0" fontId="2" fillId="0" borderId="0" xfId="1" applyFont="1" applyFill="1">
      <alignment vertical="center"/>
    </xf>
    <xf numFmtId="0" fontId="6" fillId="0" borderId="0" xfId="1" applyFont="1" applyFill="1">
      <alignment vertical="center"/>
    </xf>
    <xf numFmtId="49" fontId="14" fillId="0" borderId="0" xfId="8" applyNumberFormat="1" applyFont="1" applyAlignment="1">
      <alignment vertical="center"/>
    </xf>
    <xf numFmtId="49" fontId="14" fillId="0" borderId="0" xfId="8" applyNumberFormat="1" applyFont="1" applyBorder="1" applyAlignment="1">
      <alignment vertical="center"/>
    </xf>
    <xf numFmtId="49" fontId="15" fillId="0" borderId="0" xfId="8" applyNumberFormat="1" applyFont="1" applyAlignment="1">
      <alignment vertical="top"/>
    </xf>
    <xf numFmtId="0" fontId="6" fillId="0" borderId="0" xfId="11">
      <alignment vertical="center"/>
    </xf>
    <xf numFmtId="0" fontId="6" fillId="0" borderId="0" xfId="1" applyFont="1" applyFill="1" applyAlignment="1">
      <alignment vertical="center"/>
    </xf>
    <xf numFmtId="0" fontId="8" fillId="0" borderId="0" xfId="12" applyFont="1"/>
    <xf numFmtId="0" fontId="8" fillId="0" borderId="0" xfId="12" applyFont="1" applyAlignment="1">
      <alignment horizontal="center"/>
    </xf>
    <xf numFmtId="0" fontId="6" fillId="0" borderId="0" xfId="12" applyFont="1"/>
    <xf numFmtId="0" fontId="6" fillId="0" borderId="0" xfId="12" applyFont="1" applyAlignment="1">
      <alignment horizontal="center"/>
    </xf>
    <xf numFmtId="0" fontId="2" fillId="0" borderId="0" xfId="1" applyFont="1" applyFill="1" applyAlignment="1">
      <alignment vertical="center"/>
    </xf>
    <xf numFmtId="0" fontId="0" fillId="0" borderId="0" xfId="0"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0" borderId="0" xfId="0" applyFont="1" applyBorder="1" applyAlignment="1">
      <alignment vertical="center"/>
    </xf>
    <xf numFmtId="0" fontId="8" fillId="0" borderId="0" xfId="12" applyFont="1" applyAlignment="1">
      <alignment horizontal="center" vertical="center"/>
    </xf>
    <xf numFmtId="0" fontId="6" fillId="0" borderId="0" xfId="12" applyFont="1" applyBorder="1" applyAlignment="1">
      <alignment horizontal="center" vertical="center" wrapText="1"/>
    </xf>
    <xf numFmtId="0" fontId="25" fillId="0" borderId="0" xfId="0" applyFont="1" applyBorder="1" applyAlignment="1">
      <alignment horizontal="left" vertical="center" wrapText="1"/>
    </xf>
    <xf numFmtId="0" fontId="0" fillId="0" borderId="0" xfId="0" applyBorder="1" applyAlignment="1">
      <alignment horizontal="center" vertical="center"/>
    </xf>
    <xf numFmtId="0" fontId="0" fillId="0" borderId="0" xfId="0" applyBorder="1" applyAlignment="1">
      <alignment vertical="center"/>
    </xf>
    <xf numFmtId="0" fontId="22" fillId="0" borderId="0" xfId="0" applyFont="1" applyAlignment="1">
      <alignment vertical="center"/>
    </xf>
    <xf numFmtId="0" fontId="0" fillId="0" borderId="0" xfId="0" applyAlignment="1">
      <alignment vertical="center" wrapText="1"/>
    </xf>
    <xf numFmtId="0" fontId="18" fillId="0" borderId="0" xfId="0" applyFont="1" applyBorder="1" applyAlignment="1">
      <alignment horizontal="center" vertical="center"/>
    </xf>
    <xf numFmtId="0" fontId="6" fillId="0" borderId="0" xfId="1" applyFont="1" applyFill="1" applyBorder="1" applyAlignment="1">
      <alignment vertical="top" wrapText="1"/>
    </xf>
    <xf numFmtId="0" fontId="8" fillId="0" borderId="0" xfId="1" applyFont="1" applyFill="1" applyBorder="1" applyAlignment="1">
      <alignment vertical="center" wrapText="1"/>
    </xf>
    <xf numFmtId="0" fontId="8" fillId="0" borderId="0" xfId="1" applyFont="1" applyFill="1" applyBorder="1" applyAlignment="1">
      <alignment vertical="center"/>
    </xf>
    <xf numFmtId="0" fontId="6" fillId="0" borderId="0" xfId="1" applyFont="1" applyFill="1" applyBorder="1">
      <alignment vertical="center"/>
    </xf>
    <xf numFmtId="0" fontId="6" fillId="0" borderId="20" xfId="1" applyFont="1" applyFill="1" applyBorder="1">
      <alignment vertical="center"/>
    </xf>
    <xf numFmtId="0" fontId="6" fillId="0" borderId="22" xfId="1" applyFont="1" applyFill="1" applyBorder="1">
      <alignment vertical="center"/>
    </xf>
    <xf numFmtId="0" fontId="6" fillId="0" borderId="24" xfId="1" applyFont="1" applyFill="1" applyBorder="1" applyAlignment="1">
      <alignment vertical="center"/>
    </xf>
    <xf numFmtId="0" fontId="6" fillId="0" borderId="20" xfId="1" applyFont="1" applyFill="1" applyBorder="1" applyAlignment="1">
      <alignment vertical="center"/>
    </xf>
    <xf numFmtId="176" fontId="6" fillId="0" borderId="7" xfId="1" applyNumberFormat="1" applyFont="1" applyFill="1" applyBorder="1" applyAlignment="1">
      <alignment horizontal="center" vertical="center"/>
    </xf>
    <xf numFmtId="0" fontId="6" fillId="0" borderId="0" xfId="1" applyFont="1" applyFill="1" applyBorder="1" applyAlignment="1">
      <alignment vertical="center"/>
    </xf>
    <xf numFmtId="0" fontId="14" fillId="0" borderId="0" xfId="11" applyFont="1">
      <alignment vertical="center"/>
    </xf>
    <xf numFmtId="0" fontId="6" fillId="0" borderId="0" xfId="8" applyFont="1" applyFill="1" applyAlignment="1">
      <alignment vertical="center"/>
    </xf>
    <xf numFmtId="176" fontId="6" fillId="0" borderId="0" xfId="8" applyNumberFormat="1" applyFont="1" applyFill="1" applyAlignment="1">
      <alignment horizontal="center" vertical="center" shrinkToFit="1"/>
    </xf>
    <xf numFmtId="0" fontId="6" fillId="0" borderId="0" xfId="8" applyFont="1" applyFill="1" applyAlignment="1">
      <alignment horizontal="center" vertical="center" shrinkToFit="1"/>
    </xf>
    <xf numFmtId="0" fontId="19" fillId="0" borderId="0" xfId="13" applyFont="1" applyFill="1"/>
    <xf numFmtId="0" fontId="6" fillId="0" borderId="0" xfId="8" applyFont="1" applyFill="1" applyAlignment="1">
      <alignment vertical="center"/>
    </xf>
    <xf numFmtId="0" fontId="6" fillId="0" borderId="0" xfId="8" applyFont="1" applyFill="1" applyAlignment="1">
      <alignment horizontal="right" vertical="center"/>
    </xf>
    <xf numFmtId="0" fontId="6" fillId="0" borderId="0" xfId="8" applyFont="1" applyFill="1" applyAlignment="1">
      <alignment vertical="center" wrapText="1"/>
    </xf>
    <xf numFmtId="0" fontId="33" fillId="0" borderId="0" xfId="8" applyFont="1" applyFill="1" applyAlignment="1">
      <alignment vertical="center"/>
    </xf>
    <xf numFmtId="0" fontId="34" fillId="0" borderId="0" xfId="13" applyFont="1" applyFill="1"/>
    <xf numFmtId="0" fontId="34" fillId="0" borderId="0" xfId="13" quotePrefix="1" applyFont="1" applyFill="1"/>
    <xf numFmtId="0" fontId="33" fillId="0" borderId="0" xfId="8" applyFont="1" applyFill="1" applyAlignment="1">
      <alignment vertical="center" wrapText="1"/>
    </xf>
    <xf numFmtId="0" fontId="6" fillId="0" borderId="0" xfId="8" applyFont="1" applyFill="1" applyAlignment="1">
      <alignment horizontal="left" vertical="center"/>
    </xf>
    <xf numFmtId="0" fontId="36" fillId="0" borderId="0" xfId="8" applyFont="1" applyFill="1" applyAlignment="1">
      <alignment vertical="center"/>
    </xf>
    <xf numFmtId="0" fontId="6" fillId="0" borderId="0" xfId="1" applyFont="1" applyFill="1" applyBorder="1" applyAlignment="1">
      <alignment horizontal="right" vertical="center"/>
    </xf>
    <xf numFmtId="0" fontId="15" fillId="0" borderId="0" xfId="1" applyFont="1" applyFill="1" applyBorder="1" applyAlignment="1">
      <alignment horizontal="center" vertical="center"/>
    </xf>
    <xf numFmtId="0" fontId="6" fillId="0" borderId="0" xfId="1" applyFont="1" applyFill="1" applyBorder="1" applyAlignment="1">
      <alignment horizontal="center" vertical="center"/>
    </xf>
    <xf numFmtId="0" fontId="6" fillId="0" borderId="0" xfId="8" applyFont="1" applyFill="1" applyBorder="1" applyAlignment="1">
      <alignment horizontal="center" vertical="center"/>
    </xf>
    <xf numFmtId="176" fontId="6" fillId="0" borderId="0" xfId="8" applyNumberFormat="1" applyFont="1" applyFill="1" applyBorder="1" applyAlignment="1">
      <alignment horizontal="center" vertical="center" shrinkToFit="1"/>
    </xf>
    <xf numFmtId="0" fontId="6" fillId="0" borderId="0" xfId="8" applyFont="1" applyFill="1" applyBorder="1" applyAlignment="1">
      <alignment horizontal="right" vertical="center"/>
    </xf>
    <xf numFmtId="0" fontId="6" fillId="0" borderId="0" xfId="8" applyFont="1" applyFill="1" applyBorder="1" applyAlignment="1">
      <alignment horizontal="center" vertical="center" shrinkToFit="1"/>
    </xf>
    <xf numFmtId="0" fontId="6" fillId="0" borderId="0" xfId="8" applyFont="1" applyFill="1" applyBorder="1" applyAlignment="1">
      <alignment vertical="center"/>
    </xf>
    <xf numFmtId="0" fontId="22" fillId="0" borderId="0" xfId="0" applyFont="1" applyBorder="1" applyAlignment="1">
      <alignment vertical="center"/>
    </xf>
    <xf numFmtId="0" fontId="6" fillId="0" borderId="0" xfId="1" applyFont="1" applyFill="1" applyAlignment="1"/>
    <xf numFmtId="0" fontId="6" fillId="0" borderId="0" xfId="1" applyFont="1" applyFill="1" applyBorder="1" applyAlignment="1"/>
    <xf numFmtId="0" fontId="21" fillId="0" borderId="0" xfId="1" applyFont="1" applyFill="1" applyBorder="1" applyAlignment="1">
      <alignment horizontal="center"/>
    </xf>
    <xf numFmtId="0" fontId="20" fillId="0" borderId="0" xfId="1" applyFont="1" applyFill="1" applyBorder="1" applyAlignment="1"/>
    <xf numFmtId="0" fontId="38" fillId="0" borderId="0" xfId="1" applyFont="1" applyFill="1" applyBorder="1" applyAlignment="1"/>
    <xf numFmtId="0" fontId="20" fillId="0" borderId="0" xfId="1" applyFont="1" applyFill="1" applyBorder="1" applyAlignment="1">
      <alignment vertical="center"/>
    </xf>
    <xf numFmtId="0" fontId="0" fillId="0" borderId="0" xfId="0" applyBorder="1" applyAlignment="1">
      <alignment horizontal="center" vertical="center"/>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horizontal="center" vertical="center"/>
    </xf>
    <xf numFmtId="0" fontId="6" fillId="0" borderId="0" xfId="8" applyFont="1" applyFill="1" applyBorder="1" applyAlignment="1">
      <alignment vertical="center"/>
    </xf>
    <xf numFmtId="0" fontId="6" fillId="0" borderId="6" xfId="1" applyFont="1" applyFill="1" applyBorder="1" applyAlignment="1"/>
    <xf numFmtId="0" fontId="16" fillId="0" borderId="0" xfId="1" applyFont="1" applyFill="1" applyAlignment="1"/>
    <xf numFmtId="0" fontId="40" fillId="0" borderId="0" xfId="1" applyFont="1" applyFill="1">
      <alignment vertical="center"/>
    </xf>
    <xf numFmtId="0" fontId="6" fillId="0" borderId="86" xfId="1" applyFont="1" applyFill="1" applyBorder="1">
      <alignment vertical="center"/>
    </xf>
    <xf numFmtId="0" fontId="6" fillId="0" borderId="0" xfId="1" applyFont="1" applyFill="1" applyBorder="1" applyAlignment="1">
      <alignment horizontal="right" vertical="center" shrinkToFit="1"/>
    </xf>
    <xf numFmtId="0" fontId="6" fillId="0" borderId="85" xfId="1" applyFont="1" applyFill="1" applyBorder="1">
      <alignment vertical="center"/>
    </xf>
    <xf numFmtId="0" fontId="6" fillId="0" borderId="0" xfId="8" applyFont="1" applyFill="1" applyBorder="1" applyAlignment="1">
      <alignment horizontal="distributed" vertical="center" shrinkToFit="1"/>
    </xf>
    <xf numFmtId="0" fontId="0" fillId="0" borderId="0" xfId="0" applyBorder="1" applyAlignment="1">
      <alignment horizontal="distributed" vertical="center" shrinkToFit="1"/>
    </xf>
    <xf numFmtId="0" fontId="33" fillId="0" borderId="0" xfId="8" applyFont="1" applyFill="1" applyAlignment="1">
      <alignment horizontal="center" vertical="center"/>
    </xf>
    <xf numFmtId="0" fontId="39" fillId="0" borderId="0" xfId="0" applyFont="1" applyAlignment="1">
      <alignment horizontal="center" vertical="center"/>
    </xf>
    <xf numFmtId="0" fontId="22" fillId="0" borderId="34" xfId="0" applyFont="1" applyBorder="1" applyAlignment="1">
      <alignment horizontal="center" vertical="center"/>
    </xf>
    <xf numFmtId="176" fontId="6" fillId="0" borderId="0" xfId="8" applyNumberFormat="1" applyFont="1" applyFill="1" applyAlignment="1">
      <alignment horizontal="center" vertical="center" shrinkToFit="1"/>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vertical="center"/>
    </xf>
    <xf numFmtId="0" fontId="35" fillId="0" borderId="0" xfId="0" applyFont="1" applyAlignment="1">
      <alignment horizontal="center" vertical="center"/>
    </xf>
    <xf numFmtId="0" fontId="33" fillId="0" borderId="0" xfId="1" applyFont="1" applyFill="1">
      <alignment vertical="center"/>
    </xf>
    <xf numFmtId="0" fontId="14" fillId="0" borderId="0" xfId="0" applyFont="1" applyBorder="1" applyAlignment="1">
      <alignment horizontal="distributed" vertical="center"/>
    </xf>
    <xf numFmtId="0" fontId="24" fillId="0" borderId="0" xfId="0" applyFont="1" applyBorder="1" applyAlignment="1">
      <alignment horizontal="distributed" vertical="center"/>
    </xf>
    <xf numFmtId="0" fontId="0" fillId="0" borderId="0" xfId="0" applyBorder="1" applyAlignment="1">
      <alignment horizontal="distributed" vertical="center"/>
    </xf>
    <xf numFmtId="0" fontId="2" fillId="0" borderId="0" xfId="1" applyFont="1" applyFill="1" applyBorder="1" applyAlignment="1">
      <alignment horizontal="distributed" vertical="center"/>
    </xf>
    <xf numFmtId="0" fontId="6" fillId="0" borderId="0" xfId="1" applyFont="1" applyFill="1" applyBorder="1" applyAlignment="1">
      <alignment horizontal="distributed" vertical="center"/>
    </xf>
    <xf numFmtId="0" fontId="22" fillId="0" borderId="41" xfId="0" applyNumberFormat="1" applyFont="1" applyBorder="1" applyAlignment="1">
      <alignment horizontal="distributed" vertical="center"/>
    </xf>
    <xf numFmtId="0" fontId="22" fillId="0" borderId="36" xfId="0" applyNumberFormat="1" applyFont="1" applyBorder="1" applyAlignment="1">
      <alignment horizontal="distributed" vertical="center"/>
    </xf>
    <xf numFmtId="176" fontId="0" fillId="0" borderId="24" xfId="0" applyNumberFormat="1" applyBorder="1" applyAlignment="1" applyProtection="1">
      <alignment horizontal="left" vertical="center" shrinkToFit="1"/>
    </xf>
    <xf numFmtId="176" fontId="0" fillId="0" borderId="23" xfId="0" applyNumberFormat="1" applyBorder="1" applyAlignment="1" applyProtection="1">
      <alignment horizontal="left" vertical="center" shrinkToFit="1"/>
    </xf>
    <xf numFmtId="176" fontId="0" fillId="0" borderId="27" xfId="0" applyNumberFormat="1" applyBorder="1" applyAlignment="1" applyProtection="1">
      <alignment horizontal="left" vertical="center" shrinkToFit="1"/>
    </xf>
    <xf numFmtId="176" fontId="0" fillId="0" borderId="26" xfId="0" applyNumberFormat="1" applyBorder="1" applyAlignment="1" applyProtection="1">
      <alignment horizontal="left" vertical="center" shrinkToFit="1"/>
    </xf>
    <xf numFmtId="176" fontId="0" fillId="0" borderId="24" xfId="0" applyNumberFormat="1" applyBorder="1" applyAlignment="1" applyProtection="1">
      <alignment horizontal="left" vertical="center"/>
    </xf>
    <xf numFmtId="176" fontId="0" fillId="0" borderId="23" xfId="0" applyNumberFormat="1" applyBorder="1" applyAlignment="1" applyProtection="1">
      <alignment horizontal="left" vertical="center"/>
    </xf>
    <xf numFmtId="176" fontId="0" fillId="0" borderId="27" xfId="0" applyNumberFormat="1" applyBorder="1" applyAlignment="1" applyProtection="1">
      <alignment horizontal="left" vertical="center"/>
    </xf>
    <xf numFmtId="176" fontId="0" fillId="0" borderId="26" xfId="0" applyNumberFormat="1" applyBorder="1" applyAlignment="1" applyProtection="1">
      <alignment horizontal="left" vertical="center"/>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xf>
    <xf numFmtId="0" fontId="0" fillId="0" borderId="0" xfId="0" applyAlignment="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6" fillId="0" borderId="12" xfId="1" applyFont="1" applyFill="1" applyBorder="1" applyAlignment="1">
      <alignment vertical="center" wrapText="1"/>
    </xf>
    <xf numFmtId="0" fontId="6" fillId="0" borderId="0" xfId="8" applyFont="1" applyFill="1" applyAlignment="1">
      <alignment vertical="center"/>
    </xf>
    <xf numFmtId="0" fontId="6" fillId="0" borderId="0" xfId="8" applyFont="1" applyFill="1" applyAlignment="1">
      <alignment horizontal="right" vertical="center"/>
    </xf>
    <xf numFmtId="0" fontId="0" fillId="0" borderId="42" xfId="0" applyBorder="1" applyAlignment="1">
      <alignment horizontal="distributed" vertical="center"/>
    </xf>
    <xf numFmtId="0" fontId="6" fillId="0" borderId="34" xfId="8" applyFont="1" applyFill="1" applyBorder="1" applyAlignment="1">
      <alignment horizontal="center" vertical="center" wrapText="1"/>
    </xf>
    <xf numFmtId="0" fontId="6" fillId="0" borderId="22" xfId="8" applyFont="1" applyFill="1" applyBorder="1" applyAlignment="1">
      <alignment horizontal="center" vertical="center"/>
    </xf>
    <xf numFmtId="0" fontId="0" fillId="0" borderId="41" xfId="0" applyBorder="1" applyAlignment="1">
      <alignment horizontal="distributed" vertical="center"/>
    </xf>
    <xf numFmtId="0" fontId="0" fillId="0" borderId="36" xfId="0" applyBorder="1" applyAlignment="1">
      <alignment horizontal="distributed" vertical="center"/>
    </xf>
    <xf numFmtId="176" fontId="0" fillId="0" borderId="24" xfId="0" applyNumberFormat="1" applyBorder="1" applyAlignment="1" applyProtection="1">
      <alignment horizontal="distributed" vertical="center"/>
      <protection locked="0"/>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shrinkToFit="1"/>
      <protection locked="0"/>
    </xf>
    <xf numFmtId="176" fontId="0" fillId="0" borderId="27" xfId="0" applyNumberFormat="1" applyBorder="1" applyAlignment="1" applyProtection="1">
      <alignment horizontal="distributed" vertical="center" shrinkToFit="1"/>
      <protection locked="0"/>
    </xf>
    <xf numFmtId="178" fontId="32" fillId="0" borderId="40" xfId="8" applyNumberFormat="1" applyFont="1" applyFill="1" applyBorder="1" applyAlignment="1" applyProtection="1">
      <alignment horizontal="right" vertical="center"/>
      <protection locked="0"/>
    </xf>
    <xf numFmtId="178" fontId="23" fillId="0" borderId="24" xfId="0" applyNumberFormat="1" applyFont="1" applyBorder="1" applyAlignment="1" applyProtection="1">
      <alignment horizontal="right" vertical="center"/>
      <protection locked="0"/>
    </xf>
    <xf numFmtId="178" fontId="23" fillId="0" borderId="37" xfId="0" applyNumberFormat="1" applyFont="1" applyBorder="1" applyAlignment="1" applyProtection="1">
      <alignment horizontal="right" vertical="center"/>
      <protection locked="0"/>
    </xf>
    <xf numFmtId="178" fontId="23" fillId="0" borderId="27" xfId="0" applyNumberFormat="1" applyFont="1" applyBorder="1" applyAlignment="1" applyProtection="1">
      <alignment horizontal="right" vertical="center"/>
      <protection locked="0"/>
    </xf>
    <xf numFmtId="0" fontId="6" fillId="0" borderId="0" xfId="9" applyFont="1" applyFill="1">
      <alignment vertical="center"/>
    </xf>
    <xf numFmtId="0" fontId="6" fillId="0" borderId="0" xfId="9" applyFont="1" applyFill="1" applyAlignment="1">
      <alignment vertical="center"/>
    </xf>
    <xf numFmtId="0" fontId="6" fillId="0" borderId="43" xfId="9" applyFont="1" applyFill="1" applyBorder="1" applyAlignment="1">
      <alignment vertical="center"/>
    </xf>
    <xf numFmtId="0" fontId="6" fillId="0" borderId="34" xfId="9" applyFont="1" applyFill="1" applyBorder="1" applyAlignment="1">
      <alignment horizontal="distributed" vertical="center"/>
    </xf>
    <xf numFmtId="0" fontId="0" fillId="0" borderId="22" xfId="0" applyBorder="1" applyAlignment="1">
      <alignment vertical="center"/>
    </xf>
    <xf numFmtId="0" fontId="0" fillId="0" borderId="19" xfId="0" applyBorder="1" applyAlignment="1">
      <alignment vertical="center"/>
    </xf>
    <xf numFmtId="0" fontId="6" fillId="0" borderId="0" xfId="9" applyFont="1" applyFill="1" applyBorder="1">
      <alignment vertical="center"/>
    </xf>
    <xf numFmtId="0" fontId="0" fillId="0" borderId="0" xfId="0" applyBorder="1" applyAlignment="1">
      <alignment horizontal="distributed" vertical="center"/>
    </xf>
    <xf numFmtId="0" fontId="6" fillId="0" borderId="22" xfId="9" applyFont="1" applyFill="1" applyBorder="1" applyAlignment="1">
      <alignment horizontal="distributed" vertical="center"/>
    </xf>
    <xf numFmtId="0" fontId="22" fillId="0" borderId="70" xfId="0" applyFont="1" applyBorder="1" applyAlignment="1">
      <alignment horizontal="distributed" vertical="center"/>
    </xf>
    <xf numFmtId="0" fontId="22" fillId="0" borderId="42" xfId="0" applyFont="1" applyBorder="1" applyAlignment="1">
      <alignment horizontal="distributed" vertical="center"/>
    </xf>
    <xf numFmtId="0" fontId="22" fillId="0" borderId="41" xfId="0" applyFont="1" applyBorder="1" applyAlignment="1">
      <alignment horizontal="distributed" vertical="center"/>
    </xf>
    <xf numFmtId="0" fontId="22" fillId="0" borderId="36" xfId="0" applyFont="1" applyBorder="1" applyAlignment="1">
      <alignment horizontal="distributed" vertical="center"/>
    </xf>
    <xf numFmtId="176" fontId="22" fillId="0" borderId="24" xfId="0" applyNumberFormat="1" applyFont="1" applyBorder="1" applyAlignment="1" applyProtection="1">
      <alignment horizontal="left" vertical="center"/>
    </xf>
    <xf numFmtId="176" fontId="22" fillId="0" borderId="23"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176" fontId="22" fillId="0" borderId="26" xfId="0" applyNumberFormat="1" applyFont="1" applyBorder="1" applyAlignment="1" applyProtection="1">
      <alignment horizontal="left" vertical="center"/>
    </xf>
    <xf numFmtId="176" fontId="22" fillId="0" borderId="24" xfId="0" applyNumberFormat="1" applyFont="1" applyBorder="1" applyAlignment="1" applyProtection="1">
      <alignment horizontal="distributed" vertical="center" shrinkToFit="1"/>
      <protection locked="0"/>
    </xf>
    <xf numFmtId="176" fontId="22" fillId="0" borderId="24" xfId="0" applyNumberFormat="1" applyFont="1" applyBorder="1" applyAlignment="1" applyProtection="1">
      <alignment horizontal="left" vertical="center" shrinkToFit="1"/>
    </xf>
    <xf numFmtId="176" fontId="22" fillId="0" borderId="23" xfId="0" applyNumberFormat="1" applyFont="1" applyBorder="1" applyAlignment="1" applyProtection="1">
      <alignment horizontal="left" vertical="center" shrinkToFit="1"/>
    </xf>
    <xf numFmtId="176" fontId="22" fillId="0" borderId="0" xfId="0" applyNumberFormat="1" applyFont="1" applyBorder="1" applyAlignment="1" applyProtection="1">
      <alignment horizontal="distributed" vertical="center" shrinkToFit="1"/>
      <protection locked="0"/>
    </xf>
    <xf numFmtId="176" fontId="22" fillId="0" borderId="0" xfId="0" applyNumberFormat="1" applyFont="1" applyBorder="1" applyAlignment="1" applyProtection="1">
      <alignment horizontal="left" vertical="center" shrinkToFit="1"/>
    </xf>
    <xf numFmtId="176" fontId="22" fillId="0" borderId="20" xfId="0" applyNumberFormat="1" applyFont="1" applyBorder="1" applyAlignment="1" applyProtection="1">
      <alignment horizontal="left" vertical="center" shrinkToFit="1"/>
    </xf>
    <xf numFmtId="0" fontId="22" fillId="0" borderId="43" xfId="0" applyFont="1" applyBorder="1" applyAlignment="1">
      <alignment horizontal="distributed" vertical="center"/>
    </xf>
    <xf numFmtId="176" fontId="22" fillId="0" borderId="27"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left" vertical="center" shrinkToFit="1"/>
    </xf>
    <xf numFmtId="176" fontId="22" fillId="0" borderId="26" xfId="0" applyNumberFormat="1" applyFont="1" applyBorder="1" applyAlignment="1" applyProtection="1">
      <alignment horizontal="left" vertical="center" shrinkToFit="1"/>
    </xf>
    <xf numFmtId="0" fontId="22" fillId="0" borderId="22" xfId="0" applyFont="1" applyBorder="1" applyAlignment="1">
      <alignment vertical="center"/>
    </xf>
    <xf numFmtId="0" fontId="22" fillId="0" borderId="19" xfId="0" applyFont="1" applyBorder="1" applyAlignment="1">
      <alignment vertical="center"/>
    </xf>
    <xf numFmtId="178" fontId="32" fillId="0" borderId="40" xfId="8" applyNumberFormat="1" applyFont="1" applyFill="1" applyBorder="1" applyAlignment="1" applyProtection="1">
      <alignment horizontal="right" vertical="center"/>
    </xf>
    <xf numFmtId="178" fontId="26" fillId="0" borderId="24" xfId="0" applyNumberFormat="1" applyFont="1" applyBorder="1" applyAlignment="1" applyProtection="1">
      <alignment horizontal="right" vertical="center"/>
    </xf>
    <xf numFmtId="178" fontId="26" fillId="0" borderId="37" xfId="0" applyNumberFormat="1" applyFont="1" applyBorder="1" applyAlignment="1" applyProtection="1">
      <alignment horizontal="right" vertical="center"/>
    </xf>
    <xf numFmtId="178" fontId="26" fillId="0" borderId="27" xfId="0" applyNumberFormat="1" applyFont="1" applyBorder="1" applyAlignment="1" applyProtection="1">
      <alignment horizontal="right" vertical="center"/>
    </xf>
    <xf numFmtId="49" fontId="22" fillId="0" borderId="40" xfId="0" applyNumberFormat="1" applyFont="1" applyBorder="1" applyAlignment="1" applyProtection="1">
      <alignment horizontal="distributed" vertical="center"/>
    </xf>
    <xf numFmtId="49" fontId="22" fillId="0" borderId="24" xfId="0" applyNumberFormat="1" applyFont="1" applyBorder="1" applyAlignment="1" applyProtection="1">
      <alignment vertical="center"/>
    </xf>
    <xf numFmtId="49" fontId="22" fillId="0" borderId="37" xfId="0" applyNumberFormat="1" applyFont="1" applyBorder="1" applyAlignment="1" applyProtection="1">
      <alignment vertical="center"/>
    </xf>
    <xf numFmtId="49" fontId="22" fillId="0" borderId="27" xfId="0" applyNumberFormat="1" applyFont="1" applyBorder="1" applyAlignment="1" applyProtection="1">
      <alignment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0" xfId="0" applyFont="1">
      <alignment vertical="center"/>
    </xf>
    <xf numFmtId="49" fontId="14" fillId="0" borderId="47" xfId="8" applyNumberFormat="1" applyFont="1" applyBorder="1" applyAlignment="1" applyProtection="1">
      <alignment vertical="center"/>
      <protection locked="0"/>
    </xf>
    <xf numFmtId="49" fontId="14" fillId="0" borderId="48" xfId="8" applyNumberFormat="1" applyFont="1" applyBorder="1" applyAlignment="1" applyProtection="1">
      <alignment vertical="center"/>
      <protection locked="0"/>
    </xf>
    <xf numFmtId="49" fontId="14" fillId="0" borderId="49" xfId="8" applyNumberFormat="1" applyFont="1" applyBorder="1" applyAlignment="1" applyProtection="1">
      <alignment vertical="center"/>
      <protection locked="0"/>
    </xf>
    <xf numFmtId="49" fontId="14" fillId="0" borderId="50" xfId="8" applyNumberFormat="1" applyFont="1" applyBorder="1" applyAlignment="1" applyProtection="1">
      <alignment vertical="center"/>
      <protection locked="0"/>
    </xf>
    <xf numFmtId="49" fontId="14" fillId="0" borderId="51" xfId="8" applyNumberFormat="1" applyFont="1" applyBorder="1" applyAlignment="1" applyProtection="1">
      <alignment vertical="center"/>
      <protection locked="0"/>
    </xf>
    <xf numFmtId="49" fontId="14" fillId="0" borderId="52" xfId="8" applyNumberFormat="1" applyFont="1" applyBorder="1" applyAlignment="1" applyProtection="1">
      <alignment vertical="center"/>
      <protection locked="0"/>
    </xf>
    <xf numFmtId="49" fontId="14" fillId="0" borderId="53" xfId="8" applyNumberFormat="1" applyFont="1" applyBorder="1" applyAlignment="1" applyProtection="1">
      <alignment vertical="center"/>
      <protection locked="0"/>
    </xf>
    <xf numFmtId="0" fontId="0" fillId="0" borderId="41" xfId="0" applyBorder="1" applyAlignment="1" applyProtection="1">
      <alignment horizontal="distributed" vertical="center"/>
    </xf>
    <xf numFmtId="0" fontId="0" fillId="0" borderId="36" xfId="0" applyBorder="1" applyAlignment="1" applyProtection="1">
      <alignment horizontal="distributed" vertical="center"/>
    </xf>
    <xf numFmtId="176" fontId="0" fillId="0" borderId="27" xfId="0" applyNumberFormat="1" applyBorder="1" applyAlignment="1" applyProtection="1">
      <alignment horizontal="distributed" vertical="center"/>
    </xf>
    <xf numFmtId="0" fontId="6" fillId="0" borderId="38" xfId="8" applyFont="1" applyFill="1" applyBorder="1" applyAlignment="1" applyProtection="1">
      <alignment vertical="center" wrapText="1"/>
    </xf>
    <xf numFmtId="0" fontId="6" fillId="0" borderId="33" xfId="8" applyFont="1" applyFill="1" applyBorder="1" applyAlignment="1" applyProtection="1">
      <alignment vertical="center" wrapText="1"/>
    </xf>
    <xf numFmtId="0" fontId="6" fillId="0" borderId="37" xfId="8" applyFont="1" applyFill="1" applyBorder="1" applyAlignment="1" applyProtection="1">
      <alignment vertical="center" wrapText="1"/>
    </xf>
    <xf numFmtId="0" fontId="6" fillId="0" borderId="26" xfId="8" applyFont="1" applyFill="1" applyBorder="1" applyAlignment="1" applyProtection="1">
      <alignment vertical="center" wrapText="1"/>
    </xf>
    <xf numFmtId="0" fontId="6" fillId="0" borderId="30" xfId="8" applyFont="1" applyFill="1" applyBorder="1" applyAlignment="1" applyProtection="1">
      <alignment vertical="center" wrapText="1"/>
    </xf>
    <xf numFmtId="0" fontId="6" fillId="0" borderId="27" xfId="8" applyFont="1" applyFill="1" applyBorder="1" applyAlignment="1" applyProtection="1">
      <alignment vertical="center" wrapText="1"/>
    </xf>
    <xf numFmtId="0" fontId="6" fillId="0" borderId="0" xfId="8" applyFont="1" applyFill="1" applyBorder="1" applyAlignment="1" applyProtection="1">
      <alignment horizontal="center" vertical="center" shrinkToFit="1"/>
    </xf>
    <xf numFmtId="0" fontId="6" fillId="0" borderId="0" xfId="8" applyFont="1" applyFill="1" applyBorder="1" applyAlignment="1" applyProtection="1">
      <alignment vertical="center"/>
    </xf>
    <xf numFmtId="0" fontId="6" fillId="0" borderId="8" xfId="1" applyFont="1" applyFill="1" applyBorder="1" applyAlignment="1" applyProtection="1">
      <alignment horizontal="center" vertical="center"/>
    </xf>
    <xf numFmtId="0" fontId="22" fillId="0" borderId="7" xfId="0" applyFont="1" applyBorder="1" applyAlignment="1" applyProtection="1">
      <alignment vertical="center"/>
    </xf>
    <xf numFmtId="0" fontId="0" fillId="0" borderId="70" xfId="0" applyBorder="1" applyAlignment="1" applyProtection="1">
      <alignment horizontal="distributed" vertical="center"/>
    </xf>
    <xf numFmtId="176" fontId="6" fillId="0" borderId="40" xfId="8" applyNumberFormat="1" applyFont="1" applyFill="1" applyBorder="1" applyAlignment="1" applyProtection="1">
      <alignment horizontal="left" vertical="center"/>
    </xf>
    <xf numFmtId="178" fontId="32" fillId="0" borderId="40" xfId="8" applyNumberFormat="1" applyFont="1" applyFill="1" applyBorder="1" applyAlignment="1" applyProtection="1">
      <alignment horizontal="right" vertical="center"/>
    </xf>
    <xf numFmtId="0" fontId="8" fillId="0" borderId="38"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176" fontId="22" fillId="0" borderId="24"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0" fontId="22" fillId="0" borderId="41" xfId="0" applyFont="1" applyBorder="1" applyAlignment="1" applyProtection="1">
      <alignment horizontal="distributed" vertical="center"/>
    </xf>
    <xf numFmtId="176" fontId="22" fillId="0" borderId="24" xfId="0" applyNumberFormat="1" applyFont="1" applyBorder="1" applyAlignment="1" applyProtection="1">
      <alignment horizontal="distributed" vertical="center"/>
    </xf>
    <xf numFmtId="0" fontId="22" fillId="0" borderId="36"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70" xfId="0" applyFont="1" applyBorder="1" applyAlignment="1" applyProtection="1">
      <alignment horizontal="distributed" vertical="center"/>
    </xf>
    <xf numFmtId="0" fontId="22" fillId="0" borderId="42" xfId="0" applyFont="1" applyBorder="1" applyAlignment="1" applyProtection="1">
      <alignment horizontal="distributed" vertical="center"/>
    </xf>
    <xf numFmtId="178" fontId="26" fillId="0" borderId="24" xfId="0" applyNumberFormat="1" applyFont="1" applyBorder="1" applyAlignment="1" applyProtection="1">
      <alignment horizontal="right" vertical="center"/>
    </xf>
    <xf numFmtId="0" fontId="0" fillId="0" borderId="42" xfId="0" applyBorder="1" applyAlignment="1" applyProtection="1">
      <alignment horizontal="distributed" vertical="center"/>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17" xfId="0" applyBorder="1" applyAlignment="1">
      <alignment vertical="center" wrapText="1"/>
    </xf>
    <xf numFmtId="0" fontId="57" fillId="0" borderId="0" xfId="0" applyFont="1">
      <alignment vertical="center"/>
    </xf>
    <xf numFmtId="0" fontId="6" fillId="0" borderId="8" xfId="1" applyFont="1" applyFill="1" applyBorder="1" applyAlignment="1" applyProtection="1">
      <alignment horizontal="right" vertical="center" shrinkToFit="1"/>
    </xf>
    <xf numFmtId="0" fontId="6" fillId="0" borderId="0" xfId="8" applyFont="1" applyFill="1" applyAlignment="1">
      <alignment vertical="center"/>
    </xf>
    <xf numFmtId="178" fontId="32" fillId="0" borderId="40" xfId="8" applyNumberFormat="1" applyFont="1" applyFill="1" applyBorder="1" applyAlignment="1" applyProtection="1">
      <alignment horizontal="right" vertical="center"/>
      <protection locked="0"/>
    </xf>
    <xf numFmtId="176" fontId="6" fillId="0" borderId="40" xfId="8" applyNumberFormat="1" applyFont="1" applyFill="1" applyBorder="1" applyAlignment="1" applyProtection="1">
      <alignment horizontal="center" vertical="center"/>
      <protection locked="0"/>
    </xf>
    <xf numFmtId="178" fontId="32" fillId="0" borderId="40" xfId="8" applyNumberFormat="1" applyFont="1" applyFill="1" applyBorder="1" applyAlignment="1" applyProtection="1">
      <alignment horizontal="right" vertical="center"/>
    </xf>
    <xf numFmtId="177" fontId="43" fillId="0" borderId="40" xfId="0" applyNumberFormat="1" applyFont="1" applyBorder="1" applyAlignment="1" applyProtection="1">
      <alignment horizontal="right" vertical="center" wrapText="1"/>
    </xf>
    <xf numFmtId="177" fontId="22" fillId="0" borderId="24" xfId="0" applyNumberFormat="1" applyFont="1" applyBorder="1" applyAlignment="1" applyProtection="1">
      <alignment horizontal="right" vertical="center" wrapText="1"/>
    </xf>
    <xf numFmtId="177" fontId="22" fillId="0" borderId="37" xfId="0" applyNumberFormat="1" applyFont="1" applyBorder="1" applyAlignment="1" applyProtection="1">
      <alignment horizontal="right" vertical="center" wrapText="1"/>
    </xf>
    <xf numFmtId="177" fontId="22" fillId="0" borderId="27" xfId="0" applyNumberFormat="1" applyFont="1" applyBorder="1" applyAlignment="1" applyProtection="1">
      <alignment horizontal="right" vertical="center" wrapText="1"/>
    </xf>
    <xf numFmtId="176" fontId="0" fillId="0" borderId="0" xfId="0" applyNumberFormat="1" applyBorder="1" applyAlignment="1" applyProtection="1">
      <alignment horizontal="distributed" vertical="center"/>
      <protection locked="0"/>
    </xf>
    <xf numFmtId="0" fontId="6" fillId="0" borderId="0" xfId="1" applyFont="1" applyFill="1" applyAlignment="1" applyProtection="1"/>
    <xf numFmtId="176" fontId="6" fillId="0" borderId="2" xfId="1" applyNumberFormat="1" applyFont="1" applyFill="1" applyBorder="1" applyAlignment="1" applyProtection="1">
      <alignment horizontal="left" vertical="center"/>
    </xf>
    <xf numFmtId="176" fontId="0" fillId="0" borderId="7" xfId="0" applyNumberFormat="1" applyBorder="1" applyAlignment="1" applyProtection="1">
      <alignment horizontal="left" vertical="center"/>
    </xf>
    <xf numFmtId="176" fontId="6" fillId="0" borderId="7" xfId="1" applyNumberFormat="1" applyFont="1" applyFill="1" applyBorder="1" applyAlignment="1" applyProtection="1">
      <alignment horizontal="right" vertical="center"/>
    </xf>
    <xf numFmtId="176" fontId="6" fillId="0" borderId="7" xfId="1" applyNumberFormat="1" applyFont="1" applyFill="1" applyBorder="1" applyAlignment="1" applyProtection="1">
      <alignment horizontal="center" vertical="center"/>
    </xf>
    <xf numFmtId="0" fontId="6" fillId="0" borderId="32" xfId="1" applyFont="1" applyFill="1" applyBorder="1">
      <alignment vertical="center"/>
    </xf>
    <xf numFmtId="0" fontId="6" fillId="0" borderId="30" xfId="1" applyFont="1" applyFill="1" applyBorder="1">
      <alignment vertical="center"/>
    </xf>
    <xf numFmtId="0" fontId="6" fillId="0" borderId="19" xfId="1" applyFont="1" applyFill="1" applyBorder="1">
      <alignment vertical="center"/>
    </xf>
    <xf numFmtId="0" fontId="6" fillId="0" borderId="17" xfId="1" applyFont="1" applyFill="1" applyBorder="1" applyAlignment="1">
      <alignment horizontal="left" vertical="center"/>
    </xf>
    <xf numFmtId="0" fontId="6" fillId="0" borderId="27" xfId="1" applyFont="1" applyFill="1" applyBorder="1">
      <alignment vertical="center"/>
    </xf>
    <xf numFmtId="0" fontId="6" fillId="0" borderId="17" xfId="1" applyFont="1" applyFill="1" applyBorder="1">
      <alignment vertical="center"/>
    </xf>
    <xf numFmtId="0" fontId="0" fillId="0" borderId="0" xfId="0" applyAlignment="1">
      <alignment horizontal="center" vertical="center"/>
    </xf>
    <xf numFmtId="0" fontId="57" fillId="2" borderId="0" xfId="0" applyFont="1" applyFill="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pplyProtection="1">
      <alignment vertical="center" shrinkToFit="1"/>
    </xf>
    <xf numFmtId="0" fontId="0" fillId="0" borderId="0" xfId="0" applyFill="1">
      <alignment vertical="center"/>
    </xf>
    <xf numFmtId="0" fontId="5" fillId="0" borderId="17" xfId="1" applyFont="1" applyFill="1" applyBorder="1" applyAlignment="1">
      <alignment horizontal="center" vertical="center"/>
    </xf>
    <xf numFmtId="0" fontId="0" fillId="0" borderId="0" xfId="0" applyFill="1" applyAlignment="1" applyProtection="1">
      <alignment horizontal="left" vertical="center" shrinkToFit="1"/>
      <protection locked="0"/>
    </xf>
    <xf numFmtId="176" fontId="0" fillId="0" borderId="0" xfId="0" applyNumberForma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57" fillId="0" borderId="0" xfId="0" applyFont="1" applyAlignment="1">
      <alignment vertical="center" shrinkToFit="1"/>
    </xf>
    <xf numFmtId="0" fontId="0" fillId="0" borderId="0" xfId="0" applyAlignment="1">
      <alignment vertical="center" shrinkToFit="1"/>
    </xf>
    <xf numFmtId="0" fontId="0" fillId="0" borderId="0" xfId="0" applyAlignment="1" applyProtection="1">
      <alignment vertical="center" shrinkToFit="1"/>
      <protection locked="0"/>
    </xf>
    <xf numFmtId="0" fontId="57" fillId="2" borderId="0" xfId="0" applyFont="1" applyFill="1" applyAlignment="1" applyProtection="1">
      <alignment horizontal="center" vertical="center"/>
    </xf>
    <xf numFmtId="0" fontId="57" fillId="0" borderId="0" xfId="0" applyFont="1" applyAlignment="1">
      <alignment horizontal="left" vertical="center" shrinkToFit="1"/>
    </xf>
    <xf numFmtId="176" fontId="62" fillId="0" borderId="0" xfId="0" applyNumberFormat="1" applyFont="1" applyFill="1" applyAlignment="1" applyProtection="1">
      <alignment horizontal="left" vertical="center" shrinkToFit="1"/>
      <protection locked="0"/>
    </xf>
    <xf numFmtId="0" fontId="0" fillId="0" borderId="0" xfId="0" applyAlignment="1">
      <alignment horizontal="left" vertical="center" shrinkToFit="1"/>
    </xf>
    <xf numFmtId="49" fontId="14" fillId="0" borderId="20" xfId="8" applyNumberFormat="1" applyFont="1" applyBorder="1" applyAlignment="1" applyProtection="1">
      <alignment vertical="center"/>
    </xf>
    <xf numFmtId="49" fontId="14" fillId="0" borderId="20" xfId="8" applyNumberFormat="1" applyFont="1" applyBorder="1" applyAlignment="1" applyProtection="1"/>
    <xf numFmtId="49" fontId="14" fillId="0" borderId="24" xfId="8" applyNumberFormat="1" applyFont="1" applyBorder="1" applyAlignment="1" applyProtection="1">
      <alignment vertical="center"/>
    </xf>
    <xf numFmtId="49" fontId="14" fillId="0" borderId="27" xfId="8" applyNumberFormat="1" applyFont="1" applyBorder="1" applyAlignment="1" applyProtection="1">
      <alignment horizontal="center" vertical="center"/>
    </xf>
    <xf numFmtId="49" fontId="14" fillId="0" borderId="0" xfId="8" applyNumberFormat="1" applyFont="1" applyBorder="1" applyAlignment="1" applyProtection="1">
      <alignment vertical="center"/>
    </xf>
    <xf numFmtId="178" fontId="0" fillId="2" borderId="0" xfId="0" applyNumberFormat="1" applyFill="1" applyAlignment="1" applyProtection="1">
      <alignment horizontal="center" vertical="center" wrapText="1"/>
    </xf>
    <xf numFmtId="0" fontId="6" fillId="0" borderId="0" xfId="9" applyFont="1" applyFill="1" applyProtection="1">
      <alignment vertical="center"/>
    </xf>
    <xf numFmtId="176" fontId="6" fillId="0" borderId="0" xfId="9" applyNumberFormat="1" applyFont="1" applyFill="1" applyAlignment="1" applyProtection="1">
      <alignment horizontal="center" vertical="center" shrinkToFit="1"/>
    </xf>
    <xf numFmtId="0" fontId="6" fillId="0" borderId="0" xfId="15" applyFont="1">
      <alignment vertical="center"/>
    </xf>
    <xf numFmtId="0" fontId="6" fillId="0" borderId="0" xfId="1" applyFont="1" applyFill="1" applyProtection="1">
      <alignment vertical="center"/>
    </xf>
    <xf numFmtId="0" fontId="5" fillId="0" borderId="17" xfId="1" applyFont="1" applyFill="1" applyBorder="1" applyAlignment="1" applyProtection="1">
      <alignment horizontal="center" vertical="center"/>
    </xf>
    <xf numFmtId="0" fontId="6" fillId="0" borderId="17" xfId="1" applyFont="1" applyFill="1" applyBorder="1" applyAlignment="1" applyProtection="1">
      <alignment horizontal="center" vertical="center"/>
    </xf>
    <xf numFmtId="0" fontId="6" fillId="0" borderId="20" xfId="1" applyFont="1" applyFill="1" applyBorder="1" applyProtection="1">
      <alignment vertical="center"/>
    </xf>
    <xf numFmtId="0" fontId="6" fillId="0" borderId="32" xfId="1" applyFont="1" applyFill="1" applyBorder="1" applyProtection="1">
      <alignment vertical="center"/>
    </xf>
    <xf numFmtId="0" fontId="6" fillId="0" borderId="30" xfId="1" applyFont="1" applyFill="1" applyBorder="1" applyProtection="1">
      <alignment vertical="center"/>
    </xf>
    <xf numFmtId="0" fontId="6" fillId="0" borderId="22" xfId="1" applyFont="1" applyFill="1" applyBorder="1" applyProtection="1">
      <alignment vertical="center"/>
    </xf>
    <xf numFmtId="0" fontId="6" fillId="0" borderId="19" xfId="1" applyFont="1" applyFill="1" applyBorder="1" applyProtection="1">
      <alignment vertical="center"/>
    </xf>
    <xf numFmtId="0" fontId="6" fillId="0" borderId="0" xfId="1" applyFont="1" applyFill="1" applyBorder="1" applyProtection="1">
      <alignment vertical="center"/>
    </xf>
    <xf numFmtId="0" fontId="6" fillId="0" borderId="33" xfId="1" applyFont="1" applyFill="1" applyBorder="1" applyProtection="1">
      <alignment vertical="center"/>
    </xf>
    <xf numFmtId="0" fontId="6" fillId="0" borderId="27" xfId="1" applyFont="1" applyFill="1" applyBorder="1" applyProtection="1">
      <alignment vertical="center"/>
    </xf>
    <xf numFmtId="0" fontId="6" fillId="0" borderId="26" xfId="1" applyFont="1" applyFill="1" applyBorder="1" applyProtection="1">
      <alignment vertical="center"/>
    </xf>
    <xf numFmtId="0" fontId="6" fillId="0" borderId="24" xfId="1" applyFont="1" applyFill="1" applyBorder="1" applyProtection="1">
      <alignment vertical="center"/>
    </xf>
    <xf numFmtId="0" fontId="6" fillId="0" borderId="17" xfId="1" applyFont="1" applyFill="1" applyBorder="1" applyProtection="1">
      <alignment vertical="center"/>
    </xf>
    <xf numFmtId="0" fontId="6" fillId="0" borderId="16" xfId="1" applyFont="1" applyFill="1" applyBorder="1" applyProtection="1">
      <alignment vertical="center"/>
    </xf>
    <xf numFmtId="0" fontId="6" fillId="0" borderId="0" xfId="11" applyAlignment="1">
      <alignment vertical="center"/>
    </xf>
    <xf numFmtId="0" fontId="0" fillId="0" borderId="42" xfId="0" applyBorder="1" applyAlignment="1">
      <alignment vertical="center"/>
    </xf>
    <xf numFmtId="0" fontId="0" fillId="0" borderId="43" xfId="0" applyBorder="1" applyAlignment="1">
      <alignment vertical="center"/>
    </xf>
    <xf numFmtId="0" fontId="6" fillId="0" borderId="0" xfId="11" applyAlignment="1">
      <alignment vertical="center" wrapText="1"/>
    </xf>
    <xf numFmtId="0" fontId="6" fillId="0" borderId="68" xfId="11" applyFont="1" applyBorder="1" applyAlignment="1">
      <alignment horizontal="center" vertical="center"/>
    </xf>
    <xf numFmtId="0" fontId="25" fillId="0" borderId="0" xfId="0" applyFont="1" applyBorder="1" applyAlignment="1">
      <alignment vertical="center"/>
    </xf>
    <xf numFmtId="0" fontId="6" fillId="0" borderId="0" xfId="11" applyFont="1" applyProtection="1">
      <alignment vertical="center"/>
    </xf>
    <xf numFmtId="0" fontId="6" fillId="0" borderId="0" xfId="11" applyFont="1" applyAlignment="1" applyProtection="1">
      <alignment vertical="center"/>
    </xf>
    <xf numFmtId="0" fontId="6" fillId="0" borderId="0" xfId="11" applyFont="1" applyAlignment="1" applyProtection="1">
      <alignment vertical="top"/>
    </xf>
    <xf numFmtId="0" fontId="6" fillId="0" borderId="0" xfId="11" applyFont="1" applyAlignment="1" applyProtection="1">
      <alignment horizontal="center" vertical="center"/>
    </xf>
    <xf numFmtId="0" fontId="17" fillId="0" borderId="0" xfId="11" applyFont="1" applyBorder="1" applyAlignment="1" applyProtection="1">
      <alignment horizontal="distributed" vertical="center" shrinkToFit="1"/>
    </xf>
    <xf numFmtId="0" fontId="6" fillId="0" borderId="0" xfId="11" applyFont="1" applyBorder="1" applyAlignment="1" applyProtection="1"/>
    <xf numFmtId="0" fontId="6" fillId="0" borderId="0" xfId="12" applyFont="1" applyAlignment="1">
      <alignment horizontal="left"/>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lignment vertical="center"/>
    </xf>
    <xf numFmtId="49" fontId="13" fillId="0" borderId="0" xfId="8" applyNumberFormat="1" applyFont="1" applyAlignment="1" applyProtection="1">
      <alignment horizontal="right" vertical="center"/>
    </xf>
    <xf numFmtId="0" fontId="26" fillId="0" borderId="0" xfId="0" applyFont="1" applyAlignment="1" applyProtection="1">
      <alignment horizontal="right" vertical="center"/>
    </xf>
    <xf numFmtId="49" fontId="17" fillId="0" borderId="0" xfId="8" applyNumberFormat="1" applyFont="1" applyBorder="1" applyAlignment="1" applyProtection="1">
      <alignment horizontal="distributed" vertical="top"/>
    </xf>
    <xf numFmtId="0" fontId="48" fillId="0" borderId="0" xfId="0" applyFont="1" applyBorder="1" applyAlignment="1" applyProtection="1">
      <alignment horizontal="distributed" vertical="top"/>
    </xf>
    <xf numFmtId="0" fontId="17" fillId="0" borderId="0" xfId="8" applyFont="1" applyBorder="1" applyAlignment="1" applyProtection="1">
      <alignment horizontal="distributed" vertical="top"/>
    </xf>
    <xf numFmtId="49" fontId="16" fillId="0" borderId="0" xfId="8" applyNumberFormat="1" applyFont="1" applyBorder="1" applyAlignment="1" applyProtection="1">
      <alignment horizontal="distributed" vertical="top"/>
    </xf>
    <xf numFmtId="0" fontId="67" fillId="0" borderId="0" xfId="0" applyFont="1" applyBorder="1" applyAlignment="1" applyProtection="1">
      <alignment horizontal="distributed" vertical="top"/>
    </xf>
    <xf numFmtId="0" fontId="16" fillId="0" borderId="0" xfId="8" applyFont="1" applyBorder="1" applyAlignment="1" applyProtection="1">
      <alignment horizontal="distributed" vertical="top"/>
    </xf>
    <xf numFmtId="0" fontId="22" fillId="0" borderId="0" xfId="0" applyFont="1" applyBorder="1" applyAlignment="1" applyProtection="1">
      <alignment horizontal="distributed" vertical="top"/>
    </xf>
    <xf numFmtId="49" fontId="14" fillId="0" borderId="32" xfId="8" applyNumberFormat="1" applyFont="1" applyBorder="1" applyAlignment="1" applyProtection="1">
      <alignment vertical="center"/>
    </xf>
    <xf numFmtId="49" fontId="14" fillId="0" borderId="30" xfId="8" applyNumberFormat="1" applyFont="1" applyBorder="1" applyAlignment="1" applyProtection="1">
      <alignment vertical="center"/>
    </xf>
    <xf numFmtId="49" fontId="14" fillId="0" borderId="0" xfId="8" applyNumberFormat="1" applyFont="1" applyAlignment="1" applyProtection="1">
      <alignment vertical="center"/>
    </xf>
    <xf numFmtId="49" fontId="14" fillId="0" borderId="0" xfId="8" applyNumberFormat="1" applyFont="1" applyAlignment="1" applyProtection="1">
      <alignment horizontal="center" vertical="center"/>
    </xf>
    <xf numFmtId="49" fontId="14" fillId="0" borderId="37" xfId="8" applyNumberFormat="1" applyFont="1" applyBorder="1" applyAlignment="1" applyProtection="1">
      <alignment vertical="center"/>
    </xf>
    <xf numFmtId="49" fontId="14" fillId="0" borderId="27" xfId="8" applyNumberFormat="1" applyFont="1" applyBorder="1" applyAlignment="1" applyProtection="1">
      <alignment vertical="center"/>
    </xf>
    <xf numFmtId="49" fontId="14" fillId="0" borderId="0" xfId="8" applyNumberFormat="1" applyFont="1" applyBorder="1" applyAlignment="1" applyProtection="1">
      <alignment horizontal="center" vertical="center"/>
    </xf>
    <xf numFmtId="49" fontId="14" fillId="0" borderId="22" xfId="8" applyNumberFormat="1" applyFont="1" applyBorder="1" applyAlignment="1" applyProtection="1">
      <alignment vertical="center"/>
    </xf>
    <xf numFmtId="0" fontId="6" fillId="0" borderId="0" xfId="8" applyFont="1" applyBorder="1" applyAlignment="1" applyProtection="1">
      <alignment vertical="center"/>
    </xf>
    <xf numFmtId="49" fontId="14" fillId="0" borderId="35" xfId="8" applyNumberFormat="1" applyFont="1" applyBorder="1" applyAlignment="1" applyProtection="1">
      <alignment vertical="center"/>
    </xf>
    <xf numFmtId="49" fontId="14" fillId="0" borderId="0" xfId="8" applyNumberFormat="1" applyFont="1" applyBorder="1" applyAlignment="1" applyProtection="1">
      <alignment vertical="center"/>
      <protection locked="0"/>
    </xf>
    <xf numFmtId="0" fontId="6" fillId="0" borderId="0" xfId="8" applyFont="1" applyBorder="1" applyAlignment="1" applyProtection="1">
      <alignment vertical="center"/>
      <protection locked="0"/>
    </xf>
    <xf numFmtId="49" fontId="14" fillId="0" borderId="30" xfId="8" applyNumberFormat="1" applyFont="1" applyBorder="1" applyAlignment="1" applyProtection="1">
      <alignment horizontal="distributed" vertical="center"/>
      <protection locked="0"/>
    </xf>
    <xf numFmtId="49" fontId="16" fillId="0" borderId="38" xfId="8" applyNumberFormat="1" applyFont="1" applyBorder="1" applyAlignment="1" applyProtection="1">
      <alignment horizontal="distributed" vertical="center"/>
      <protection locked="0"/>
    </xf>
    <xf numFmtId="0" fontId="67" fillId="0" borderId="38" xfId="0" applyFont="1" applyBorder="1" applyAlignment="1">
      <alignment horizontal="distributed" vertical="center"/>
    </xf>
    <xf numFmtId="0" fontId="48" fillId="0" borderId="30" xfId="0" applyFont="1" applyBorder="1" applyAlignment="1">
      <alignment horizontal="distributed" vertical="center"/>
    </xf>
    <xf numFmtId="0" fontId="24" fillId="0" borderId="33" xfId="0" applyFont="1" applyBorder="1" applyAlignment="1">
      <alignment horizontal="distributed" vertical="center"/>
    </xf>
    <xf numFmtId="0" fontId="69" fillId="0" borderId="0" xfId="0" applyFont="1" applyBorder="1" applyAlignment="1">
      <alignment vertical="center"/>
    </xf>
    <xf numFmtId="49" fontId="14" fillId="0" borderId="7" xfId="8" applyNumberFormat="1" applyFont="1" applyBorder="1" applyAlignment="1" applyProtection="1">
      <alignment vertical="center"/>
    </xf>
    <xf numFmtId="0" fontId="14" fillId="0" borderId="47" xfId="8" applyNumberFormat="1" applyFont="1" applyBorder="1" applyAlignment="1" applyProtection="1">
      <alignment vertical="center"/>
      <protection locked="0"/>
    </xf>
    <xf numFmtId="0" fontId="14" fillId="0" borderId="48" xfId="8" applyNumberFormat="1" applyFont="1" applyBorder="1" applyAlignment="1" applyProtection="1">
      <alignment vertical="center"/>
      <protection locked="0"/>
    </xf>
    <xf numFmtId="0" fontId="14" fillId="0" borderId="49" xfId="8" applyNumberFormat="1" applyFont="1" applyBorder="1" applyAlignment="1" applyProtection="1">
      <alignment vertical="center"/>
      <protection locked="0"/>
    </xf>
    <xf numFmtId="0" fontId="14" fillId="0" borderId="51" xfId="8" applyNumberFormat="1" applyFont="1" applyBorder="1" applyAlignment="1" applyProtection="1">
      <alignment vertical="center"/>
      <protection locked="0"/>
    </xf>
    <xf numFmtId="0" fontId="14" fillId="0" borderId="52" xfId="8" applyNumberFormat="1" applyFont="1" applyBorder="1" applyAlignment="1" applyProtection="1">
      <alignment vertical="center"/>
      <protection locked="0"/>
    </xf>
    <xf numFmtId="0" fontId="14" fillId="0" borderId="53" xfId="8" applyNumberFormat="1" applyFont="1" applyBorder="1" applyAlignment="1" applyProtection="1">
      <alignment vertical="center"/>
      <protection locked="0"/>
    </xf>
    <xf numFmtId="0" fontId="22" fillId="0" borderId="0" xfId="0" applyFont="1" applyBorder="1" applyAlignment="1">
      <alignment horizontal="center" vertical="center" wrapText="1"/>
    </xf>
    <xf numFmtId="0" fontId="48" fillId="0" borderId="0" xfId="0" applyFont="1" applyBorder="1" applyAlignment="1">
      <alignment horizontal="distributed" vertical="top" wrapText="1"/>
    </xf>
    <xf numFmtId="0" fontId="21" fillId="0" borderId="0" xfId="1" applyFont="1" applyFill="1" applyBorder="1" applyAlignment="1">
      <alignment horizontal="center"/>
    </xf>
    <xf numFmtId="0" fontId="18" fillId="0" borderId="0" xfId="0" applyFont="1" applyAlignment="1"/>
    <xf numFmtId="0" fontId="6" fillId="0" borderId="0" xfId="8" applyFont="1" applyFill="1" applyAlignment="1">
      <alignment vertical="center"/>
    </xf>
    <xf numFmtId="0" fontId="8" fillId="0" borderId="0" xfId="12" applyFont="1" applyAlignment="1">
      <alignment wrapText="1"/>
    </xf>
    <xf numFmtId="0" fontId="15" fillId="0" borderId="0" xfId="1" applyFont="1" applyFill="1" applyBorder="1" applyAlignment="1">
      <alignment horizontal="distributed" vertical="center"/>
    </xf>
    <xf numFmtId="0" fontId="6" fillId="0" borderId="19" xfId="8" applyFont="1" applyFill="1" applyBorder="1" applyAlignment="1">
      <alignment horizontal="center" vertical="center"/>
    </xf>
    <xf numFmtId="0" fontId="6" fillId="0" borderId="43" xfId="8" applyFont="1" applyFill="1" applyBorder="1" applyAlignment="1">
      <alignment horizontal="center" vertical="center"/>
    </xf>
    <xf numFmtId="0" fontId="47" fillId="0" borderId="38" xfId="0" applyFont="1" applyBorder="1" applyAlignment="1" applyProtection="1">
      <alignment horizontal="distributed" vertical="center"/>
      <protection locked="0"/>
    </xf>
    <xf numFmtId="0" fontId="47" fillId="0" borderId="70" xfId="0" applyFont="1" applyBorder="1" applyAlignment="1" applyProtection="1">
      <alignment horizontal="distributed" vertical="center"/>
      <protection locked="0"/>
    </xf>
    <xf numFmtId="0" fontId="47" fillId="0" borderId="30" xfId="0" applyFont="1" applyBorder="1" applyAlignment="1" applyProtection="1">
      <alignment vertical="center"/>
      <protection locked="0"/>
    </xf>
    <xf numFmtId="0" fontId="22" fillId="0" borderId="27" xfId="0" applyFont="1" applyBorder="1" applyAlignment="1" applyProtection="1">
      <alignment horizontal="left" vertical="center" wrapText="1"/>
    </xf>
    <xf numFmtId="0" fontId="8" fillId="0" borderId="0" xfId="12" applyFont="1" applyAlignment="1">
      <alignment horizontal="left"/>
    </xf>
    <xf numFmtId="0" fontId="6" fillId="0" borderId="0" xfId="12" applyFont="1" applyBorder="1" applyAlignment="1" applyProtection="1">
      <alignment horizontal="center" vertical="center"/>
    </xf>
    <xf numFmtId="0" fontId="6" fillId="0" borderId="0" xfId="12" applyFont="1" applyBorder="1" applyAlignment="1" applyProtection="1">
      <alignment horizontal="left" vertical="center"/>
    </xf>
    <xf numFmtId="0" fontId="22" fillId="0" borderId="0" xfId="0" applyFont="1" applyBorder="1" applyAlignment="1" applyProtection="1">
      <alignment horizontal="right" vertical="center" wrapText="1"/>
    </xf>
    <xf numFmtId="0" fontId="22" fillId="0" borderId="0" xfId="0" applyFont="1" applyBorder="1" applyAlignment="1" applyProtection="1">
      <alignment horizontal="right" vertical="center"/>
    </xf>
    <xf numFmtId="0" fontId="22" fillId="0" borderId="33" xfId="0" applyFont="1" applyBorder="1" applyAlignment="1">
      <alignment horizontal="distributed" vertical="center"/>
    </xf>
    <xf numFmtId="0" fontId="22" fillId="0" borderId="0" xfId="0" applyFont="1" applyAlignment="1">
      <alignment vertical="top"/>
    </xf>
    <xf numFmtId="0" fontId="22" fillId="0" borderId="37" xfId="0" applyFont="1" applyBorder="1" applyAlignment="1" applyProtection="1">
      <alignment horizontal="left" vertical="center"/>
    </xf>
    <xf numFmtId="0" fontId="43" fillId="0" borderId="0" xfId="0" applyFont="1" applyAlignment="1" applyProtection="1">
      <alignment horizontal="right" vertical="center"/>
    </xf>
    <xf numFmtId="0" fontId="22" fillId="0" borderId="33" xfId="0" applyFont="1" applyBorder="1" applyAlignment="1" applyProtection="1">
      <alignment horizontal="distributed" vertical="center"/>
    </xf>
    <xf numFmtId="0" fontId="6" fillId="0" borderId="0" xfId="8" applyFont="1" applyFill="1" applyAlignment="1">
      <alignment vertical="top"/>
    </xf>
    <xf numFmtId="0" fontId="6" fillId="0" borderId="0" xfId="8" applyFont="1" applyFill="1" applyAlignment="1">
      <alignment horizontal="left" vertical="top"/>
    </xf>
    <xf numFmtId="0" fontId="6" fillId="0" borderId="0" xfId="8" applyFont="1" applyFill="1" applyBorder="1" applyAlignment="1" applyProtection="1">
      <alignment vertical="top"/>
    </xf>
    <xf numFmtId="0" fontId="6" fillId="0" borderId="36" xfId="8" applyFont="1" applyFill="1" applyBorder="1" applyAlignment="1">
      <alignment horizontal="center" vertical="center"/>
    </xf>
    <xf numFmtId="0" fontId="65" fillId="0" borderId="0" xfId="0" applyFont="1" applyAlignment="1">
      <alignment horizontal="distributed" vertical="center"/>
    </xf>
    <xf numFmtId="0" fontId="61" fillId="0" borderId="0" xfId="1" applyFont="1" applyFill="1" applyAlignment="1">
      <alignment vertical="center"/>
    </xf>
    <xf numFmtId="0" fontId="22" fillId="0" borderId="0" xfId="0" applyFont="1" applyAlignment="1" applyProtection="1">
      <alignment vertical="center"/>
    </xf>
    <xf numFmtId="0" fontId="22" fillId="0" borderId="0" xfId="0" applyFont="1" applyBorder="1" applyAlignment="1">
      <alignment horizontal="distributed" vertical="top"/>
    </xf>
    <xf numFmtId="0" fontId="15" fillId="0" borderId="0" xfId="1" applyFont="1" applyFill="1" applyBorder="1" applyAlignment="1">
      <alignment vertical="center"/>
    </xf>
    <xf numFmtId="0" fontId="47" fillId="0" borderId="0" xfId="0" applyFont="1" applyBorder="1" applyAlignment="1">
      <alignment horizontal="distributed" vertical="center"/>
    </xf>
    <xf numFmtId="0" fontId="46" fillId="0" borderId="0" xfId="1" applyFont="1" applyFill="1" applyAlignment="1">
      <alignment vertical="center"/>
    </xf>
    <xf numFmtId="0" fontId="47" fillId="0" borderId="30" xfId="0" applyFont="1" applyBorder="1" applyAlignment="1">
      <alignment horizontal="distributed" vertical="center"/>
    </xf>
    <xf numFmtId="0" fontId="15" fillId="0" borderId="30" xfId="0" applyFont="1" applyBorder="1" applyAlignment="1">
      <alignment horizontal="distributed" vertical="center"/>
    </xf>
    <xf numFmtId="0" fontId="47" fillId="0" borderId="38" xfId="0" applyFont="1" applyBorder="1" applyAlignment="1">
      <alignment horizontal="distributed" vertical="center"/>
    </xf>
    <xf numFmtId="0" fontId="47" fillId="0" borderId="70" xfId="0" applyFont="1" applyBorder="1" applyAlignment="1">
      <alignment horizontal="distributed" vertical="center"/>
    </xf>
    <xf numFmtId="0" fontId="47" fillId="0" borderId="33" xfId="0" applyFont="1" applyBorder="1" applyAlignment="1">
      <alignment horizontal="distributed" vertical="center"/>
    </xf>
    <xf numFmtId="0" fontId="0" fillId="0" borderId="39" xfId="0" applyBorder="1" applyAlignment="1">
      <alignment horizontal="distributed" vertical="top"/>
    </xf>
    <xf numFmtId="0" fontId="0" fillId="0" borderId="20" xfId="0" applyBorder="1" applyAlignment="1">
      <alignment horizontal="distributed" vertical="top"/>
    </xf>
    <xf numFmtId="0" fontId="0" fillId="0" borderId="69" xfId="0" applyBorder="1" applyAlignment="1">
      <alignment horizontal="distributed" vertical="top"/>
    </xf>
    <xf numFmtId="0" fontId="0" fillId="0" borderId="17" xfId="0" applyBorder="1" applyAlignment="1">
      <alignment horizontal="distributed" vertical="top"/>
    </xf>
    <xf numFmtId="0" fontId="0" fillId="0" borderId="16" xfId="0" applyBorder="1" applyAlignment="1">
      <alignment horizontal="distributed" vertical="top"/>
    </xf>
    <xf numFmtId="0" fontId="0" fillId="0" borderId="17" xfId="0" applyBorder="1" applyAlignment="1">
      <alignment horizontal="distributed" vertical="center"/>
    </xf>
    <xf numFmtId="0" fontId="22" fillId="0" borderId="0" xfId="0" applyFont="1" applyAlignment="1" applyProtection="1">
      <alignmen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43" xfId="0" applyBorder="1" applyAlignment="1">
      <alignment horizontal="distributed" vertical="top"/>
    </xf>
    <xf numFmtId="0" fontId="6" fillId="0" borderId="0" xfId="8" applyFont="1" applyFill="1" applyAlignment="1">
      <alignment vertical="center"/>
    </xf>
    <xf numFmtId="0" fontId="0" fillId="0" borderId="0" xfId="0" applyBorder="1" applyAlignment="1">
      <alignment horizontal="distributed" vertical="top"/>
    </xf>
    <xf numFmtId="0" fontId="0" fillId="0" borderId="0" xfId="0" applyBorder="1" applyAlignment="1">
      <alignment horizontal="distributed" vertical="center"/>
    </xf>
    <xf numFmtId="0" fontId="22" fillId="0" borderId="22" xfId="0" applyFont="1" applyBorder="1" applyAlignment="1">
      <alignment horizontal="distributed" vertical="top"/>
    </xf>
    <xf numFmtId="0" fontId="22" fillId="0" borderId="0" xfId="0" applyFont="1" applyBorder="1" applyAlignment="1">
      <alignment horizontal="distributed" vertical="top"/>
    </xf>
    <xf numFmtId="0" fontId="22" fillId="0" borderId="39" xfId="0" applyFont="1" applyBorder="1" applyAlignment="1">
      <alignment horizontal="distributed" vertical="top"/>
    </xf>
    <xf numFmtId="0" fontId="47" fillId="0" borderId="30" xfId="0" applyFont="1" applyBorder="1" applyAlignment="1">
      <alignment horizontal="distributed" vertical="center"/>
    </xf>
    <xf numFmtId="0" fontId="0" fillId="0" borderId="20" xfId="0"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0" fillId="0" borderId="16" xfId="0" applyBorder="1" applyAlignment="1">
      <alignment horizontal="distributed" vertical="center"/>
    </xf>
    <xf numFmtId="0" fontId="22" fillId="0" borderId="0" xfId="0" applyFont="1" applyAlignment="1" applyProtection="1">
      <alignment horizontal="right" vertical="center"/>
    </xf>
    <xf numFmtId="0" fontId="22" fillId="0" borderId="0" xfId="0" applyFont="1" applyAlignment="1" applyProtection="1">
      <alignment vertical="center"/>
    </xf>
    <xf numFmtId="0" fontId="22" fillId="0" borderId="24" xfId="0" applyFont="1" applyBorder="1" applyAlignment="1" applyProtection="1">
      <alignment horizontal="left" vertical="center"/>
    </xf>
    <xf numFmtId="0" fontId="6" fillId="0" borderId="0" xfId="1" applyFont="1" applyFill="1" applyBorder="1" applyAlignment="1">
      <alignment horizontal="center" vertical="center"/>
    </xf>
    <xf numFmtId="0" fontId="22" fillId="0" borderId="0" xfId="0" applyFont="1" applyBorder="1" applyAlignment="1">
      <alignment horizontal="distributed" vertical="center"/>
    </xf>
    <xf numFmtId="0" fontId="22" fillId="0" borderId="24" xfId="0" applyFont="1" applyBorder="1" applyAlignment="1" applyProtection="1">
      <alignment horizontal="center" vertical="center"/>
      <protection locked="0"/>
    </xf>
    <xf numFmtId="0" fontId="22" fillId="0" borderId="42" xfId="0" applyFont="1" applyBorder="1" applyAlignment="1">
      <alignment horizontal="center" vertical="center"/>
    </xf>
    <xf numFmtId="0" fontId="22" fillId="0" borderId="43" xfId="0" applyFont="1" applyBorder="1" applyAlignment="1">
      <alignment horizontal="center" vertical="center"/>
    </xf>
    <xf numFmtId="0" fontId="14" fillId="0" borderId="0" xfId="0" applyFont="1" applyBorder="1" applyAlignment="1">
      <alignment horizontal="distributed" vertical="center"/>
    </xf>
    <xf numFmtId="0" fontId="22" fillId="0" borderId="27" xfId="0" applyFont="1" applyBorder="1" applyAlignment="1" applyProtection="1">
      <alignment horizontal="left" vertical="center"/>
    </xf>
    <xf numFmtId="0" fontId="43" fillId="0" borderId="0" xfId="0" applyFont="1" applyAlignment="1" applyProtection="1">
      <alignment horizontal="distributed" vertical="center"/>
    </xf>
    <xf numFmtId="176" fontId="22" fillId="0" borderId="27" xfId="0" applyNumberFormat="1" applyFont="1" applyBorder="1" applyAlignment="1" applyProtection="1">
      <alignment horizontal="distributed" vertical="center"/>
    </xf>
    <xf numFmtId="49" fontId="14" fillId="0" borderId="0" xfId="8" applyNumberFormat="1"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protection locked="0"/>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0" fontId="22" fillId="0" borderId="0" xfId="0" applyFont="1" applyBorder="1" applyAlignment="1">
      <alignment vertical="center"/>
    </xf>
    <xf numFmtId="0" fontId="22" fillId="0" borderId="0" xfId="0" applyFont="1" applyAlignment="1">
      <alignment vertical="center"/>
    </xf>
    <xf numFmtId="0" fontId="6" fillId="0" borderId="27" xfId="8" applyFont="1" applyBorder="1" applyAlignment="1" applyProtection="1">
      <alignment horizontal="center" vertical="center"/>
    </xf>
    <xf numFmtId="0" fontId="6" fillId="0" borderId="0" xfId="1" applyFont="1" applyFill="1" applyBorder="1" applyAlignment="1">
      <alignment horizontal="left" vertical="center"/>
    </xf>
    <xf numFmtId="0" fontId="6" fillId="0" borderId="0" xfId="1" applyFont="1" applyFill="1" applyBorder="1" applyAlignment="1">
      <alignment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4" fillId="0" borderId="30" xfId="0" applyFont="1" applyBorder="1" applyAlignment="1">
      <alignment horizontal="distributed"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22" fillId="0" borderId="9" xfId="0" applyFont="1" applyBorder="1" applyAlignment="1" applyProtection="1">
      <alignment vertical="center"/>
    </xf>
    <xf numFmtId="0" fontId="22" fillId="0" borderId="35" xfId="0" applyFont="1" applyBorder="1" applyAlignment="1">
      <alignment horizontal="center" vertical="center"/>
    </xf>
    <xf numFmtId="0" fontId="22" fillId="0" borderId="0" xfId="0" applyFont="1" applyAlignment="1" applyProtection="1">
      <alignment horizontal="distributed" vertical="top"/>
    </xf>
    <xf numFmtId="0" fontId="22" fillId="0" borderId="36" xfId="0" applyFont="1" applyBorder="1" applyAlignment="1">
      <alignment horizontal="distributed" vertical="center"/>
    </xf>
    <xf numFmtId="0" fontId="6" fillId="0" borderId="7" xfId="1" applyFont="1" applyFill="1" applyBorder="1" applyAlignment="1">
      <alignment vertical="center"/>
    </xf>
    <xf numFmtId="0" fontId="6" fillId="0" borderId="10" xfId="8" applyFont="1" applyFill="1" applyBorder="1" applyAlignment="1">
      <alignment horizontal="center" vertical="center"/>
    </xf>
    <xf numFmtId="0" fontId="6" fillId="0" borderId="0" xfId="8" applyFont="1" applyFill="1" applyAlignment="1" applyProtection="1">
      <alignment horizontal="left" vertical="center" wrapText="1"/>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47" fillId="0" borderId="30" xfId="0" applyFont="1" applyBorder="1" applyAlignment="1" applyProtection="1">
      <alignment horizontal="distributed" vertical="center"/>
      <protection locked="0"/>
    </xf>
    <xf numFmtId="0" fontId="22" fillId="0" borderId="17" xfId="0" applyFont="1" applyBorder="1" applyAlignment="1">
      <alignment horizontal="distributed" vertical="center"/>
    </xf>
    <xf numFmtId="0" fontId="6" fillId="0" borderId="0" xfId="8" applyFont="1" applyFill="1" applyAlignment="1">
      <alignment horizontal="left"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13" fillId="0" borderId="0" xfId="1" applyFont="1" applyFill="1" applyBorder="1" applyAlignment="1">
      <alignment horizontal="center" vertical="center"/>
    </xf>
    <xf numFmtId="176" fontId="6" fillId="0" borderId="0" xfId="1" applyNumberFormat="1" applyFont="1" applyFill="1" applyBorder="1" applyAlignment="1" applyProtection="1">
      <alignment horizontal="left" vertical="center"/>
      <protection locked="0"/>
    </xf>
    <xf numFmtId="0" fontId="6" fillId="0" borderId="34" xfId="8" applyFont="1" applyFill="1" applyBorder="1" applyAlignment="1">
      <alignment horizontal="center" vertical="center" wrapText="1"/>
    </xf>
    <xf numFmtId="0" fontId="6" fillId="0" borderId="3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30" xfId="8" applyFont="1" applyFill="1" applyBorder="1" applyAlignment="1" applyProtection="1">
      <alignment horizontal="left" vertical="center" wrapText="1"/>
    </xf>
    <xf numFmtId="0" fontId="6" fillId="0" borderId="0" xfId="8" applyFont="1" applyFill="1" applyAlignment="1">
      <alignment horizontal="right" vertical="center"/>
    </xf>
    <xf numFmtId="0" fontId="6" fillId="0" borderId="0" xfId="8" applyFont="1" applyFill="1" applyAlignment="1">
      <alignment vertical="center"/>
    </xf>
    <xf numFmtId="0" fontId="6" fillId="0" borderId="32" xfId="8" applyFont="1" applyFill="1" applyBorder="1" applyAlignment="1" applyProtection="1">
      <alignment horizontal="center" vertical="center"/>
    </xf>
    <xf numFmtId="0" fontId="6" fillId="0" borderId="70" xfId="8" applyFont="1" applyFill="1" applyBorder="1" applyAlignment="1" applyProtection="1">
      <alignment horizontal="center" vertical="center"/>
    </xf>
    <xf numFmtId="176" fontId="22" fillId="0" borderId="24" xfId="0" applyNumberFormat="1" applyFont="1" applyBorder="1" applyAlignment="1" applyProtection="1">
      <alignment horizontal="left" vertical="center" shrinkToFit="1"/>
    </xf>
    <xf numFmtId="0" fontId="6" fillId="0" borderId="35"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22" fillId="0" borderId="41" xfId="0" applyFont="1" applyBorder="1" applyAlignment="1">
      <alignment horizontal="distributed" vertical="center"/>
    </xf>
    <xf numFmtId="0" fontId="8" fillId="0" borderId="30" xfId="8" applyFont="1" applyFill="1" applyBorder="1" applyAlignment="1" applyProtection="1">
      <alignment vertical="center" wrapText="1"/>
    </xf>
    <xf numFmtId="0" fontId="22" fillId="0" borderId="0" xfId="0" applyFont="1" applyBorder="1" applyAlignment="1" applyProtection="1">
      <alignment vertical="center"/>
    </xf>
    <xf numFmtId="176" fontId="22" fillId="0" borderId="24"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distributed" vertical="center" shrinkToFit="1"/>
      <protection locked="0"/>
    </xf>
    <xf numFmtId="0" fontId="22" fillId="0" borderId="22" xfId="0" applyFont="1" applyBorder="1" applyAlignment="1">
      <alignment horizontal="distributed" vertical="top"/>
    </xf>
    <xf numFmtId="0" fontId="22" fillId="0" borderId="39" xfId="0" applyFont="1" applyBorder="1" applyAlignment="1">
      <alignment horizontal="distributed" vertical="top"/>
    </xf>
    <xf numFmtId="0" fontId="6" fillId="0" borderId="35" xfId="8" applyFont="1" applyFill="1" applyBorder="1" applyAlignment="1">
      <alignment horizontal="center" vertical="center"/>
    </xf>
    <xf numFmtId="0" fontId="47" fillId="0" borderId="30" xfId="0" applyFont="1" applyBorder="1" applyAlignment="1">
      <alignment horizontal="distributed" vertical="center"/>
    </xf>
    <xf numFmtId="0" fontId="22" fillId="0" borderId="27" xfId="0" applyFont="1" applyBorder="1" applyAlignment="1" applyProtection="1">
      <alignment horizontal="center" vertical="center"/>
      <protection locked="0"/>
    </xf>
    <xf numFmtId="0" fontId="61" fillId="0" borderId="0" xfId="9" applyFont="1" applyFill="1">
      <alignment vertical="center"/>
    </xf>
    <xf numFmtId="0" fontId="71" fillId="0" borderId="0" xfId="9" applyFont="1" applyFill="1">
      <alignment vertical="center"/>
    </xf>
    <xf numFmtId="0" fontId="61" fillId="0" borderId="0" xfId="8" applyFont="1" applyFill="1"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37" xfId="0"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22" fillId="0" borderId="24" xfId="0" applyFont="1" applyBorder="1" applyAlignment="1" applyProtection="1">
      <alignment vertical="center"/>
    </xf>
    <xf numFmtId="176" fontId="6" fillId="0" borderId="40" xfId="8" applyNumberFormat="1" applyFont="1" applyFill="1" applyBorder="1" applyAlignment="1" applyProtection="1">
      <alignment horizontal="distributed" vertical="center"/>
    </xf>
    <xf numFmtId="0" fontId="26" fillId="0" borderId="0" xfId="0" applyFont="1" applyAlignment="1" applyProtection="1">
      <alignment horizontal="center" vertical="center"/>
    </xf>
    <xf numFmtId="0" fontId="22" fillId="0" borderId="11" xfId="0" applyFont="1" applyBorder="1" applyAlignment="1">
      <alignment vertical="center" wrapText="1"/>
    </xf>
    <xf numFmtId="176" fontId="22" fillId="0" borderId="6" xfId="0" applyNumberFormat="1" applyFont="1" applyBorder="1" applyAlignment="1">
      <alignment horizontal="left" vertical="center"/>
    </xf>
    <xf numFmtId="0" fontId="6" fillId="0" borderId="0" xfId="11" applyFont="1" applyBorder="1" applyProtection="1">
      <alignment vertical="center"/>
    </xf>
    <xf numFmtId="0" fontId="71" fillId="0" borderId="0" xfId="8" applyFont="1" applyFill="1" applyAlignment="1">
      <alignment vertical="center"/>
    </xf>
    <xf numFmtId="0" fontId="22" fillId="0" borderId="9" xfId="0" applyFont="1" applyBorder="1" applyAlignment="1">
      <alignment horizontal="center" vertical="center"/>
    </xf>
    <xf numFmtId="0" fontId="6" fillId="0" borderId="0" xfId="8" applyFont="1" applyFill="1" applyBorder="1" applyAlignment="1" applyProtection="1">
      <alignment horizontal="right" vertical="center"/>
    </xf>
    <xf numFmtId="176" fontId="6" fillId="0" borderId="0" xfId="8" applyNumberFormat="1" applyFont="1" applyFill="1" applyBorder="1" applyAlignment="1" applyProtection="1">
      <alignment horizontal="center" vertical="center" shrinkToFit="1"/>
    </xf>
    <xf numFmtId="0" fontId="47" fillId="0" borderId="20" xfId="0" applyFont="1" applyBorder="1" applyAlignment="1">
      <alignment horizontal="distributed" vertical="center"/>
    </xf>
    <xf numFmtId="0" fontId="22" fillId="0" borderId="0" xfId="0" applyFont="1" applyBorder="1" applyAlignment="1">
      <alignment horizontal="distributed"/>
    </xf>
    <xf numFmtId="0" fontId="22" fillId="0" borderId="20" xfId="0" applyFont="1" applyBorder="1" applyAlignment="1">
      <alignment horizontal="distributed"/>
    </xf>
    <xf numFmtId="0" fontId="6" fillId="0" borderId="32" xfId="1" applyFont="1" applyFill="1" applyBorder="1" applyAlignment="1" applyProtection="1">
      <alignment vertical="center"/>
    </xf>
    <xf numFmtId="0" fontId="15" fillId="0" borderId="70" xfId="1" applyFont="1" applyFill="1" applyBorder="1" applyAlignment="1" applyProtection="1">
      <alignment horizontal="distributed" vertical="center"/>
    </xf>
    <xf numFmtId="0" fontId="15" fillId="0" borderId="30" xfId="1" applyFont="1" applyFill="1" applyBorder="1" applyAlignment="1" applyProtection="1">
      <alignment horizontal="distributed" vertical="center"/>
    </xf>
    <xf numFmtId="0" fontId="6" fillId="0" borderId="0" xfId="1" applyFont="1" applyFill="1" applyBorder="1" applyAlignment="1" applyProtection="1">
      <alignment horizontal="center"/>
    </xf>
    <xf numFmtId="0" fontId="6" fillId="0" borderId="0" xfId="1" applyFont="1" applyFill="1" applyBorder="1" applyAlignment="1" applyProtection="1"/>
    <xf numFmtId="0" fontId="37" fillId="0" borderId="0" xfId="1" applyFont="1" applyFill="1" applyBorder="1" applyAlignment="1" applyProtection="1">
      <alignment horizontal="center"/>
    </xf>
    <xf numFmtId="0" fontId="18" fillId="0" borderId="0" xfId="0" applyFont="1" applyAlignment="1" applyProtection="1"/>
    <xf numFmtId="0" fontId="73" fillId="0" borderId="0" xfId="0" applyFont="1" applyAlignment="1" applyProtection="1">
      <alignment horizontal="distributed" vertical="center"/>
    </xf>
    <xf numFmtId="0" fontId="21" fillId="0" borderId="0" xfId="1" applyFont="1" applyFill="1" applyBorder="1" applyAlignment="1" applyProtection="1">
      <alignment horizontal="center"/>
    </xf>
    <xf numFmtId="0" fontId="76" fillId="0" borderId="0" xfId="0" applyFont="1" applyAlignment="1">
      <alignment vertical="center"/>
    </xf>
    <xf numFmtId="49" fontId="71" fillId="0" borderId="0" xfId="8" applyNumberFormat="1" applyFont="1" applyAlignment="1">
      <alignment vertical="center"/>
    </xf>
    <xf numFmtId="0" fontId="14" fillId="0" borderId="38" xfId="1" applyFont="1" applyFill="1" applyBorder="1" applyAlignment="1">
      <alignment horizontal="distributed" vertical="center"/>
    </xf>
    <xf numFmtId="0" fontId="71" fillId="0" borderId="0" xfId="1" applyFont="1" applyFill="1">
      <alignment vertical="center"/>
    </xf>
    <xf numFmtId="176" fontId="22" fillId="0" borderId="0" xfId="0" applyNumberFormat="1" applyFont="1" applyAlignment="1" applyProtection="1">
      <alignment vertical="center"/>
      <protection locked="0"/>
    </xf>
    <xf numFmtId="0" fontId="6" fillId="0" borderId="0" xfId="8" applyFont="1" applyFill="1" applyBorder="1" applyAlignment="1" applyProtection="1">
      <alignment horizontal="left" vertical="top"/>
    </xf>
    <xf numFmtId="0" fontId="22" fillId="0" borderId="0" xfId="0" applyFont="1" applyBorder="1" applyAlignment="1" applyProtection="1">
      <alignment vertical="top"/>
    </xf>
    <xf numFmtId="0" fontId="36" fillId="0" borderId="0" xfId="1" applyFont="1" applyFill="1">
      <alignment vertical="center"/>
    </xf>
    <xf numFmtId="0" fontId="6" fillId="0" borderId="0" xfId="8" applyFont="1" applyFill="1" applyBorder="1" applyAlignment="1">
      <alignment vertical="top"/>
    </xf>
    <xf numFmtId="0" fontId="6" fillId="0" borderId="0" xfId="8" applyFont="1" applyFill="1" applyBorder="1" applyAlignment="1">
      <alignment horizontal="left" vertical="top"/>
    </xf>
    <xf numFmtId="0" fontId="22" fillId="0" borderId="0" xfId="0" applyFont="1" applyBorder="1" applyAlignment="1">
      <alignment vertical="top"/>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178" fontId="26" fillId="0" borderId="24" xfId="0" applyNumberFormat="1" applyFont="1" applyBorder="1" applyAlignment="1" applyProtection="1">
      <alignment horizontal="right" vertical="center"/>
      <protection locked="0"/>
    </xf>
    <xf numFmtId="178" fontId="26" fillId="0" borderId="27" xfId="0" applyNumberFormat="1" applyFont="1" applyBorder="1" applyAlignment="1" applyProtection="1">
      <alignment horizontal="right" vertical="center"/>
      <protection locked="0"/>
    </xf>
    <xf numFmtId="0" fontId="22" fillId="0" borderId="37" xfId="0" applyFont="1" applyBorder="1" applyAlignment="1" applyProtection="1">
      <alignment horizontal="center" vertical="center"/>
      <protection locked="0"/>
    </xf>
    <xf numFmtId="0" fontId="15" fillId="0" borderId="0" xfId="1" applyFont="1" applyFill="1" applyAlignment="1">
      <alignment vertical="center"/>
    </xf>
    <xf numFmtId="0" fontId="22" fillId="0" borderId="42" xfId="0" applyFont="1" applyBorder="1" applyAlignment="1">
      <alignment horizontal="distributed" vertical="top"/>
    </xf>
    <xf numFmtId="0" fontId="22" fillId="0" borderId="20" xfId="0" applyFont="1" applyBorder="1" applyAlignment="1">
      <alignment horizontal="distributed" vertical="top"/>
    </xf>
    <xf numFmtId="0" fontId="22" fillId="0" borderId="20" xfId="0" applyFont="1" applyBorder="1" applyAlignment="1">
      <alignment horizontal="distributed" vertical="center"/>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22" fillId="0" borderId="69" xfId="0" applyFont="1" applyBorder="1" applyAlignment="1">
      <alignment horizontal="distributed" vertical="top"/>
    </xf>
    <xf numFmtId="0" fontId="22" fillId="0" borderId="16" xfId="0" applyFont="1" applyBorder="1" applyAlignment="1">
      <alignment horizontal="distributed" vertical="top"/>
    </xf>
    <xf numFmtId="0" fontId="22" fillId="0" borderId="16" xfId="0" applyFont="1" applyBorder="1" applyAlignment="1">
      <alignment horizontal="distributed" vertical="center"/>
    </xf>
    <xf numFmtId="49" fontId="70" fillId="0" borderId="0" xfId="8" applyNumberFormat="1" applyFont="1" applyAlignment="1">
      <alignment vertical="top" wrapText="1"/>
    </xf>
    <xf numFmtId="0" fontId="42" fillId="0" borderId="0" xfId="0" applyFont="1" applyAlignment="1">
      <alignment vertical="top" wrapText="1"/>
    </xf>
    <xf numFmtId="0" fontId="6" fillId="0" borderId="0" xfId="1" applyFont="1" applyFill="1" applyBorder="1" applyAlignment="1">
      <alignment horizontal="center" vertical="center" textRotation="255"/>
    </xf>
    <xf numFmtId="0" fontId="6" fillId="0" borderId="0" xfId="1" applyFont="1" applyFill="1" applyBorder="1" applyAlignment="1" applyProtection="1">
      <alignment horizontal="center" vertical="center" textRotation="255"/>
    </xf>
    <xf numFmtId="0" fontId="6" fillId="0" borderId="27" xfId="1" applyFont="1" applyFill="1" applyBorder="1" applyAlignment="1">
      <alignment horizontal="center" vertical="center" textRotation="255"/>
    </xf>
    <xf numFmtId="0" fontId="6" fillId="0" borderId="17" xfId="1" applyFont="1" applyFill="1" applyBorder="1" applyAlignment="1">
      <alignment horizontal="center" vertical="center" textRotation="255"/>
    </xf>
    <xf numFmtId="0" fontId="6" fillId="0" borderId="27" xfId="1" applyFont="1" applyFill="1" applyBorder="1" applyAlignment="1" applyProtection="1">
      <alignment horizontal="center" vertical="center" textRotation="255"/>
    </xf>
    <xf numFmtId="0" fontId="6" fillId="0" borderId="24" xfId="1" applyFont="1" applyFill="1" applyBorder="1" applyAlignment="1" applyProtection="1">
      <alignment horizontal="center" vertical="center" textRotation="255"/>
    </xf>
    <xf numFmtId="0" fontId="6" fillId="0" borderId="17" xfId="1" applyFont="1" applyFill="1" applyBorder="1" applyAlignment="1" applyProtection="1">
      <alignment horizontal="center" vertical="center" textRotation="255"/>
    </xf>
    <xf numFmtId="0" fontId="0" fillId="0" borderId="0" xfId="0" applyAlignment="1">
      <alignment vertical="center"/>
    </xf>
    <xf numFmtId="0" fontId="22" fillId="0" borderId="0" xfId="0" applyFont="1" applyAlignment="1" applyProtection="1">
      <alignment vertical="center"/>
    </xf>
    <xf numFmtId="0" fontId="22" fillId="0" borderId="27" xfId="0" applyFont="1" applyBorder="1" applyAlignment="1" applyProtection="1">
      <alignment vertical="center"/>
    </xf>
    <xf numFmtId="176" fontId="22" fillId="0" borderId="27"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64" fillId="0" borderId="0" xfId="0" applyFont="1" applyAlignment="1">
      <alignment vertical="center"/>
    </xf>
    <xf numFmtId="0" fontId="72" fillId="0" borderId="0" xfId="0" applyFont="1" applyAlignment="1">
      <alignment vertical="center" wrapText="1"/>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6" fillId="0" borderId="0" xfId="8" applyFont="1" applyFill="1" applyAlignment="1">
      <alignment horizontal="center" vertical="top"/>
    </xf>
    <xf numFmtId="0" fontId="22" fillId="0" borderId="24" xfId="0" applyFont="1" applyBorder="1" applyAlignment="1" applyProtection="1">
      <alignment vertical="center"/>
    </xf>
    <xf numFmtId="0" fontId="71" fillId="0" borderId="0" xfId="8" applyFont="1" applyFill="1" applyAlignment="1">
      <alignment vertical="center" wrapText="1"/>
    </xf>
    <xf numFmtId="0" fontId="0" fillId="0" borderId="0" xfId="0" applyAlignment="1">
      <alignment horizontal="center" vertical="center"/>
    </xf>
    <xf numFmtId="0" fontId="6" fillId="0" borderId="0" xfId="8" applyFont="1" applyFill="1" applyAlignment="1">
      <alignment vertical="center"/>
    </xf>
    <xf numFmtId="0" fontId="30" fillId="0" borderId="0" xfId="9" applyFont="1" applyFill="1" applyAlignment="1">
      <alignment horizontal="center" vertical="center"/>
    </xf>
    <xf numFmtId="0" fontId="52" fillId="0" borderId="0" xfId="0" applyFont="1" applyAlignment="1">
      <alignment vertical="center"/>
    </xf>
    <xf numFmtId="0" fontId="22" fillId="0" borderId="42" xfId="0" applyFont="1" applyBorder="1" applyAlignment="1" applyProtection="1">
      <alignment horizontal="distributed" vertical="center"/>
    </xf>
    <xf numFmtId="0" fontId="56" fillId="0" borderId="0" xfId="0" applyFont="1" applyAlignment="1" applyProtection="1">
      <alignment horizontal="left" vertical="center" shrinkToFit="1"/>
      <protection locked="0"/>
    </xf>
    <xf numFmtId="0" fontId="6" fillId="0" borderId="0" xfId="8" applyFont="1" applyFill="1" applyAlignment="1">
      <alignment horizontal="center" vertical="top"/>
    </xf>
    <xf numFmtId="0" fontId="41" fillId="0" borderId="0" xfId="8" applyFont="1" applyFill="1" applyAlignment="1">
      <alignment vertical="center"/>
    </xf>
    <xf numFmtId="0" fontId="6" fillId="0" borderId="0" xfId="8" applyFont="1" applyFill="1" applyAlignment="1">
      <alignment vertical="center"/>
    </xf>
    <xf numFmtId="0" fontId="14" fillId="0" borderId="22" xfId="8" applyNumberFormat="1" applyFont="1" applyBorder="1" applyAlignment="1" applyProtection="1">
      <alignment horizontal="right" vertical="center" shrinkToFit="1"/>
    </xf>
    <xf numFmtId="0" fontId="6" fillId="0" borderId="0" xfId="8" applyFont="1" applyFill="1" applyAlignment="1">
      <alignment horizontal="center" vertical="center"/>
    </xf>
    <xf numFmtId="0" fontId="6" fillId="0" borderId="0" xfId="8" applyFont="1" applyFill="1" applyAlignment="1">
      <alignment horizontal="center" vertical="top"/>
    </xf>
    <xf numFmtId="176" fontId="6" fillId="0" borderId="40" xfId="8" applyNumberFormat="1" applyFont="1" applyFill="1" applyBorder="1" applyAlignment="1" applyProtection="1">
      <alignment horizontal="distributed" vertical="center"/>
    </xf>
    <xf numFmtId="0" fontId="6" fillId="0" borderId="0" xfId="8" applyFont="1" applyFill="1" applyAlignment="1">
      <alignment vertical="center"/>
    </xf>
    <xf numFmtId="0" fontId="41" fillId="0" borderId="0" xfId="8" applyFont="1" applyFill="1" applyAlignment="1">
      <alignment horizontal="center" vertical="center"/>
    </xf>
    <xf numFmtId="0" fontId="41" fillId="0" borderId="0" xfId="9" applyFont="1" applyFill="1">
      <alignment vertical="center"/>
    </xf>
    <xf numFmtId="0" fontId="6" fillId="0" borderId="0" xfId="1" applyFont="1" applyFill="1" applyBorder="1" applyAlignment="1">
      <alignment horizontal="center" vertical="center"/>
    </xf>
    <xf numFmtId="0" fontId="22" fillId="0" borderId="0" xfId="0" applyFont="1" applyBorder="1" applyAlignment="1" applyProtection="1">
      <alignment horizontal="distributed" vertical="center"/>
      <protection locked="0"/>
    </xf>
    <xf numFmtId="0" fontId="6" fillId="0" borderId="0" xfId="1" applyFont="1" applyFill="1" applyBorder="1" applyAlignment="1">
      <alignment vertical="center"/>
    </xf>
    <xf numFmtId="176" fontId="22" fillId="0" borderId="27" xfId="0" applyNumberFormat="1" applyFont="1" applyBorder="1" applyAlignment="1" applyProtection="1">
      <alignment horizontal="distributed" vertical="center"/>
    </xf>
    <xf numFmtId="0" fontId="25" fillId="0" borderId="0" xfId="0" applyNumberFormat="1" applyFont="1" applyBorder="1" applyAlignment="1" applyProtection="1">
      <alignment vertical="top" wrapText="1"/>
    </xf>
    <xf numFmtId="0" fontId="22" fillId="0" borderId="0" xfId="0" applyFont="1" applyAlignment="1">
      <alignment vertical="center"/>
    </xf>
    <xf numFmtId="0" fontId="22" fillId="0" borderId="0" xfId="0" applyFont="1" applyAlignment="1" applyProtection="1">
      <alignment horizontal="distributed" vertical="center"/>
    </xf>
    <xf numFmtId="0" fontId="22" fillId="0" borderId="0" xfId="0" applyFont="1" applyAlignment="1" applyProtection="1">
      <alignment horizontal="distributed" vertical="center"/>
      <protection locked="0"/>
    </xf>
    <xf numFmtId="0" fontId="6" fillId="0" borderId="0" xfId="8" applyFont="1" applyFill="1" applyAlignment="1">
      <alignment horizontal="center" vertical="center"/>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0" xfId="0" applyFont="1" applyAlignment="1">
      <alignment horizontal="center"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6" fillId="0" borderId="0" xfId="11" applyFont="1" applyBorder="1" applyAlignment="1" applyProtection="1">
      <alignment vertical="center"/>
    </xf>
    <xf numFmtId="0" fontId="6" fillId="0" borderId="0" xfId="11" applyFont="1" applyAlignment="1" applyProtection="1">
      <alignment vertical="top" shrinkToFit="1"/>
    </xf>
    <xf numFmtId="0" fontId="22" fillId="0" borderId="0" xfId="0" applyFont="1" applyAlignment="1" applyProtection="1">
      <alignment vertical="top" shrinkToFit="1"/>
    </xf>
    <xf numFmtId="0" fontId="6" fillId="0" borderId="0" xfId="8" applyFont="1" applyFill="1" applyBorder="1" applyAlignment="1" applyProtection="1">
      <alignment horizontal="center" vertical="top"/>
    </xf>
    <xf numFmtId="0" fontId="22" fillId="0" borderId="0" xfId="0" applyFont="1" applyBorder="1" applyAlignment="1" applyProtection="1"/>
    <xf numFmtId="0" fontId="6" fillId="0" borderId="0" xfId="1" applyFont="1" applyFill="1" applyBorder="1" applyAlignment="1">
      <alignment horizontal="left" vertical="center"/>
    </xf>
    <xf numFmtId="0" fontId="6" fillId="0" borderId="0" xfId="8" applyFont="1" applyFill="1" applyBorder="1" applyAlignment="1">
      <alignment horizontal="center" vertical="center"/>
    </xf>
    <xf numFmtId="0" fontId="6" fillId="0" borderId="0" xfId="8" applyFont="1" applyFill="1" applyBorder="1" applyAlignment="1">
      <alignment horizontal="center" vertical="top"/>
    </xf>
    <xf numFmtId="0" fontId="22" fillId="0" borderId="0" xfId="0" applyFont="1" applyBorder="1" applyAlignment="1" applyProtection="1">
      <alignment vertical="center"/>
    </xf>
    <xf numFmtId="0" fontId="6" fillId="0" borderId="0" xfId="8" applyFont="1" applyFill="1" applyAlignment="1">
      <alignment vertical="center"/>
    </xf>
    <xf numFmtId="178" fontId="62" fillId="0" borderId="0" xfId="0" applyNumberFormat="1" applyFont="1" applyAlignment="1" applyProtection="1">
      <alignment horizontal="left" vertical="center" shrinkToFit="1"/>
      <protection locked="0"/>
    </xf>
    <xf numFmtId="0" fontId="6" fillId="0" borderId="0" xfId="8" applyFont="1" applyFill="1" applyAlignment="1">
      <alignment horizontal="center" vertical="center"/>
    </xf>
    <xf numFmtId="0" fontId="6" fillId="0" borderId="0" xfId="8" applyFont="1" applyFill="1" applyAlignment="1">
      <alignment horizontal="center" vertical="top"/>
    </xf>
    <xf numFmtId="176" fontId="22" fillId="0" borderId="0" xfId="0" applyNumberFormat="1" applyFont="1" applyBorder="1" applyAlignment="1" applyProtection="1">
      <alignment vertical="center"/>
      <protection locked="0"/>
    </xf>
    <xf numFmtId="0" fontId="71" fillId="0" borderId="0" xfId="12" applyFont="1"/>
    <xf numFmtId="0" fontId="49" fillId="0" borderId="0" xfId="12" applyFont="1"/>
    <xf numFmtId="0" fontId="81" fillId="0" borderId="0" xfId="0" applyFont="1">
      <alignment vertical="center"/>
    </xf>
    <xf numFmtId="178" fontId="82" fillId="0" borderId="37" xfId="0" applyNumberFormat="1" applyFont="1" applyBorder="1" applyAlignment="1" applyProtection="1">
      <alignment horizontal="right" vertical="center"/>
      <protection locked="0"/>
    </xf>
    <xf numFmtId="0" fontId="22" fillId="0" borderId="0" xfId="0" applyFont="1" applyAlignment="1">
      <alignment horizontal="distributed" vertical="top"/>
    </xf>
    <xf numFmtId="0" fontId="22" fillId="0" borderId="0" xfId="0" applyFont="1" applyAlignment="1" applyProtection="1">
      <alignment vertical="center"/>
    </xf>
    <xf numFmtId="176" fontId="22" fillId="0" borderId="0" xfId="0" applyNumberFormat="1" applyFont="1" applyAlignment="1" applyProtection="1">
      <alignment horizontal="distributed" vertical="center"/>
      <protection locked="0"/>
    </xf>
    <xf numFmtId="0" fontId="6" fillId="0" borderId="0" xfId="8" applyFont="1" applyFill="1" applyAlignment="1">
      <alignment vertical="center"/>
    </xf>
    <xf numFmtId="0" fontId="0" fillId="0" borderId="0" xfId="0" applyAlignment="1">
      <alignment horizontal="distributed" vertical="top"/>
    </xf>
    <xf numFmtId="176" fontId="0" fillId="0" borderId="0" xfId="0" applyNumberFormat="1" applyAlignment="1" applyProtection="1">
      <alignment horizontal="distributed" vertical="center"/>
      <protection locked="0"/>
    </xf>
    <xf numFmtId="0" fontId="0" fillId="0" borderId="0" xfId="0" applyAlignment="1">
      <alignment vertical="center"/>
    </xf>
    <xf numFmtId="0" fontId="6" fillId="0" borderId="0" xfId="1" applyFont="1" applyFill="1" applyBorder="1" applyAlignment="1">
      <alignment vertical="center"/>
    </xf>
    <xf numFmtId="0" fontId="22" fillId="0" borderId="0" xfId="0" applyFont="1" applyAlignment="1">
      <alignment horizontal="distributed" vertical="top"/>
    </xf>
    <xf numFmtId="0" fontId="22" fillId="0" borderId="42" xfId="0" applyFont="1" applyBorder="1" applyAlignment="1">
      <alignment horizontal="distributed"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2" fillId="0" borderId="42" xfId="0" applyFont="1" applyBorder="1" applyAlignment="1">
      <alignment horizontal="center" vertical="center"/>
    </xf>
    <xf numFmtId="0" fontId="22" fillId="0" borderId="22" xfId="0" applyFont="1" applyBorder="1" applyAlignment="1">
      <alignment horizontal="center" vertical="center"/>
    </xf>
    <xf numFmtId="0" fontId="22" fillId="0" borderId="35" xfId="0" applyFont="1" applyBorder="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6" fillId="0" borderId="0" xfId="8" applyFont="1" applyFill="1" applyAlignment="1">
      <alignment vertical="center"/>
    </xf>
    <xf numFmtId="0" fontId="0" fillId="0" borderId="42"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0" fillId="0" borderId="0" xfId="0" applyAlignment="1">
      <alignment horizontal="distributed" vertical="top"/>
    </xf>
    <xf numFmtId="0" fontId="22" fillId="0" borderId="39" xfId="0" applyFont="1" applyBorder="1" applyAlignment="1" applyProtection="1">
      <alignment vertical="center" wrapText="1"/>
      <protection locked="0"/>
    </xf>
    <xf numFmtId="0" fontId="22" fillId="0" borderId="0" xfId="0" applyFont="1" applyBorder="1" applyAlignment="1" applyProtection="1">
      <alignment vertical="center" wrapText="1"/>
      <protection locked="0"/>
    </xf>
    <xf numFmtId="0" fontId="33" fillId="0" borderId="0" xfId="9" applyFont="1" applyFill="1">
      <alignment vertical="center"/>
    </xf>
    <xf numFmtId="176" fontId="6" fillId="0" borderId="0" xfId="8" applyNumberFormat="1" applyFont="1" applyFill="1" applyAlignment="1" applyProtection="1">
      <alignment horizontal="distributed" vertical="center" wrapText="1"/>
    </xf>
    <xf numFmtId="0" fontId="8" fillId="0" borderId="0" xfId="0" applyFont="1" applyAlignment="1">
      <alignment horizontal="distributed" vertical="top"/>
    </xf>
    <xf numFmtId="0" fontId="22" fillId="0" borderId="0" xfId="0" applyFont="1" applyBorder="1" applyAlignment="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wrapText="1"/>
    </xf>
    <xf numFmtId="0" fontId="6" fillId="0" borderId="0" xfId="11" applyFont="1" applyBorder="1" applyAlignment="1" applyProtection="1">
      <alignment vertical="center"/>
    </xf>
    <xf numFmtId="0" fontId="22" fillId="0" borderId="0" xfId="0" applyFont="1" applyBorder="1" applyAlignment="1" applyProtection="1">
      <alignment vertical="center"/>
    </xf>
    <xf numFmtId="0" fontId="6" fillId="0" borderId="22" xfId="8" applyFont="1" applyFill="1" applyBorder="1" applyAlignment="1">
      <alignment horizontal="center" vertical="center" wrapText="1"/>
    </xf>
    <xf numFmtId="0" fontId="6" fillId="0" borderId="0" xfId="11" applyFont="1" applyBorder="1" applyAlignment="1" applyProtection="1">
      <alignment horizontal="distributed" vertical="center"/>
    </xf>
    <xf numFmtId="0" fontId="6" fillId="0" borderId="0" xfId="11" applyFont="1" applyBorder="1" applyAlignment="1" applyProtection="1">
      <alignment vertical="center" wrapText="1"/>
    </xf>
    <xf numFmtId="0" fontId="8" fillId="0" borderId="0" xfId="11" applyFont="1" applyAlignment="1" applyProtection="1"/>
    <xf numFmtId="0" fontId="25" fillId="0" borderId="0" xfId="0" applyFont="1" applyAlignment="1" applyProtection="1">
      <alignment vertical="center"/>
    </xf>
    <xf numFmtId="0" fontId="8" fillId="0" borderId="0" xfId="11" applyFont="1" applyProtection="1">
      <alignment vertical="center"/>
    </xf>
    <xf numFmtId="0" fontId="8" fillId="0" borderId="0" xfId="11" applyFont="1" applyAlignment="1" applyProtection="1">
      <alignment vertical="center"/>
    </xf>
    <xf numFmtId="0" fontId="8" fillId="0" borderId="0" xfId="11" applyFont="1" applyAlignment="1" applyProtection="1">
      <alignment vertical="top"/>
    </xf>
    <xf numFmtId="0" fontId="8" fillId="0" borderId="0" xfId="11" applyFont="1" applyAlignment="1" applyProtection="1">
      <alignment horizontal="center" vertical="center"/>
    </xf>
    <xf numFmtId="0" fontId="8" fillId="0" borderId="0" xfId="11" applyFont="1" applyAlignment="1" applyProtection="1">
      <alignment vertical="top" shrinkToFit="1"/>
    </xf>
    <xf numFmtId="0" fontId="25" fillId="0" borderId="0" xfId="0" applyFont="1" applyAlignment="1" applyProtection="1">
      <alignment vertical="top" shrinkToFit="1"/>
    </xf>
    <xf numFmtId="0" fontId="8" fillId="0" borderId="0" xfId="11" applyFont="1" applyAlignment="1" applyProtection="1">
      <alignment vertical="center" wrapText="1"/>
    </xf>
    <xf numFmtId="0" fontId="8" fillId="0" borderId="0" xfId="11" applyFont="1">
      <alignment vertical="center"/>
    </xf>
    <xf numFmtId="0" fontId="8" fillId="0" borderId="0" xfId="11" applyFont="1" applyAlignment="1">
      <alignment horizontal="right" vertical="center"/>
    </xf>
    <xf numFmtId="0" fontId="8" fillId="0" borderId="68" xfId="11" applyFont="1" applyBorder="1" applyAlignment="1">
      <alignment horizontal="center" vertical="center"/>
    </xf>
    <xf numFmtId="176" fontId="8" fillId="0" borderId="0" xfId="11" applyNumberFormat="1" applyFont="1" applyAlignment="1" applyProtection="1">
      <alignment horizontal="right" vertical="center"/>
    </xf>
    <xf numFmtId="0" fontId="17" fillId="0" borderId="54" xfId="11" applyFont="1" applyBorder="1" applyAlignment="1" applyProtection="1">
      <alignment horizontal="distributed" vertical="center" shrinkToFit="1"/>
    </xf>
    <xf numFmtId="0" fontId="16" fillId="0" borderId="56" xfId="11" applyFont="1" applyBorder="1" applyAlignment="1" applyProtection="1">
      <alignment horizontal="distributed" vertical="top" wrapText="1" shrinkToFit="1"/>
    </xf>
    <xf numFmtId="0" fontId="22" fillId="0" borderId="69" xfId="0" applyFont="1" applyBorder="1" applyAlignment="1" applyProtection="1">
      <alignment horizontal="center" vertical="center"/>
    </xf>
    <xf numFmtId="0" fontId="22" fillId="0" borderId="39" xfId="0" applyFont="1" applyBorder="1" applyAlignment="1">
      <alignment horizontal="distributed" vertical="top"/>
    </xf>
    <xf numFmtId="0" fontId="22" fillId="0" borderId="0" xfId="0" applyFont="1" applyBorder="1" applyAlignment="1">
      <alignment horizontal="distributed" vertical="top"/>
    </xf>
    <xf numFmtId="0" fontId="22" fillId="0" borderId="0" xfId="0" applyFont="1" applyAlignment="1" applyProtection="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42" xfId="0" applyFont="1" applyBorder="1" applyAlignment="1">
      <alignment horizontal="center" vertical="center"/>
    </xf>
    <xf numFmtId="0" fontId="6" fillId="0" borderId="0" xfId="8" applyFont="1" applyFill="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22" fillId="0" borderId="0" xfId="0" applyFont="1" applyAlignment="1">
      <alignment vertical="top"/>
    </xf>
    <xf numFmtId="0" fontId="41" fillId="0" borderId="0" xfId="8" applyFont="1" applyFill="1" applyAlignment="1">
      <alignment vertical="center"/>
    </xf>
    <xf numFmtId="0" fontId="6" fillId="0" borderId="0" xfId="8" applyFont="1" applyFill="1" applyAlignment="1">
      <alignment vertical="center"/>
    </xf>
    <xf numFmtId="0" fontId="6" fillId="0" borderId="0" xfId="8" applyFont="1" applyFill="1" applyAlignment="1">
      <alignment vertical="center" wrapText="1"/>
    </xf>
    <xf numFmtId="0" fontId="0" fillId="0" borderId="17" xfId="0" applyBorder="1" applyAlignment="1">
      <alignment horizontal="distributed" vertical="center"/>
    </xf>
    <xf numFmtId="0" fontId="22" fillId="0" borderId="22" xfId="0" applyFont="1" applyBorder="1" applyAlignment="1">
      <alignment horizontal="distributed" vertical="top"/>
    </xf>
    <xf numFmtId="0" fontId="0" fillId="0" borderId="0" xfId="0" applyBorder="1" applyAlignment="1">
      <alignment horizontal="distributed" vertical="center"/>
    </xf>
    <xf numFmtId="0" fontId="0" fillId="0" borderId="20" xfId="0" applyBorder="1" applyAlignment="1">
      <alignment horizontal="distributed" vertical="center"/>
    </xf>
    <xf numFmtId="0" fontId="0" fillId="0" borderId="16"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0" xfId="8" applyFont="1" applyFill="1" applyAlignment="1">
      <alignment horizontal="righ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0" fillId="0" borderId="0" xfId="0"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6" fillId="0" borderId="22" xfId="8" applyFont="1" applyFill="1" applyBorder="1" applyAlignment="1">
      <alignment horizontal="center" vertical="center" wrapText="1"/>
    </xf>
    <xf numFmtId="0" fontId="47" fillId="0" borderId="30" xfId="0" applyFont="1"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22" fillId="0" borderId="17" xfId="0" applyFont="1" applyBorder="1" applyAlignment="1" applyProtection="1">
      <alignment horizontal="center" vertical="center"/>
    </xf>
    <xf numFmtId="0" fontId="6" fillId="0" borderId="0" xfId="1" applyFont="1" applyFill="1" applyBorder="1" applyAlignment="1">
      <alignment horizontal="distributed" vertical="center"/>
    </xf>
    <xf numFmtId="0" fontId="22" fillId="0" borderId="64" xfId="0" applyFont="1" applyBorder="1" applyAlignment="1" applyProtection="1">
      <alignment horizontal="center" vertical="center"/>
    </xf>
    <xf numFmtId="0" fontId="22" fillId="0" borderId="0" xfId="0" applyFont="1" applyBorder="1" applyAlignment="1">
      <alignment horizontal="distributed" vertical="center"/>
    </xf>
    <xf numFmtId="0" fontId="22" fillId="0" borderId="0" xfId="0" applyFont="1" applyBorder="1" applyAlignment="1">
      <alignment horizontal="left" vertical="center"/>
    </xf>
    <xf numFmtId="0" fontId="0" fillId="0" borderId="0" xfId="0" applyAlignment="1">
      <alignment horizontal="center" vertical="center"/>
    </xf>
    <xf numFmtId="0" fontId="22" fillId="0" borderId="0" xfId="0" applyFont="1" applyBorder="1" applyAlignment="1" applyProtection="1">
      <alignment horizontal="center" vertical="center" shrinkToFit="1"/>
    </xf>
    <xf numFmtId="0" fontId="0" fillId="0" borderId="0" xfId="0" applyBorder="1" applyAlignment="1">
      <alignment horizontal="distributed" vertical="center"/>
    </xf>
    <xf numFmtId="0" fontId="22" fillId="0" borderId="0" xfId="0" applyFont="1" applyBorder="1" applyAlignment="1" applyProtection="1">
      <alignment horizontal="center" vertical="center"/>
    </xf>
    <xf numFmtId="0" fontId="0" fillId="0" borderId="0" xfId="0" applyAlignment="1" applyProtection="1">
      <alignment vertical="center" shrinkToFit="1"/>
    </xf>
    <xf numFmtId="0" fontId="0" fillId="0" borderId="0" xfId="0" applyBorder="1" applyAlignment="1" applyProtection="1">
      <alignment horizontal="distributed" vertical="center"/>
    </xf>
    <xf numFmtId="0" fontId="94" fillId="0" borderId="0" xfId="0" applyFont="1" applyBorder="1" applyAlignment="1">
      <alignment horizontal="center" vertical="center"/>
    </xf>
    <xf numFmtId="0" fontId="22" fillId="0" borderId="0" xfId="0" applyFont="1" applyBorder="1" applyAlignment="1">
      <alignment horizontal="center"/>
    </xf>
    <xf numFmtId="0" fontId="25" fillId="0" borderId="44" xfId="0" applyFont="1" applyBorder="1" applyAlignment="1">
      <alignment horizontal="distributed" vertical="center"/>
    </xf>
    <xf numFmtId="176" fontId="0" fillId="0" borderId="0" xfId="0" applyNumberFormat="1" applyBorder="1" applyAlignment="1">
      <alignment horizontal="distributed" vertical="center"/>
    </xf>
    <xf numFmtId="0" fontId="94" fillId="0" borderId="0" xfId="0" applyFont="1" applyBorder="1" applyAlignment="1" applyProtection="1">
      <alignment horizontal="center" vertical="center"/>
    </xf>
    <xf numFmtId="176" fontId="22" fillId="0" borderId="0" xfId="0" applyNumberFormat="1" applyFont="1" applyBorder="1" applyAlignment="1" applyProtection="1">
      <alignment horizontal="distributed" vertical="center"/>
    </xf>
    <xf numFmtId="0" fontId="22" fillId="0" borderId="64" xfId="0" applyFont="1" applyBorder="1" applyAlignment="1">
      <alignment horizontal="distributed" vertical="center" shrinkToFit="1"/>
    </xf>
    <xf numFmtId="0" fontId="51" fillId="0" borderId="45" xfId="0" applyFont="1" applyBorder="1" applyAlignment="1">
      <alignment horizontal="center" vertical="center" wrapText="1"/>
    </xf>
    <xf numFmtId="49" fontId="95" fillId="0" borderId="62" xfId="0" applyNumberFormat="1" applyFont="1" applyBorder="1" applyAlignment="1">
      <alignment horizontal="center" vertical="center" wrapText="1"/>
    </xf>
    <xf numFmtId="0" fontId="51" fillId="0" borderId="62" xfId="0" applyFont="1" applyBorder="1" applyAlignment="1">
      <alignment horizontal="justify" vertical="center" wrapText="1"/>
    </xf>
    <xf numFmtId="0" fontId="51" fillId="0" borderId="62" xfId="0" applyFont="1" applyBorder="1" applyAlignment="1" applyProtection="1">
      <alignment horizontal="center" vertical="center" wrapText="1"/>
      <protection locked="0"/>
    </xf>
    <xf numFmtId="0" fontId="95" fillId="0" borderId="62" xfId="0" applyFont="1" applyBorder="1" applyAlignment="1" applyProtection="1">
      <alignment horizontal="center" vertical="center" wrapText="1"/>
      <protection locked="0"/>
    </xf>
    <xf numFmtId="49" fontId="95" fillId="0" borderId="44" xfId="0" applyNumberFormat="1" applyFont="1" applyBorder="1" applyAlignment="1">
      <alignment horizontal="center" vertical="center" wrapText="1"/>
    </xf>
    <xf numFmtId="0" fontId="51" fillId="0" borderId="44" xfId="0" applyFont="1" applyBorder="1" applyAlignment="1">
      <alignment horizontal="justify" vertical="center" wrapText="1"/>
    </xf>
    <xf numFmtId="0" fontId="95" fillId="0" borderId="44" xfId="0" applyFont="1" applyBorder="1" applyAlignment="1" applyProtection="1">
      <alignment horizontal="center" vertical="center" wrapText="1"/>
      <protection locked="0"/>
    </xf>
    <xf numFmtId="49" fontId="95" fillId="0" borderId="63" xfId="0" applyNumberFormat="1" applyFont="1" applyBorder="1" applyAlignment="1">
      <alignment horizontal="center" vertical="center" wrapText="1"/>
    </xf>
    <xf numFmtId="0" fontId="51" fillId="0" borderId="63" xfId="0" applyFont="1" applyBorder="1" applyAlignment="1">
      <alignment horizontal="justify" vertical="center" wrapText="1"/>
    </xf>
    <xf numFmtId="0" fontId="95" fillId="0" borderId="63" xfId="0" applyFont="1" applyBorder="1" applyAlignment="1" applyProtection="1">
      <alignment horizontal="center" vertical="center" wrapText="1"/>
      <protection locked="0"/>
    </xf>
    <xf numFmtId="49" fontId="95" fillId="0" borderId="55" xfId="0" applyNumberFormat="1" applyFont="1" applyBorder="1" applyAlignment="1">
      <alignment horizontal="center" vertical="center" wrapText="1"/>
    </xf>
    <xf numFmtId="0" fontId="51" fillId="0" borderId="55" xfId="0" applyFont="1" applyBorder="1" applyAlignment="1">
      <alignment horizontal="justify" vertical="center" wrapText="1"/>
    </xf>
    <xf numFmtId="0" fontId="95" fillId="0" borderId="55" xfId="0" applyFont="1" applyBorder="1" applyAlignment="1" applyProtection="1">
      <alignment horizontal="center" vertical="center" wrapText="1"/>
      <protection locked="0"/>
    </xf>
    <xf numFmtId="0" fontId="95" fillId="0" borderId="105" xfId="0" applyFont="1" applyBorder="1" applyAlignment="1" applyProtection="1">
      <alignment horizontal="center" vertical="center" wrapText="1"/>
    </xf>
    <xf numFmtId="49" fontId="95" fillId="0" borderId="64" xfId="0" applyNumberFormat="1" applyFont="1" applyBorder="1" applyAlignment="1">
      <alignment horizontal="center" vertical="center" wrapText="1"/>
    </xf>
    <xf numFmtId="49" fontId="0" fillId="0" borderId="64" xfId="0" applyNumberFormat="1" applyBorder="1">
      <alignment vertical="center"/>
    </xf>
    <xf numFmtId="49" fontId="95" fillId="0" borderId="45" xfId="0" applyNumberFormat="1" applyFont="1" applyBorder="1" applyAlignment="1">
      <alignment horizontal="center" vertical="center" wrapText="1"/>
    </xf>
    <xf numFmtId="0" fontId="51" fillId="0" borderId="45" xfId="0" applyFont="1" applyBorder="1" applyAlignment="1">
      <alignment horizontal="justify" vertical="center" wrapText="1"/>
    </xf>
    <xf numFmtId="0" fontId="95" fillId="0" borderId="45" xfId="0" applyFont="1" applyBorder="1" applyAlignment="1" applyProtection="1">
      <alignment horizontal="center" vertical="center" wrapText="1"/>
      <protection locked="0"/>
    </xf>
    <xf numFmtId="49" fontId="0" fillId="0" borderId="0" xfId="0" applyNumberFormat="1">
      <alignment vertical="center"/>
    </xf>
    <xf numFmtId="49" fontId="95" fillId="0" borderId="62" xfId="0" applyNumberFormat="1" applyFont="1" applyBorder="1" applyAlignment="1" applyProtection="1">
      <alignment horizontal="center" vertical="center" wrapText="1"/>
      <protection locked="0"/>
    </xf>
    <xf numFmtId="49" fontId="95" fillId="0" borderId="44" xfId="0" applyNumberFormat="1" applyFont="1" applyBorder="1" applyAlignment="1" applyProtection="1">
      <alignment horizontal="center" vertical="center" wrapText="1"/>
      <protection locked="0"/>
    </xf>
    <xf numFmtId="49" fontId="95" fillId="0" borderId="63" xfId="0" applyNumberFormat="1" applyFont="1" applyBorder="1" applyAlignment="1" applyProtection="1">
      <alignment horizontal="center" vertical="center" wrapText="1"/>
      <protection locked="0"/>
    </xf>
    <xf numFmtId="49" fontId="95" fillId="0" borderId="55" xfId="0" applyNumberFormat="1" applyFont="1" applyBorder="1" applyAlignment="1" applyProtection="1">
      <alignment horizontal="center" vertical="center" wrapText="1"/>
      <protection locked="0"/>
    </xf>
    <xf numFmtId="49" fontId="95" fillId="0" borderId="105" xfId="0" applyNumberFormat="1" applyFont="1" applyBorder="1" applyAlignment="1" applyProtection="1">
      <alignment horizontal="center" vertical="center" wrapText="1"/>
    </xf>
    <xf numFmtId="49" fontId="95" fillId="0" borderId="45" xfId="0" applyNumberFormat="1" applyFont="1" applyBorder="1" applyAlignment="1" applyProtection="1">
      <alignment horizontal="center" vertical="center" wrapText="1"/>
      <protection locked="0"/>
    </xf>
    <xf numFmtId="0" fontId="0" fillId="0" borderId="0" xfId="0" applyAlignment="1">
      <alignment vertical="center"/>
    </xf>
    <xf numFmtId="0" fontId="22" fillId="0" borderId="0" xfId="0" applyFont="1" applyAlignment="1">
      <alignment vertical="center"/>
    </xf>
    <xf numFmtId="0" fontId="6" fillId="0" borderId="0" xfId="8" applyFont="1" applyFill="1" applyAlignment="1">
      <alignment vertical="center"/>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51" fillId="0" borderId="44" xfId="0" applyFont="1" applyBorder="1" applyAlignment="1">
      <alignment horizontal="justify" vertical="center" wrapText="1"/>
    </xf>
    <xf numFmtId="176" fontId="6" fillId="0" borderId="17" xfId="1" applyNumberFormat="1" applyFont="1" applyFill="1" applyBorder="1" applyAlignment="1" applyProtection="1">
      <alignment horizontal="center" vertical="center"/>
    </xf>
    <xf numFmtId="0" fontId="64" fillId="0" borderId="17" xfId="0" applyFont="1" applyBorder="1" applyAlignment="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14" fillId="0" borderId="0"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6" fillId="0" borderId="30" xfId="1" applyFont="1" applyFill="1" applyBorder="1" applyAlignment="1" applyProtection="1">
      <alignment horizontal="center" vertical="center"/>
    </xf>
    <xf numFmtId="0" fontId="22" fillId="0" borderId="30" xfId="0" applyFont="1" applyBorder="1" applyAlignment="1" applyProtection="1">
      <alignment horizontal="center" vertical="center"/>
    </xf>
    <xf numFmtId="0" fontId="6" fillId="0" borderId="30" xfId="1" applyFont="1" applyFill="1" applyBorder="1" applyAlignment="1" applyProtection="1">
      <alignment horizontal="left" vertical="center"/>
    </xf>
    <xf numFmtId="0" fontId="6" fillId="0" borderId="24" xfId="1" applyFont="1" applyFill="1" applyBorder="1" applyAlignment="1" applyProtection="1">
      <alignment horizontal="center" vertical="center" wrapText="1"/>
    </xf>
    <xf numFmtId="0" fontId="22" fillId="0" borderId="24" xfId="0" applyFont="1" applyBorder="1" applyAlignment="1" applyProtection="1">
      <alignment horizontal="center" vertical="center"/>
    </xf>
    <xf numFmtId="0" fontId="6" fillId="0" borderId="24" xfId="1" applyFont="1" applyFill="1" applyBorder="1" applyAlignment="1" applyProtection="1">
      <alignment horizontal="left" vertical="center"/>
    </xf>
    <xf numFmtId="0" fontId="22" fillId="0" borderId="24" xfId="0" applyFont="1" applyBorder="1" applyAlignment="1" applyProtection="1">
      <alignment horizontal="left" vertical="center"/>
    </xf>
    <xf numFmtId="176" fontId="6" fillId="0" borderId="27" xfId="1" applyNumberFormat="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0" xfId="0" applyFont="1" applyBorder="1" applyAlignment="1" applyProtection="1">
      <alignment horizontal="left" vertical="center"/>
    </xf>
    <xf numFmtId="0" fontId="6" fillId="0" borderId="24" xfId="1" applyFont="1" applyFill="1" applyBorder="1" applyAlignment="1" applyProtection="1">
      <alignment horizontal="center" vertical="center"/>
    </xf>
    <xf numFmtId="0" fontId="6" fillId="0" borderId="0" xfId="1" applyFont="1" applyFill="1" applyBorder="1" applyAlignment="1">
      <alignment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vertical="center"/>
    </xf>
    <xf numFmtId="0" fontId="22" fillId="0" borderId="23" xfId="0" applyFont="1" applyBorder="1" applyAlignment="1" applyProtection="1">
      <alignment vertical="center"/>
    </xf>
    <xf numFmtId="0" fontId="22" fillId="0" borderId="17" xfId="0" applyFont="1" applyBorder="1" applyAlignment="1">
      <alignment horizontal="center" vertical="center"/>
    </xf>
    <xf numFmtId="0" fontId="22" fillId="0" borderId="0" xfId="0" applyFont="1" applyBorder="1" applyAlignment="1" applyProtection="1">
      <alignment vertical="center"/>
    </xf>
    <xf numFmtId="0" fontId="22" fillId="0" borderId="0" xfId="0" applyFont="1" applyBorder="1" applyAlignment="1" applyProtection="1">
      <alignment horizontal="center" vertical="center"/>
    </xf>
    <xf numFmtId="0" fontId="2" fillId="0" borderId="0" xfId="1" applyFont="1" applyFill="1" applyProtection="1">
      <alignment vertical="center"/>
      <protection locked="0"/>
    </xf>
    <xf numFmtId="0" fontId="97" fillId="0" borderId="0" xfId="1" applyFont="1" applyFill="1">
      <alignment vertical="center"/>
    </xf>
    <xf numFmtId="0" fontId="22" fillId="0" borderId="40" xfId="0" applyFont="1" applyBorder="1" applyAlignment="1" applyProtection="1">
      <alignment horizontal="left" vertical="center"/>
    </xf>
    <xf numFmtId="0" fontId="22" fillId="0" borderId="39"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6" fillId="0" borderId="0" xfId="1" applyFont="1" applyFill="1" applyProtection="1">
      <alignment vertical="center"/>
      <protection locked="0"/>
    </xf>
    <xf numFmtId="0" fontId="15" fillId="0" borderId="32" xfId="1" applyFont="1" applyFill="1" applyBorder="1" applyAlignment="1" applyProtection="1">
      <alignment horizontal="distributed" vertical="center"/>
    </xf>
    <xf numFmtId="0" fontId="47" fillId="0" borderId="38" xfId="0" applyFont="1" applyBorder="1" applyAlignment="1" applyProtection="1">
      <alignment horizontal="distributed" vertical="center"/>
    </xf>
    <xf numFmtId="0" fontId="14" fillId="0" borderId="0" xfId="0" applyFont="1" applyBorder="1" applyAlignment="1" applyProtection="1">
      <alignment horizontal="center" vertical="center"/>
    </xf>
    <xf numFmtId="0" fontId="14" fillId="0" borderId="0" xfId="1" applyFont="1" applyFill="1" applyBorder="1" applyAlignment="1" applyProtection="1">
      <alignment horizontal="distributed" vertical="center"/>
    </xf>
    <xf numFmtId="0" fontId="47" fillId="0" borderId="35" xfId="0" applyFont="1" applyBorder="1" applyAlignment="1" applyProtection="1">
      <alignment horizontal="distributed" vertical="center"/>
    </xf>
    <xf numFmtId="0" fontId="47" fillId="0" borderId="33" xfId="0" applyFont="1" applyBorder="1" applyAlignment="1" applyProtection="1">
      <alignment vertical="center"/>
    </xf>
    <xf numFmtId="0" fontId="47" fillId="0" borderId="26" xfId="0" applyFont="1" applyBorder="1" applyAlignment="1" applyProtection="1">
      <alignment vertical="center"/>
    </xf>
    <xf numFmtId="0" fontId="98" fillId="0" borderId="0" xfId="1" applyFont="1" applyFill="1">
      <alignment vertical="center"/>
    </xf>
    <xf numFmtId="0" fontId="98" fillId="0" borderId="0" xfId="1" applyFont="1" applyFill="1" applyAlignment="1">
      <alignment vertical="center"/>
    </xf>
    <xf numFmtId="0" fontId="6" fillId="0" borderId="0" xfId="1" applyFont="1" applyFill="1" applyBorder="1" applyAlignment="1" applyProtection="1">
      <alignment horizontal="center"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0" xfId="0" applyFont="1" applyBorder="1" applyAlignment="1" applyProtection="1">
      <alignment horizontal="center" vertical="center"/>
    </xf>
    <xf numFmtId="0" fontId="68" fillId="0" borderId="20" xfId="8" applyNumberFormat="1" applyFont="1" applyBorder="1" applyAlignment="1" applyProtection="1">
      <alignment vertical="center"/>
    </xf>
    <xf numFmtId="0" fontId="0" fillId="0" borderId="0" xfId="0"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22" fillId="0" borderId="0" xfId="0" applyFont="1" applyAlignment="1" applyProtection="1">
      <alignment vertical="center"/>
    </xf>
    <xf numFmtId="0" fontId="22" fillId="0" borderId="0" xfId="0" applyFont="1" applyAlignment="1">
      <alignment vertical="center"/>
    </xf>
    <xf numFmtId="0" fontId="22" fillId="0" borderId="27" xfId="0" applyFont="1" applyBorder="1" applyAlignment="1" applyProtection="1">
      <alignment horizontal="left" vertical="center"/>
    </xf>
    <xf numFmtId="0" fontId="22" fillId="0" borderId="27" xfId="0" applyFont="1" applyBorder="1" applyAlignment="1" applyProtection="1">
      <alignment vertical="center"/>
    </xf>
    <xf numFmtId="0" fontId="47" fillId="0" borderId="37" xfId="0" applyFont="1" applyBorder="1" applyAlignment="1" applyProtection="1">
      <alignment horizontal="distributed" vertical="center"/>
    </xf>
    <xf numFmtId="0" fontId="13" fillId="0" borderId="0" xfId="8" applyFont="1" applyFill="1" applyAlignment="1">
      <alignment horizontal="center"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horizontal="center" vertical="center"/>
    </xf>
    <xf numFmtId="176" fontId="6" fillId="0" borderId="40" xfId="8" applyNumberFormat="1"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6" fillId="0" borderId="17" xfId="1" applyFont="1" applyFill="1" applyBorder="1" applyAlignment="1" applyProtection="1">
      <alignment horizontal="left" vertical="center"/>
    </xf>
    <xf numFmtId="0" fontId="22" fillId="0" borderId="0" xfId="0" applyFont="1" applyAlignment="1" applyProtection="1">
      <alignment horizontal="distributed"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6" fillId="0" borderId="24"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22" fillId="0" borderId="24" xfId="0" applyFont="1" applyBorder="1" applyAlignment="1" applyProtection="1">
      <alignment vertical="center"/>
    </xf>
    <xf numFmtId="0" fontId="22" fillId="0" borderId="0" xfId="0" applyFont="1" applyAlignment="1" applyProtection="1">
      <alignment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0" fontId="6" fillId="0" borderId="30" xfId="1" applyFont="1" applyFill="1" applyBorder="1" applyAlignment="1" applyProtection="1">
      <alignment horizontal="center" vertical="center"/>
    </xf>
    <xf numFmtId="0" fontId="47" fillId="0" borderId="3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0" xfId="0" applyFont="1" applyAlignment="1" applyProtection="1">
      <alignment horizontal="center" vertical="center"/>
    </xf>
    <xf numFmtId="0" fontId="22" fillId="0" borderId="0" xfId="0" applyFont="1" applyAlignment="1" applyProtection="1">
      <alignment horizontal="lef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24" xfId="0" applyFont="1" applyBorder="1" applyAlignment="1" applyProtection="1">
      <alignment horizontal="center" vertical="center"/>
    </xf>
    <xf numFmtId="0" fontId="22" fillId="0" borderId="37" xfId="0" applyFont="1" applyBorder="1" applyAlignment="1" applyProtection="1">
      <alignment horizontal="distributed" vertical="center"/>
    </xf>
    <xf numFmtId="0" fontId="22" fillId="0" borderId="23" xfId="0" applyFont="1" applyBorder="1" applyAlignment="1" applyProtection="1">
      <alignment vertical="center"/>
    </xf>
    <xf numFmtId="0" fontId="22" fillId="0" borderId="24" xfId="0" applyFont="1" applyBorder="1" applyAlignment="1" applyProtection="1">
      <alignment horizontal="left" vertical="center"/>
    </xf>
    <xf numFmtId="0" fontId="22" fillId="0" borderId="0" xfId="0" applyFont="1" applyBorder="1" applyAlignment="1" applyProtection="1">
      <alignment horizontal="center" vertical="center"/>
    </xf>
    <xf numFmtId="0" fontId="2" fillId="0" borderId="0" xfId="1" applyFont="1" applyFill="1" applyProtection="1">
      <alignment vertical="center"/>
    </xf>
    <xf numFmtId="0" fontId="6" fillId="0" borderId="33" xfId="1" applyFont="1" applyFill="1" applyBorder="1">
      <alignment vertical="center"/>
    </xf>
    <xf numFmtId="0" fontId="6" fillId="0" borderId="27" xfId="1" applyFont="1" applyFill="1" applyBorder="1" applyAlignment="1" applyProtection="1">
      <alignment horizontal="distributed" vertical="center"/>
    </xf>
    <xf numFmtId="49" fontId="14" fillId="0" borderId="7" xfId="8" applyNumberFormat="1" applyFont="1" applyBorder="1" applyAlignment="1" applyProtection="1">
      <alignment vertical="center"/>
      <protection locked="0"/>
    </xf>
    <xf numFmtId="0" fontId="102" fillId="0" borderId="0" xfId="0" applyFont="1" applyBorder="1" applyAlignment="1">
      <alignment vertical="center" wrapText="1"/>
    </xf>
    <xf numFmtId="0" fontId="103" fillId="0" borderId="0" xfId="0" applyFont="1" applyBorder="1" applyAlignment="1">
      <alignment vertical="center" wrapText="1"/>
    </xf>
    <xf numFmtId="0" fontId="22" fillId="0" borderId="0" xfId="0" applyFont="1" applyBorder="1" applyAlignment="1" applyProtection="1">
      <alignment vertical="center"/>
    </xf>
    <xf numFmtId="0" fontId="22" fillId="0" borderId="0" xfId="0" applyFont="1" applyBorder="1" applyAlignment="1" applyProtection="1">
      <alignment horizontal="left" vertical="center"/>
    </xf>
    <xf numFmtId="0" fontId="13" fillId="0" borderId="0" xfId="12" applyFont="1" applyAlignment="1">
      <alignment horizontal="center" vertical="center"/>
    </xf>
    <xf numFmtId="0" fontId="43" fillId="0" borderId="0" xfId="0" applyFont="1" applyAlignment="1">
      <alignment horizontal="center" vertical="center"/>
    </xf>
    <xf numFmtId="0" fontId="6" fillId="0" borderId="78" xfId="12" applyFont="1" applyBorder="1" applyAlignment="1">
      <alignment horizontal="center"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8" fillId="0" borderId="0" xfId="12" applyFont="1" applyProtection="1">
      <protection locked="0"/>
    </xf>
    <xf numFmtId="0" fontId="0" fillId="0" borderId="78" xfId="0" applyBorder="1" applyAlignment="1">
      <alignment horizontal="center" vertical="center"/>
    </xf>
    <xf numFmtId="0" fontId="0" fillId="0" borderId="79" xfId="0" applyBorder="1" applyAlignment="1">
      <alignment horizontal="center" vertical="center"/>
    </xf>
    <xf numFmtId="181" fontId="8" fillId="0" borderId="0" xfId="12" applyNumberFormat="1" applyFont="1" applyProtection="1"/>
    <xf numFmtId="180" fontId="8" fillId="0" borderId="0" xfId="12" applyNumberFormat="1" applyFont="1"/>
    <xf numFmtId="0" fontId="22" fillId="0" borderId="0" xfId="0" applyFont="1" applyBorder="1" applyAlignment="1" applyProtection="1">
      <alignment horizontal="left" vertical="center"/>
    </xf>
    <xf numFmtId="0" fontId="8" fillId="0" borderId="8" xfId="12" applyFont="1" applyBorder="1" applyAlignment="1">
      <alignment horizontal="center" vertical="center"/>
    </xf>
    <xf numFmtId="0" fontId="8" fillId="0" borderId="37" xfId="12" applyFont="1" applyBorder="1" applyAlignment="1">
      <alignment horizontal="center" vertical="center"/>
    </xf>
    <xf numFmtId="0" fontId="8" fillId="0" borderId="88" xfId="12" applyFont="1" applyBorder="1" applyAlignment="1">
      <alignment horizontal="center" vertical="center"/>
    </xf>
    <xf numFmtId="0" fontId="22" fillId="0" borderId="0" xfId="0" applyFont="1" applyBorder="1" applyAlignment="1" applyProtection="1">
      <alignment vertical="center"/>
    </xf>
    <xf numFmtId="0" fontId="22" fillId="0" borderId="0" xfId="0" applyFont="1" applyBorder="1" applyAlignment="1" applyProtection="1">
      <alignment horizontal="left" vertical="center"/>
    </xf>
    <xf numFmtId="0" fontId="22" fillId="0" borderId="78" xfId="0" applyFont="1" applyBorder="1" applyAlignment="1">
      <alignment horizontal="distributed" vertical="center" indent="1"/>
    </xf>
    <xf numFmtId="0" fontId="71" fillId="0" borderId="22" xfId="12" applyFont="1" applyBorder="1" applyAlignment="1">
      <alignment horizontal="center" vertical="center" wrapText="1"/>
    </xf>
    <xf numFmtId="0" fontId="22" fillId="0" borderId="84" xfId="0" applyFont="1" applyBorder="1" applyAlignment="1" applyProtection="1">
      <alignment horizontal="left" vertical="center"/>
    </xf>
    <xf numFmtId="0" fontId="22" fillId="0" borderId="84" xfId="0" applyFont="1" applyBorder="1" applyAlignment="1" applyProtection="1">
      <alignment vertical="center"/>
    </xf>
    <xf numFmtId="0" fontId="22" fillId="0" borderId="2" xfId="0" applyFont="1" applyBorder="1" applyAlignment="1" applyProtection="1">
      <alignment horizontal="center" vertical="center"/>
    </xf>
    <xf numFmtId="0" fontId="22" fillId="0" borderId="2" xfId="0" applyFont="1" applyBorder="1" applyAlignment="1" applyProtection="1">
      <alignment horizontal="left" vertical="center"/>
    </xf>
    <xf numFmtId="0" fontId="89" fillId="0" borderId="0" xfId="12" applyFont="1" applyAlignment="1">
      <alignment vertical="center" wrapText="1"/>
    </xf>
    <xf numFmtId="0" fontId="84" fillId="0" borderId="0" xfId="0" applyFont="1" applyAlignment="1">
      <alignment vertical="center"/>
    </xf>
    <xf numFmtId="0" fontId="22" fillId="0" borderId="24" xfId="0" applyFont="1" applyBorder="1" applyAlignment="1" applyProtection="1">
      <alignment horizontal="center" vertical="center"/>
    </xf>
    <xf numFmtId="0" fontId="22" fillId="0" borderId="24" xfId="0" applyFont="1" applyBorder="1" applyAlignment="1" applyProtection="1">
      <alignment horizontal="left"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22" fillId="0" borderId="0" xfId="0" applyFont="1" applyAlignment="1">
      <alignment vertical="center"/>
    </xf>
    <xf numFmtId="0" fontId="79" fillId="0" borderId="0" xfId="0" applyFont="1" applyAlignment="1">
      <alignment vertical="center"/>
    </xf>
    <xf numFmtId="176" fontId="6" fillId="0" borderId="0" xfId="8" applyNumberFormat="1" applyFont="1" applyFill="1" applyAlignment="1" applyProtection="1">
      <alignment horizontal="distributed" vertical="center" shrinkToFit="1"/>
      <protection locked="0"/>
    </xf>
    <xf numFmtId="0" fontId="8" fillId="0" borderId="0" xfId="8" applyFont="1" applyFill="1" applyAlignment="1">
      <alignment horizontal="distributed" vertical="center"/>
    </xf>
    <xf numFmtId="0" fontId="31" fillId="0" borderId="0" xfId="0" applyFont="1" applyAlignment="1">
      <alignment horizontal="distributed" vertical="center"/>
    </xf>
    <xf numFmtId="0" fontId="22" fillId="0" borderId="0" xfId="0" applyFont="1" applyBorder="1" applyAlignment="1">
      <alignment horizontal="left" vertical="center" wrapText="1"/>
    </xf>
    <xf numFmtId="0" fontId="0" fillId="0" borderId="0" xfId="0" applyAlignment="1">
      <alignment vertical="top"/>
    </xf>
    <xf numFmtId="0" fontId="6" fillId="0" borderId="0" xfId="8" applyFont="1" applyFill="1" applyAlignment="1">
      <alignment horizontal="left" vertical="center"/>
    </xf>
    <xf numFmtId="0" fontId="22" fillId="0" borderId="24" xfId="0" applyFont="1" applyBorder="1" applyAlignment="1" applyProtection="1">
      <alignment horizontal="left" vertical="center"/>
    </xf>
    <xf numFmtId="0" fontId="6" fillId="0" borderId="0" xfId="8" applyFont="1" applyFill="1" applyAlignment="1">
      <alignment vertical="center"/>
    </xf>
    <xf numFmtId="183" fontId="8" fillId="0" borderId="0" xfId="12" applyNumberFormat="1" applyFont="1" applyProtection="1"/>
    <xf numFmtId="0" fontId="8" fillId="0" borderId="0" xfId="12" applyFont="1" applyBorder="1"/>
    <xf numFmtId="0" fontId="6" fillId="0" borderId="7" xfId="12" applyFont="1" applyBorder="1" applyAlignment="1" applyProtection="1">
      <alignment horizontal="right" vertical="center"/>
    </xf>
    <xf numFmtId="0" fontId="22" fillId="0" borderId="6" xfId="0" applyFont="1" applyBorder="1" applyAlignment="1" applyProtection="1">
      <alignment vertical="center"/>
    </xf>
    <xf numFmtId="0" fontId="0" fillId="0" borderId="0" xfId="0" applyAlignment="1"/>
    <xf numFmtId="0" fontId="6" fillId="0" borderId="34" xfId="12" applyFont="1" applyBorder="1" applyAlignment="1" applyProtection="1">
      <alignment horizontal="left" vertical="center"/>
    </xf>
    <xf numFmtId="0" fontId="6" fillId="0" borderId="24" xfId="12" applyFont="1" applyBorder="1" applyAlignment="1" applyProtection="1">
      <alignment horizontal="center" vertical="center"/>
    </xf>
    <xf numFmtId="0" fontId="6" fillId="0" borderId="5" xfId="12" applyFont="1" applyBorder="1" applyAlignment="1" applyProtection="1">
      <alignment horizontal="left" vertical="center"/>
    </xf>
    <xf numFmtId="0" fontId="35" fillId="0" borderId="8" xfId="0" applyFont="1" applyBorder="1" applyAlignment="1" applyProtection="1">
      <alignment horizontal="left" vertical="center"/>
    </xf>
    <xf numFmtId="0" fontId="71" fillId="0" borderId="0" xfId="8" applyFont="1" applyFill="1" applyBorder="1" applyAlignment="1">
      <alignment vertical="center" wrapText="1"/>
    </xf>
    <xf numFmtId="0" fontId="72" fillId="0" borderId="0" xfId="0" applyFont="1" applyBorder="1" applyAlignment="1">
      <alignment vertical="center" wrapText="1"/>
    </xf>
    <xf numFmtId="0" fontId="79" fillId="0" borderId="0" xfId="0" applyFont="1" applyBorder="1" applyAlignment="1">
      <alignment vertical="center"/>
    </xf>
    <xf numFmtId="0" fontId="59" fillId="0" borderId="0" xfId="0" applyFont="1" applyAlignment="1">
      <alignment vertical="center"/>
    </xf>
    <xf numFmtId="0" fontId="6" fillId="0" borderId="0" xfId="15" applyFont="1" applyBorder="1" applyAlignment="1">
      <alignment vertical="center"/>
    </xf>
    <xf numFmtId="0" fontId="80" fillId="0" borderId="0" xfId="0" applyFont="1" applyBorder="1" applyAlignment="1" applyProtection="1">
      <alignment horizontal="center" vertical="center"/>
      <protection locked="0"/>
    </xf>
    <xf numFmtId="49" fontId="22" fillId="0" borderId="0" xfId="0" applyNumberFormat="1" applyFont="1" applyBorder="1" applyAlignment="1" applyProtection="1">
      <alignment horizontal="center" vertical="center"/>
    </xf>
    <xf numFmtId="49" fontId="22" fillId="0" borderId="20" xfId="0" applyNumberFormat="1" applyFont="1" applyBorder="1" applyAlignment="1" applyProtection="1">
      <alignment horizontal="center" vertical="center"/>
    </xf>
    <xf numFmtId="0" fontId="22" fillId="0" borderId="0" xfId="0" applyFont="1" applyAlignment="1" applyProtection="1">
      <alignment horizontal="distributed" vertical="center"/>
    </xf>
    <xf numFmtId="0" fontId="22" fillId="0" borderId="0" xfId="0" applyFont="1" applyAlignment="1" applyProtection="1">
      <alignment vertical="center"/>
    </xf>
    <xf numFmtId="0" fontId="22" fillId="0" borderId="0" xfId="0" applyFont="1" applyAlignment="1" applyProtection="1">
      <alignment vertical="top"/>
    </xf>
    <xf numFmtId="0" fontId="43" fillId="0" borderId="0" xfId="0" applyFont="1" applyAlignment="1" applyProtection="1">
      <alignment horizontal="center" vertical="center"/>
    </xf>
    <xf numFmtId="0" fontId="22" fillId="0" borderId="0" xfId="0" applyFont="1" applyAlignment="1" applyProtection="1">
      <alignment horizontal="left" vertical="center"/>
    </xf>
    <xf numFmtId="0" fontId="43" fillId="0" borderId="0" xfId="0" applyFont="1" applyAlignment="1" applyProtection="1">
      <alignment horizontal="left" vertical="center"/>
    </xf>
    <xf numFmtId="0" fontId="22" fillId="0" borderId="0" xfId="0" applyFont="1" applyAlignment="1" applyProtection="1">
      <alignment horizontal="distributed" vertical="top"/>
    </xf>
    <xf numFmtId="0" fontId="6" fillId="0" borderId="0" xfId="8" applyFont="1" applyFill="1" applyAlignment="1" applyProtection="1">
      <alignment vertical="center"/>
    </xf>
    <xf numFmtId="0" fontId="43" fillId="0" borderId="0" xfId="0" applyFont="1" applyAlignment="1" applyProtection="1">
      <alignment horizontal="center" vertical="center"/>
      <protection locked="0"/>
    </xf>
    <xf numFmtId="0" fontId="22" fillId="0" borderId="0" xfId="0" applyFont="1" applyAlignment="1" applyProtection="1">
      <alignment horizontal="center" vertical="center"/>
      <protection locked="0"/>
    </xf>
    <xf numFmtId="176" fontId="6" fillId="0" borderId="0" xfId="8" applyNumberFormat="1" applyFont="1" applyFill="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0" fillId="0" borderId="0" xfId="0" applyAlignment="1">
      <alignment vertical="top"/>
    </xf>
    <xf numFmtId="0" fontId="6" fillId="0" borderId="0" xfId="8" applyFont="1" applyFill="1" applyAlignment="1">
      <alignment vertical="center"/>
    </xf>
    <xf numFmtId="0" fontId="106" fillId="0" borderId="0" xfId="0" applyFont="1" applyBorder="1" applyAlignment="1">
      <alignment horizontal="left" vertical="center" wrapText="1"/>
    </xf>
    <xf numFmtId="0" fontId="8" fillId="0" borderId="0" xfId="12" applyFont="1" applyBorder="1" applyAlignment="1" applyProtection="1">
      <alignment vertical="center"/>
    </xf>
    <xf numFmtId="0" fontId="6" fillId="0" borderId="0" xfId="8" applyFont="1" applyFill="1" applyAlignment="1" applyProtection="1">
      <alignment vertical="center"/>
      <protection locked="0"/>
    </xf>
    <xf numFmtId="49" fontId="22" fillId="0" borderId="27" xfId="0" applyNumberFormat="1" applyFont="1" applyBorder="1" applyAlignment="1" applyProtection="1">
      <alignment horizontal="center" vertical="center"/>
      <protection locked="0"/>
    </xf>
    <xf numFmtId="0" fontId="22" fillId="0" borderId="27" xfId="0" applyFont="1" applyBorder="1" applyAlignment="1" applyProtection="1">
      <alignment horizontal="right" vertical="center"/>
    </xf>
    <xf numFmtId="0" fontId="22" fillId="0" borderId="26" xfId="0" applyFont="1" applyBorder="1" applyAlignment="1" applyProtection="1">
      <alignment horizontal="left" vertical="center"/>
    </xf>
    <xf numFmtId="0" fontId="22" fillId="0" borderId="0" xfId="0" applyFont="1" applyAlignment="1">
      <alignment horizontal="center" vertical="center"/>
    </xf>
    <xf numFmtId="0" fontId="6" fillId="0" borderId="0" xfId="8" applyFont="1" applyFill="1" applyAlignment="1">
      <alignment vertical="center"/>
    </xf>
    <xf numFmtId="0" fontId="0" fillId="0" borderId="0" xfId="0" applyAlignment="1">
      <alignment horizontal="center" vertical="center"/>
    </xf>
    <xf numFmtId="0" fontId="18" fillId="0" borderId="0" xfId="0" applyFont="1" applyAlignment="1">
      <alignment vertical="center"/>
    </xf>
    <xf numFmtId="0" fontId="59" fillId="0" borderId="0" xfId="0" applyFont="1" applyAlignment="1">
      <alignment vertical="center" wrapText="1"/>
    </xf>
    <xf numFmtId="0" fontId="14" fillId="0" borderId="0" xfId="12" applyFont="1"/>
    <xf numFmtId="0" fontId="41" fillId="0" borderId="0" xfId="12" applyFont="1" applyAlignment="1">
      <alignment vertical="center" wrapText="1"/>
    </xf>
    <xf numFmtId="0" fontId="25" fillId="0" borderId="6" xfId="0" applyFont="1" applyBorder="1" applyAlignment="1" applyProtection="1">
      <alignment horizontal="left" vertical="center"/>
      <protection locked="0"/>
    </xf>
    <xf numFmtId="0" fontId="8" fillId="0" borderId="62" xfId="11" applyFont="1" applyBorder="1" applyAlignment="1" applyProtection="1">
      <alignment vertical="center" wrapText="1"/>
    </xf>
    <xf numFmtId="0" fontId="8" fillId="0" borderId="44" xfId="11" applyFont="1" applyBorder="1" applyAlignment="1" applyProtection="1">
      <alignment vertical="center" wrapText="1"/>
    </xf>
    <xf numFmtId="0" fontId="8" fillId="0" borderId="45" xfId="11" applyFont="1" applyBorder="1" applyAlignment="1" applyProtection="1">
      <alignment vertical="center" wrapText="1"/>
    </xf>
    <xf numFmtId="0" fontId="8" fillId="0" borderId="0" xfId="11" applyFont="1" applyBorder="1" applyAlignment="1" applyProtection="1">
      <alignment vertical="center" wrapText="1"/>
    </xf>
    <xf numFmtId="0" fontId="8" fillId="0" borderId="0" xfId="11" applyFont="1" applyBorder="1" applyAlignment="1" applyProtection="1">
      <alignment vertical="center"/>
    </xf>
    <xf numFmtId="0" fontId="25" fillId="0" borderId="0" xfId="0" applyFont="1" applyBorder="1" applyAlignment="1" applyProtection="1">
      <alignment vertical="center"/>
    </xf>
    <xf numFmtId="176" fontId="8" fillId="0" borderId="0" xfId="11" applyNumberFormat="1" applyFont="1" applyBorder="1" applyAlignment="1" applyProtection="1">
      <alignment horizontal="distributed" vertical="center"/>
    </xf>
    <xf numFmtId="0" fontId="8" fillId="0" borderId="0" xfId="11" applyFont="1" applyBorder="1" applyProtection="1">
      <alignment vertical="center"/>
    </xf>
    <xf numFmtId="0" fontId="8" fillId="0" borderId="55" xfId="11" applyFont="1" applyBorder="1" applyProtection="1">
      <alignment vertical="center"/>
    </xf>
    <xf numFmtId="0" fontId="8" fillId="0" borderId="44" xfId="11" applyFont="1" applyBorder="1" applyProtection="1">
      <alignment vertical="center"/>
    </xf>
    <xf numFmtId="0" fontId="8" fillId="0" borderId="45" xfId="11" applyFont="1" applyBorder="1" applyProtection="1">
      <alignment vertical="center"/>
    </xf>
    <xf numFmtId="0" fontId="0" fillId="3" borderId="0" xfId="0" applyFill="1" applyAlignment="1" applyProtection="1">
      <alignment horizontal="center" vertical="center"/>
    </xf>
    <xf numFmtId="176" fontId="0" fillId="3" borderId="0" xfId="0" applyNumberFormat="1" applyFill="1" applyAlignment="1" applyProtection="1">
      <alignment horizontal="center" vertical="center"/>
    </xf>
    <xf numFmtId="176" fontId="0" fillId="3" borderId="0" xfId="0" applyNumberFormat="1" applyFill="1" applyAlignment="1" applyProtection="1">
      <alignment horizontal="center" vertical="center" wrapText="1"/>
    </xf>
    <xf numFmtId="178" fontId="0" fillId="3" borderId="0" xfId="0" applyNumberFormat="1" applyFill="1" applyAlignment="1" applyProtection="1">
      <alignment horizontal="center" vertical="center" wrapText="1"/>
    </xf>
    <xf numFmtId="0" fontId="0" fillId="3" borderId="0" xfId="0" applyFill="1" applyAlignment="1">
      <alignment horizontal="center" vertical="center" wrapText="1"/>
    </xf>
    <xf numFmtId="0" fontId="0" fillId="0" borderId="0" xfId="0" applyAlignment="1">
      <alignment vertical="center"/>
    </xf>
    <xf numFmtId="0" fontId="22" fillId="0" borderId="2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27" xfId="0" applyFont="1" applyBorder="1" applyAlignment="1" applyProtection="1">
      <alignment horizontal="distributed" vertical="center"/>
      <protection locked="0"/>
    </xf>
    <xf numFmtId="0" fontId="22" fillId="0" borderId="24" xfId="0" applyFont="1" applyBorder="1" applyAlignment="1" applyProtection="1">
      <alignment horizontal="distributed" vertical="center"/>
    </xf>
    <xf numFmtId="0" fontId="22" fillId="0" borderId="41"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0" xfId="0" applyFont="1" applyAlignment="1">
      <alignment vertical="center"/>
    </xf>
    <xf numFmtId="0" fontId="22" fillId="0" borderId="17" xfId="0" applyFont="1" applyBorder="1" applyAlignment="1">
      <alignment vertical="center"/>
    </xf>
    <xf numFmtId="0" fontId="22" fillId="0" borderId="16" xfId="0" applyFont="1" applyBorder="1" applyAlignment="1">
      <alignment vertical="center"/>
    </xf>
    <xf numFmtId="0" fontId="22" fillId="0" borderId="24" xfId="0" applyFont="1" applyBorder="1" applyAlignment="1">
      <alignment vertical="center"/>
    </xf>
    <xf numFmtId="0" fontId="22" fillId="0" borderId="27" xfId="0" applyFont="1" applyBorder="1" applyAlignment="1">
      <alignment vertical="center"/>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0" fillId="0" borderId="0" xfId="0" applyAlignment="1">
      <alignment horizontal="distributed" vertical="center"/>
    </xf>
    <xf numFmtId="0" fontId="6" fillId="0" borderId="0" xfId="8" applyFont="1" applyFill="1" applyAlignment="1">
      <alignment vertical="center" wrapText="1"/>
    </xf>
    <xf numFmtId="0" fontId="22" fillId="0" borderId="17" xfId="0" applyFont="1" applyBorder="1" applyAlignment="1" applyProtection="1">
      <alignment horizontal="distributed" vertical="center"/>
      <protection locked="0"/>
    </xf>
    <xf numFmtId="0" fontId="6" fillId="0" borderId="30" xfId="8" applyFont="1" applyFill="1" applyBorder="1" applyAlignment="1" applyProtection="1">
      <alignment vertical="center" wrapText="1"/>
    </xf>
    <xf numFmtId="0" fontId="6" fillId="0" borderId="0" xfId="8" applyFont="1" applyFill="1" applyAlignment="1">
      <alignment vertical="center"/>
    </xf>
    <xf numFmtId="0" fontId="0" fillId="0" borderId="41" xfId="0" applyBorder="1" applyAlignment="1">
      <alignment vertical="center"/>
    </xf>
    <xf numFmtId="0" fontId="0" fillId="0" borderId="36" xfId="0" applyBorder="1" applyAlignment="1">
      <alignment vertical="center"/>
    </xf>
    <xf numFmtId="184" fontId="0" fillId="0" borderId="0" xfId="0" applyNumberFormat="1" applyFill="1" applyAlignment="1" applyProtection="1">
      <alignment horizontal="left" vertical="center" shrinkToFit="1"/>
      <protection locked="0"/>
    </xf>
    <xf numFmtId="184" fontId="62" fillId="0" borderId="0" xfId="0" applyNumberFormat="1" applyFont="1" applyFill="1" applyAlignment="1" applyProtection="1">
      <alignment horizontal="left" vertical="center" shrinkToFit="1"/>
      <protection locked="0"/>
    </xf>
    <xf numFmtId="184" fontId="62" fillId="0" borderId="0" xfId="0" applyNumberFormat="1" applyFont="1" applyAlignment="1" applyProtection="1">
      <alignment horizontal="left" vertical="center" shrinkToFit="1"/>
      <protection locked="0"/>
    </xf>
    <xf numFmtId="0" fontId="113" fillId="0" borderId="0" xfId="0" applyFont="1" applyAlignment="1">
      <alignment horizontal="left" vertical="center"/>
    </xf>
    <xf numFmtId="0" fontId="114" fillId="0" borderId="0" xfId="8" applyFont="1" applyFill="1" applyAlignment="1">
      <alignment vertical="center"/>
    </xf>
    <xf numFmtId="0" fontId="115" fillId="0" borderId="0" xfId="8" applyFont="1" applyFill="1" applyAlignment="1">
      <alignment vertical="center"/>
    </xf>
    <xf numFmtId="0" fontId="25" fillId="0" borderId="0" xfId="0" applyFont="1" applyAlignment="1">
      <alignment vertical="center"/>
    </xf>
    <xf numFmtId="185" fontId="6" fillId="0" borderId="0" xfId="8" applyNumberFormat="1" applyFont="1" applyFill="1" applyAlignment="1">
      <alignment vertical="center"/>
    </xf>
    <xf numFmtId="176" fontId="6" fillId="0" borderId="40" xfId="8" applyNumberFormat="1" applyFont="1" applyFill="1" applyBorder="1" applyAlignment="1" applyProtection="1">
      <alignment horizontal="distributed" vertical="center"/>
      <protection locked="0"/>
    </xf>
    <xf numFmtId="0" fontId="22" fillId="0" borderId="24" xfId="0" applyFont="1" applyBorder="1" applyAlignment="1" applyProtection="1">
      <alignment horizontal="distributed" vertical="center"/>
      <protection locked="0"/>
    </xf>
    <xf numFmtId="0" fontId="22" fillId="0" borderId="23" xfId="0" applyFont="1" applyBorder="1" applyAlignment="1">
      <alignment vertical="center"/>
    </xf>
    <xf numFmtId="0" fontId="22" fillId="0" borderId="37" xfId="0" applyFont="1" applyBorder="1" applyAlignment="1" applyProtection="1">
      <alignment horizontal="distributed" vertical="center"/>
      <protection locked="0"/>
    </xf>
    <xf numFmtId="0" fontId="22" fillId="0" borderId="26" xfId="0" applyFont="1" applyBorder="1" applyAlignment="1">
      <alignment vertical="center"/>
    </xf>
    <xf numFmtId="0" fontId="22" fillId="0" borderId="69" xfId="0" applyFont="1" applyBorder="1" applyAlignment="1" applyProtection="1">
      <alignment horizontal="distributed" vertical="center"/>
      <protection locked="0"/>
    </xf>
    <xf numFmtId="0" fontId="22" fillId="0" borderId="0" xfId="0" applyFont="1" applyAlignment="1">
      <alignment horizontal="right" vertical="center"/>
    </xf>
    <xf numFmtId="0" fontId="118" fillId="0" borderId="0" xfId="13" applyFont="1" applyFill="1"/>
    <xf numFmtId="0" fontId="118" fillId="0" borderId="0" xfId="13" quotePrefix="1" applyFont="1" applyFill="1"/>
    <xf numFmtId="180" fontId="6" fillId="0" borderId="0" xfId="8" applyNumberFormat="1" applyFont="1" applyFill="1" applyAlignment="1">
      <alignment vertical="center"/>
    </xf>
    <xf numFmtId="0" fontId="22" fillId="0" borderId="0" xfId="0" applyFont="1" applyAlignment="1">
      <alignment horizontal="center" vertical="center"/>
    </xf>
    <xf numFmtId="0" fontId="60" fillId="0" borderId="0" xfId="14" applyFont="1" applyAlignment="1" applyProtection="1">
      <alignment horizontal="center" vertical="center"/>
      <protection locked="0"/>
    </xf>
    <xf numFmtId="0" fontId="6" fillId="0" borderId="0" xfId="9" applyFont="1" applyFill="1" applyAlignment="1" applyProtection="1">
      <alignment vertical="center" wrapText="1"/>
    </xf>
    <xf numFmtId="0" fontId="22" fillId="0" borderId="7" xfId="0" applyFont="1" applyBorder="1" applyAlignment="1">
      <alignment horizontal="center"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23" fillId="0" borderId="0" xfId="0" applyFont="1" applyAlignment="1">
      <alignment vertical="center"/>
    </xf>
    <xf numFmtId="0" fontId="22" fillId="0" borderId="7" xfId="0" applyFont="1" applyBorder="1" applyAlignment="1" applyProtection="1">
      <alignment vertical="center"/>
    </xf>
    <xf numFmtId="0" fontId="22" fillId="0" borderId="0" xfId="0" applyFont="1" applyAlignment="1" applyProtection="1">
      <alignment vertical="center"/>
    </xf>
    <xf numFmtId="0" fontId="22" fillId="0" borderId="0" xfId="0" applyFont="1" applyBorder="1" applyAlignment="1" applyProtection="1">
      <alignment vertical="center"/>
    </xf>
    <xf numFmtId="0" fontId="8" fillId="0" borderId="0" xfId="11" applyFont="1" applyAlignment="1" applyProtection="1"/>
    <xf numFmtId="0" fontId="25" fillId="0" borderId="17" xfId="0" applyFont="1" applyBorder="1" applyAlignment="1">
      <alignment vertical="center"/>
    </xf>
    <xf numFmtId="0" fontId="25" fillId="0" borderId="0" xfId="0" applyFont="1" applyBorder="1" applyAlignment="1">
      <alignment vertical="center"/>
    </xf>
    <xf numFmtId="0" fontId="22" fillId="0" borderId="0" xfId="0" applyFont="1" applyBorder="1" applyAlignment="1" applyProtection="1">
      <alignment vertical="center"/>
    </xf>
    <xf numFmtId="0" fontId="22" fillId="0" borderId="0" xfId="0" applyFont="1" applyAlignment="1" applyProtection="1">
      <alignment vertical="center"/>
    </xf>
    <xf numFmtId="0" fontId="22" fillId="0" borderId="0" xfId="0" applyFont="1" applyAlignment="1">
      <alignment vertical="center"/>
    </xf>
    <xf numFmtId="0" fontId="25" fillId="0" borderId="0" xfId="0" applyFont="1" applyBorder="1" applyAlignment="1">
      <alignment vertical="center"/>
    </xf>
    <xf numFmtId="0" fontId="25" fillId="0" borderId="17" xfId="0" applyFont="1" applyBorder="1" applyAlignment="1">
      <alignment vertical="center"/>
    </xf>
    <xf numFmtId="0" fontId="6" fillId="0" borderId="0" xfId="11" applyBorder="1" applyAlignment="1">
      <alignment vertical="center"/>
    </xf>
    <xf numFmtId="0" fontId="6" fillId="0" borderId="0" xfId="11" applyFont="1" applyAlignment="1" applyProtection="1">
      <alignment horizontal="right" vertical="center"/>
    </xf>
    <xf numFmtId="0" fontId="22" fillId="0" borderId="0" xfId="0" applyFont="1" applyAlignment="1" applyProtection="1">
      <alignment vertical="center" wrapText="1"/>
    </xf>
    <xf numFmtId="0" fontId="71" fillId="0" borderId="0" xfId="11" applyFont="1" applyBorder="1" applyAlignment="1">
      <alignment horizontal="center" vertical="center"/>
    </xf>
    <xf numFmtId="0" fontId="71" fillId="0" borderId="0" xfId="0" applyFont="1" applyBorder="1" applyAlignment="1">
      <alignment horizontal="center" vertical="center"/>
    </xf>
    <xf numFmtId="0" fontId="6" fillId="0" borderId="17" xfId="11" applyFont="1" applyBorder="1" applyAlignment="1">
      <alignment vertical="center"/>
    </xf>
    <xf numFmtId="0" fontId="6" fillId="0" borderId="0" xfId="11" applyFont="1" applyAlignment="1">
      <alignment horizontal="right" vertical="center"/>
    </xf>
    <xf numFmtId="0" fontId="22" fillId="0" borderId="125" xfId="0" applyFont="1" applyBorder="1" applyAlignment="1">
      <alignment horizontal="center" vertical="center"/>
    </xf>
    <xf numFmtId="0" fontId="6" fillId="0" borderId="0" xfId="11" applyFont="1">
      <alignment vertical="center"/>
    </xf>
    <xf numFmtId="0" fontId="6" fillId="0" borderId="0" xfId="11" applyFont="1" applyBorder="1" applyAlignment="1">
      <alignment vertical="center"/>
    </xf>
    <xf numFmtId="49" fontId="6" fillId="0" borderId="66" xfId="11" applyNumberFormat="1" applyFont="1" applyBorder="1" applyAlignment="1" applyProtection="1">
      <alignment horizontal="left" vertical="center" wrapText="1"/>
      <protection locked="0"/>
    </xf>
    <xf numFmtId="49" fontId="6" fillId="0" borderId="44" xfId="11" applyNumberFormat="1" applyFont="1" applyBorder="1" applyAlignment="1" applyProtection="1">
      <alignment horizontal="left" vertical="center" wrapText="1"/>
      <protection locked="0"/>
    </xf>
    <xf numFmtId="49" fontId="6" fillId="0" borderId="45" xfId="11" applyNumberFormat="1" applyFont="1" applyBorder="1" applyAlignment="1" applyProtection="1">
      <alignment horizontal="left" vertical="center" wrapText="1"/>
      <protection locked="0"/>
    </xf>
    <xf numFmtId="0" fontId="6" fillId="0" borderId="124" xfId="11" applyFont="1" applyBorder="1" applyAlignment="1">
      <alignment horizontal="distributed" vertical="center" wrapText="1" indent="1"/>
    </xf>
    <xf numFmtId="0" fontId="6" fillId="0" borderId="124" xfId="11" applyFont="1" applyBorder="1" applyAlignment="1">
      <alignment horizontal="center" vertical="center"/>
    </xf>
    <xf numFmtId="176" fontId="6" fillId="0" borderId="0" xfId="11" applyNumberFormat="1" applyFont="1" applyBorder="1" applyAlignment="1" applyProtection="1">
      <alignment horizontal="distributed" vertical="center"/>
    </xf>
    <xf numFmtId="181" fontId="6" fillId="0" borderId="66" xfId="11" applyNumberFormat="1" applyFont="1" applyBorder="1" applyAlignment="1" applyProtection="1">
      <alignment horizontal="left" vertical="center" wrapText="1"/>
      <protection locked="0"/>
    </xf>
    <xf numFmtId="181" fontId="6" fillId="0" borderId="44" xfId="11" applyNumberFormat="1" applyFont="1" applyBorder="1" applyAlignment="1" applyProtection="1">
      <alignment horizontal="left" vertical="center" wrapText="1"/>
      <protection locked="0"/>
    </xf>
    <xf numFmtId="181" fontId="6" fillId="0" borderId="45" xfId="11" applyNumberFormat="1" applyFont="1" applyBorder="1" applyAlignment="1" applyProtection="1">
      <alignment horizontal="left" vertical="center" wrapText="1"/>
      <protection locked="0"/>
    </xf>
    <xf numFmtId="183" fontId="6" fillId="0" borderId="65" xfId="11" applyNumberFormat="1" applyFont="1" applyBorder="1" applyAlignment="1" applyProtection="1">
      <alignment horizontal="left" vertical="center" wrapText="1"/>
      <protection locked="0"/>
    </xf>
    <xf numFmtId="183" fontId="6" fillId="0" borderId="57" xfId="11" applyNumberFormat="1" applyFont="1" applyBorder="1" applyAlignment="1" applyProtection="1">
      <alignment horizontal="left" vertical="center" wrapText="1"/>
      <protection locked="0"/>
    </xf>
    <xf numFmtId="183" fontId="6" fillId="0" borderId="59" xfId="11" applyNumberFormat="1" applyFont="1" applyBorder="1" applyAlignment="1" applyProtection="1">
      <alignment horizontal="left" vertical="center" wrapText="1"/>
      <protection locked="0"/>
    </xf>
    <xf numFmtId="0" fontId="6" fillId="0" borderId="0" xfId="11" applyFont="1" applyAlignment="1" applyProtection="1">
      <alignment horizontal="left" vertical="center" wrapText="1"/>
    </xf>
    <xf numFmtId="0" fontId="22" fillId="0" borderId="0" xfId="0" applyFont="1" applyBorder="1" applyAlignment="1">
      <alignment horizontal="left" vertical="center" shrinkToFit="1"/>
    </xf>
    <xf numFmtId="0" fontId="22" fillId="0" borderId="0" xfId="0" applyFont="1" applyAlignment="1">
      <alignment horizontal="center" vertical="center"/>
    </xf>
    <xf numFmtId="0" fontId="1" fillId="0" borderId="0" xfId="1">
      <alignment vertical="center"/>
    </xf>
    <xf numFmtId="0" fontId="8" fillId="0" borderId="54" xfId="1" applyFont="1" applyBorder="1" applyAlignment="1">
      <alignment horizontal="distributed" vertical="center" indent="1"/>
    </xf>
    <xf numFmtId="0" fontId="8" fillId="0" borderId="13" xfId="1" applyFont="1" applyFill="1" applyBorder="1" applyAlignment="1">
      <alignment horizontal="distributed" vertical="center" indent="1"/>
    </xf>
    <xf numFmtId="0" fontId="8" fillId="0" borderId="75" xfId="1" applyFont="1" applyBorder="1" applyAlignment="1">
      <alignment horizontal="distributed" vertical="center" indent="1"/>
    </xf>
    <xf numFmtId="0" fontId="8" fillId="0" borderId="63" xfId="1" applyFont="1" applyFill="1" applyBorder="1" applyAlignment="1">
      <alignment horizontal="left" vertical="center" wrapText="1"/>
    </xf>
    <xf numFmtId="0" fontId="8" fillId="0" borderId="8" xfId="1" applyFont="1" applyFill="1" applyBorder="1" applyAlignment="1">
      <alignment vertical="center"/>
    </xf>
    <xf numFmtId="0" fontId="8" fillId="0" borderId="6" xfId="1" applyFont="1" applyFill="1" applyBorder="1" applyAlignment="1">
      <alignment horizontal="left" vertical="center" wrapText="1"/>
    </xf>
    <xf numFmtId="0" fontId="8" fillId="0" borderId="29" xfId="1" applyFont="1" applyBorder="1" applyAlignment="1">
      <alignment horizontal="center" vertical="top"/>
    </xf>
    <xf numFmtId="0" fontId="8" fillId="0" borderId="64" xfId="1" applyFont="1" applyFill="1" applyBorder="1" applyAlignment="1">
      <alignment vertical="top" wrapText="1"/>
    </xf>
    <xf numFmtId="0" fontId="8" fillId="0" borderId="6" xfId="1" applyFont="1" applyFill="1" applyBorder="1" applyAlignment="1">
      <alignment vertical="center" wrapText="1"/>
    </xf>
    <xf numFmtId="0" fontId="8" fillId="0" borderId="29" xfId="1" applyFont="1" applyBorder="1" applyAlignment="1">
      <alignment vertical="center"/>
    </xf>
    <xf numFmtId="0" fontId="8" fillId="0" borderId="64" xfId="1" applyFont="1" applyFill="1" applyBorder="1" applyAlignment="1">
      <alignment horizontal="left" vertical="center" shrinkToFit="1"/>
    </xf>
    <xf numFmtId="0" fontId="8" fillId="0" borderId="6" xfId="1" applyFont="1" applyFill="1" applyBorder="1" applyAlignment="1">
      <alignment horizontal="left" vertical="center" wrapText="1" shrinkToFit="1"/>
    </xf>
    <xf numFmtId="0" fontId="8" fillId="0" borderId="64" xfId="1" applyFont="1" applyFill="1" applyBorder="1" applyAlignment="1">
      <alignment horizontal="right" vertical="center" shrinkToFit="1"/>
    </xf>
    <xf numFmtId="0" fontId="8" fillId="0" borderId="64" xfId="1" applyFont="1" applyFill="1" applyBorder="1" applyAlignment="1">
      <alignment vertical="center"/>
    </xf>
    <xf numFmtId="0" fontId="8" fillId="0" borderId="64" xfId="1" applyFont="1" applyFill="1" applyBorder="1" applyAlignment="1">
      <alignment horizontal="left" vertical="center"/>
    </xf>
    <xf numFmtId="0" fontId="8" fillId="0" borderId="64" xfId="1" applyFont="1" applyBorder="1" applyAlignment="1">
      <alignment horizontal="right" vertical="center"/>
    </xf>
    <xf numFmtId="0" fontId="8" fillId="0" borderId="8" xfId="1" applyFont="1" applyBorder="1" applyAlignment="1">
      <alignment vertical="center"/>
    </xf>
    <xf numFmtId="0" fontId="1" fillId="0" borderId="0" xfId="1" applyBorder="1">
      <alignment vertical="center"/>
    </xf>
    <xf numFmtId="0" fontId="8" fillId="0" borderId="67" xfId="1" applyFont="1" applyBorder="1" applyAlignment="1">
      <alignment vertical="center"/>
    </xf>
    <xf numFmtId="0" fontId="8" fillId="0" borderId="68" xfId="1" applyFont="1" applyBorder="1" applyAlignment="1">
      <alignment horizontal="right" vertical="center"/>
    </xf>
    <xf numFmtId="0" fontId="8" fillId="0" borderId="3" xfId="1" applyFont="1" applyBorder="1" applyAlignment="1">
      <alignment vertical="center"/>
    </xf>
    <xf numFmtId="0" fontId="8" fillId="0" borderId="1" xfId="1" applyFont="1" applyFill="1" applyBorder="1" applyAlignment="1">
      <alignment vertical="center" wrapText="1"/>
    </xf>
    <xf numFmtId="0" fontId="8" fillId="0" borderId="65" xfId="1" applyFont="1" applyBorder="1" applyAlignment="1">
      <alignment vertical="center"/>
    </xf>
    <xf numFmtId="0" fontId="8" fillId="0" borderId="66" xfId="1" applyFont="1" applyBorder="1" applyAlignment="1">
      <alignment horizontal="left" vertical="center"/>
    </xf>
    <xf numFmtId="0" fontId="8" fillId="0" borderId="38" xfId="1" applyFont="1" applyBorder="1" applyAlignment="1">
      <alignment vertical="center"/>
    </xf>
    <xf numFmtId="0" fontId="8" fillId="0" borderId="33" xfId="1" applyFont="1" applyFill="1" applyBorder="1" applyAlignment="1">
      <alignment horizontal="left" vertical="center" wrapText="1"/>
    </xf>
    <xf numFmtId="0" fontId="8" fillId="0" borderId="64" xfId="1" applyFont="1" applyBorder="1" applyAlignment="1">
      <alignment vertical="center"/>
    </xf>
    <xf numFmtId="0" fontId="14" fillId="0" borderId="63" xfId="1" applyFont="1" applyBorder="1" applyAlignment="1">
      <alignment horizontal="right" vertical="center"/>
    </xf>
    <xf numFmtId="0" fontId="8" fillId="0" borderId="29" xfId="1" quotePrefix="1" applyFont="1" applyBorder="1" applyAlignment="1">
      <alignment horizontal="center" vertical="center"/>
    </xf>
    <xf numFmtId="0" fontId="8" fillId="0" borderId="6" xfId="1" applyFont="1" applyFill="1" applyBorder="1" applyAlignment="1" applyProtection="1">
      <alignment vertical="center" wrapText="1"/>
    </xf>
    <xf numFmtId="0" fontId="8" fillId="0" borderId="63" xfId="1" applyFont="1" applyBorder="1" applyAlignment="1">
      <alignment horizontal="right" vertical="center"/>
    </xf>
    <xf numFmtId="0" fontId="8" fillId="0" borderId="39" xfId="1" applyFont="1" applyBorder="1" applyAlignment="1">
      <alignment vertical="center"/>
    </xf>
    <xf numFmtId="0" fontId="8" fillId="0" borderId="20" xfId="1" applyFont="1" applyFill="1" applyBorder="1" applyAlignment="1" applyProtection="1">
      <alignment vertical="center"/>
    </xf>
    <xf numFmtId="0" fontId="8" fillId="0" borderId="37" xfId="1" applyFont="1" applyBorder="1" applyAlignment="1">
      <alignment vertical="center"/>
    </xf>
    <xf numFmtId="0" fontId="8" fillId="0" borderId="26" xfId="1" applyFont="1" applyFill="1" applyBorder="1" applyAlignment="1" applyProtection="1">
      <alignment horizontal="left" vertical="top" wrapText="1"/>
      <protection locked="0"/>
    </xf>
    <xf numFmtId="0" fontId="8" fillId="0" borderId="39" xfId="1" applyFont="1" applyFill="1" applyBorder="1" applyAlignment="1">
      <alignment vertical="center"/>
    </xf>
    <xf numFmtId="0" fontId="8" fillId="0" borderId="20" xfId="1" applyFont="1" applyFill="1" applyBorder="1" applyAlignment="1">
      <alignment vertical="center"/>
    </xf>
    <xf numFmtId="0" fontId="8" fillId="0" borderId="29" xfId="1" applyFont="1" applyBorder="1" applyAlignment="1">
      <alignment horizontal="center"/>
    </xf>
    <xf numFmtId="0" fontId="8" fillId="0" borderId="67" xfId="1" applyFont="1" applyBorder="1" applyAlignment="1">
      <alignment horizontal="center"/>
    </xf>
    <xf numFmtId="0" fontId="8" fillId="0" borderId="69" xfId="1" applyFont="1" applyFill="1" applyBorder="1" applyAlignment="1">
      <alignment vertical="center"/>
    </xf>
    <xf numFmtId="0" fontId="8" fillId="0" borderId="69" xfId="1" applyFont="1" applyBorder="1" applyAlignment="1">
      <alignment vertical="center"/>
    </xf>
    <xf numFmtId="0" fontId="8" fillId="0" borderId="16" xfId="1" applyFont="1" applyFill="1" applyBorder="1" applyAlignment="1" applyProtection="1">
      <alignment horizontal="left" vertical="top" wrapText="1"/>
      <protection locked="0"/>
    </xf>
    <xf numFmtId="0" fontId="8" fillId="0" borderId="63" xfId="1" applyFont="1" applyFill="1" applyBorder="1" applyAlignment="1">
      <alignment horizontal="center" vertical="center" wrapText="1"/>
    </xf>
    <xf numFmtId="0" fontId="8" fillId="0" borderId="23" xfId="1" applyFont="1" applyFill="1" applyBorder="1" applyAlignment="1">
      <alignment horizontal="left" vertical="center" wrapText="1"/>
    </xf>
    <xf numFmtId="0" fontId="8" fillId="0" borderId="20" xfId="1" applyFont="1" applyFill="1" applyBorder="1" applyAlignment="1">
      <alignment vertical="center" wrapText="1"/>
    </xf>
    <xf numFmtId="0" fontId="8" fillId="0" borderId="64" xfId="1" applyFont="1" applyFill="1" applyBorder="1" applyAlignment="1">
      <alignment horizontal="right" vertical="center" wrapText="1"/>
    </xf>
    <xf numFmtId="0" fontId="8" fillId="0" borderId="20" xfId="1" applyFont="1" applyFill="1" applyBorder="1" applyAlignment="1">
      <alignment horizontal="left" vertical="center" wrapText="1" shrinkToFit="1"/>
    </xf>
    <xf numFmtId="0" fontId="8" fillId="0" borderId="20" xfId="1" applyFont="1" applyFill="1" applyBorder="1" applyAlignment="1">
      <alignment horizontal="left" vertical="center" wrapText="1"/>
    </xf>
    <xf numFmtId="0" fontId="8" fillId="0" borderId="68" xfId="1" applyFont="1" applyBorder="1" applyAlignment="1">
      <alignment vertical="center"/>
    </xf>
    <xf numFmtId="0" fontId="8" fillId="0" borderId="16" xfId="1" applyFont="1" applyFill="1" applyBorder="1" applyAlignment="1" applyProtection="1">
      <alignment vertical="top" wrapText="1"/>
      <protection locked="0"/>
    </xf>
    <xf numFmtId="0" fontId="2" fillId="0" borderId="0" xfId="16" applyFont="1" applyAlignment="1">
      <alignment horizontal="center" vertical="center"/>
    </xf>
    <xf numFmtId="0" fontId="6" fillId="0" borderId="0" xfId="16" applyFont="1" applyAlignment="1">
      <alignment vertical="top"/>
    </xf>
    <xf numFmtId="0" fontId="6" fillId="0" borderId="0" xfId="16" applyFont="1" applyAlignment="1">
      <alignment horizontal="center" vertical="center"/>
    </xf>
    <xf numFmtId="0" fontId="120" fillId="0" borderId="44" xfId="16" applyFont="1" applyBorder="1" applyAlignment="1">
      <alignment horizontal="distributed" vertical="center" wrapText="1" indent="2"/>
    </xf>
    <xf numFmtId="0" fontId="120" fillId="0" borderId="44" xfId="16" applyFont="1" applyBorder="1" applyAlignment="1" applyProtection="1">
      <alignment horizontal="center" vertical="center" wrapText="1"/>
      <protection locked="0"/>
    </xf>
    <xf numFmtId="0" fontId="120" fillId="0" borderId="44" xfId="16" applyFont="1" applyBorder="1" applyAlignment="1">
      <alignment horizontal="distributed" vertical="center" wrapText="1" indent="1"/>
    </xf>
    <xf numFmtId="0" fontId="6" fillId="0" borderId="8" xfId="16" applyFont="1" applyBorder="1" applyAlignment="1">
      <alignment horizontal="distributed" vertical="center" indent="2"/>
    </xf>
    <xf numFmtId="0" fontId="6" fillId="0" borderId="40" xfId="16" applyFont="1" applyBorder="1" applyAlignment="1">
      <alignment horizontal="left" vertical="top"/>
    </xf>
    <xf numFmtId="0" fontId="6" fillId="0" borderId="24" xfId="16" applyFont="1" applyBorder="1" applyAlignment="1">
      <alignment horizontal="left" vertical="top"/>
    </xf>
    <xf numFmtId="0" fontId="6" fillId="0" borderId="41" xfId="16" applyFont="1" applyBorder="1" applyAlignment="1">
      <alignment horizontal="left" vertical="top"/>
    </xf>
    <xf numFmtId="0" fontId="6" fillId="0" borderId="0" xfId="16" applyFont="1" applyAlignment="1">
      <alignment horizontal="left" vertical="center"/>
    </xf>
    <xf numFmtId="0" fontId="22" fillId="0" borderId="0" xfId="0" applyFont="1" applyAlignment="1">
      <alignment horizontal="center" vertical="center" shrinkToFit="1"/>
    </xf>
    <xf numFmtId="0" fontId="60" fillId="0" borderId="0" xfId="14" applyFont="1" applyAlignment="1" applyProtection="1">
      <alignment horizontal="center" vertical="center" shrinkToFit="1"/>
      <protection locked="0"/>
    </xf>
    <xf numFmtId="0" fontId="60" fillId="0" borderId="0" xfId="14" quotePrefix="1" applyFont="1" applyAlignment="1" applyProtection="1">
      <alignment horizontal="center" vertical="center"/>
      <protection locked="0"/>
    </xf>
    <xf numFmtId="0" fontId="22" fillId="0" borderId="0" xfId="0" applyFont="1" applyAlignment="1">
      <alignment horizontal="center" vertical="center"/>
    </xf>
    <xf numFmtId="0" fontId="124" fillId="0" borderId="0" xfId="14" applyFont="1" applyAlignment="1" applyProtection="1">
      <alignment horizontal="center" vertical="center"/>
      <protection locked="0"/>
    </xf>
    <xf numFmtId="0" fontId="60" fillId="0" borderId="0" xfId="14" applyFont="1" applyFill="1" applyAlignment="1" applyProtection="1">
      <alignment horizontal="center" vertical="center"/>
      <protection locked="0"/>
    </xf>
    <xf numFmtId="0" fontId="22" fillId="0" borderId="0" xfId="0" applyFont="1" applyBorder="1" applyAlignment="1" applyProtection="1">
      <alignment vertical="center"/>
    </xf>
    <xf numFmtId="0" fontId="22" fillId="0" borderId="0" xfId="0" applyFont="1" applyBorder="1" applyAlignment="1">
      <alignment vertical="center"/>
    </xf>
    <xf numFmtId="0" fontId="6" fillId="0" borderId="0" xfId="8" applyFont="1" applyFill="1" applyAlignment="1">
      <alignment vertical="center"/>
    </xf>
    <xf numFmtId="0" fontId="22" fillId="0" borderId="0" xfId="0" applyFont="1" applyBorder="1" applyAlignment="1">
      <alignment horizontal="left" vertical="center"/>
    </xf>
    <xf numFmtId="0" fontId="6" fillId="0" borderId="0" xfId="11" applyFont="1" applyBorder="1" applyAlignment="1">
      <alignment vertical="center"/>
    </xf>
    <xf numFmtId="0" fontId="47" fillId="0" borderId="40" xfId="0" applyNumberFormat="1" applyFont="1" applyBorder="1" applyAlignment="1" applyProtection="1">
      <alignment vertical="center"/>
    </xf>
    <xf numFmtId="0" fontId="47" fillId="0" borderId="24" xfId="0" applyNumberFormat="1" applyFont="1" applyBorder="1" applyAlignment="1" applyProtection="1">
      <alignment vertical="center"/>
    </xf>
    <xf numFmtId="0" fontId="47" fillId="0" borderId="23" xfId="0" applyNumberFormat="1" applyFont="1" applyBorder="1" applyAlignment="1" applyProtection="1">
      <alignment vertical="center"/>
    </xf>
    <xf numFmtId="0" fontId="47" fillId="0" borderId="39" xfId="0" applyNumberFormat="1" applyFont="1" applyBorder="1" applyAlignment="1" applyProtection="1">
      <alignment vertical="center"/>
    </xf>
    <xf numFmtId="0" fontId="47" fillId="0" borderId="0" xfId="0" applyNumberFormat="1" applyFont="1" applyBorder="1" applyAlignment="1" applyProtection="1">
      <alignment vertical="center"/>
    </xf>
    <xf numFmtId="0" fontId="47" fillId="0" borderId="20" xfId="0" applyNumberFormat="1" applyFont="1" applyBorder="1" applyAlignment="1" applyProtection="1">
      <alignment vertical="center"/>
    </xf>
    <xf numFmtId="0" fontId="47" fillId="0" borderId="37" xfId="0" applyNumberFormat="1" applyFont="1" applyBorder="1" applyAlignment="1" applyProtection="1">
      <alignment vertical="center"/>
    </xf>
    <xf numFmtId="0" fontId="47" fillId="0" borderId="27" xfId="0" applyNumberFormat="1" applyFont="1" applyBorder="1" applyAlignment="1" applyProtection="1">
      <alignment vertical="center"/>
    </xf>
    <xf numFmtId="0" fontId="47" fillId="0" borderId="26" xfId="0" applyNumberFormat="1" applyFont="1" applyBorder="1" applyAlignment="1" applyProtection="1">
      <alignment vertical="center"/>
    </xf>
    <xf numFmtId="0" fontId="25" fillId="0" borderId="0" xfId="0" applyFont="1" applyBorder="1" applyAlignment="1">
      <alignment vertical="top" wrapText="1"/>
    </xf>
    <xf numFmtId="0" fontId="8" fillId="0" borderId="0" xfId="8" applyFont="1" applyFill="1" applyAlignment="1">
      <alignment vertical="center"/>
    </xf>
    <xf numFmtId="0" fontId="8" fillId="0" borderId="0" xfId="8" applyFont="1" applyFill="1" applyAlignment="1" applyProtection="1">
      <alignment vertical="center"/>
    </xf>
    <xf numFmtId="0" fontId="8" fillId="0" borderId="0" xfId="8" applyFont="1" applyFill="1" applyAlignment="1">
      <alignment horizontal="left" vertical="center"/>
    </xf>
    <xf numFmtId="0" fontId="8" fillId="0" borderId="0" xfId="8" applyFont="1" applyFill="1" applyAlignment="1" applyProtection="1">
      <alignment vertical="center" wrapText="1"/>
    </xf>
    <xf numFmtId="0" fontId="14" fillId="0" borderId="0" xfId="8" applyFont="1" applyFill="1" applyAlignment="1">
      <alignment vertical="center"/>
    </xf>
    <xf numFmtId="0" fontId="14" fillId="0" borderId="0" xfId="8" applyFont="1" applyFill="1" applyAlignment="1" applyProtection="1">
      <alignment vertical="center"/>
    </xf>
    <xf numFmtId="0" fontId="14" fillId="0" borderId="0" xfId="8" applyFont="1" applyFill="1" applyAlignment="1">
      <alignment horizontal="distributed" vertical="center"/>
    </xf>
    <xf numFmtId="0" fontId="10" fillId="0" borderId="0" xfId="0" applyFont="1" applyAlignment="1">
      <alignment horizontal="distributed" vertical="center"/>
    </xf>
    <xf numFmtId="0" fontId="14" fillId="0" borderId="0" xfId="8" applyFont="1" applyFill="1" applyAlignment="1">
      <alignment horizontal="left" vertical="center"/>
    </xf>
    <xf numFmtId="0" fontId="14" fillId="0" borderId="0" xfId="8" applyFont="1" applyFill="1" applyAlignment="1" applyProtection="1">
      <alignment vertical="center" wrapText="1"/>
    </xf>
    <xf numFmtId="0" fontId="24" fillId="0" borderId="0" xfId="0" applyFont="1" applyAlignment="1" applyProtection="1">
      <alignment vertical="center"/>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92" fillId="0" borderId="55" xfId="0" applyFont="1" applyBorder="1" applyAlignment="1">
      <alignment horizontal="center" vertical="center" shrinkToFit="1"/>
    </xf>
    <xf numFmtId="0" fontId="92" fillId="0" borderId="56" xfId="0" applyFont="1" applyBorder="1" applyAlignment="1">
      <alignment horizontal="center" vertical="center" shrinkToFit="1"/>
    </xf>
    <xf numFmtId="49" fontId="6" fillId="0" borderId="63" xfId="11" applyNumberFormat="1" applyFont="1" applyBorder="1" applyAlignment="1" applyProtection="1">
      <alignment horizontal="left" vertical="center" wrapText="1"/>
      <protection locked="0"/>
    </xf>
    <xf numFmtId="181" fontId="6" fillId="0" borderId="63" xfId="11" applyNumberFormat="1" applyFont="1" applyBorder="1" applyAlignment="1" applyProtection="1">
      <alignment horizontal="left" vertical="center" wrapText="1"/>
      <protection locked="0"/>
    </xf>
    <xf numFmtId="49" fontId="22" fillId="0" borderId="27" xfId="0" applyNumberFormat="1" applyFont="1" applyBorder="1" applyAlignment="1" applyProtection="1">
      <alignment horizontal="center" vertical="center"/>
    </xf>
    <xf numFmtId="0" fontId="22" fillId="0" borderId="0" xfId="0" applyFont="1" applyAlignment="1" applyProtection="1">
      <alignment horizontal="distributed" vertical="center"/>
    </xf>
    <xf numFmtId="0" fontId="22" fillId="0" borderId="0" xfId="0" applyFont="1" applyAlignment="1" applyProtection="1">
      <alignment vertical="center"/>
    </xf>
    <xf numFmtId="0" fontId="22" fillId="0" borderId="0" xfId="0" applyFont="1" applyAlignment="1">
      <alignment vertical="center"/>
    </xf>
    <xf numFmtId="0" fontId="22" fillId="0" borderId="0" xfId="0" applyFont="1" applyAlignment="1" applyProtection="1">
      <alignment vertical="top"/>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0" fontId="8" fillId="0" borderId="0" xfId="8" applyFont="1" applyFill="1" applyAlignment="1">
      <alignment horizontal="distributed" vertical="center"/>
    </xf>
    <xf numFmtId="0" fontId="31" fillId="0" borderId="0" xfId="0" applyFont="1" applyAlignment="1">
      <alignment horizontal="distributed" vertical="center"/>
    </xf>
    <xf numFmtId="176" fontId="6" fillId="0" borderId="0" xfId="8" applyNumberFormat="1" applyFont="1" applyFill="1" applyAlignment="1" applyProtection="1">
      <alignment horizontal="distributed" vertical="center" shrinkToFit="1"/>
      <protection locked="0"/>
    </xf>
    <xf numFmtId="0" fontId="22" fillId="0" borderId="0" xfId="0" applyFont="1" applyAlignment="1" applyProtection="1">
      <alignment horizontal="distributed" vertical="top"/>
    </xf>
    <xf numFmtId="0" fontId="22" fillId="0" borderId="0" xfId="0" applyFont="1" applyAlignment="1" applyProtection="1">
      <alignment horizontal="left" vertical="center"/>
    </xf>
    <xf numFmtId="0" fontId="6" fillId="0" borderId="0" xfId="8" applyFont="1" applyFill="1" applyAlignment="1" applyProtection="1">
      <alignment vertical="center"/>
    </xf>
    <xf numFmtId="176" fontId="22" fillId="0" borderId="0" xfId="0" applyNumberFormat="1" applyFont="1" applyAlignment="1" applyProtection="1">
      <alignment horizontal="distributed" vertical="center"/>
      <protection locked="0"/>
    </xf>
    <xf numFmtId="0" fontId="6" fillId="0" borderId="0" xfId="8" applyFont="1" applyFill="1" applyAlignment="1">
      <alignment horizontal="left" vertical="center"/>
    </xf>
    <xf numFmtId="0" fontId="6" fillId="0" borderId="0" xfId="8" applyFont="1" applyFill="1" applyAlignment="1">
      <alignment vertical="center"/>
    </xf>
    <xf numFmtId="176" fontId="6" fillId="0" borderId="0" xfId="8" applyNumberFormat="1" applyFont="1" applyFill="1" applyAlignment="1" applyProtection="1">
      <alignment horizontal="distributed" vertical="center"/>
      <protection locked="0"/>
    </xf>
    <xf numFmtId="0" fontId="22" fillId="0" borderId="55" xfId="0" applyFont="1" applyBorder="1" applyAlignment="1" applyProtection="1">
      <alignment vertical="center"/>
    </xf>
    <xf numFmtId="0" fontId="22" fillId="0" borderId="12" xfId="0" applyFont="1" applyBorder="1" applyAlignment="1" applyProtection="1">
      <alignment horizontal="center" vertical="center"/>
    </xf>
    <xf numFmtId="0" fontId="24" fillId="0" borderId="62" xfId="0" applyFont="1" applyBorder="1" applyAlignment="1" applyProtection="1">
      <alignment horizontal="center" vertical="center" shrinkToFit="1"/>
    </xf>
    <xf numFmtId="0" fontId="47" fillId="0" borderId="27" xfId="0" applyFont="1" applyBorder="1" applyAlignment="1" applyProtection="1">
      <alignment horizontal="center" vertical="center" wrapText="1"/>
    </xf>
    <xf numFmtId="0" fontId="22" fillId="0" borderId="0" xfId="0" applyFont="1" applyBorder="1" applyAlignment="1">
      <alignment horizontal="distributed" vertical="center"/>
    </xf>
    <xf numFmtId="0" fontId="6" fillId="0" borderId="27" xfId="8" applyFont="1" applyBorder="1" applyAlignment="1" applyProtection="1">
      <alignment horizontal="center" vertical="center"/>
    </xf>
    <xf numFmtId="49" fontId="14" fillId="0" borderId="0" xfId="8" applyNumberFormat="1" applyFont="1" applyBorder="1" applyAlignment="1" applyProtection="1">
      <alignment horizontal="distributed" vertical="center"/>
    </xf>
    <xf numFmtId="49" fontId="14" fillId="0" borderId="22" xfId="8" applyNumberFormat="1" applyFont="1" applyBorder="1" applyAlignment="1" applyProtection="1">
      <alignment horizontal="left" vertical="center"/>
    </xf>
    <xf numFmtId="0" fontId="22" fillId="0" borderId="0" xfId="0" applyFont="1" applyBorder="1" applyAlignment="1">
      <alignment horizontal="left" vertical="center"/>
    </xf>
    <xf numFmtId="0" fontId="90" fillId="0" borderId="0" xfId="0" applyFont="1" applyAlignment="1">
      <alignment vertical="center" wrapText="1"/>
    </xf>
    <xf numFmtId="0" fontId="90" fillId="0" borderId="0" xfId="0" applyFont="1" applyAlignment="1">
      <alignment vertical="center"/>
    </xf>
    <xf numFmtId="0" fontId="64" fillId="0" borderId="0" xfId="0" applyFont="1" applyAlignment="1">
      <alignment horizontal="center" vertical="center"/>
    </xf>
    <xf numFmtId="0" fontId="54" fillId="0" borderId="0" xfId="0" applyFont="1" applyAlignment="1">
      <alignment vertical="center"/>
    </xf>
    <xf numFmtId="0" fontId="53" fillId="0" borderId="0" xfId="0" applyFont="1" applyAlignment="1">
      <alignment horizontal="center" vertical="center"/>
    </xf>
    <xf numFmtId="0" fontId="0" fillId="0" borderId="0" xfId="0" applyAlignment="1">
      <alignment vertical="center"/>
    </xf>
    <xf numFmtId="0" fontId="6" fillId="0" borderId="10" xfId="1" applyFont="1" applyFill="1" applyBorder="1" applyAlignment="1">
      <alignment horizontal="distributed" vertical="center"/>
    </xf>
    <xf numFmtId="0" fontId="0" fillId="0" borderId="7" xfId="0" applyBorder="1" applyAlignment="1">
      <alignment horizontal="distributed" vertical="center"/>
    </xf>
    <xf numFmtId="0" fontId="0" fillId="0" borderId="9" xfId="0" applyBorder="1" applyAlignment="1">
      <alignment horizontal="distributed" vertical="center"/>
    </xf>
    <xf numFmtId="0" fontId="6" fillId="0" borderId="8" xfId="1" applyFont="1" applyFill="1" applyBorder="1" applyAlignment="1">
      <alignment horizontal="left" vertical="center" indent="1" shrinkToFit="1"/>
    </xf>
    <xf numFmtId="0" fontId="0" fillId="0" borderId="7" xfId="0" applyBorder="1" applyAlignment="1">
      <alignment horizontal="left" vertical="center" indent="1" shrinkToFit="1"/>
    </xf>
    <xf numFmtId="0" fontId="0" fillId="0" borderId="9" xfId="0" applyBorder="1" applyAlignment="1">
      <alignment horizontal="left" vertical="center" indent="1" shrinkToFit="1"/>
    </xf>
    <xf numFmtId="0" fontId="22" fillId="0" borderId="37" xfId="0" applyFont="1" applyBorder="1" applyAlignment="1">
      <alignment horizontal="distributed" vertical="center" shrinkToFit="1"/>
    </xf>
    <xf numFmtId="0" fontId="0" fillId="0" borderId="27" xfId="0" applyFont="1" applyBorder="1" applyAlignment="1">
      <alignment horizontal="distributed" vertical="center" shrinkToFit="1"/>
    </xf>
    <xf numFmtId="0" fontId="0" fillId="0" borderId="36" xfId="0" applyFont="1" applyBorder="1" applyAlignment="1">
      <alignment horizontal="distributed" vertical="center" shrinkToFit="1"/>
    </xf>
    <xf numFmtId="0" fontId="6" fillId="0" borderId="8" xfId="1" applyFont="1" applyFill="1" applyBorder="1" applyAlignment="1">
      <alignment horizontal="distributed" vertical="center"/>
    </xf>
    <xf numFmtId="0" fontId="0" fillId="0" borderId="6" xfId="0" applyBorder="1" applyAlignment="1">
      <alignment horizontal="distributed" vertical="center"/>
    </xf>
    <xf numFmtId="0" fontId="47" fillId="0" borderId="30" xfId="0" applyFont="1" applyBorder="1" applyAlignment="1" applyProtection="1">
      <alignment horizontal="distributed" vertical="center"/>
    </xf>
    <xf numFmtId="0" fontId="47" fillId="0" borderId="30" xfId="0" applyFont="1" applyBorder="1" applyAlignment="1" applyProtection="1">
      <alignment vertical="center"/>
    </xf>
    <xf numFmtId="0" fontId="47" fillId="0" borderId="27" xfId="0" applyFont="1" applyBorder="1" applyAlignment="1" applyProtection="1">
      <alignment vertical="center"/>
    </xf>
    <xf numFmtId="0" fontId="6" fillId="0" borderId="111" xfId="1" applyFont="1" applyFill="1" applyBorder="1" applyAlignment="1" applyProtection="1">
      <alignment vertical="center"/>
      <protection locked="0"/>
    </xf>
    <xf numFmtId="0" fontId="0" fillId="0" borderId="111" xfId="0" applyBorder="1" applyAlignment="1" applyProtection="1">
      <alignment vertical="center"/>
      <protection locked="0"/>
    </xf>
    <xf numFmtId="0" fontId="6" fillId="0" borderId="46" xfId="1" applyFont="1" applyFill="1" applyBorder="1" applyAlignment="1" applyProtection="1">
      <alignment vertical="center" wrapText="1"/>
    </xf>
    <xf numFmtId="0" fontId="0" fillId="0" borderId="46" xfId="0" applyBorder="1" applyAlignment="1" applyProtection="1">
      <alignment vertical="center" wrapText="1"/>
    </xf>
    <xf numFmtId="0" fontId="6" fillId="0" borderId="111" xfId="1" applyFont="1" applyFill="1" applyBorder="1" applyAlignment="1" applyProtection="1">
      <alignment vertical="center" wrapText="1"/>
    </xf>
    <xf numFmtId="0" fontId="0" fillId="0" borderId="111" xfId="0" applyBorder="1" applyAlignment="1" applyProtection="1">
      <alignment vertical="center" wrapText="1"/>
    </xf>
    <xf numFmtId="0" fontId="6" fillId="0" borderId="17" xfId="1" applyFont="1" applyFill="1" applyBorder="1" applyAlignment="1" applyProtection="1">
      <alignment horizontal="left" vertical="center"/>
    </xf>
    <xf numFmtId="0" fontId="0" fillId="0" borderId="17" xfId="0" applyBorder="1" applyAlignment="1" applyProtection="1">
      <alignment vertical="center"/>
    </xf>
    <xf numFmtId="0" fontId="6" fillId="0" borderId="27" xfId="1" applyFont="1" applyFill="1" applyBorder="1" applyAlignment="1" applyProtection="1">
      <alignment horizontal="right" vertical="center"/>
    </xf>
    <xf numFmtId="0" fontId="0" fillId="0" borderId="27" xfId="0" applyBorder="1" applyAlignment="1" applyProtection="1">
      <alignment vertical="center"/>
    </xf>
    <xf numFmtId="176" fontId="22" fillId="0" borderId="27" xfId="0" applyNumberFormat="1" applyFont="1" applyBorder="1" applyAlignment="1" applyProtection="1">
      <alignment horizontal="distributed" vertical="center"/>
    </xf>
    <xf numFmtId="0" fontId="6" fillId="0" borderId="0" xfId="1" applyFont="1" applyFill="1" applyBorder="1" applyAlignment="1" applyProtection="1">
      <alignment vertical="top" wrapText="1"/>
    </xf>
    <xf numFmtId="0" fontId="6" fillId="0" borderId="17" xfId="1" applyFont="1" applyFill="1" applyBorder="1" applyAlignment="1" applyProtection="1">
      <alignment horizontal="right" vertical="center"/>
    </xf>
    <xf numFmtId="0" fontId="6" fillId="0" borderId="15" xfId="1" applyFont="1" applyFill="1" applyBorder="1" applyAlignment="1" applyProtection="1">
      <alignment horizontal="distributed" vertical="center"/>
    </xf>
    <xf numFmtId="0" fontId="22" fillId="0" borderId="12" xfId="0" applyFont="1" applyBorder="1" applyAlignment="1" applyProtection="1">
      <alignment horizontal="distributed" vertical="center"/>
    </xf>
    <xf numFmtId="0" fontId="22" fillId="0" borderId="14" xfId="0" applyFont="1" applyBorder="1" applyAlignment="1" applyProtection="1">
      <alignment horizontal="distributed" vertical="center"/>
    </xf>
    <xf numFmtId="0" fontId="6" fillId="0" borderId="10" xfId="1" applyFont="1" applyFill="1" applyBorder="1" applyAlignment="1" applyProtection="1">
      <alignment horizontal="distributed" vertical="center"/>
    </xf>
    <xf numFmtId="0" fontId="6" fillId="0" borderId="8" xfId="1" applyFont="1" applyFill="1" applyBorder="1" applyAlignment="1" applyProtection="1">
      <alignment horizontal="left" vertical="center" indent="1" shrinkToFit="1"/>
    </xf>
    <xf numFmtId="0" fontId="6" fillId="0" borderId="8" xfId="1" applyFont="1" applyFill="1" applyBorder="1" applyAlignment="1" applyProtection="1">
      <alignment horizontal="distributed" vertical="center"/>
    </xf>
    <xf numFmtId="0" fontId="6" fillId="0" borderId="46" xfId="1" applyFont="1" applyFill="1" applyBorder="1" applyAlignment="1" applyProtection="1">
      <alignment vertical="center"/>
      <protection locked="0"/>
    </xf>
    <xf numFmtId="0" fontId="0" fillId="0" borderId="46" xfId="0" applyBorder="1" applyAlignment="1" applyProtection="1">
      <alignment vertical="center"/>
      <protection locked="0"/>
    </xf>
    <xf numFmtId="0" fontId="6" fillId="0" borderId="30" xfId="1" applyFont="1" applyFill="1" applyBorder="1" applyAlignment="1" applyProtection="1">
      <alignment horizontal="distributed" vertical="center"/>
    </xf>
    <xf numFmtId="0" fontId="22" fillId="0" borderId="30" xfId="0" applyFont="1" applyBorder="1" applyAlignment="1" applyProtection="1">
      <alignment horizontal="distributed" vertical="center"/>
    </xf>
    <xf numFmtId="0" fontId="22" fillId="0" borderId="0" xfId="0" applyFont="1" applyAlignment="1" applyProtection="1">
      <alignment horizontal="distributed" vertical="center"/>
    </xf>
    <xf numFmtId="0" fontId="6" fillId="0" borderId="30" xfId="1" applyFont="1" applyFill="1" applyBorder="1" applyAlignment="1" applyProtection="1">
      <alignment vertical="center"/>
    </xf>
    <xf numFmtId="0" fontId="22" fillId="0" borderId="30" xfId="0" applyFont="1" applyBorder="1" applyAlignment="1" applyProtection="1">
      <alignment vertical="center"/>
    </xf>
    <xf numFmtId="0" fontId="22" fillId="0" borderId="0" xfId="0" applyFont="1" applyAlignment="1" applyProtection="1">
      <alignment vertical="center"/>
    </xf>
    <xf numFmtId="0" fontId="6" fillId="0" borderId="0" xfId="1" applyFont="1" applyFill="1" applyBorder="1" applyAlignment="1" applyProtection="1">
      <alignment horizontal="center" vertical="center"/>
    </xf>
    <xf numFmtId="0" fontId="22" fillId="0" borderId="24" xfId="0" applyFont="1" applyBorder="1" applyAlignment="1" applyProtection="1">
      <alignment horizontal="distributed" vertical="center"/>
    </xf>
    <xf numFmtId="0" fontId="22" fillId="0" borderId="17" xfId="0" applyFont="1" applyBorder="1" applyAlignment="1" applyProtection="1">
      <alignment horizontal="right" vertical="center"/>
    </xf>
    <xf numFmtId="49" fontId="6" fillId="0" borderId="17" xfId="1" applyNumberFormat="1" applyFont="1" applyFill="1" applyBorder="1" applyAlignment="1" applyProtection="1">
      <alignment horizontal="center" vertical="center"/>
    </xf>
    <xf numFmtId="0" fontId="98" fillId="0" borderId="0" xfId="1" applyFont="1" applyFill="1" applyAlignment="1">
      <alignment vertical="center" wrapText="1"/>
    </xf>
    <xf numFmtId="0" fontId="39" fillId="0" borderId="0" xfId="0" applyFont="1" applyAlignment="1">
      <alignment vertical="center" wrapText="1"/>
    </xf>
    <xf numFmtId="0" fontId="100" fillId="0" borderId="0" xfId="1" applyFont="1" applyFill="1" applyAlignment="1">
      <alignment horizontal="left" vertical="center" wrapText="1"/>
    </xf>
    <xf numFmtId="0" fontId="100" fillId="0" borderId="0" xfId="0" applyFont="1" applyAlignment="1">
      <alignment horizontal="left" vertical="center" wrapText="1"/>
    </xf>
    <xf numFmtId="0" fontId="42" fillId="0" borderId="0" xfId="0" applyFont="1" applyAlignment="1">
      <alignment vertical="center"/>
    </xf>
    <xf numFmtId="0" fontId="6" fillId="0" borderId="0" xfId="1" applyFont="1" applyFill="1" applyBorder="1" applyAlignment="1" applyProtection="1">
      <alignment horizontal="distributed" vertical="center"/>
    </xf>
    <xf numFmtId="0" fontId="22" fillId="0" borderId="0" xfId="0" applyFont="1" applyBorder="1" applyAlignment="1">
      <alignment horizontal="distributed" vertical="center"/>
    </xf>
    <xf numFmtId="176" fontId="22" fillId="0" borderId="27" xfId="0" applyNumberFormat="1" applyFont="1" applyBorder="1" applyAlignment="1" applyProtection="1">
      <alignment horizontal="distributed" vertical="center"/>
      <protection locked="0"/>
    </xf>
    <xf numFmtId="0" fontId="6" fillId="0" borderId="17" xfId="1" applyFont="1" applyFill="1" applyBorder="1" applyAlignment="1">
      <alignment horizontal="right" vertical="center"/>
    </xf>
    <xf numFmtId="0" fontId="6" fillId="0" borderId="17" xfId="1" applyFont="1" applyFill="1" applyBorder="1" applyAlignment="1" applyProtection="1">
      <alignment horizontal="left" vertical="center"/>
      <protection locked="0"/>
    </xf>
    <xf numFmtId="0" fontId="0" fillId="0" borderId="17" xfId="0" applyBorder="1" applyAlignment="1" applyProtection="1">
      <alignment vertical="center"/>
      <protection locked="0"/>
    </xf>
    <xf numFmtId="176" fontId="22" fillId="0" borderId="17" xfId="0" applyNumberFormat="1" applyFont="1" applyBorder="1" applyAlignment="1" applyProtection="1">
      <alignment horizontal="distributed" vertical="center"/>
      <protection locked="0"/>
    </xf>
    <xf numFmtId="0" fontId="6" fillId="0" borderId="40" xfId="1" applyFont="1" applyFill="1" applyBorder="1" applyAlignment="1">
      <alignment horizontal="center" vertical="center" textRotation="255"/>
    </xf>
    <xf numFmtId="0" fontId="22" fillId="0" borderId="41" xfId="0" applyFont="1" applyBorder="1" applyAlignment="1">
      <alignment vertical="center" textRotation="255"/>
    </xf>
    <xf numFmtId="0" fontId="22" fillId="0" borderId="39" xfId="0" applyFont="1" applyBorder="1" applyAlignment="1">
      <alignment vertical="center" textRotation="255"/>
    </xf>
    <xf numFmtId="0" fontId="22" fillId="0" borderId="42" xfId="0" applyFont="1" applyBorder="1" applyAlignment="1">
      <alignment vertical="center" textRotation="255"/>
    </xf>
    <xf numFmtId="0" fontId="22" fillId="0" borderId="69" xfId="0" applyFont="1" applyBorder="1" applyAlignment="1">
      <alignment vertical="center" textRotation="255"/>
    </xf>
    <xf numFmtId="0" fontId="22" fillId="0" borderId="43" xfId="0" applyFont="1" applyBorder="1" applyAlignment="1">
      <alignment vertical="center" textRotation="255"/>
    </xf>
    <xf numFmtId="0" fontId="6" fillId="0" borderId="24" xfId="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6" fillId="0" borderId="24" xfId="1" applyFont="1" applyFill="1" applyBorder="1" applyAlignment="1" applyProtection="1">
      <alignment horizontal="distributed" vertical="center"/>
    </xf>
    <xf numFmtId="0" fontId="22" fillId="0" borderId="8" xfId="0" applyFont="1" applyBorder="1" applyAlignment="1" applyProtection="1">
      <alignment horizontal="distributed" vertical="center" shrinkToFit="1"/>
    </xf>
    <xf numFmtId="0" fontId="0" fillId="0" borderId="7" xfId="0" applyFont="1" applyBorder="1" applyAlignment="1">
      <alignment horizontal="distributed" vertical="center"/>
    </xf>
    <xf numFmtId="0" fontId="0" fillId="0" borderId="9" xfId="0" applyFont="1" applyBorder="1" applyAlignment="1">
      <alignment horizontal="distributed" vertical="center"/>
    </xf>
    <xf numFmtId="176" fontId="6" fillId="0" borderId="44" xfId="1" applyNumberFormat="1" applyFont="1" applyFill="1" applyBorder="1" applyAlignment="1" applyProtection="1">
      <alignment horizontal="distributed" vertical="center"/>
      <protection locked="0"/>
    </xf>
    <xf numFmtId="0" fontId="0" fillId="0" borderId="44" xfId="0" applyBorder="1" applyAlignment="1" applyProtection="1">
      <alignment horizontal="distributed" vertical="center"/>
      <protection locked="0"/>
    </xf>
    <xf numFmtId="0" fontId="22" fillId="0" borderId="44" xfId="0" applyFont="1" applyBorder="1" applyAlignment="1" applyProtection="1">
      <alignment horizontal="distributed" vertical="center" shrinkToFit="1"/>
    </xf>
    <xf numFmtId="0" fontId="22" fillId="0" borderId="44" xfId="0" applyFont="1" applyBorder="1" applyAlignment="1">
      <alignment horizontal="distributed" vertical="center"/>
    </xf>
    <xf numFmtId="0" fontId="27" fillId="0" borderId="0" xfId="1" applyFont="1" applyFill="1" applyAlignment="1" applyProtection="1">
      <alignment horizontal="right" vertical="center"/>
    </xf>
    <xf numFmtId="0" fontId="71" fillId="0" borderId="0" xfId="1" applyFont="1" applyFill="1" applyAlignment="1">
      <alignment horizontal="center"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6" fillId="0" borderId="35" xfId="1" applyFont="1" applyFill="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26" xfId="0" applyFont="1" applyBorder="1" applyAlignment="1" applyProtection="1">
      <alignment vertical="center"/>
    </xf>
    <xf numFmtId="0" fontId="0" fillId="0" borderId="7" xfId="0" applyBorder="1" applyAlignment="1">
      <alignment horizontal="distributed" vertical="center" shrinkToFit="1"/>
    </xf>
    <xf numFmtId="0" fontId="0" fillId="0" borderId="9" xfId="0" applyBorder="1" applyAlignment="1">
      <alignment horizontal="distributed" vertical="center" shrinkToFit="1"/>
    </xf>
    <xf numFmtId="0" fontId="6" fillId="0" borderId="13" xfId="1" applyFont="1" applyFill="1" applyBorder="1" applyAlignment="1" applyProtection="1">
      <alignment horizontal="left" vertical="center" indent="1" shrinkToFit="1"/>
    </xf>
    <xf numFmtId="0" fontId="0" fillId="0" borderId="12" xfId="0" applyBorder="1" applyAlignment="1">
      <alignment horizontal="left" vertical="center" indent="1" shrinkToFit="1"/>
    </xf>
    <xf numFmtId="0" fontId="0" fillId="0" borderId="12" xfId="0" applyBorder="1" applyAlignment="1">
      <alignment horizontal="left" vertical="center" indent="1"/>
    </xf>
    <xf numFmtId="0" fontId="0" fillId="0" borderId="11" xfId="0" applyBorder="1" applyAlignment="1">
      <alignment horizontal="left" vertical="center" indent="1"/>
    </xf>
    <xf numFmtId="0" fontId="47" fillId="0" borderId="27" xfId="0" applyFont="1" applyBorder="1" applyAlignment="1" applyProtection="1">
      <alignment horizontal="distributed" vertical="center"/>
    </xf>
    <xf numFmtId="0" fontId="24" fillId="0" borderId="34" xfId="0" applyFont="1" applyBorder="1" applyAlignment="1" applyProtection="1">
      <alignment horizontal="distributed" vertical="center"/>
    </xf>
    <xf numFmtId="0" fontId="24" fillId="0" borderId="24" xfId="0" applyFont="1" applyBorder="1" applyAlignment="1" applyProtection="1">
      <alignment horizontal="distributed" vertical="center"/>
    </xf>
    <xf numFmtId="0" fontId="24" fillId="0" borderId="41" xfId="0" applyFont="1" applyBorder="1" applyAlignment="1" applyProtection="1">
      <alignment horizontal="distributed" vertical="center"/>
    </xf>
    <xf numFmtId="0" fontId="24" fillId="0" borderId="22" xfId="0" applyFont="1" applyBorder="1" applyAlignment="1" applyProtection="1">
      <alignment horizontal="distributed" vertical="center"/>
    </xf>
    <xf numFmtId="0" fontId="24" fillId="0" borderId="0" xfId="0" applyFont="1" applyBorder="1" applyAlignment="1" applyProtection="1">
      <alignment horizontal="distributed" vertical="center"/>
    </xf>
    <xf numFmtId="0" fontId="24" fillId="0" borderId="42" xfId="0" applyFont="1" applyBorder="1" applyAlignment="1" applyProtection="1">
      <alignment horizontal="distributed" vertical="center"/>
    </xf>
    <xf numFmtId="0" fontId="24" fillId="0" borderId="19" xfId="0" applyFont="1" applyBorder="1" applyAlignment="1" applyProtection="1">
      <alignment horizontal="distributed" vertical="center"/>
    </xf>
    <xf numFmtId="0" fontId="24" fillId="0" borderId="17" xfId="0" applyFont="1" applyBorder="1" applyAlignment="1" applyProtection="1">
      <alignment horizontal="distributed" vertical="center"/>
    </xf>
    <xf numFmtId="0" fontId="24" fillId="0" borderId="43" xfId="0" applyFont="1" applyBorder="1" applyAlignment="1" applyProtection="1">
      <alignment horizontal="distributed" vertical="center"/>
    </xf>
    <xf numFmtId="0" fontId="22" fillId="0" borderId="63" xfId="0" applyFont="1" applyBorder="1" applyAlignment="1" applyProtection="1">
      <alignment vertical="center"/>
    </xf>
    <xf numFmtId="0" fontId="22" fillId="0" borderId="64" xfId="0" applyFont="1" applyBorder="1" applyAlignment="1" applyProtection="1">
      <alignment vertical="center"/>
    </xf>
    <xf numFmtId="0" fontId="22" fillId="0" borderId="68" xfId="0" applyFont="1" applyBorder="1" applyAlignment="1" applyProtection="1">
      <alignment vertical="center"/>
    </xf>
    <xf numFmtId="0" fontId="22" fillId="0" borderId="25" xfId="0" applyFont="1" applyBorder="1" applyAlignment="1" applyProtection="1">
      <alignment vertical="center"/>
    </xf>
    <xf numFmtId="0" fontId="22" fillId="0" borderId="21" xfId="0" applyFont="1" applyBorder="1" applyAlignment="1" applyProtection="1">
      <alignment vertical="center"/>
    </xf>
    <xf numFmtId="0" fontId="22" fillId="0" borderId="18" xfId="0" applyFont="1" applyBorder="1" applyAlignment="1" applyProtection="1">
      <alignment vertical="center"/>
    </xf>
    <xf numFmtId="0" fontId="6" fillId="0" borderId="32" xfId="1" applyFont="1" applyFill="1" applyBorder="1" applyAlignment="1">
      <alignment horizontal="center" vertical="center" textRotation="255"/>
    </xf>
    <xf numFmtId="0" fontId="22" fillId="0" borderId="30" xfId="0" applyFont="1" applyBorder="1" applyAlignment="1">
      <alignment vertical="center" textRotation="255"/>
    </xf>
    <xf numFmtId="0" fontId="22" fillId="0" borderId="22" xfId="0" applyFont="1" applyBorder="1" applyAlignment="1">
      <alignment vertical="center" textRotation="255"/>
    </xf>
    <xf numFmtId="0" fontId="22" fillId="0" borderId="0" xfId="0" applyFont="1" applyBorder="1" applyAlignment="1">
      <alignment vertical="center" textRotation="255"/>
    </xf>
    <xf numFmtId="0" fontId="22" fillId="0" borderId="19" xfId="0" applyFont="1" applyBorder="1" applyAlignment="1">
      <alignment vertical="center" textRotation="255"/>
    </xf>
    <xf numFmtId="0" fontId="22" fillId="0" borderId="17" xfId="0" applyFont="1" applyBorder="1" applyAlignment="1">
      <alignment vertical="center" textRotation="255"/>
    </xf>
    <xf numFmtId="0" fontId="6" fillId="0" borderId="17" xfId="1" applyFont="1" applyFill="1" applyBorder="1" applyAlignment="1" applyProtection="1">
      <alignment horizontal="right" vertical="center"/>
      <protection locked="0"/>
    </xf>
    <xf numFmtId="0" fontId="22" fillId="0" borderId="17" xfId="0" applyFont="1" applyBorder="1" applyAlignment="1" applyProtection="1">
      <alignment horizontal="right" vertical="center"/>
      <protection locked="0"/>
    </xf>
    <xf numFmtId="0" fontId="6" fillId="0" borderId="27" xfId="1" applyFont="1" applyFill="1" applyBorder="1" applyAlignment="1">
      <alignment horizontal="right" vertical="center"/>
    </xf>
    <xf numFmtId="0" fontId="0" fillId="0" borderId="27" xfId="0" applyBorder="1" applyAlignment="1">
      <alignment vertical="center"/>
    </xf>
    <xf numFmtId="0" fontId="0" fillId="0" borderId="17" xfId="0" applyBorder="1" applyAlignment="1">
      <alignment vertical="center"/>
    </xf>
    <xf numFmtId="0" fontId="14" fillId="0" borderId="57" xfId="0" applyFont="1" applyBorder="1" applyAlignment="1" applyProtection="1">
      <alignment horizontal="distributed" vertical="center"/>
    </xf>
    <xf numFmtId="0" fontId="0" fillId="0" borderId="44" xfId="0" applyBorder="1" applyAlignment="1" applyProtection="1">
      <alignment vertical="center"/>
    </xf>
    <xf numFmtId="0" fontId="0" fillId="0" borderId="57" xfId="0" applyBorder="1" applyAlignment="1" applyProtection="1">
      <alignment vertical="center"/>
    </xf>
    <xf numFmtId="0" fontId="0" fillId="0" borderId="59" xfId="0" applyBorder="1" applyAlignment="1" applyProtection="1">
      <alignment vertical="center"/>
    </xf>
    <xf numFmtId="0" fontId="0" fillId="0" borderId="45" xfId="0" applyBorder="1" applyAlignment="1" applyProtection="1">
      <alignment vertical="center"/>
    </xf>
    <xf numFmtId="0" fontId="22" fillId="0" borderId="44" xfId="0" applyFont="1" applyBorder="1" applyAlignment="1" applyProtection="1">
      <alignment vertical="center"/>
    </xf>
    <xf numFmtId="0" fontId="0" fillId="0" borderId="58" xfId="0" applyBorder="1" applyAlignment="1" applyProtection="1">
      <alignment vertical="center"/>
    </xf>
    <xf numFmtId="0" fontId="0" fillId="0" borderId="60" xfId="0" applyBorder="1" applyAlignment="1" applyProtection="1">
      <alignment vertical="center"/>
    </xf>
    <xf numFmtId="0" fontId="47" fillId="0" borderId="54" xfId="0" applyFont="1" applyBorder="1" applyAlignment="1" applyProtection="1">
      <alignment horizontal="distributed" vertical="center"/>
    </xf>
    <xf numFmtId="0" fontId="35" fillId="0" borderId="55" xfId="0" applyFont="1" applyBorder="1" applyAlignment="1" applyProtection="1">
      <alignment horizontal="distributed" vertical="center"/>
    </xf>
    <xf numFmtId="0" fontId="35" fillId="0" borderId="57" xfId="0" applyFont="1" applyBorder="1" applyAlignment="1" applyProtection="1">
      <alignment horizontal="distributed" vertical="center"/>
    </xf>
    <xf numFmtId="0" fontId="35" fillId="0" borderId="44" xfId="0" applyFont="1" applyBorder="1" applyAlignment="1" applyProtection="1">
      <alignment horizontal="distributed" vertical="center"/>
    </xf>
    <xf numFmtId="0" fontId="48" fillId="0" borderId="55" xfId="0" applyFont="1" applyBorder="1" applyAlignment="1" applyProtection="1">
      <alignment horizontal="distributed" vertical="center" wrapText="1"/>
    </xf>
    <xf numFmtId="0" fontId="28" fillId="0" borderId="55" xfId="0" applyFont="1" applyBorder="1" applyAlignment="1" applyProtection="1">
      <alignment horizontal="distributed" vertical="center"/>
    </xf>
    <xf numFmtId="0" fontId="28" fillId="0" borderId="56" xfId="0" applyFont="1" applyBorder="1" applyAlignment="1" applyProtection="1">
      <alignment horizontal="distributed" vertical="center"/>
    </xf>
    <xf numFmtId="0" fontId="28" fillId="0" borderId="44" xfId="0" applyFont="1" applyBorder="1" applyAlignment="1" applyProtection="1">
      <alignment horizontal="distributed" vertical="center"/>
    </xf>
    <xf numFmtId="0" fontId="28" fillId="0" borderId="58" xfId="0" applyFont="1" applyBorder="1" applyAlignment="1" applyProtection="1">
      <alignment horizontal="distributed" vertical="center"/>
    </xf>
    <xf numFmtId="176" fontId="22" fillId="0" borderId="17" xfId="0" applyNumberFormat="1" applyFont="1" applyBorder="1" applyAlignment="1" applyProtection="1">
      <alignment horizontal="distributed" vertical="center"/>
    </xf>
    <xf numFmtId="0" fontId="15" fillId="0" borderId="30" xfId="1" applyFont="1" applyFill="1" applyBorder="1" applyAlignment="1" applyProtection="1">
      <alignment horizontal="distributed" vertical="center"/>
    </xf>
    <xf numFmtId="0" fontId="15" fillId="0" borderId="27" xfId="1" applyFont="1" applyFill="1" applyBorder="1" applyAlignment="1" applyProtection="1">
      <alignment horizontal="distributed" vertical="center"/>
    </xf>
    <xf numFmtId="0" fontId="6" fillId="0" borderId="32" xfId="1" applyFont="1" applyFill="1" applyBorder="1" applyAlignment="1" applyProtection="1">
      <alignment horizontal="center" vertical="center" textRotation="255"/>
    </xf>
    <xf numFmtId="0" fontId="22" fillId="0" borderId="30" xfId="0" applyFont="1" applyBorder="1" applyAlignment="1" applyProtection="1">
      <alignment vertical="center" textRotation="255"/>
    </xf>
    <xf numFmtId="0" fontId="22" fillId="0" borderId="22" xfId="0" applyFont="1" applyBorder="1" applyAlignment="1" applyProtection="1">
      <alignment vertical="center" textRotation="255"/>
    </xf>
    <xf numFmtId="0" fontId="22" fillId="0" borderId="0" xfId="0" applyFont="1" applyAlignment="1" applyProtection="1">
      <alignment vertical="center" textRotation="255"/>
    </xf>
    <xf numFmtId="0" fontId="22" fillId="0" borderId="19" xfId="0" applyFont="1" applyBorder="1" applyAlignment="1" applyProtection="1">
      <alignment vertical="center" textRotation="255"/>
    </xf>
    <xf numFmtId="0" fontId="22" fillId="0" borderId="17" xfId="0" applyFont="1" applyBorder="1" applyAlignment="1" applyProtection="1">
      <alignment vertical="center" textRotation="255"/>
    </xf>
    <xf numFmtId="0" fontId="24" fillId="0" borderId="0" xfId="0" applyFont="1" applyBorder="1" applyAlignment="1" applyProtection="1">
      <alignment vertical="center" shrinkToFit="1"/>
    </xf>
    <xf numFmtId="0" fontId="24" fillId="0" borderId="27" xfId="0" applyFont="1" applyBorder="1" applyAlignment="1" applyProtection="1">
      <alignment vertical="center" shrinkToFit="1"/>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44" xfId="0" applyFont="1" applyBorder="1" applyAlignment="1" applyProtection="1">
      <alignment horizontal="distributed" vertical="center"/>
    </xf>
    <xf numFmtId="0" fontId="0" fillId="0" borderId="44" xfId="0" applyBorder="1" applyAlignment="1">
      <alignment horizontal="distributed" vertical="center"/>
    </xf>
    <xf numFmtId="0" fontId="6" fillId="0" borderId="34" xfId="1" applyFont="1" applyFill="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22" xfId="0" applyFont="1" applyBorder="1" applyAlignment="1" applyProtection="1">
      <alignment horizontal="distributed" vertical="center"/>
    </xf>
    <xf numFmtId="0" fontId="22" fillId="0" borderId="42" xfId="0" applyFont="1" applyBorder="1" applyAlignment="1" applyProtection="1">
      <alignment horizontal="distributed" vertical="center"/>
    </xf>
    <xf numFmtId="0" fontId="22" fillId="0" borderId="35" xfId="0" applyFont="1" applyBorder="1" applyAlignment="1" applyProtection="1">
      <alignment horizontal="distributed" vertical="center"/>
    </xf>
    <xf numFmtId="0" fontId="6" fillId="0" borderId="40" xfId="1" applyFont="1" applyFill="1" applyBorder="1" applyAlignment="1" applyProtection="1">
      <alignment horizontal="center" vertical="center" textRotation="255"/>
    </xf>
    <xf numFmtId="0" fontId="22" fillId="0" borderId="41" xfId="0" applyFont="1" applyBorder="1" applyAlignment="1" applyProtection="1">
      <alignment vertical="center" textRotation="255"/>
    </xf>
    <xf numFmtId="0" fontId="22" fillId="0" borderId="39" xfId="0" applyFont="1" applyBorder="1" applyAlignment="1" applyProtection="1">
      <alignment vertical="center" textRotation="255"/>
    </xf>
    <xf numFmtId="0" fontId="22" fillId="0" borderId="42" xfId="0" applyFont="1" applyBorder="1" applyAlignment="1" applyProtection="1">
      <alignment vertical="center" textRotation="255"/>
    </xf>
    <xf numFmtId="0" fontId="22" fillId="0" borderId="69" xfId="0" applyFont="1" applyBorder="1" applyAlignment="1" applyProtection="1">
      <alignment vertical="center" textRotation="255"/>
    </xf>
    <xf numFmtId="0" fontId="22" fillId="0" borderId="43" xfId="0" applyFont="1" applyBorder="1" applyAlignment="1" applyProtection="1">
      <alignment vertical="center" textRotation="255"/>
    </xf>
    <xf numFmtId="0" fontId="22" fillId="0" borderId="24" xfId="0" applyFont="1" applyBorder="1" applyAlignment="1" applyProtection="1">
      <alignment vertical="center"/>
    </xf>
    <xf numFmtId="0" fontId="6" fillId="0" borderId="38" xfId="1" applyFont="1" applyFill="1" applyBorder="1" applyAlignment="1" applyProtection="1">
      <alignment horizontal="center" vertical="center" textRotation="255"/>
    </xf>
    <xf numFmtId="0" fontId="22" fillId="0" borderId="70" xfId="0" applyFont="1" applyBorder="1" applyAlignment="1" applyProtection="1">
      <alignment vertical="center" textRotation="255"/>
    </xf>
    <xf numFmtId="0" fontId="22" fillId="0" borderId="37" xfId="0" applyFont="1" applyBorder="1" applyAlignment="1" applyProtection="1">
      <alignment vertical="center" textRotation="255"/>
    </xf>
    <xf numFmtId="0" fontId="22" fillId="0" borderId="36" xfId="0" applyFont="1" applyBorder="1" applyAlignment="1" applyProtection="1">
      <alignment vertical="center" textRotation="255"/>
    </xf>
    <xf numFmtId="0" fontId="6" fillId="0" borderId="38" xfId="1" applyFont="1" applyFill="1" applyBorder="1" applyAlignment="1">
      <alignment horizontal="center" vertical="center" textRotation="255"/>
    </xf>
    <xf numFmtId="0" fontId="22" fillId="0" borderId="70" xfId="0" applyFont="1" applyBorder="1" applyAlignment="1">
      <alignment vertical="center" textRotation="255"/>
    </xf>
    <xf numFmtId="0" fontId="22" fillId="0" borderId="37" xfId="0" applyFont="1" applyBorder="1" applyAlignment="1">
      <alignment vertical="center" textRotation="255"/>
    </xf>
    <xf numFmtId="0" fontId="22" fillId="0" borderId="36" xfId="0" applyFont="1" applyBorder="1" applyAlignment="1">
      <alignment vertical="center" textRotation="255"/>
    </xf>
    <xf numFmtId="0" fontId="6" fillId="0" borderId="30" xfId="1" applyFont="1" applyFill="1" applyBorder="1" applyAlignment="1" applyProtection="1">
      <alignment horizontal="center"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0" fontId="6" fillId="0" borderId="0" xfId="1" applyFont="1" applyFill="1" applyBorder="1" applyAlignment="1" applyProtection="1">
      <alignment vertical="top" wrapText="1"/>
      <protection locked="0"/>
    </xf>
    <xf numFmtId="0" fontId="78" fillId="0" borderId="0" xfId="1" applyFont="1" applyFill="1" applyAlignment="1">
      <alignment horizontal="left" vertical="center" wrapText="1"/>
    </xf>
    <xf numFmtId="0" fontId="72" fillId="0" borderId="0" xfId="0" applyFont="1" applyAlignment="1">
      <alignment horizontal="left" vertical="center"/>
    </xf>
    <xf numFmtId="0" fontId="64" fillId="0" borderId="17" xfId="0" applyFont="1" applyBorder="1" applyAlignment="1">
      <alignment horizontal="distributed" vertical="center"/>
    </xf>
    <xf numFmtId="0" fontId="22" fillId="0" borderId="17" xfId="0" applyFont="1" applyBorder="1" applyAlignment="1">
      <alignment horizontal="distributed" vertical="center"/>
    </xf>
    <xf numFmtId="0" fontId="22" fillId="0" borderId="0" xfId="0" applyFont="1" applyBorder="1" applyAlignment="1" applyProtection="1">
      <alignment horizontal="left" vertical="center" wrapText="1"/>
      <protection locked="0"/>
    </xf>
    <xf numFmtId="0" fontId="22" fillId="0" borderId="27" xfId="0" applyFont="1" applyBorder="1" applyAlignment="1" applyProtection="1">
      <alignment horizontal="left" vertical="center" wrapText="1"/>
      <protection locked="0"/>
    </xf>
    <xf numFmtId="0" fontId="6" fillId="0" borderId="15" xfId="1" applyFont="1" applyFill="1" applyBorder="1" applyAlignment="1">
      <alignment horizontal="distributed" vertical="center"/>
    </xf>
    <xf numFmtId="0" fontId="22" fillId="0" borderId="12" xfId="0" applyFont="1" applyBorder="1" applyAlignment="1">
      <alignment horizontal="distributed" vertical="center"/>
    </xf>
    <xf numFmtId="0" fontId="22" fillId="0" borderId="14" xfId="0" applyFont="1" applyBorder="1" applyAlignment="1">
      <alignment horizontal="distributed" vertical="center"/>
    </xf>
    <xf numFmtId="0" fontId="22" fillId="0" borderId="27" xfId="0" applyFont="1" applyBorder="1" applyAlignment="1" applyProtection="1">
      <alignment horizontal="distributed" vertical="center"/>
      <protection locked="0"/>
    </xf>
    <xf numFmtId="0" fontId="22" fillId="0" borderId="26" xfId="0" applyFont="1" applyBorder="1" applyAlignment="1" applyProtection="1">
      <alignment vertical="center"/>
      <protection locked="0"/>
    </xf>
    <xf numFmtId="0" fontId="24" fillId="0" borderId="0" xfId="0" applyFont="1" applyBorder="1" applyAlignment="1" applyProtection="1">
      <alignment vertical="center"/>
    </xf>
    <xf numFmtId="0" fontId="24" fillId="0" borderId="27" xfId="0" applyFont="1" applyBorder="1" applyAlignment="1" applyProtection="1">
      <alignment vertical="center"/>
    </xf>
    <xf numFmtId="0" fontId="6" fillId="0" borderId="13" xfId="1" applyFont="1" applyFill="1" applyBorder="1" applyAlignment="1">
      <alignment horizontal="left" vertical="center" indent="1" shrinkToFit="1"/>
    </xf>
    <xf numFmtId="0" fontId="22" fillId="0" borderId="8" xfId="0" applyFont="1" applyBorder="1" applyAlignment="1" applyProtection="1">
      <alignment horizontal="distributed" vertical="center"/>
    </xf>
    <xf numFmtId="176" fontId="6" fillId="0" borderId="8" xfId="1" applyNumberFormat="1" applyFont="1" applyFill="1" applyBorder="1" applyAlignment="1" applyProtection="1">
      <alignment horizontal="distributed" vertical="center"/>
      <protection locked="0"/>
    </xf>
    <xf numFmtId="0" fontId="0" fillId="0" borderId="7" xfId="0" applyBorder="1" applyAlignment="1" applyProtection="1">
      <alignment horizontal="distributed" vertical="center"/>
      <protection locked="0"/>
    </xf>
    <xf numFmtId="0" fontId="0" fillId="0" borderId="9" xfId="0" applyBorder="1" applyAlignment="1" applyProtection="1">
      <alignment horizontal="distributed" vertical="center"/>
      <protection locked="0"/>
    </xf>
    <xf numFmtId="49" fontId="14" fillId="0" borderId="0" xfId="0" applyNumberFormat="1" applyFont="1" applyBorder="1" applyAlignment="1" applyProtection="1">
      <alignment vertical="center"/>
    </xf>
    <xf numFmtId="49" fontId="14" fillId="0" borderId="42" xfId="0" applyNumberFormat="1" applyFont="1" applyBorder="1" applyAlignment="1" applyProtection="1">
      <alignment vertical="center"/>
    </xf>
    <xf numFmtId="49" fontId="14" fillId="0" borderId="0" xfId="0" applyNumberFormat="1" applyFont="1" applyBorder="1" applyAlignment="1" applyProtection="1">
      <alignment vertical="center"/>
      <protection locked="0"/>
    </xf>
    <xf numFmtId="49" fontId="14" fillId="0" borderId="42" xfId="0" applyNumberFormat="1" applyFont="1" applyBorder="1" applyAlignment="1" applyProtection="1">
      <alignment vertical="center"/>
      <protection locked="0"/>
    </xf>
    <xf numFmtId="49" fontId="14" fillId="0" borderId="27" xfId="0" applyNumberFormat="1" applyFont="1" applyBorder="1" applyAlignment="1" applyProtection="1">
      <alignment vertical="center"/>
      <protection locked="0"/>
    </xf>
    <xf numFmtId="49" fontId="14" fillId="0" borderId="36" xfId="0" applyNumberFormat="1" applyFont="1" applyBorder="1" applyAlignment="1" applyProtection="1">
      <alignment vertical="center"/>
      <protection locked="0"/>
    </xf>
    <xf numFmtId="49" fontId="71" fillId="0" borderId="0" xfId="8" applyNumberFormat="1" applyFont="1" applyAlignment="1">
      <alignment vertical="center" wrapText="1"/>
    </xf>
    <xf numFmtId="0" fontId="22" fillId="0" borderId="0" xfId="0" applyFont="1" applyAlignment="1" applyProtection="1">
      <alignment vertical="center"/>
      <protection locked="0"/>
    </xf>
    <xf numFmtId="0" fontId="43" fillId="0" borderId="0" xfId="0" applyFont="1" applyAlignment="1" applyProtection="1">
      <alignment horizontal="distributed" vertical="center"/>
    </xf>
    <xf numFmtId="0" fontId="52" fillId="0" borderId="0" xfId="0" applyFont="1" applyAlignment="1" applyProtection="1">
      <alignment horizontal="distributed" vertical="center"/>
    </xf>
    <xf numFmtId="49" fontId="8" fillId="0" borderId="0" xfId="8" applyNumberFormat="1" applyFont="1" applyBorder="1" applyAlignment="1" applyProtection="1">
      <alignment horizontal="center" vertical="top"/>
    </xf>
    <xf numFmtId="0" fontId="8" fillId="0" borderId="46" xfId="8" applyNumberFormat="1" applyFont="1" applyBorder="1" applyAlignment="1" applyProtection="1">
      <alignment vertical="top" wrapText="1"/>
    </xf>
    <xf numFmtId="0" fontId="25" fillId="0" borderId="46" xfId="0" applyNumberFormat="1" applyFont="1" applyBorder="1" applyAlignment="1" applyProtection="1">
      <alignment vertical="top" wrapText="1"/>
    </xf>
    <xf numFmtId="49" fontId="14" fillId="0" borderId="40" xfId="8" applyNumberFormat="1" applyFont="1" applyBorder="1" applyAlignment="1" applyProtection="1">
      <alignment horizontal="distributed" vertical="center"/>
    </xf>
    <xf numFmtId="0" fontId="14" fillId="0" borderId="24" xfId="8" applyFont="1" applyBorder="1" applyAlignment="1" applyProtection="1">
      <alignment horizontal="distributed" vertical="center"/>
    </xf>
    <xf numFmtId="0" fontId="14" fillId="0" borderId="41" xfId="8" applyFont="1" applyBorder="1" applyAlignment="1" applyProtection="1">
      <alignment horizontal="distributed" vertical="center"/>
    </xf>
    <xf numFmtId="0" fontId="24" fillId="0" borderId="37" xfId="0" applyFont="1" applyBorder="1" applyAlignment="1" applyProtection="1">
      <alignment vertical="center"/>
    </xf>
    <xf numFmtId="0" fontId="24" fillId="0" borderId="36" xfId="0" applyFont="1" applyBorder="1" applyAlignment="1" applyProtection="1">
      <alignment vertical="center"/>
    </xf>
    <xf numFmtId="176" fontId="77" fillId="0" borderId="40" xfId="0" applyNumberFormat="1" applyFont="1" applyBorder="1" applyAlignment="1" applyProtection="1">
      <alignment horizontal="distributed" vertical="center" indent="1"/>
    </xf>
    <xf numFmtId="176" fontId="77" fillId="0" borderId="24" xfId="0" applyNumberFormat="1" applyFont="1" applyBorder="1" applyAlignment="1" applyProtection="1">
      <alignment horizontal="distributed" vertical="center" indent="1"/>
    </xf>
    <xf numFmtId="176" fontId="77" fillId="0" borderId="41" xfId="0" applyNumberFormat="1" applyFont="1" applyBorder="1" applyAlignment="1" applyProtection="1">
      <alignment horizontal="distributed" vertical="center" indent="1"/>
    </xf>
    <xf numFmtId="49" fontId="15" fillId="0" borderId="40" xfId="8" applyNumberFormat="1" applyFont="1" applyBorder="1" applyAlignment="1" applyProtection="1">
      <alignment horizontal="distributed" vertical="center" wrapText="1"/>
    </xf>
    <xf numFmtId="0" fontId="15" fillId="0" borderId="24" xfId="8" applyFont="1" applyBorder="1" applyAlignment="1" applyProtection="1">
      <alignment horizontal="distributed" vertical="center"/>
    </xf>
    <xf numFmtId="0" fontId="15" fillId="0" borderId="41" xfId="8" applyFont="1" applyBorder="1" applyAlignment="1" applyProtection="1">
      <alignment horizontal="distributed" vertical="center"/>
    </xf>
    <xf numFmtId="0" fontId="47" fillId="0" borderId="37" xfId="0" applyFont="1" applyBorder="1" applyAlignment="1" applyProtection="1">
      <alignment horizontal="distributed" vertical="center"/>
    </xf>
    <xf numFmtId="0" fontId="47" fillId="0" borderId="36" xfId="0" applyFont="1" applyBorder="1" applyAlignment="1" applyProtection="1">
      <alignment horizontal="distributed" vertical="center"/>
    </xf>
    <xf numFmtId="179" fontId="63" fillId="0" borderId="24" xfId="8" applyNumberFormat="1" applyFont="1" applyBorder="1" applyAlignment="1" applyProtection="1">
      <alignment horizontal="right" vertical="center"/>
    </xf>
    <xf numFmtId="179" fontId="63" fillId="0" borderId="24" xfId="0" applyNumberFormat="1" applyFont="1" applyBorder="1" applyAlignment="1" applyProtection="1">
      <alignment horizontal="right" vertical="center"/>
    </xf>
    <xf numFmtId="176" fontId="25" fillId="0" borderId="37" xfId="0" applyNumberFormat="1" applyFont="1" applyBorder="1" applyAlignment="1" applyProtection="1">
      <alignment horizontal="distributed" vertical="center" indent="1"/>
    </xf>
    <xf numFmtId="176" fontId="25" fillId="0" borderId="27" xfId="0" applyNumberFormat="1" applyFont="1" applyBorder="1" applyAlignment="1" applyProtection="1">
      <alignment horizontal="distributed" vertical="center" indent="1"/>
    </xf>
    <xf numFmtId="176" fontId="25" fillId="0" borderId="36" xfId="0" applyNumberFormat="1" applyFont="1" applyBorder="1" applyAlignment="1" applyProtection="1">
      <alignment horizontal="distributed" vertical="center" indent="1"/>
    </xf>
    <xf numFmtId="184" fontId="22" fillId="0" borderId="27" xfId="0" applyNumberFormat="1" applyFont="1" applyBorder="1" applyAlignment="1" applyProtection="1">
      <alignment horizontal="right" vertical="center"/>
    </xf>
    <xf numFmtId="49" fontId="6" fillId="0" borderId="17" xfId="8" applyNumberFormat="1" applyFont="1" applyBorder="1" applyAlignment="1" applyProtection="1">
      <alignment vertical="top" wrapText="1"/>
    </xf>
    <xf numFmtId="0" fontId="22" fillId="0" borderId="17" xfId="0" applyFont="1" applyBorder="1" applyAlignment="1" applyProtection="1">
      <alignment vertical="center"/>
    </xf>
    <xf numFmtId="176" fontId="8" fillId="0" borderId="0" xfId="8" applyNumberFormat="1" applyFont="1" applyBorder="1" applyAlignment="1" applyProtection="1">
      <alignment horizontal="distributed" vertical="center"/>
      <protection locked="0"/>
    </xf>
    <xf numFmtId="0" fontId="8" fillId="0" borderId="24" xfId="8" applyFont="1" applyBorder="1" applyAlignment="1" applyProtection="1">
      <alignment horizontal="center" vertical="center" wrapText="1"/>
    </xf>
    <xf numFmtId="0" fontId="25" fillId="0" borderId="24"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26" xfId="0" applyFont="1" applyBorder="1" applyAlignment="1">
      <alignment horizontal="center" vertical="center" wrapText="1"/>
    </xf>
    <xf numFmtId="49" fontId="14" fillId="0" borderId="38" xfId="8" applyNumberFormat="1" applyFont="1" applyBorder="1" applyAlignment="1" applyProtection="1">
      <alignment horizontal="distributed" vertical="center"/>
    </xf>
    <xf numFmtId="0" fontId="24" fillId="0" borderId="30" xfId="0" applyFont="1" applyBorder="1" applyAlignment="1">
      <alignment vertical="center"/>
    </xf>
    <xf numFmtId="0" fontId="24" fillId="0" borderId="70" xfId="0" applyFont="1" applyBorder="1" applyAlignment="1">
      <alignment vertical="center"/>
    </xf>
    <xf numFmtId="0" fontId="24" fillId="0" borderId="37" xfId="0" applyFont="1" applyBorder="1" applyAlignment="1">
      <alignment vertical="center"/>
    </xf>
    <xf numFmtId="0" fontId="24" fillId="0" borderId="27" xfId="0" applyFont="1" applyBorder="1" applyAlignment="1">
      <alignment vertical="center"/>
    </xf>
    <xf numFmtId="0" fontId="24" fillId="0" borderId="36" xfId="0" applyFont="1" applyBorder="1" applyAlignment="1">
      <alignment vertical="center"/>
    </xf>
    <xf numFmtId="0" fontId="8" fillId="0" borderId="30" xfId="8" applyFont="1" applyBorder="1" applyAlignment="1" applyProtection="1">
      <alignment horizontal="left" vertical="center" wrapText="1"/>
    </xf>
    <xf numFmtId="0" fontId="25" fillId="0" borderId="30" xfId="0" applyFont="1" applyBorder="1" applyAlignment="1">
      <alignment vertical="center" wrapText="1"/>
    </xf>
    <xf numFmtId="0" fontId="25" fillId="0" borderId="33" xfId="0" applyFont="1" applyBorder="1" applyAlignment="1">
      <alignment vertical="center" wrapText="1"/>
    </xf>
    <xf numFmtId="0" fontId="25" fillId="0" borderId="27" xfId="0" applyFont="1" applyBorder="1" applyAlignment="1">
      <alignment vertical="center" wrapText="1"/>
    </xf>
    <xf numFmtId="0" fontId="25" fillId="0" borderId="26" xfId="0" applyFont="1" applyBorder="1" applyAlignment="1">
      <alignment vertical="center" wrapText="1"/>
    </xf>
    <xf numFmtId="49" fontId="15" fillId="0" borderId="40" xfId="8" applyNumberFormat="1" applyFont="1" applyBorder="1" applyAlignment="1" applyProtection="1">
      <alignment horizontal="distributed" vertical="center"/>
    </xf>
    <xf numFmtId="0" fontId="47" fillId="0" borderId="24" xfId="0" applyFont="1" applyBorder="1" applyAlignment="1">
      <alignment vertical="center"/>
    </xf>
    <xf numFmtId="0" fontId="47" fillId="0" borderId="41" xfId="0" applyFont="1" applyBorder="1" applyAlignment="1">
      <alignment vertical="center"/>
    </xf>
    <xf numFmtId="0" fontId="47" fillId="0" borderId="37" xfId="0" applyFont="1" applyBorder="1" applyAlignment="1">
      <alignment vertical="center"/>
    </xf>
    <xf numFmtId="0" fontId="47" fillId="0" borderId="27" xfId="0" applyFont="1" applyBorder="1" applyAlignment="1">
      <alignment vertical="center"/>
    </xf>
    <xf numFmtId="0" fontId="47" fillId="0" borderId="36" xfId="0" applyFont="1" applyBorder="1" applyAlignment="1">
      <alignment vertical="center"/>
    </xf>
    <xf numFmtId="0" fontId="47" fillId="0" borderId="40" xfId="0" applyFont="1" applyBorder="1" applyAlignment="1">
      <alignment horizontal="distributed" vertical="center"/>
    </xf>
    <xf numFmtId="0" fontId="47" fillId="0" borderId="24" xfId="0" applyFont="1" applyBorder="1" applyAlignment="1">
      <alignment horizontal="distributed" vertical="center"/>
    </xf>
    <xf numFmtId="0" fontId="47" fillId="0" borderId="41" xfId="0" applyFont="1" applyBorder="1" applyAlignment="1">
      <alignment horizontal="distributed" vertical="center"/>
    </xf>
    <xf numFmtId="0" fontId="47" fillId="0" borderId="37" xfId="0" applyFont="1" applyBorder="1" applyAlignment="1">
      <alignment horizontal="distributed" vertical="center"/>
    </xf>
    <xf numFmtId="0" fontId="47" fillId="0" borderId="27" xfId="0" applyFont="1" applyBorder="1" applyAlignment="1">
      <alignment horizontal="distributed" vertical="center"/>
    </xf>
    <xf numFmtId="0" fontId="47" fillId="0" borderId="36" xfId="0" applyFont="1" applyBorder="1" applyAlignment="1">
      <alignment horizontal="distributed" vertical="center"/>
    </xf>
    <xf numFmtId="0" fontId="8" fillId="0" borderId="40" xfId="8" applyFont="1" applyBorder="1" applyAlignment="1" applyProtection="1">
      <alignment horizontal="left" vertical="center" wrapText="1"/>
    </xf>
    <xf numFmtId="0" fontId="25" fillId="0" borderId="24" xfId="0" applyFont="1" applyBorder="1" applyAlignment="1">
      <alignment vertical="center" wrapText="1"/>
    </xf>
    <xf numFmtId="0" fontId="25" fillId="0" borderId="37" xfId="0" applyFont="1" applyBorder="1" applyAlignment="1">
      <alignment vertical="center" wrapText="1"/>
    </xf>
    <xf numFmtId="0" fontId="8" fillId="0" borderId="0" xfId="8" applyNumberFormat="1" applyFont="1" applyBorder="1" applyAlignment="1" applyProtection="1">
      <alignment horizontal="left" vertical="center" wrapText="1"/>
    </xf>
    <xf numFmtId="49" fontId="14" fillId="0" borderId="0" xfId="8" applyNumberFormat="1" applyFont="1" applyBorder="1" applyAlignment="1" applyProtection="1">
      <alignment horizontal="distributed" vertical="center"/>
    </xf>
    <xf numFmtId="0" fontId="22" fillId="0" borderId="0" xfId="0" applyFont="1" applyAlignment="1">
      <alignment horizontal="distributed" vertical="center"/>
    </xf>
    <xf numFmtId="0" fontId="14" fillId="0" borderId="40" xfId="8" applyNumberFormat="1" applyFont="1" applyBorder="1" applyAlignment="1" applyProtection="1">
      <alignment horizontal="distributed" vertical="center" wrapText="1"/>
    </xf>
    <xf numFmtId="0" fontId="24" fillId="0" borderId="24" xfId="0" applyNumberFormat="1" applyFont="1" applyBorder="1" applyAlignment="1" applyProtection="1">
      <alignment horizontal="distributed" vertical="center"/>
    </xf>
    <xf numFmtId="0" fontId="24" fillId="0" borderId="41" xfId="0" applyNumberFormat="1" applyFont="1" applyBorder="1" applyAlignment="1" applyProtection="1">
      <alignment horizontal="distributed" vertical="center"/>
    </xf>
    <xf numFmtId="0" fontId="24" fillId="0" borderId="37" xfId="0" applyNumberFormat="1" applyFont="1" applyBorder="1" applyAlignment="1" applyProtection="1">
      <alignment horizontal="distributed" vertical="center"/>
    </xf>
    <xf numFmtId="0" fontId="24" fillId="0" borderId="27" xfId="0" applyNumberFormat="1" applyFont="1" applyBorder="1" applyAlignment="1" applyProtection="1">
      <alignment horizontal="distributed" vertical="center"/>
    </xf>
    <xf numFmtId="0" fontId="24" fillId="0" borderId="36"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center" wrapText="1" shrinkToFit="1"/>
    </xf>
    <xf numFmtId="0" fontId="47" fillId="0" borderId="24" xfId="0" applyFont="1" applyBorder="1" applyAlignment="1" applyProtection="1">
      <alignment horizontal="distributed" vertical="center" shrinkToFit="1"/>
    </xf>
    <xf numFmtId="0" fontId="47" fillId="0" borderId="41" xfId="0" applyFont="1" applyBorder="1" applyAlignment="1" applyProtection="1">
      <alignment horizontal="distributed" vertical="center" shrinkToFit="1"/>
    </xf>
    <xf numFmtId="0" fontId="22" fillId="0" borderId="37" xfId="0" applyFont="1" applyBorder="1" applyAlignment="1" applyProtection="1">
      <alignment vertical="center"/>
    </xf>
    <xf numFmtId="0" fontId="22" fillId="0" borderId="27" xfId="0" applyFont="1" applyBorder="1" applyAlignment="1" applyProtection="1">
      <alignment vertical="center"/>
    </xf>
    <xf numFmtId="0" fontId="22" fillId="0" borderId="36" xfId="0" applyFont="1" applyBorder="1" applyAlignment="1" applyProtection="1">
      <alignment vertical="center"/>
    </xf>
    <xf numFmtId="176" fontId="77" fillId="0" borderId="24" xfId="0" applyNumberFormat="1" applyFont="1" applyBorder="1" applyAlignment="1" applyProtection="1">
      <alignment horizontal="distributed" vertical="center" indent="1"/>
      <protection locked="0"/>
    </xf>
    <xf numFmtId="176" fontId="77" fillId="0" borderId="23" xfId="0" applyNumberFormat="1" applyFont="1" applyBorder="1" applyAlignment="1" applyProtection="1">
      <alignment horizontal="distributed" vertical="center" indent="1"/>
      <protection locked="0"/>
    </xf>
    <xf numFmtId="176" fontId="25" fillId="0" borderId="37" xfId="0" applyNumberFormat="1" applyFont="1" applyBorder="1" applyAlignment="1" applyProtection="1">
      <alignment horizontal="distributed" vertical="center" indent="1"/>
      <protection locked="0"/>
    </xf>
    <xf numFmtId="176" fontId="25" fillId="0" borderId="27" xfId="0" applyNumberFormat="1" applyFont="1" applyBorder="1" applyAlignment="1" applyProtection="1">
      <alignment horizontal="distributed" vertical="center" indent="1"/>
      <protection locked="0"/>
    </xf>
    <xf numFmtId="176" fontId="25" fillId="0" borderId="36" xfId="0" applyNumberFormat="1" applyFont="1" applyBorder="1" applyAlignment="1" applyProtection="1">
      <alignment horizontal="distributed" vertical="center" indent="1"/>
      <protection locked="0"/>
    </xf>
    <xf numFmtId="49" fontId="8" fillId="0" borderId="0" xfId="8" applyNumberFormat="1" applyFont="1" applyBorder="1" applyAlignment="1" applyProtection="1">
      <alignment horizontal="distributed" vertical="center"/>
    </xf>
    <xf numFmtId="176" fontId="68" fillId="0" borderId="24" xfId="8" applyNumberFormat="1" applyFont="1" applyBorder="1" applyAlignment="1" applyProtection="1">
      <alignment horizontal="distributed" vertical="center"/>
    </xf>
    <xf numFmtId="176" fontId="63" fillId="0" borderId="24" xfId="0" applyNumberFormat="1" applyFont="1" applyBorder="1" applyAlignment="1" applyProtection="1">
      <alignment horizontal="distributed" vertical="center"/>
    </xf>
    <xf numFmtId="176" fontId="77" fillId="0" borderId="23" xfId="0" applyNumberFormat="1" applyFont="1" applyBorder="1" applyAlignment="1" applyProtection="1">
      <alignment horizontal="distributed" vertical="center" indent="1"/>
    </xf>
    <xf numFmtId="0" fontId="8" fillId="0" borderId="0" xfId="8" applyNumberFormat="1" applyFont="1" applyBorder="1" applyAlignment="1" applyProtection="1">
      <alignment vertical="top" wrapText="1"/>
    </xf>
    <xf numFmtId="0" fontId="22" fillId="0" borderId="0" xfId="0" applyFont="1" applyAlignment="1">
      <alignment vertical="top" wrapText="1"/>
    </xf>
    <xf numFmtId="0" fontId="22" fillId="0" borderId="0" xfId="0" applyFont="1" applyBorder="1" applyAlignment="1">
      <alignment vertical="top" wrapText="1"/>
    </xf>
    <xf numFmtId="49" fontId="14" fillId="0" borderId="8" xfId="8" applyNumberFormat="1" applyFont="1" applyBorder="1" applyAlignment="1" applyProtection="1">
      <alignment horizontal="right" vertical="center"/>
      <protection locked="0"/>
    </xf>
    <xf numFmtId="0" fontId="6" fillId="0" borderId="7" xfId="8" applyFont="1" applyBorder="1" applyAlignment="1" applyProtection="1">
      <alignment horizontal="right" vertical="center"/>
      <protection locked="0"/>
    </xf>
    <xf numFmtId="0" fontId="6" fillId="0" borderId="9" xfId="8" applyFont="1" applyBorder="1" applyAlignment="1" applyProtection="1">
      <alignment horizontal="right" vertical="center"/>
      <protection locked="0"/>
    </xf>
    <xf numFmtId="49" fontId="15" fillId="0" borderId="34" xfId="8" applyNumberFormat="1" applyFont="1" applyBorder="1" applyAlignment="1">
      <alignment horizontal="right" vertical="center" wrapText="1"/>
    </xf>
    <xf numFmtId="0" fontId="22" fillId="0" borderId="24" xfId="0" applyFont="1" applyBorder="1" applyAlignment="1">
      <alignment horizontal="right" vertical="center"/>
    </xf>
    <xf numFmtId="0" fontId="22" fillId="0" borderId="41" xfId="0" applyFont="1" applyBorder="1" applyAlignment="1">
      <alignment horizontal="right" vertical="center"/>
    </xf>
    <xf numFmtId="49" fontId="14" fillId="0" borderId="40" xfId="8" applyNumberFormat="1" applyFont="1" applyBorder="1" applyAlignment="1">
      <alignment horizontal="center" vertical="center"/>
    </xf>
    <xf numFmtId="0" fontId="6" fillId="0" borderId="24" xfId="8" applyFont="1" applyBorder="1" applyAlignment="1">
      <alignment horizontal="center" vertical="center"/>
    </xf>
    <xf numFmtId="0" fontId="6" fillId="0" borderId="23" xfId="8" applyFont="1" applyBorder="1" applyAlignment="1">
      <alignment horizontal="center" vertical="center"/>
    </xf>
    <xf numFmtId="0" fontId="6" fillId="0" borderId="37" xfId="8" applyFont="1" applyBorder="1" applyAlignment="1">
      <alignment horizontal="center" vertical="center"/>
    </xf>
    <xf numFmtId="0" fontId="6" fillId="0" borderId="27" xfId="8" applyFont="1" applyBorder="1" applyAlignment="1">
      <alignment horizontal="center" vertical="center"/>
    </xf>
    <xf numFmtId="0" fontId="6" fillId="0" borderId="26" xfId="8" applyFont="1" applyBorder="1" applyAlignment="1">
      <alignment horizontal="center" vertical="center"/>
    </xf>
    <xf numFmtId="0" fontId="15" fillId="0" borderId="35" xfId="8" applyFont="1" applyBorder="1" applyAlignment="1">
      <alignment horizontal="left" vertical="center"/>
    </xf>
    <xf numFmtId="0" fontId="22" fillId="0" borderId="27" xfId="0" applyFont="1" applyBorder="1" applyAlignment="1">
      <alignment horizontal="left" vertical="center"/>
    </xf>
    <xf numFmtId="0" fontId="22" fillId="0" borderId="36" xfId="0" applyFont="1" applyBorder="1" applyAlignment="1">
      <alignment horizontal="left" vertical="center"/>
    </xf>
    <xf numFmtId="0" fontId="22" fillId="0" borderId="7" xfId="0" applyFont="1" applyBorder="1" applyAlignment="1" applyProtection="1">
      <alignment horizontal="right" vertical="center"/>
      <protection locked="0"/>
    </xf>
    <xf numFmtId="0" fontId="22" fillId="0" borderId="9" xfId="0" applyFont="1" applyBorder="1" applyAlignment="1" applyProtection="1">
      <alignment horizontal="right" vertical="center"/>
      <protection locked="0"/>
    </xf>
    <xf numFmtId="49" fontId="14" fillId="0" borderId="10" xfId="8" applyNumberFormat="1" applyFont="1" applyBorder="1" applyAlignment="1" applyProtection="1">
      <alignment vertical="center" wrapText="1"/>
      <protection locked="0"/>
    </xf>
    <xf numFmtId="0" fontId="6" fillId="0" borderId="7" xfId="8" applyFont="1" applyBorder="1" applyAlignment="1" applyProtection="1">
      <alignment vertical="center" wrapText="1"/>
      <protection locked="0"/>
    </xf>
    <xf numFmtId="0" fontId="6" fillId="0" borderId="9" xfId="8" applyFont="1" applyBorder="1" applyAlignment="1" applyProtection="1">
      <alignment vertical="center" wrapText="1"/>
      <protection locked="0"/>
    </xf>
    <xf numFmtId="49" fontId="14" fillId="0" borderId="8" xfId="8" applyNumberFormat="1" applyFont="1" applyBorder="1" applyAlignment="1" applyProtection="1">
      <alignment vertical="center"/>
      <protection locked="0"/>
    </xf>
    <xf numFmtId="0" fontId="6" fillId="0" borderId="7" xfId="8" applyFont="1" applyBorder="1" applyAlignment="1" applyProtection="1">
      <alignment vertical="center"/>
      <protection locked="0"/>
    </xf>
    <xf numFmtId="0" fontId="6" fillId="0" borderId="6" xfId="8" applyFont="1" applyBorder="1" applyAlignment="1" applyProtection="1">
      <alignment vertical="center"/>
      <protection locked="0"/>
    </xf>
    <xf numFmtId="49" fontId="14" fillId="0" borderId="7" xfId="8" applyNumberFormat="1" applyFont="1" applyBorder="1" applyAlignment="1" applyProtection="1">
      <alignment vertical="center" wrapText="1"/>
      <protection locked="0"/>
    </xf>
    <xf numFmtId="49" fontId="14" fillId="0" borderId="9" xfId="8" applyNumberFormat="1" applyFont="1" applyBorder="1" applyAlignment="1" applyProtection="1">
      <alignment vertical="center" wrapText="1"/>
      <protection locked="0"/>
    </xf>
    <xf numFmtId="49" fontId="14" fillId="0" borderId="7" xfId="8" applyNumberFormat="1" applyFont="1" applyBorder="1" applyAlignment="1" applyProtection="1">
      <alignment vertical="center"/>
      <protection locked="0"/>
    </xf>
    <xf numFmtId="49" fontId="14" fillId="0" borderId="6" xfId="8" applyNumberFormat="1" applyFont="1" applyBorder="1" applyAlignment="1" applyProtection="1">
      <alignment vertical="center"/>
      <protection locked="0"/>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0" fontId="26" fillId="0" borderId="0" xfId="0" applyFont="1" applyAlignment="1" applyProtection="1">
      <alignment horizontal="distributed" vertical="center"/>
    </xf>
    <xf numFmtId="0" fontId="43" fillId="0" borderId="0" xfId="0" applyFont="1" applyBorder="1" applyAlignment="1" applyProtection="1">
      <alignment horizontal="left" vertical="center"/>
    </xf>
    <xf numFmtId="49" fontId="14" fillId="0" borderId="5" xfId="8" applyNumberFormat="1" applyFont="1" applyBorder="1" applyAlignment="1" applyProtection="1">
      <alignment vertical="center" wrapText="1"/>
      <protection locked="0"/>
    </xf>
    <xf numFmtId="0" fontId="6" fillId="0" borderId="2" xfId="8" applyFont="1" applyBorder="1" applyAlignment="1" applyProtection="1">
      <alignment vertical="center" wrapText="1"/>
      <protection locked="0"/>
    </xf>
    <xf numFmtId="0" fontId="6" fillId="0" borderId="4" xfId="8" applyFont="1" applyBorder="1" applyAlignment="1" applyProtection="1">
      <alignment vertical="center" wrapText="1"/>
      <protection locked="0"/>
    </xf>
    <xf numFmtId="49" fontId="14" fillId="0" borderId="3" xfId="8" applyNumberFormat="1" applyFont="1" applyBorder="1" applyAlignment="1" applyProtection="1">
      <alignment vertical="center"/>
      <protection locked="0"/>
    </xf>
    <xf numFmtId="0" fontId="6" fillId="0" borderId="2" xfId="8" applyFont="1" applyBorder="1" applyAlignment="1" applyProtection="1">
      <alignment vertical="center"/>
      <protection locked="0"/>
    </xf>
    <xf numFmtId="0" fontId="6" fillId="0" borderId="1" xfId="8" applyFont="1" applyBorder="1" applyAlignment="1" applyProtection="1">
      <alignment vertical="center"/>
      <protection locked="0"/>
    </xf>
    <xf numFmtId="0" fontId="67" fillId="0" borderId="65" xfId="0" applyFont="1" applyBorder="1" applyAlignment="1">
      <alignment horizontal="distributed" vertical="center"/>
    </xf>
    <xf numFmtId="0" fontId="67" fillId="0" borderId="66" xfId="0" applyFont="1" applyBorder="1" applyAlignment="1">
      <alignment horizontal="distributed" vertical="center"/>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49" fontId="14" fillId="0" borderId="0" xfId="8" applyNumberFormat="1" applyFont="1" applyBorder="1" applyAlignment="1" applyProtection="1">
      <alignment horizontal="center" vertical="top"/>
    </xf>
    <xf numFmtId="0" fontId="22" fillId="0" borderId="0" xfId="0" applyFont="1" applyAlignment="1" applyProtection="1">
      <alignment horizontal="center" vertical="top"/>
    </xf>
    <xf numFmtId="0" fontId="6" fillId="0" borderId="46" xfId="8" applyNumberFormat="1" applyFont="1" applyBorder="1" applyAlignment="1" applyProtection="1">
      <alignment vertical="top" wrapText="1"/>
    </xf>
    <xf numFmtId="0" fontId="22" fillId="0" borderId="46" xfId="0" applyNumberFormat="1" applyFont="1" applyBorder="1" applyAlignment="1" applyProtection="1">
      <alignment vertical="top" wrapText="1"/>
    </xf>
    <xf numFmtId="49" fontId="14" fillId="0" borderId="40" xfId="8" applyNumberFormat="1" applyFont="1" applyBorder="1" applyAlignment="1" applyProtection="1">
      <alignment horizontal="distributed" vertical="top"/>
    </xf>
    <xf numFmtId="0" fontId="6" fillId="0" borderId="24" xfId="8" applyFont="1" applyBorder="1" applyAlignment="1" applyProtection="1">
      <alignment horizontal="distributed" vertical="top"/>
    </xf>
    <xf numFmtId="0" fontId="22" fillId="0" borderId="37" xfId="0" applyFont="1" applyBorder="1" applyAlignment="1" applyProtection="1">
      <alignment vertical="top"/>
    </xf>
    <xf numFmtId="0" fontId="22" fillId="0" borderId="27" xfId="0" applyFont="1" applyBorder="1" applyAlignment="1" applyProtection="1">
      <alignment vertical="top"/>
    </xf>
    <xf numFmtId="176" fontId="63" fillId="0" borderId="41"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top" wrapText="1"/>
    </xf>
    <xf numFmtId="0" fontId="15" fillId="0" borderId="24" xfId="8" applyFont="1" applyBorder="1" applyAlignment="1" applyProtection="1">
      <alignment horizontal="distributed" vertical="top"/>
    </xf>
    <xf numFmtId="0" fontId="47" fillId="0" borderId="37" xfId="0" applyFont="1" applyBorder="1" applyAlignment="1" applyProtection="1">
      <alignment horizontal="distributed" vertical="top"/>
    </xf>
    <xf numFmtId="0" fontId="47" fillId="0" borderId="27" xfId="0" applyFont="1" applyBorder="1" applyAlignment="1" applyProtection="1">
      <alignment horizontal="distributed" vertical="top"/>
    </xf>
    <xf numFmtId="179" fontId="60" fillId="0" borderId="24" xfId="8" applyNumberFormat="1" applyFont="1" applyBorder="1" applyAlignment="1" applyProtection="1">
      <alignment horizontal="right" vertical="center"/>
    </xf>
    <xf numFmtId="179" fontId="60" fillId="0" borderId="24" xfId="0" applyNumberFormat="1" applyFont="1" applyBorder="1" applyAlignment="1" applyProtection="1">
      <alignment horizontal="right" vertical="center"/>
    </xf>
    <xf numFmtId="176" fontId="14" fillId="0" borderId="27" xfId="8" applyNumberFormat="1" applyFont="1" applyBorder="1" applyAlignment="1" applyProtection="1">
      <alignment horizontal="distributed" vertical="center"/>
    </xf>
    <xf numFmtId="176" fontId="6" fillId="0" borderId="27" xfId="8" applyNumberFormat="1" applyFont="1" applyBorder="1" applyAlignment="1" applyProtection="1">
      <alignment horizontal="distributed" vertical="center"/>
    </xf>
    <xf numFmtId="176" fontId="22" fillId="0" borderId="36" xfId="0" applyNumberFormat="1" applyFont="1" applyBorder="1" applyAlignment="1" applyProtection="1">
      <alignment horizontal="distributed" vertical="center"/>
    </xf>
    <xf numFmtId="179" fontId="52" fillId="0" borderId="27" xfId="0" applyNumberFormat="1" applyFont="1" applyBorder="1" applyAlignment="1" applyProtection="1">
      <alignment horizontal="right" vertical="center"/>
    </xf>
    <xf numFmtId="0" fontId="6" fillId="0" borderId="30" xfId="8" applyFont="1" applyBorder="1" applyAlignment="1" applyProtection="1">
      <alignment horizontal="distributed" vertical="center"/>
    </xf>
    <xf numFmtId="0" fontId="6" fillId="0" borderId="30" xfId="8" applyFont="1" applyBorder="1" applyAlignment="1" applyProtection="1">
      <alignment horizontal="left" vertical="center" wrapText="1"/>
    </xf>
    <xf numFmtId="0" fontId="6" fillId="0" borderId="33" xfId="8" applyFont="1" applyBorder="1" applyAlignment="1" applyProtection="1">
      <alignment horizontal="left" vertical="center" wrapText="1"/>
    </xf>
    <xf numFmtId="0" fontId="6" fillId="0" borderId="27" xfId="8" applyFont="1" applyBorder="1" applyAlignment="1" applyProtection="1">
      <alignment horizontal="left" vertical="center" wrapText="1"/>
    </xf>
    <xf numFmtId="0" fontId="6" fillId="0" borderId="26" xfId="8" applyFont="1" applyBorder="1" applyAlignment="1" applyProtection="1">
      <alignment horizontal="left" vertical="center" wrapText="1"/>
    </xf>
    <xf numFmtId="49" fontId="14" fillId="0" borderId="22" xfId="8" applyNumberFormat="1" applyFont="1" applyBorder="1" applyAlignment="1" applyProtection="1">
      <alignment horizontal="left" vertical="center"/>
    </xf>
    <xf numFmtId="49" fontId="14" fillId="0" borderId="0" xfId="8" applyNumberFormat="1" applyFont="1" applyBorder="1" applyAlignment="1" applyProtection="1">
      <alignment horizontal="left" vertical="center"/>
    </xf>
    <xf numFmtId="49" fontId="14" fillId="0" borderId="22" xfId="8" applyNumberFormat="1" applyFont="1" applyBorder="1" applyAlignment="1" applyProtection="1">
      <alignment horizontal="distributed" vertical="center"/>
    </xf>
    <xf numFmtId="176" fontId="14" fillId="0" borderId="0" xfId="8" applyNumberFormat="1" applyFont="1" applyBorder="1" applyAlignment="1" applyProtection="1">
      <alignment horizontal="distributed" vertical="center"/>
    </xf>
    <xf numFmtId="176" fontId="6" fillId="0" borderId="0" xfId="8" applyNumberFormat="1" applyFont="1" applyBorder="1" applyAlignment="1" applyProtection="1">
      <alignment horizontal="distributed" vertical="center"/>
    </xf>
    <xf numFmtId="176" fontId="22" fillId="0" borderId="0" xfId="0" applyNumberFormat="1" applyFont="1" applyAlignment="1" applyProtection="1">
      <alignment horizontal="distributed" vertical="center"/>
    </xf>
    <xf numFmtId="0" fontId="6" fillId="0" borderId="24" xfId="8" applyFont="1" applyBorder="1" applyAlignment="1" applyProtection="1">
      <alignment horizontal="distributed" vertical="center"/>
    </xf>
    <xf numFmtId="0" fontId="6" fillId="0" borderId="24" xfId="8" applyFont="1" applyBorder="1" applyAlignment="1" applyProtection="1">
      <alignment horizontal="left" vertical="center" wrapText="1"/>
    </xf>
    <xf numFmtId="0" fontId="6" fillId="0" borderId="23" xfId="8" applyFont="1" applyBorder="1" applyAlignment="1" applyProtection="1">
      <alignment horizontal="left" vertical="center" wrapText="1"/>
    </xf>
    <xf numFmtId="0" fontId="22" fillId="0" borderId="0" xfId="0" applyFont="1" applyAlignment="1" applyProtection="1">
      <alignment vertical="top"/>
    </xf>
    <xf numFmtId="0" fontId="6" fillId="0" borderId="0" xfId="8" applyNumberFormat="1" applyFont="1" applyBorder="1" applyAlignment="1" applyProtection="1">
      <alignment vertical="top" wrapText="1"/>
    </xf>
    <xf numFmtId="0" fontId="22" fillId="0" borderId="0" xfId="0" applyNumberFormat="1" applyFont="1" applyBorder="1" applyAlignment="1" applyProtection="1">
      <alignment vertical="top" wrapText="1"/>
    </xf>
    <xf numFmtId="0" fontId="22" fillId="0" borderId="27" xfId="0" applyFont="1" applyBorder="1" applyAlignment="1">
      <alignment vertical="top" wrapText="1"/>
    </xf>
    <xf numFmtId="49" fontId="14" fillId="0" borderId="40" xfId="8" applyNumberFormat="1" applyFont="1" applyBorder="1" applyAlignment="1" applyProtection="1">
      <alignment horizontal="distributed" vertical="top" wrapText="1"/>
    </xf>
    <xf numFmtId="0" fontId="22" fillId="0" borderId="24" xfId="0" applyFont="1" applyBorder="1" applyAlignment="1" applyProtection="1">
      <alignment horizontal="distributed" vertical="top"/>
    </xf>
    <xf numFmtId="0" fontId="22" fillId="0" borderId="37" xfId="0" applyFont="1" applyBorder="1" applyAlignment="1" applyProtection="1">
      <alignment horizontal="distributed" vertical="top"/>
    </xf>
    <xf numFmtId="0" fontId="22" fillId="0" borderId="27" xfId="0" applyFont="1" applyBorder="1" applyAlignment="1" applyProtection="1">
      <alignment horizontal="distributed" vertical="top"/>
    </xf>
    <xf numFmtId="49" fontId="15" fillId="0" borderId="40" xfId="8" applyNumberFormat="1" applyFont="1" applyBorder="1" applyAlignment="1" applyProtection="1">
      <alignment horizontal="distributed" vertical="top" wrapText="1" shrinkToFit="1"/>
    </xf>
    <xf numFmtId="0" fontId="47" fillId="0" borderId="24" xfId="0" applyFont="1" applyBorder="1" applyAlignment="1" applyProtection="1">
      <alignment horizontal="distributed" vertical="top" shrinkToFit="1"/>
    </xf>
    <xf numFmtId="176" fontId="68" fillId="0" borderId="24" xfId="0" applyNumberFormat="1" applyFont="1" applyBorder="1" applyAlignment="1" applyProtection="1">
      <alignment horizontal="distributed" vertical="center"/>
    </xf>
    <xf numFmtId="176" fontId="68" fillId="0" borderId="23" xfId="0" applyNumberFormat="1" applyFont="1" applyBorder="1" applyAlignment="1" applyProtection="1">
      <alignment horizontal="distributed" vertical="center"/>
    </xf>
    <xf numFmtId="176" fontId="63" fillId="0" borderId="23" xfId="0" applyNumberFormat="1" applyFont="1" applyBorder="1" applyAlignment="1" applyProtection="1">
      <alignment horizontal="distributed" vertical="center"/>
    </xf>
    <xf numFmtId="176" fontId="22" fillId="0" borderId="26" xfId="0" applyNumberFormat="1" applyFont="1" applyBorder="1" applyAlignment="1" applyProtection="1">
      <alignment horizontal="distributed" vertical="center"/>
    </xf>
    <xf numFmtId="49" fontId="15" fillId="0" borderId="34" xfId="8" applyNumberFormat="1" applyFont="1" applyBorder="1" applyAlignment="1" applyProtection="1">
      <alignment horizontal="right" vertical="center" wrapText="1"/>
    </xf>
    <xf numFmtId="0" fontId="22" fillId="0" borderId="24" xfId="0" applyFont="1" applyBorder="1" applyAlignment="1" applyProtection="1">
      <alignment horizontal="right" vertical="center"/>
    </xf>
    <xf numFmtId="0" fontId="22" fillId="0" borderId="41" xfId="0" applyFont="1" applyBorder="1" applyAlignment="1" applyProtection="1">
      <alignment horizontal="right" vertical="center"/>
    </xf>
    <xf numFmtId="49" fontId="14" fillId="0" borderId="40" xfId="8" applyNumberFormat="1" applyFont="1" applyBorder="1" applyAlignment="1" applyProtection="1">
      <alignment horizontal="center" vertical="center"/>
    </xf>
    <xf numFmtId="0" fontId="6" fillId="0" borderId="24" xfId="8" applyFont="1" applyBorder="1" applyAlignment="1" applyProtection="1">
      <alignment horizontal="center" vertical="center"/>
    </xf>
    <xf numFmtId="0" fontId="6" fillId="0" borderId="23" xfId="8" applyFont="1" applyBorder="1" applyAlignment="1" applyProtection="1">
      <alignment horizontal="center" vertical="center"/>
    </xf>
    <xf numFmtId="0" fontId="6" fillId="0" borderId="37" xfId="8" applyFont="1" applyBorder="1" applyAlignment="1" applyProtection="1">
      <alignment horizontal="center" vertical="center"/>
    </xf>
    <xf numFmtId="0" fontId="6" fillId="0" borderId="27" xfId="8" applyFont="1" applyBorder="1" applyAlignment="1" applyProtection="1">
      <alignment horizontal="center" vertical="center"/>
    </xf>
    <xf numFmtId="0" fontId="6" fillId="0" borderId="26" xfId="8" applyFont="1" applyBorder="1" applyAlignment="1" applyProtection="1">
      <alignment horizontal="center" vertical="center"/>
    </xf>
    <xf numFmtId="0" fontId="15" fillId="0" borderId="35" xfId="8" applyFont="1" applyBorder="1" applyAlignment="1" applyProtection="1">
      <alignment horizontal="left" vertical="center"/>
    </xf>
    <xf numFmtId="0" fontId="22" fillId="0" borderId="27" xfId="0" applyFont="1" applyBorder="1" applyAlignment="1" applyProtection="1">
      <alignment horizontal="left" vertical="center"/>
    </xf>
    <xf numFmtId="0" fontId="22" fillId="0" borderId="36" xfId="0" applyFont="1" applyBorder="1" applyAlignment="1" applyProtection="1">
      <alignment horizontal="left" vertical="center"/>
    </xf>
    <xf numFmtId="49" fontId="14" fillId="0" borderId="8" xfId="8" applyNumberFormat="1" applyFont="1" applyBorder="1" applyAlignment="1" applyProtection="1">
      <alignment vertical="center"/>
    </xf>
    <xf numFmtId="0" fontId="6" fillId="0" borderId="7" xfId="8" applyNumberFormat="1" applyFont="1" applyBorder="1" applyAlignment="1" applyProtection="1">
      <alignment vertical="center"/>
    </xf>
    <xf numFmtId="0" fontId="6" fillId="0" borderId="9" xfId="8" applyNumberFormat="1" applyFont="1" applyBorder="1" applyAlignment="1" applyProtection="1">
      <alignment vertical="center"/>
    </xf>
    <xf numFmtId="49" fontId="14" fillId="0" borderId="10" xfId="8" applyNumberFormat="1" applyFont="1" applyBorder="1" applyAlignment="1" applyProtection="1">
      <alignment vertical="center"/>
      <protection locked="0"/>
    </xf>
    <xf numFmtId="0" fontId="6" fillId="0" borderId="7" xfId="8" applyNumberFormat="1" applyFont="1" applyBorder="1" applyAlignment="1" applyProtection="1">
      <alignment vertical="center"/>
      <protection locked="0"/>
    </xf>
    <xf numFmtId="0" fontId="6" fillId="0" borderId="9" xfId="8" applyNumberFormat="1" applyFont="1" applyBorder="1" applyAlignment="1" applyProtection="1">
      <alignment vertical="center"/>
      <protection locked="0"/>
    </xf>
    <xf numFmtId="0" fontId="14" fillId="0" borderId="8" xfId="8" applyNumberFormat="1" applyFont="1" applyBorder="1" applyAlignment="1" applyProtection="1">
      <alignment vertical="center"/>
      <protection locked="0"/>
    </xf>
    <xf numFmtId="0" fontId="14" fillId="0" borderId="7" xfId="8" applyNumberFormat="1" applyFont="1" applyBorder="1" applyAlignment="1" applyProtection="1">
      <alignment vertical="center"/>
      <protection locked="0"/>
    </xf>
    <xf numFmtId="0" fontId="14" fillId="0" borderId="6" xfId="8" applyNumberFormat="1" applyFont="1" applyBorder="1" applyAlignment="1" applyProtection="1">
      <alignment vertical="center"/>
      <protection locked="0"/>
    </xf>
    <xf numFmtId="0" fontId="6" fillId="0" borderId="6" xfId="8" applyNumberFormat="1" applyFont="1" applyBorder="1" applyAlignment="1" applyProtection="1">
      <alignment vertical="center"/>
      <protection locked="0"/>
    </xf>
    <xf numFmtId="0" fontId="72" fillId="0" borderId="0" xfId="0" applyFont="1" applyAlignment="1">
      <alignment vertical="center" wrapText="1"/>
    </xf>
    <xf numFmtId="0" fontId="67" fillId="0" borderId="31" xfId="0" applyFont="1" applyBorder="1" applyAlignment="1">
      <alignment horizontal="distributed" vertical="center"/>
    </xf>
    <xf numFmtId="0" fontId="67" fillId="0" borderId="70" xfId="0" applyFont="1" applyBorder="1" applyAlignment="1">
      <alignment horizontal="distributed" vertical="center"/>
    </xf>
    <xf numFmtId="0" fontId="22" fillId="0" borderId="29" xfId="0" applyFont="1" applyBorder="1" applyAlignment="1">
      <alignment vertical="center"/>
    </xf>
    <xf numFmtId="0" fontId="22" fillId="0" borderId="64" xfId="0" applyFont="1" applyBorder="1" applyAlignment="1">
      <alignment vertical="center"/>
    </xf>
    <xf numFmtId="0" fontId="22" fillId="0" borderId="67" xfId="0" applyFont="1" applyBorder="1" applyAlignment="1">
      <alignment vertical="center"/>
    </xf>
    <xf numFmtId="0" fontId="22" fillId="0" borderId="68" xfId="0" applyFont="1" applyBorder="1" applyAlignment="1">
      <alignment vertical="center"/>
    </xf>
    <xf numFmtId="0" fontId="22" fillId="0" borderId="21" xfId="0" applyFont="1" applyBorder="1" applyAlignment="1">
      <alignment vertical="center"/>
    </xf>
    <xf numFmtId="0" fontId="22" fillId="0" borderId="18" xfId="0" applyFont="1" applyBorder="1" applyAlignment="1">
      <alignment vertical="center"/>
    </xf>
    <xf numFmtId="0" fontId="22" fillId="0" borderId="42" xfId="0" applyFont="1" applyBorder="1" applyAlignment="1">
      <alignment vertical="center"/>
    </xf>
    <xf numFmtId="0" fontId="22" fillId="0" borderId="43" xfId="0" applyFont="1" applyBorder="1" applyAlignment="1">
      <alignment vertical="center"/>
    </xf>
    <xf numFmtId="0" fontId="22" fillId="0" borderId="39" xfId="0" applyFont="1" applyBorder="1" applyAlignment="1">
      <alignment vertical="center"/>
    </xf>
    <xf numFmtId="0" fontId="22" fillId="0" borderId="0" xfId="0" applyFont="1" applyBorder="1" applyAlignment="1">
      <alignment vertical="center"/>
    </xf>
    <xf numFmtId="0" fontId="22" fillId="0" borderId="0" xfId="0" applyFont="1" applyAlignment="1">
      <alignment vertical="center"/>
    </xf>
    <xf numFmtId="0" fontId="22" fillId="0" borderId="69" xfId="0" applyFont="1" applyBorder="1" applyAlignment="1">
      <alignment vertical="center"/>
    </xf>
    <xf numFmtId="0" fontId="22" fillId="0" borderId="17" xfId="0" applyFont="1" applyBorder="1" applyAlignment="1">
      <alignment vertical="center"/>
    </xf>
    <xf numFmtId="0" fontId="22" fillId="0" borderId="20" xfId="0" applyFont="1" applyBorder="1" applyAlignment="1">
      <alignment vertical="center"/>
    </xf>
    <xf numFmtId="0" fontId="22" fillId="0" borderId="16" xfId="0" applyFont="1" applyBorder="1" applyAlignment="1">
      <alignment vertical="center"/>
    </xf>
    <xf numFmtId="49" fontId="14" fillId="0" borderId="5" xfId="8" applyNumberFormat="1" applyFont="1" applyBorder="1" applyAlignment="1" applyProtection="1">
      <alignment vertical="center"/>
    </xf>
    <xf numFmtId="0" fontId="6" fillId="0" borderId="2" xfId="8" applyNumberFormat="1" applyFont="1" applyBorder="1" applyAlignment="1" applyProtection="1">
      <alignment vertical="center"/>
    </xf>
    <xf numFmtId="0" fontId="6" fillId="0" borderId="4" xfId="8" applyNumberFormat="1" applyFont="1" applyBorder="1" applyAlignment="1" applyProtection="1">
      <alignment vertical="center"/>
    </xf>
    <xf numFmtId="0" fontId="14" fillId="0" borderId="3" xfId="8" applyNumberFormat="1" applyFont="1" applyBorder="1" applyAlignment="1" applyProtection="1">
      <alignment vertical="center"/>
      <protection locked="0"/>
    </xf>
    <xf numFmtId="0" fontId="6" fillId="0" borderId="2" xfId="8" applyNumberFormat="1" applyFont="1" applyBorder="1" applyAlignment="1" applyProtection="1">
      <alignment vertical="center"/>
      <protection locked="0"/>
    </xf>
    <xf numFmtId="0" fontId="6" fillId="0" borderId="1" xfId="8" applyNumberFormat="1" applyFont="1" applyBorder="1" applyAlignment="1" applyProtection="1">
      <alignment vertical="center"/>
      <protection locked="0"/>
    </xf>
    <xf numFmtId="0" fontId="22" fillId="0" borderId="0" xfId="0" applyFont="1" applyAlignment="1" applyProtection="1">
      <alignment horizontal="distributed" vertical="top"/>
    </xf>
    <xf numFmtId="0" fontId="22" fillId="0" borderId="0" xfId="0" applyFont="1" applyAlignment="1" applyProtection="1">
      <alignment vertical="top" wrapText="1"/>
    </xf>
    <xf numFmtId="0" fontId="71" fillId="0" borderId="0" xfId="12" applyFont="1" applyAlignment="1">
      <alignment horizontal="left" vertical="center" wrapText="1"/>
    </xf>
    <xf numFmtId="0" fontId="0" fillId="0" borderId="0" xfId="0" applyAlignment="1">
      <alignment vertical="center" wrapText="1"/>
    </xf>
    <xf numFmtId="176" fontId="6" fillId="0" borderId="0" xfId="8" applyNumberFormat="1" applyFont="1" applyFill="1" applyAlignment="1" applyProtection="1">
      <alignment horizontal="distributed" vertical="center" indent="1"/>
    </xf>
    <xf numFmtId="176" fontId="22" fillId="0" borderId="0" xfId="0" applyNumberFormat="1" applyFont="1" applyAlignment="1" applyProtection="1">
      <alignment horizontal="distributed" vertical="center" indent="1"/>
    </xf>
    <xf numFmtId="0" fontId="0" fillId="0" borderId="0" xfId="0" applyAlignment="1" applyProtection="1">
      <alignment horizontal="distributed" vertical="center" indent="1"/>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pplyProtection="1">
      <alignment horizontal="distributed" vertical="center"/>
    </xf>
    <xf numFmtId="0" fontId="22" fillId="0" borderId="0" xfId="0" applyFont="1" applyAlignment="1" applyProtection="1">
      <alignment horizontal="left" vertical="center"/>
    </xf>
    <xf numFmtId="0" fontId="0" fillId="0" borderId="0" xfId="0" applyAlignment="1" applyProtection="1">
      <alignment vertical="center"/>
    </xf>
    <xf numFmtId="0" fontId="6" fillId="0" borderId="0" xfId="8" applyFont="1" applyFill="1" applyAlignment="1">
      <alignment horizontal="center" vertical="center"/>
    </xf>
    <xf numFmtId="0" fontId="6" fillId="0" borderId="0" xfId="8" applyFont="1" applyFill="1" applyAlignment="1" applyProtection="1">
      <alignment horizontal="distributed" vertical="top"/>
    </xf>
    <xf numFmtId="0" fontId="8" fillId="0" borderId="0" xfId="8" applyFont="1" applyFill="1" applyAlignment="1">
      <alignment horizontal="distributed" vertical="center"/>
    </xf>
    <xf numFmtId="0" fontId="31" fillId="0" borderId="0" xfId="0" applyFont="1" applyAlignment="1">
      <alignment horizontal="distributed" vertical="center"/>
    </xf>
    <xf numFmtId="0" fontId="6" fillId="0" borderId="0" xfId="8" applyFont="1" applyFill="1" applyAlignment="1" applyProtection="1">
      <alignment vertical="center"/>
    </xf>
    <xf numFmtId="0" fontId="6" fillId="0" borderId="0" xfId="8" applyFont="1" applyFill="1" applyAlignment="1" applyProtection="1">
      <alignment vertical="top" wrapText="1"/>
    </xf>
    <xf numFmtId="0" fontId="6" fillId="0" borderId="0" xfId="8" applyFont="1" applyFill="1" applyAlignment="1" applyProtection="1">
      <alignment vertical="center" wrapText="1"/>
    </xf>
    <xf numFmtId="0" fontId="24" fillId="0" borderId="0" xfId="0" applyFont="1" applyBorder="1" applyAlignment="1">
      <alignment vertical="center" wrapText="1"/>
    </xf>
    <xf numFmtId="0" fontId="24" fillId="0" borderId="0" xfId="0" applyFont="1" applyBorder="1" applyAlignment="1" applyProtection="1">
      <alignment vertical="center" wrapText="1"/>
      <protection locked="0"/>
    </xf>
    <xf numFmtId="0" fontId="25" fillId="0" borderId="44" xfId="0" applyFont="1" applyBorder="1" applyAlignment="1" applyProtection="1">
      <alignment horizontal="center" vertical="center"/>
    </xf>
    <xf numFmtId="0" fontId="25" fillId="0" borderId="44" xfId="0" applyFont="1" applyBorder="1" applyAlignment="1" applyProtection="1">
      <alignment horizontal="center" vertical="center" shrinkToFit="1"/>
    </xf>
    <xf numFmtId="0" fontId="6" fillId="0" borderId="17" xfId="12" applyFont="1" applyBorder="1" applyAlignment="1" applyProtection="1">
      <alignment horizontal="left" vertical="center" indent="1" shrinkToFit="1"/>
    </xf>
    <xf numFmtId="0" fontId="22" fillId="0" borderId="17" xfId="0" applyFont="1" applyBorder="1" applyAlignment="1" applyProtection="1">
      <alignment horizontal="left" vertical="center" indent="1" shrinkToFit="1"/>
    </xf>
    <xf numFmtId="0" fontId="22" fillId="0" borderId="17" xfId="0" applyFont="1" applyBorder="1" applyAlignment="1">
      <alignment horizontal="left" vertical="center" indent="1" shrinkToFit="1"/>
    </xf>
    <xf numFmtId="0" fontId="25" fillId="0" borderId="15" xfId="0" applyFont="1" applyBorder="1" applyAlignment="1" applyProtection="1">
      <alignment horizontal="center" vertical="center"/>
    </xf>
    <xf numFmtId="0" fontId="25" fillId="0" borderId="14" xfId="0" applyFont="1" applyBorder="1" applyAlignment="1" applyProtection="1">
      <alignment horizontal="center" vertical="center"/>
    </xf>
    <xf numFmtId="0" fontId="22" fillId="0" borderId="13" xfId="0" applyFont="1" applyBorder="1" applyAlignment="1" applyProtection="1">
      <alignment horizontal="center" vertical="center" wrapText="1"/>
    </xf>
    <xf numFmtId="0" fontId="22" fillId="0" borderId="12" xfId="0" applyFont="1" applyBorder="1" applyAlignment="1" applyProtection="1">
      <alignment horizontal="center" vertical="center" wrapText="1"/>
    </xf>
    <xf numFmtId="0" fontId="22" fillId="0" borderId="14" xfId="0" applyFont="1" applyBorder="1" applyAlignment="1" applyProtection="1">
      <alignment horizontal="center" vertical="center" wrapText="1"/>
    </xf>
    <xf numFmtId="0" fontId="47" fillId="0" borderId="13" xfId="0" applyFont="1" applyBorder="1" applyAlignment="1" applyProtection="1">
      <alignment horizontal="center" vertical="center" wrapText="1" shrinkToFit="1"/>
    </xf>
    <xf numFmtId="0" fontId="47" fillId="0" borderId="14" xfId="0" applyFont="1" applyBorder="1" applyAlignment="1" applyProtection="1">
      <alignment horizontal="center" vertical="center" wrapText="1" shrinkToFit="1"/>
    </xf>
    <xf numFmtId="184" fontId="22" fillId="0" borderId="12" xfId="0" applyNumberFormat="1" applyFont="1" applyBorder="1" applyAlignment="1" applyProtection="1">
      <alignment horizontal="center" vertical="center" shrinkToFit="1"/>
    </xf>
    <xf numFmtId="184" fontId="22" fillId="0" borderId="14" xfId="0" applyNumberFormat="1" applyFont="1" applyBorder="1" applyAlignment="1" applyProtection="1">
      <alignment horizontal="center" vertical="center" shrinkToFit="1"/>
    </xf>
    <xf numFmtId="186" fontId="22" fillId="0" borderId="12" xfId="0" applyNumberFormat="1" applyFont="1" applyBorder="1" applyAlignment="1" applyProtection="1">
      <alignment horizontal="center" vertical="center" shrinkToFit="1"/>
    </xf>
    <xf numFmtId="186" fontId="22" fillId="0" borderId="11" xfId="0" applyNumberFormat="1" applyFont="1" applyBorder="1" applyAlignment="1" applyProtection="1">
      <alignment horizontal="center" vertical="center" shrinkToFit="1"/>
    </xf>
    <xf numFmtId="0" fontId="8" fillId="0" borderId="22" xfId="12" applyFont="1" applyBorder="1" applyAlignment="1">
      <alignment horizontal="center" vertical="center" shrinkToFit="1"/>
    </xf>
    <xf numFmtId="0" fontId="25" fillId="0" borderId="42" xfId="0" applyFont="1" applyBorder="1" applyAlignment="1">
      <alignment horizontal="center" vertical="center" shrinkToFit="1"/>
    </xf>
    <xf numFmtId="0" fontId="25" fillId="0" borderId="22" xfId="0" applyFont="1" applyBorder="1" applyAlignment="1">
      <alignment horizontal="center" vertical="center" shrinkToFit="1"/>
    </xf>
    <xf numFmtId="0" fontId="6" fillId="0" borderId="37" xfId="12" applyFont="1" applyBorder="1" applyAlignment="1">
      <alignment horizontal="left" vertical="center" indent="1" shrinkToFit="1"/>
    </xf>
    <xf numFmtId="0" fontId="22" fillId="0" borderId="27" xfId="0" applyFont="1" applyBorder="1" applyAlignment="1">
      <alignment horizontal="left" vertical="center" indent="1" shrinkToFit="1"/>
    </xf>
    <xf numFmtId="0" fontId="22" fillId="0" borderId="26" xfId="0" applyFont="1" applyBorder="1" applyAlignment="1">
      <alignment horizontal="left" vertical="center" indent="1"/>
    </xf>
    <xf numFmtId="0" fontId="61" fillId="0" borderId="0" xfId="8" applyFont="1" applyFill="1" applyBorder="1" applyAlignment="1">
      <alignment vertical="center" wrapText="1"/>
    </xf>
    <xf numFmtId="0" fontId="127" fillId="0" borderId="0" xfId="0" applyFont="1" applyAlignment="1">
      <alignment vertical="center"/>
    </xf>
    <xf numFmtId="0" fontId="15" fillId="0" borderId="40" xfId="12" applyFont="1" applyBorder="1" applyAlignment="1">
      <alignment horizontal="distributed" indent="1" shrinkToFit="1"/>
    </xf>
    <xf numFmtId="0" fontId="47" fillId="0" borderId="24" xfId="0" applyFont="1" applyBorder="1" applyAlignment="1">
      <alignment horizontal="distributed" indent="1"/>
    </xf>
    <xf numFmtId="0" fontId="22" fillId="0" borderId="41" xfId="0" applyFont="1" applyBorder="1" applyAlignment="1">
      <alignment horizontal="distributed" indent="1"/>
    </xf>
    <xf numFmtId="0" fontId="24" fillId="0" borderId="40" xfId="0" applyFont="1" applyBorder="1" applyAlignment="1" applyProtection="1">
      <alignment horizontal="left" indent="1"/>
      <protection locked="0"/>
    </xf>
    <xf numFmtId="0" fontId="22" fillId="0" borderId="24" xfId="0" applyFont="1" applyBorder="1" applyAlignment="1" applyProtection="1">
      <alignment horizontal="left" indent="1"/>
      <protection locked="0"/>
    </xf>
    <xf numFmtId="0" fontId="22" fillId="0" borderId="23" xfId="0" applyFont="1" applyBorder="1" applyAlignment="1" applyProtection="1">
      <alignment horizontal="left" indent="1"/>
      <protection locked="0"/>
    </xf>
    <xf numFmtId="0" fontId="6" fillId="0" borderId="37" xfId="12" applyFont="1" applyBorder="1" applyAlignment="1" applyProtection="1">
      <alignment horizontal="distributed" vertical="center" indent="1"/>
    </xf>
    <xf numFmtId="0" fontId="22" fillId="0" borderId="27" xfId="0" applyFont="1" applyBorder="1" applyAlignment="1">
      <alignment horizontal="distributed" vertical="center" indent="1"/>
    </xf>
    <xf numFmtId="0" fontId="22" fillId="0" borderId="36" xfId="0" applyFont="1" applyBorder="1" applyAlignment="1">
      <alignment horizontal="distributed" vertical="center" indent="1"/>
    </xf>
    <xf numFmtId="0" fontId="22" fillId="0" borderId="37" xfId="0" applyFont="1" applyBorder="1" applyAlignment="1" applyProtection="1">
      <alignment horizontal="left" vertical="center" indent="1"/>
    </xf>
    <xf numFmtId="0" fontId="22" fillId="0" borderId="27" xfId="0" applyFont="1" applyBorder="1" applyAlignment="1" applyProtection="1">
      <alignment horizontal="left" vertical="center" indent="1"/>
    </xf>
    <xf numFmtId="0" fontId="22" fillId="0" borderId="26" xfId="0" applyFont="1" applyBorder="1" applyAlignment="1" applyProtection="1">
      <alignment horizontal="left" vertical="center" indent="1"/>
    </xf>
    <xf numFmtId="0" fontId="6" fillId="0" borderId="8" xfId="12" applyFont="1" applyBorder="1" applyAlignment="1" applyProtection="1">
      <alignment horizontal="distributed" vertical="center" indent="1"/>
    </xf>
    <xf numFmtId="0" fontId="22" fillId="0" borderId="7" xfId="0" applyFont="1" applyBorder="1" applyAlignment="1">
      <alignment horizontal="distributed" vertical="center" indent="1"/>
    </xf>
    <xf numFmtId="0" fontId="22" fillId="0" borderId="9" xfId="0" applyFont="1" applyBorder="1" applyAlignment="1">
      <alignment horizontal="distributed" vertical="center" indent="1"/>
    </xf>
    <xf numFmtId="0" fontId="22" fillId="0" borderId="8" xfId="0" applyFont="1" applyBorder="1" applyAlignment="1" applyProtection="1">
      <alignment horizontal="left" vertical="center" indent="1"/>
      <protection locked="0"/>
    </xf>
    <xf numFmtId="0" fontId="22" fillId="0" borderId="7" xfId="0" applyFont="1" applyBorder="1" applyAlignment="1" applyProtection="1">
      <alignment horizontal="left" vertical="center" indent="1"/>
      <protection locked="0"/>
    </xf>
    <xf numFmtId="0" fontId="22" fillId="0" borderId="6" xfId="0" applyFont="1" applyBorder="1" applyAlignment="1" applyProtection="1">
      <alignment horizontal="left" vertical="center" indent="1"/>
      <protection locked="0"/>
    </xf>
    <xf numFmtId="0" fontId="24" fillId="0" borderId="8" xfId="0" applyFont="1" applyBorder="1" applyAlignment="1">
      <alignment horizontal="center" vertical="center" wrapText="1" shrinkToFit="1"/>
    </xf>
    <xf numFmtId="0" fontId="24" fillId="0" borderId="7" xfId="0" applyFont="1" applyBorder="1" applyAlignment="1">
      <alignment horizontal="center" vertical="center" wrapText="1" shrinkToFit="1"/>
    </xf>
    <xf numFmtId="0" fontId="24" fillId="0" borderId="9" xfId="0" applyFont="1" applyBorder="1" applyAlignment="1">
      <alignment horizontal="center" vertical="center"/>
    </xf>
    <xf numFmtId="49" fontId="22" fillId="0" borderId="7" xfId="0" applyNumberFormat="1" applyFont="1" applyBorder="1" applyAlignment="1" applyProtection="1">
      <alignment horizontal="center" vertical="center"/>
      <protection locked="0"/>
    </xf>
    <xf numFmtId="0" fontId="22" fillId="0" borderId="7" xfId="0" applyFont="1" applyBorder="1" applyAlignment="1" applyProtection="1">
      <alignment vertical="center"/>
      <protection locked="0"/>
    </xf>
    <xf numFmtId="0" fontId="22" fillId="0" borderId="7" xfId="0" applyFont="1" applyBorder="1" applyAlignment="1" applyProtection="1">
      <alignment horizontal="center" vertical="center"/>
      <protection locked="0"/>
    </xf>
    <xf numFmtId="0" fontId="24" fillId="0" borderId="8" xfId="0" applyFont="1" applyBorder="1" applyAlignment="1">
      <alignment horizontal="left" vertical="center" indent="1" shrinkToFit="1"/>
    </xf>
    <xf numFmtId="0" fontId="22" fillId="0" borderId="7" xfId="0" applyFont="1" applyBorder="1" applyAlignment="1">
      <alignment horizontal="left" vertical="center" indent="1" shrinkToFit="1"/>
    </xf>
    <xf numFmtId="0" fontId="22" fillId="0" borderId="6" xfId="0" applyFont="1" applyBorder="1" applyAlignment="1">
      <alignment horizontal="left" vertical="center" indent="1" shrinkToFit="1"/>
    </xf>
    <xf numFmtId="0" fontId="24" fillId="0" borderId="40" xfId="0" applyFont="1" applyBorder="1" applyAlignment="1" applyProtection="1">
      <alignment horizontal="right" vertical="center"/>
      <protection locked="0"/>
    </xf>
    <xf numFmtId="0" fontId="22" fillId="0" borderId="24" xfId="0" applyFont="1" applyBorder="1" applyAlignment="1" applyProtection="1">
      <alignment vertical="center"/>
      <protection locked="0"/>
    </xf>
    <xf numFmtId="0" fontId="22" fillId="0" borderId="23" xfId="0" applyFont="1" applyBorder="1" applyAlignment="1" applyProtection="1">
      <alignment vertical="center"/>
      <protection locked="0"/>
    </xf>
    <xf numFmtId="0" fontId="22" fillId="0" borderId="39" xfId="0" applyFont="1" applyBorder="1" applyAlignment="1" applyProtection="1">
      <alignment vertical="center"/>
      <protection locked="0"/>
    </xf>
    <xf numFmtId="0" fontId="22" fillId="0" borderId="0" xfId="0" applyFont="1" applyBorder="1" applyAlignment="1" applyProtection="1">
      <alignment vertical="center"/>
      <protection locked="0"/>
    </xf>
    <xf numFmtId="0" fontId="22" fillId="0" borderId="20" xfId="0" applyFont="1" applyBorder="1" applyAlignment="1" applyProtection="1">
      <alignment vertical="center"/>
      <protection locked="0"/>
    </xf>
    <xf numFmtId="0" fontId="22" fillId="0" borderId="37" xfId="0" applyFont="1" applyBorder="1" applyAlignment="1" applyProtection="1">
      <alignment horizontal="distributed" vertical="center" indent="1"/>
      <protection locked="0"/>
    </xf>
    <xf numFmtId="58" fontId="47" fillId="0" borderId="7" xfId="0" applyNumberFormat="1" applyFont="1" applyBorder="1" applyAlignment="1" applyProtection="1">
      <alignment horizontal="center" vertical="center" shrinkToFit="1"/>
      <protection locked="0"/>
    </xf>
    <xf numFmtId="58" fontId="47" fillId="0" borderId="6" xfId="0" applyNumberFormat="1" applyFont="1" applyBorder="1" applyAlignment="1" applyProtection="1">
      <alignment horizontal="center" vertical="center" shrinkToFit="1"/>
      <protection locked="0"/>
    </xf>
    <xf numFmtId="0" fontId="22" fillId="0" borderId="40" xfId="0" applyFont="1" applyBorder="1" applyAlignment="1" applyProtection="1">
      <alignment horizontal="center" vertical="center" shrinkToFit="1"/>
    </xf>
    <xf numFmtId="0" fontId="22" fillId="0" borderId="24" xfId="0" applyFont="1" applyBorder="1" applyAlignment="1" applyProtection="1">
      <alignment horizontal="center" vertical="center"/>
    </xf>
    <xf numFmtId="0" fontId="22" fillId="0" borderId="37" xfId="0" applyFont="1" applyBorder="1" applyAlignment="1" applyProtection="1">
      <alignment horizontal="center" vertical="center"/>
    </xf>
    <xf numFmtId="0" fontId="22" fillId="0" borderId="27" xfId="0" applyFont="1" applyBorder="1" applyAlignment="1" applyProtection="1">
      <alignment horizontal="center" vertical="center"/>
    </xf>
    <xf numFmtId="0" fontId="6" fillId="0" borderId="8"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22" fillId="0" borderId="40" xfId="0" applyFont="1" applyBorder="1" applyAlignment="1">
      <alignment horizontal="center" vertical="center" wrapText="1" shrinkToFit="1"/>
    </xf>
    <xf numFmtId="0" fontId="22" fillId="0" borderId="24" xfId="0" applyFont="1" applyBorder="1" applyAlignment="1">
      <alignment horizontal="center" vertical="center" wrapText="1" shrinkToFit="1"/>
    </xf>
    <xf numFmtId="0" fontId="22" fillId="0" borderId="41" xfId="0" applyFont="1" applyBorder="1" applyAlignment="1">
      <alignment horizontal="center" vertical="center" wrapText="1" shrinkToFit="1"/>
    </xf>
    <xf numFmtId="0" fontId="22" fillId="0" borderId="37" xfId="0" applyFont="1" applyBorder="1" applyAlignment="1">
      <alignment horizontal="center" vertical="center" wrapText="1" shrinkToFit="1"/>
    </xf>
    <xf numFmtId="0" fontId="22" fillId="0" borderId="27" xfId="0" applyFont="1" applyBorder="1" applyAlignment="1">
      <alignment horizontal="center" vertical="center" wrapText="1" shrinkToFit="1"/>
    </xf>
    <xf numFmtId="0" fontId="22" fillId="0" borderId="36" xfId="0" applyFont="1" applyBorder="1" applyAlignment="1">
      <alignment horizontal="center" vertical="center" wrapText="1" shrinkToFit="1"/>
    </xf>
    <xf numFmtId="0" fontId="22" fillId="0" borderId="40" xfId="0" applyFont="1" applyBorder="1" applyAlignment="1">
      <alignment horizontal="center" vertical="center"/>
    </xf>
    <xf numFmtId="0" fontId="22" fillId="0" borderId="24" xfId="0" applyFont="1" applyBorder="1" applyAlignment="1">
      <alignment horizontal="center" vertical="center"/>
    </xf>
    <xf numFmtId="0" fontId="22" fillId="0" borderId="37" xfId="0" applyFont="1" applyBorder="1" applyAlignment="1">
      <alignment horizontal="center" vertical="center"/>
    </xf>
    <xf numFmtId="0" fontId="22" fillId="0" borderId="27" xfId="0" applyFont="1" applyBorder="1" applyAlignment="1">
      <alignment horizontal="center" vertical="center"/>
    </xf>
    <xf numFmtId="0" fontId="22" fillId="0" borderId="23" xfId="0" applyFont="1" applyBorder="1" applyAlignment="1" applyProtection="1">
      <alignment horizontal="center" vertical="center"/>
      <protection locked="0"/>
    </xf>
    <xf numFmtId="0" fontId="22" fillId="0" borderId="26" xfId="0" applyFont="1" applyBorder="1" applyAlignment="1" applyProtection="1">
      <alignment horizontal="center" vertical="center"/>
      <protection locked="0"/>
    </xf>
    <xf numFmtId="0" fontId="14" fillId="0" borderId="8" xfId="12" applyFont="1" applyBorder="1" applyAlignment="1">
      <alignment horizontal="center" vertical="center" wrapText="1" shrinkToFit="1"/>
    </xf>
    <xf numFmtId="0" fontId="14" fillId="0" borderId="7" xfId="12" applyFont="1" applyBorder="1" applyAlignment="1">
      <alignment horizontal="center" vertical="center" wrapText="1" shrinkToFit="1"/>
    </xf>
    <xf numFmtId="0" fontId="22" fillId="0" borderId="8" xfId="0" applyFont="1" applyBorder="1" applyAlignment="1" applyProtection="1">
      <alignment horizontal="center" vertical="center" shrinkToFit="1"/>
      <protection locked="0"/>
    </xf>
    <xf numFmtId="0" fontId="22" fillId="0" borderId="7" xfId="0" applyFont="1" applyBorder="1" applyAlignment="1" applyProtection="1">
      <alignment horizontal="center" vertical="center" shrinkToFit="1"/>
      <protection locked="0"/>
    </xf>
    <xf numFmtId="0" fontId="22" fillId="0" borderId="9" xfId="0" applyFont="1" applyBorder="1" applyAlignment="1" applyProtection="1">
      <alignment horizontal="center" vertical="center" shrinkToFit="1"/>
      <protection locked="0"/>
    </xf>
    <xf numFmtId="0" fontId="15" fillId="0" borderId="8" xfId="0" applyFont="1" applyBorder="1" applyAlignment="1" applyProtection="1">
      <alignment horizontal="center" vertical="center" wrapText="1"/>
    </xf>
    <xf numFmtId="0" fontId="15" fillId="0" borderId="7" xfId="0" applyFont="1" applyBorder="1" applyAlignment="1" applyProtection="1">
      <alignment horizontal="center" vertical="center" wrapText="1"/>
    </xf>
    <xf numFmtId="0" fontId="6" fillId="0" borderId="8" xfId="0" applyFont="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14" fillId="0" borderId="37" xfId="12" applyFont="1" applyBorder="1" applyAlignment="1">
      <alignment horizontal="center" vertical="center" wrapText="1" shrinkToFit="1"/>
    </xf>
    <xf numFmtId="0" fontId="14" fillId="0" borderId="27" xfId="12" applyFont="1" applyBorder="1" applyAlignment="1">
      <alignment horizontal="center" vertical="center" wrapText="1" shrinkToFit="1"/>
    </xf>
    <xf numFmtId="0" fontId="14" fillId="0" borderId="36" xfId="12" applyFont="1" applyBorder="1" applyAlignment="1">
      <alignment horizontal="center" vertical="center" wrapText="1" shrinkToFit="1"/>
    </xf>
    <xf numFmtId="0" fontId="47" fillId="0" borderId="37" xfId="0" applyFont="1" applyBorder="1" applyAlignment="1" applyProtection="1">
      <alignment vertical="center" wrapText="1" shrinkToFit="1"/>
      <protection locked="0"/>
    </xf>
    <xf numFmtId="0" fontId="47" fillId="0" borderId="27" xfId="0" applyFont="1" applyBorder="1" applyAlignment="1" applyProtection="1">
      <alignment vertical="center" wrapText="1" shrinkToFit="1"/>
      <protection locked="0"/>
    </xf>
    <xf numFmtId="0" fontId="48" fillId="0" borderId="37" xfId="0" applyFont="1" applyBorder="1" applyAlignment="1" applyProtection="1">
      <alignment horizontal="center" vertical="center" wrapText="1" shrinkToFit="1"/>
    </xf>
    <xf numFmtId="0" fontId="48" fillId="0" borderId="36" xfId="0" applyFont="1" applyBorder="1" applyAlignment="1" applyProtection="1">
      <alignment horizontal="center" vertical="center" wrapText="1" shrinkToFit="1"/>
    </xf>
    <xf numFmtId="184" fontId="22" fillId="0" borderId="37" xfId="0" applyNumberFormat="1" applyFont="1" applyBorder="1" applyAlignment="1" applyProtection="1">
      <alignment horizontal="center" vertical="center" shrinkToFit="1"/>
      <protection locked="0"/>
    </xf>
    <xf numFmtId="184" fontId="22" fillId="0" borderId="27" xfId="0" applyNumberFormat="1" applyFont="1" applyBorder="1" applyAlignment="1" applyProtection="1">
      <alignment horizontal="center" vertical="center" shrinkToFit="1"/>
      <protection locked="0"/>
    </xf>
    <xf numFmtId="184" fontId="22" fillId="0" borderId="36" xfId="0" applyNumberFormat="1" applyFont="1" applyBorder="1" applyAlignment="1" applyProtection="1">
      <alignment horizontal="center" vertical="center" shrinkToFit="1"/>
      <protection locked="0"/>
    </xf>
    <xf numFmtId="58" fontId="47" fillId="0" borderId="8" xfId="0" applyNumberFormat="1" applyFont="1" applyBorder="1" applyAlignment="1" applyProtection="1">
      <alignment horizontal="center" vertical="center" shrinkToFit="1"/>
      <protection locked="0"/>
    </xf>
    <xf numFmtId="0" fontId="14" fillId="0" borderId="88" xfId="12" applyFont="1" applyBorder="1" applyAlignment="1">
      <alignment horizontal="center" vertical="center" wrapText="1" shrinkToFit="1"/>
    </xf>
    <xf numFmtId="0" fontId="14" fillId="0" borderId="84" xfId="12" applyFont="1" applyBorder="1" applyAlignment="1">
      <alignment horizontal="center" vertical="center" wrapText="1" shrinkToFit="1"/>
    </xf>
    <xf numFmtId="0" fontId="14" fillId="0" borderId="89" xfId="12" applyFont="1" applyBorder="1" applyAlignment="1">
      <alignment horizontal="center" vertical="center" wrapText="1" shrinkToFit="1"/>
    </xf>
    <xf numFmtId="184" fontId="22" fillId="0" borderId="88" xfId="0" applyNumberFormat="1" applyFont="1" applyBorder="1" applyAlignment="1" applyProtection="1">
      <alignment horizontal="center" vertical="center" wrapText="1" shrinkToFit="1"/>
      <protection locked="0"/>
    </xf>
    <xf numFmtId="184" fontId="22" fillId="0" borderId="84" xfId="0" applyNumberFormat="1" applyFont="1" applyBorder="1" applyAlignment="1" applyProtection="1">
      <alignment horizontal="center" vertical="center" wrapText="1" shrinkToFit="1"/>
      <protection locked="0"/>
    </xf>
    <xf numFmtId="184" fontId="22" fillId="0" borderId="89" xfId="0" applyNumberFormat="1" applyFont="1" applyBorder="1" applyAlignment="1" applyProtection="1">
      <alignment horizontal="center" vertical="center" wrapText="1" shrinkToFit="1"/>
      <protection locked="0"/>
    </xf>
    <xf numFmtId="0" fontId="25" fillId="0" borderId="88" xfId="0" applyFont="1" applyBorder="1" applyAlignment="1" applyProtection="1">
      <alignment horizontal="center" vertical="center" wrapText="1"/>
    </xf>
    <xf numFmtId="0" fontId="25" fillId="0" borderId="84" xfId="0" applyFont="1" applyBorder="1" applyAlignment="1" applyProtection="1">
      <alignment horizontal="center" vertical="center" wrapText="1"/>
    </xf>
    <xf numFmtId="0" fontId="25" fillId="0" borderId="89" xfId="0" applyFont="1" applyBorder="1" applyAlignment="1" applyProtection="1">
      <alignment horizontal="center" vertical="center" wrapText="1"/>
    </xf>
    <xf numFmtId="184" fontId="22" fillId="0" borderId="84" xfId="0" applyNumberFormat="1" applyFont="1" applyBorder="1" applyAlignment="1" applyProtection="1">
      <alignment horizontal="center" vertical="center" wrapText="1"/>
      <protection locked="0"/>
    </xf>
    <xf numFmtId="184" fontId="22" fillId="0" borderId="87" xfId="0" applyNumberFormat="1" applyFont="1" applyBorder="1" applyAlignment="1" applyProtection="1">
      <alignment horizontal="center" vertical="center" wrapText="1"/>
      <protection locked="0"/>
    </xf>
    <xf numFmtId="0" fontId="8" fillId="0" borderId="76" xfId="12" applyFont="1" applyBorder="1" applyAlignment="1">
      <alignment horizontal="center" vertical="center" wrapText="1"/>
    </xf>
    <xf numFmtId="0" fontId="8" fillId="0" borderId="77" xfId="12" applyFont="1" applyBorder="1" applyAlignment="1">
      <alignment horizontal="center" vertical="center" wrapText="1"/>
    </xf>
    <xf numFmtId="0" fontId="8" fillId="0" borderId="22" xfId="12" applyFont="1" applyBorder="1" applyAlignment="1">
      <alignment horizontal="center" vertical="center" wrapText="1"/>
    </xf>
    <xf numFmtId="0" fontId="8" fillId="0" borderId="42" xfId="12" applyFont="1" applyBorder="1" applyAlignment="1">
      <alignment horizontal="center" vertical="center" wrapText="1"/>
    </xf>
    <xf numFmtId="0" fontId="6" fillId="0" borderId="72" xfId="12" applyFont="1" applyBorder="1" applyAlignment="1">
      <alignment horizontal="left" vertical="center" indent="1" shrinkToFit="1"/>
    </xf>
    <xf numFmtId="0" fontId="22" fillId="0" borderId="73" xfId="0" applyFont="1" applyBorder="1" applyAlignment="1">
      <alignment horizontal="left" vertical="center" indent="1" shrinkToFit="1"/>
    </xf>
    <xf numFmtId="0" fontId="22" fillId="0" borderId="74" xfId="0" applyFont="1" applyBorder="1" applyAlignment="1">
      <alignment horizontal="left" vertical="center" indent="1" shrinkToFit="1"/>
    </xf>
    <xf numFmtId="0" fontId="47" fillId="0" borderId="40" xfId="0" applyFont="1" applyBorder="1" applyAlignment="1" applyProtection="1">
      <alignment horizontal="left" indent="1"/>
      <protection locked="0"/>
    </xf>
    <xf numFmtId="0" fontId="47" fillId="0" borderId="24" xfId="0" applyFont="1" applyBorder="1" applyAlignment="1" applyProtection="1">
      <alignment horizontal="left" indent="1"/>
      <protection locked="0"/>
    </xf>
    <xf numFmtId="0" fontId="47" fillId="0" borderId="23" xfId="0" applyFont="1" applyBorder="1" applyAlignment="1" applyProtection="1">
      <alignment horizontal="left" indent="1"/>
      <protection locked="0"/>
    </xf>
    <xf numFmtId="0" fontId="8" fillId="0" borderId="80" xfId="12" applyFont="1" applyBorder="1" applyAlignment="1">
      <alignment horizontal="center" vertical="center" wrapText="1"/>
    </xf>
    <xf numFmtId="0" fontId="8" fillId="0" borderId="91" xfId="12" applyFont="1" applyBorder="1" applyAlignment="1">
      <alignment horizontal="center" vertical="center" wrapText="1"/>
    </xf>
    <xf numFmtId="0" fontId="91" fillId="0" borderId="113" xfId="12" applyFont="1" applyBorder="1" applyAlignment="1">
      <alignment horizontal="center" vertical="center" wrapText="1"/>
    </xf>
    <xf numFmtId="0" fontId="123" fillId="0" borderId="114" xfId="0" applyFont="1" applyBorder="1" applyAlignment="1">
      <alignment horizontal="center" vertical="center" wrapText="1"/>
    </xf>
    <xf numFmtId="0" fontId="91" fillId="0" borderId="115" xfId="0" applyFont="1" applyBorder="1" applyAlignment="1">
      <alignment horizontal="left" vertical="center" wrapText="1"/>
    </xf>
    <xf numFmtId="0" fontId="128" fillId="0" borderId="116" xfId="0" applyFont="1" applyBorder="1" applyAlignment="1">
      <alignment horizontal="left" vertical="center" wrapText="1"/>
    </xf>
    <xf numFmtId="0" fontId="128" fillId="0" borderId="117" xfId="0" applyFont="1" applyBorder="1" applyAlignment="1">
      <alignment horizontal="left" vertical="center" wrapText="1"/>
    </xf>
    <xf numFmtId="0" fontId="6" fillId="0" borderId="40" xfId="0" applyFont="1" applyBorder="1" applyAlignment="1" applyProtection="1">
      <alignment horizontal="center" vertical="center" shrinkToFit="1"/>
    </xf>
    <xf numFmtId="0" fontId="6" fillId="0" borderId="24"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40"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41" xfId="0" applyFont="1" applyBorder="1" applyAlignment="1">
      <alignment horizontal="center" vertical="center" wrapText="1" shrinkToFit="1"/>
    </xf>
    <xf numFmtId="0" fontId="6" fillId="0" borderId="37" xfId="0" applyFont="1" applyBorder="1" applyAlignment="1">
      <alignment horizontal="center" vertical="center" wrapText="1" shrinkToFit="1"/>
    </xf>
    <xf numFmtId="0" fontId="6" fillId="0" borderId="27" xfId="0" applyFont="1" applyBorder="1" applyAlignment="1">
      <alignment horizontal="center" vertical="center" wrapText="1" shrinkToFit="1"/>
    </xf>
    <xf numFmtId="0" fontId="6" fillId="0" borderId="36" xfId="0" applyFont="1" applyBorder="1" applyAlignment="1">
      <alignment horizontal="center" vertical="center" wrapText="1" shrinkToFit="1"/>
    </xf>
    <xf numFmtId="0" fontId="6" fillId="0" borderId="4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6" fillId="0" borderId="27" xfId="0" applyFont="1" applyBorder="1" applyAlignment="1">
      <alignment horizontal="center" vertical="center"/>
    </xf>
    <xf numFmtId="0" fontId="63" fillId="0" borderId="23" xfId="0" applyFont="1" applyBorder="1" applyAlignment="1" applyProtection="1">
      <alignment horizontal="center" vertical="center"/>
      <protection locked="0"/>
    </xf>
    <xf numFmtId="0" fontId="63" fillId="0" borderId="26" xfId="0" applyFont="1" applyBorder="1" applyAlignment="1" applyProtection="1">
      <alignment horizontal="center" vertical="center"/>
      <protection locked="0"/>
    </xf>
    <xf numFmtId="0" fontId="63" fillId="0" borderId="8" xfId="0" applyFont="1" applyBorder="1" applyAlignment="1" applyProtection="1">
      <alignment horizontal="center" vertical="center" shrinkToFit="1"/>
      <protection locked="0"/>
    </xf>
    <xf numFmtId="0" fontId="63" fillId="0" borderId="7" xfId="0" applyFont="1" applyBorder="1" applyAlignment="1" applyProtection="1">
      <alignment horizontal="center" vertical="center" shrinkToFit="1"/>
      <protection locked="0"/>
    </xf>
    <xf numFmtId="0" fontId="63" fillId="0" borderId="9"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63" fillId="0" borderId="8" xfId="0" applyFont="1" applyBorder="1" applyAlignment="1" applyProtection="1">
      <alignment horizontal="left" vertical="center"/>
      <protection locked="0"/>
    </xf>
    <xf numFmtId="0" fontId="63" fillId="0" borderId="7" xfId="0" applyFont="1" applyBorder="1" applyAlignment="1" applyProtection="1">
      <alignment horizontal="left" vertical="center"/>
      <protection locked="0"/>
    </xf>
    <xf numFmtId="0" fontId="63" fillId="0" borderId="6" xfId="0" applyFont="1" applyBorder="1" applyAlignment="1" applyProtection="1">
      <alignment horizontal="left" vertical="center"/>
      <protection locked="0"/>
    </xf>
    <xf numFmtId="0" fontId="123" fillId="0" borderId="116" xfId="0" applyFont="1" applyBorder="1" applyAlignment="1">
      <alignment horizontal="center" vertical="center" wrapText="1"/>
    </xf>
    <xf numFmtId="0" fontId="0" fillId="0" borderId="114" xfId="0" applyBorder="1" applyAlignment="1">
      <alignment vertical="center" wrapText="1"/>
    </xf>
    <xf numFmtId="0" fontId="18" fillId="0" borderId="116" xfId="0" applyFont="1" applyBorder="1" applyAlignment="1">
      <alignment horizontal="left" vertical="center" wrapText="1"/>
    </xf>
    <xf numFmtId="0" fontId="18" fillId="0" borderId="117" xfId="0" applyFont="1" applyBorder="1" applyAlignment="1">
      <alignment horizontal="left" vertical="center" wrapText="1"/>
    </xf>
    <xf numFmtId="0" fontId="25" fillId="0" borderId="34" xfId="0" applyFont="1" applyBorder="1" applyAlignment="1">
      <alignment horizontal="distributed" wrapText="1" indent="1"/>
    </xf>
    <xf numFmtId="0" fontId="22" fillId="0" borderId="24" xfId="0" applyFont="1" applyBorder="1" applyAlignment="1">
      <alignment horizontal="distributed" indent="1"/>
    </xf>
    <xf numFmtId="0" fontId="22" fillId="0" borderId="22" xfId="0" applyFont="1" applyBorder="1" applyAlignment="1">
      <alignment horizontal="distributed" indent="1"/>
    </xf>
    <xf numFmtId="0" fontId="22" fillId="0" borderId="0" xfId="0" applyFont="1" applyBorder="1" applyAlignment="1">
      <alignment horizontal="distributed" indent="1"/>
    </xf>
    <xf numFmtId="0" fontId="22" fillId="0" borderId="42" xfId="0" applyFont="1" applyBorder="1" applyAlignment="1">
      <alignment horizontal="distributed" indent="1"/>
    </xf>
    <xf numFmtId="0" fontId="25" fillId="0" borderId="22" xfId="0" applyFont="1" applyBorder="1" applyAlignment="1">
      <alignment horizontal="distributed" vertical="center" wrapText="1" indent="1"/>
    </xf>
    <xf numFmtId="0" fontId="22" fillId="0" borderId="0" xfId="0" applyFont="1" applyBorder="1" applyAlignment="1">
      <alignment horizontal="distributed" vertical="center" indent="1"/>
    </xf>
    <xf numFmtId="0" fontId="22" fillId="0" borderId="42" xfId="0" applyFont="1" applyBorder="1" applyAlignment="1">
      <alignment horizontal="distributed" vertical="center" indent="1"/>
    </xf>
    <xf numFmtId="0" fontId="22" fillId="0" borderId="22" xfId="0" applyFont="1" applyBorder="1" applyAlignment="1">
      <alignment horizontal="distributed" vertical="center" indent="1"/>
    </xf>
    <xf numFmtId="49" fontId="22" fillId="0" borderId="7" xfId="0" applyNumberFormat="1" applyFont="1" applyBorder="1" applyAlignment="1" applyProtection="1">
      <alignment horizontal="distributed" vertical="center"/>
      <protection locked="0"/>
    </xf>
    <xf numFmtId="49" fontId="22" fillId="0" borderId="9" xfId="0" applyNumberFormat="1" applyFont="1" applyBorder="1" applyAlignment="1" applyProtection="1">
      <alignment horizontal="distributed" vertical="center"/>
      <protection locked="0"/>
    </xf>
    <xf numFmtId="0" fontId="8" fillId="0" borderId="57" xfId="0" applyFont="1" applyBorder="1" applyAlignment="1">
      <alignment horizontal="center" vertical="center" wrapText="1"/>
    </xf>
    <xf numFmtId="0" fontId="6" fillId="0" borderId="44" xfId="0" applyFont="1" applyBorder="1" applyAlignment="1">
      <alignment horizontal="center" vertical="center"/>
    </xf>
    <xf numFmtId="0" fontId="6" fillId="0" borderId="57" xfId="0" applyFont="1" applyBorder="1" applyAlignment="1">
      <alignment horizontal="center" vertical="center"/>
    </xf>
    <xf numFmtId="0" fontId="24" fillId="0" borderId="63" xfId="0" applyFont="1" applyBorder="1" applyAlignment="1">
      <alignment horizontal="left" vertical="center" indent="1" shrinkToFit="1"/>
    </xf>
    <xf numFmtId="0" fontId="22" fillId="0" borderId="63" xfId="0" applyFont="1" applyBorder="1" applyAlignment="1">
      <alignment horizontal="left" vertical="center" indent="1" shrinkToFit="1"/>
    </xf>
    <xf numFmtId="0" fontId="22" fillId="0" borderId="25" xfId="0" applyFont="1" applyBorder="1" applyAlignment="1">
      <alignment horizontal="left" vertical="center" indent="1" shrinkToFit="1"/>
    </xf>
    <xf numFmtId="0" fontId="24" fillId="0" borderId="62" xfId="0" applyFont="1" applyBorder="1" applyAlignment="1" applyProtection="1">
      <alignment horizontal="left" vertical="center" wrapText="1" indent="1" shrinkToFit="1"/>
      <protection locked="0"/>
    </xf>
    <xf numFmtId="0" fontId="22" fillId="0" borderId="62" xfId="0" applyFont="1" applyBorder="1" applyAlignment="1" applyProtection="1">
      <alignment horizontal="left" vertical="center" indent="1"/>
      <protection locked="0"/>
    </xf>
    <xf numFmtId="0" fontId="22" fillId="0" borderId="28" xfId="0" applyFont="1" applyBorder="1" applyAlignment="1" applyProtection="1">
      <alignment horizontal="left" vertical="center" indent="1"/>
      <protection locked="0"/>
    </xf>
    <xf numFmtId="0" fontId="22" fillId="0" borderId="44" xfId="0" applyFont="1" applyBorder="1" applyAlignment="1" applyProtection="1">
      <alignment horizontal="left" vertical="center" indent="1"/>
      <protection locked="0"/>
    </xf>
    <xf numFmtId="0" fontId="22" fillId="0" borderId="58" xfId="0" applyFont="1" applyBorder="1" applyAlignment="1" applyProtection="1">
      <alignment horizontal="left" vertical="center" indent="1"/>
      <protection locked="0"/>
    </xf>
    <xf numFmtId="0" fontId="22" fillId="0" borderId="82" xfId="0" applyFont="1" applyBorder="1" applyAlignment="1" applyProtection="1">
      <alignment horizontal="left" vertical="center" indent="1"/>
      <protection locked="0"/>
    </xf>
    <xf numFmtId="0" fontId="22" fillId="0" borderId="83" xfId="0" applyFont="1" applyBorder="1" applyAlignment="1" applyProtection="1">
      <alignment horizontal="left" vertical="center" indent="1"/>
      <protection locked="0"/>
    </xf>
    <xf numFmtId="0" fontId="22" fillId="0" borderId="44" xfId="0" applyFont="1" applyBorder="1" applyAlignment="1">
      <alignment horizontal="distributed" vertical="center" indent="1"/>
    </xf>
    <xf numFmtId="0" fontId="6" fillId="0" borderId="44" xfId="0" applyFont="1" applyBorder="1" applyAlignment="1" applyProtection="1">
      <alignment horizontal="left" vertical="center" indent="1"/>
    </xf>
    <xf numFmtId="0" fontId="6" fillId="0" borderId="58" xfId="0" applyFont="1" applyBorder="1" applyAlignment="1" applyProtection="1">
      <alignment horizontal="left" vertical="center" indent="1"/>
    </xf>
    <xf numFmtId="0" fontId="22" fillId="0" borderId="0" xfId="0" applyFont="1" applyAlignment="1" applyProtection="1">
      <alignment horizontal="left" vertical="center"/>
      <protection locked="0"/>
    </xf>
    <xf numFmtId="176" fontId="6" fillId="0" borderId="0" xfId="8" applyNumberFormat="1" applyFont="1" applyFill="1" applyAlignment="1" applyProtection="1">
      <alignment horizontal="distributed" vertical="center" indent="1"/>
      <protection locked="0"/>
    </xf>
    <xf numFmtId="176" fontId="22" fillId="0" borderId="0" xfId="0" applyNumberFormat="1" applyFont="1" applyAlignment="1" applyProtection="1">
      <alignment horizontal="distributed" vertical="center" indent="1"/>
      <protection locked="0"/>
    </xf>
    <xf numFmtId="0" fontId="0" fillId="0" borderId="0" xfId="0" applyAlignment="1" applyProtection="1">
      <alignment horizontal="distributed" vertical="center" indent="1"/>
      <protection locked="0"/>
    </xf>
    <xf numFmtId="0" fontId="22" fillId="0" borderId="55" xfId="0" applyFont="1" applyBorder="1" applyAlignment="1">
      <alignment horizontal="left" vertical="center" indent="1"/>
    </xf>
    <xf numFmtId="0" fontId="22" fillId="0" borderId="56" xfId="0" applyFont="1" applyBorder="1" applyAlignment="1">
      <alignment horizontal="left" vertical="center" indent="1"/>
    </xf>
    <xf numFmtId="0" fontId="6" fillId="0" borderId="0" xfId="12" applyFont="1" applyBorder="1" applyAlignment="1" applyProtection="1">
      <alignment horizontal="left" vertical="center" indent="1" shrinkToFit="1"/>
    </xf>
    <xf numFmtId="0" fontId="22" fillId="0" borderId="0" xfId="0" applyFont="1" applyAlignment="1">
      <alignment horizontal="left" vertical="center" indent="1" shrinkToFit="1"/>
    </xf>
    <xf numFmtId="176" fontId="22" fillId="0" borderId="0" xfId="0" applyNumberFormat="1" applyFont="1" applyBorder="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22" fillId="0" borderId="0" xfId="0" applyFont="1" applyBorder="1" applyAlignment="1" applyProtection="1">
      <alignment horizontal="left" vertical="center"/>
    </xf>
    <xf numFmtId="0" fontId="22" fillId="0" borderId="0" xfId="0" applyFont="1" applyAlignment="1">
      <alignment horizontal="left" vertical="center"/>
    </xf>
    <xf numFmtId="0" fontId="8" fillId="0" borderId="57" xfId="12" applyFont="1" applyBorder="1" applyAlignment="1">
      <alignment horizontal="distributed" vertical="center" indent="1"/>
    </xf>
    <xf numFmtId="0" fontId="22" fillId="0" borderId="57" xfId="0" applyFont="1" applyBorder="1" applyAlignment="1">
      <alignment horizontal="distributed" vertical="center" indent="1"/>
    </xf>
    <xf numFmtId="0" fontId="25" fillId="0" borderId="54" xfId="0" applyFont="1" applyBorder="1" applyAlignment="1" applyProtection="1">
      <alignment horizontal="distributed" vertical="center" indent="1"/>
    </xf>
    <xf numFmtId="0" fontId="25" fillId="0" borderId="55" xfId="0" applyFont="1" applyBorder="1" applyAlignment="1" applyProtection="1">
      <alignment horizontal="distributed" vertical="center" indent="1"/>
    </xf>
    <xf numFmtId="0" fontId="22" fillId="0" borderId="55" xfId="0" applyFont="1" applyBorder="1" applyAlignment="1">
      <alignment horizontal="distributed" vertical="center" indent="1"/>
    </xf>
    <xf numFmtId="0" fontId="6" fillId="0" borderId="44" xfId="0" applyFont="1" applyBorder="1" applyAlignment="1">
      <alignment vertical="center" wrapText="1"/>
    </xf>
    <xf numFmtId="0" fontId="6" fillId="0" borderId="58" xfId="0" applyFont="1" applyBorder="1" applyAlignment="1">
      <alignment vertical="center" wrapText="1"/>
    </xf>
    <xf numFmtId="0" fontId="107" fillId="0" borderId="0" xfId="8" applyFont="1" applyFill="1" applyBorder="1" applyAlignment="1">
      <alignment wrapText="1"/>
    </xf>
    <xf numFmtId="0" fontId="42" fillId="0" borderId="0" xfId="0" applyFont="1" applyAlignment="1"/>
    <xf numFmtId="0" fontId="24" fillId="0" borderId="44" xfId="0" applyFont="1" applyBorder="1" applyAlignment="1">
      <alignment horizontal="center" vertical="center" wrapText="1" shrinkToFit="1"/>
    </xf>
    <xf numFmtId="0" fontId="6" fillId="0" borderId="44" xfId="0" applyFont="1" applyBorder="1" applyAlignment="1" applyProtection="1">
      <alignment horizontal="left" vertical="center" indent="1"/>
      <protection locked="0"/>
    </xf>
    <xf numFmtId="0" fontId="6" fillId="0" borderId="58" xfId="0" applyFont="1" applyBorder="1" applyAlignment="1" applyProtection="1">
      <alignment horizontal="left" vertical="center" indent="1"/>
      <protection locked="0"/>
    </xf>
    <xf numFmtId="49" fontId="22" fillId="0" borderId="8" xfId="0" applyNumberFormat="1" applyFont="1" applyBorder="1" applyAlignment="1" applyProtection="1">
      <alignment horizontal="distributed" vertical="center"/>
      <protection locked="0"/>
    </xf>
    <xf numFmtId="0" fontId="22" fillId="0" borderId="7" xfId="0" applyFont="1" applyBorder="1" applyAlignment="1" applyProtection="1">
      <alignment horizontal="distributed" vertical="center"/>
      <protection locked="0"/>
    </xf>
    <xf numFmtId="0" fontId="47" fillId="0" borderId="44" xfId="0" applyFont="1" applyBorder="1" applyAlignment="1">
      <alignment horizontal="center" vertical="center"/>
    </xf>
    <xf numFmtId="0" fontId="108" fillId="4" borderId="0" xfId="0" applyFont="1" applyFill="1" applyAlignment="1">
      <alignment vertical="top" wrapText="1"/>
    </xf>
    <xf numFmtId="0" fontId="109" fillId="4" borderId="0" xfId="0" applyFont="1" applyFill="1" applyAlignment="1">
      <alignment vertical="top" wrapText="1"/>
    </xf>
    <xf numFmtId="0" fontId="110" fillId="0" borderId="0" xfId="0" applyFont="1" applyAlignment="1">
      <alignment vertical="top"/>
    </xf>
    <xf numFmtId="0" fontId="8" fillId="0" borderId="7" xfId="0" applyFont="1" applyBorder="1" applyAlignment="1" applyProtection="1">
      <alignment horizontal="center" vertical="center" shrinkToFit="1"/>
    </xf>
    <xf numFmtId="0" fontId="18" fillId="0" borderId="7" xfId="0" applyFont="1" applyBorder="1" applyAlignment="1">
      <alignment horizontal="center" vertical="center" shrinkToFit="1"/>
    </xf>
    <xf numFmtId="0" fontId="8" fillId="0" borderId="54" xfId="12" applyFont="1" applyBorder="1" applyAlignment="1">
      <alignment horizontal="distributed" vertical="center"/>
    </xf>
    <xf numFmtId="0" fontId="0" fillId="0" borderId="55" xfId="0" applyBorder="1" applyAlignment="1">
      <alignment horizontal="distributed" vertical="center"/>
    </xf>
    <xf numFmtId="0" fontId="6" fillId="0" borderId="55" xfId="12" applyFont="1" applyBorder="1" applyAlignment="1">
      <alignment horizontal="left" vertical="center" indent="1"/>
    </xf>
    <xf numFmtId="0" fontId="0" fillId="0" borderId="55" xfId="0" applyBorder="1" applyAlignment="1">
      <alignment horizontal="left" vertical="center" indent="1"/>
    </xf>
    <xf numFmtId="0" fontId="0" fillId="0" borderId="56" xfId="0" applyBorder="1" applyAlignment="1">
      <alignment horizontal="left" vertical="center" indent="1"/>
    </xf>
    <xf numFmtId="0" fontId="71" fillId="0" borderId="0" xfId="12" applyFont="1" applyAlignment="1">
      <alignment vertical="center" wrapText="1"/>
    </xf>
    <xf numFmtId="0" fontId="71" fillId="0" borderId="0" xfId="0" applyFont="1" applyAlignment="1">
      <alignment vertical="center" wrapText="1"/>
    </xf>
    <xf numFmtId="0" fontId="105" fillId="0" borderId="22" xfId="0" applyFont="1" applyBorder="1" applyAlignment="1">
      <alignment horizontal="left" vertical="center" wrapText="1"/>
    </xf>
    <xf numFmtId="0" fontId="10" fillId="0" borderId="22" xfId="0" applyFont="1" applyBorder="1" applyAlignment="1">
      <alignment horizontal="left" vertical="center" wrapText="1"/>
    </xf>
    <xf numFmtId="0" fontId="64" fillId="0" borderId="0" xfId="0" applyFont="1" applyBorder="1" applyAlignment="1">
      <alignment horizontal="distributed" vertical="center"/>
    </xf>
    <xf numFmtId="0" fontId="0" fillId="0" borderId="0" xfId="0" applyBorder="1" applyAlignment="1">
      <alignment horizontal="distributed"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6" fillId="0" borderId="112" xfId="12" applyFont="1" applyBorder="1" applyAlignment="1" applyProtection="1">
      <alignment horizontal="center" vertical="center" shrinkToFit="1"/>
    </xf>
    <xf numFmtId="0" fontId="22" fillId="0" borderId="89" xfId="0" applyFont="1" applyBorder="1" applyAlignment="1" applyProtection="1">
      <alignment horizontal="center" vertical="center" shrinkToFit="1"/>
    </xf>
    <xf numFmtId="0" fontId="22" fillId="0" borderId="8" xfId="0" applyFont="1" applyBorder="1" applyAlignment="1" applyProtection="1">
      <alignment horizontal="right" vertical="center"/>
    </xf>
    <xf numFmtId="0" fontId="22" fillId="0" borderId="7" xfId="0" applyFont="1" applyBorder="1" applyAlignment="1" applyProtection="1">
      <alignment horizontal="right" vertical="center"/>
    </xf>
    <xf numFmtId="0" fontId="22" fillId="0" borderId="8" xfId="0" applyFont="1" applyBorder="1" applyAlignment="1" applyProtection="1">
      <alignment horizontal="center" vertical="center" shrinkToFit="1"/>
    </xf>
    <xf numFmtId="0" fontId="22" fillId="0" borderId="7" xfId="0" applyFont="1" applyBorder="1" applyAlignment="1" applyProtection="1">
      <alignment horizontal="center" vertical="center" shrinkToFit="1"/>
    </xf>
    <xf numFmtId="0" fontId="22" fillId="0" borderId="9" xfId="0" applyFont="1" applyBorder="1" applyAlignment="1" applyProtection="1">
      <alignment horizontal="center" vertical="center" shrinkToFit="1"/>
    </xf>
    <xf numFmtId="0" fontId="22" fillId="0" borderId="88" xfId="0" applyFont="1" applyBorder="1" applyAlignment="1" applyProtection="1">
      <alignment horizontal="center" vertical="center" shrinkToFit="1"/>
      <protection locked="0"/>
    </xf>
    <xf numFmtId="0" fontId="22" fillId="0" borderId="84" xfId="0" applyFont="1" applyBorder="1" applyAlignment="1" applyProtection="1">
      <alignment horizontal="center" vertical="center" shrinkToFit="1"/>
      <protection locked="0"/>
    </xf>
    <xf numFmtId="0" fontId="22" fillId="0" borderId="89" xfId="0" applyFont="1" applyBorder="1" applyAlignment="1" applyProtection="1">
      <alignment horizontal="center" vertical="center" shrinkToFit="1"/>
      <protection locked="0"/>
    </xf>
    <xf numFmtId="0" fontId="22" fillId="0" borderId="88" xfId="0" applyFont="1" applyBorder="1" applyAlignment="1">
      <alignment horizontal="center" vertical="center"/>
    </xf>
    <xf numFmtId="0" fontId="22" fillId="0" borderId="84" xfId="0" applyFont="1" applyBorder="1" applyAlignment="1">
      <alignment horizontal="center" vertical="center"/>
    </xf>
    <xf numFmtId="0" fontId="22" fillId="0" borderId="89" xfId="0" applyFont="1" applyBorder="1" applyAlignment="1">
      <alignment horizontal="center" vertical="center"/>
    </xf>
    <xf numFmtId="0" fontId="89" fillId="0" borderId="0" xfId="0" applyFont="1" applyAlignment="1"/>
    <xf numFmtId="0" fontId="23" fillId="0" borderId="0" xfId="0" applyFont="1" applyAlignment="1">
      <alignment vertical="center"/>
    </xf>
    <xf numFmtId="0" fontId="25" fillId="0" borderId="7" xfId="0" applyFont="1" applyBorder="1" applyAlignment="1" applyProtection="1">
      <alignment horizontal="left" vertical="center" shrinkToFit="1"/>
    </xf>
    <xf numFmtId="0" fontId="25" fillId="0" borderId="6" xfId="0" applyFont="1" applyBorder="1" applyAlignment="1" applyProtection="1">
      <alignment horizontal="left" vertical="center" shrinkToFit="1"/>
    </xf>
    <xf numFmtId="0" fontId="89" fillId="0" borderId="0" xfId="0" applyFont="1" applyBorder="1" applyAlignment="1">
      <alignment vertical="center" wrapText="1"/>
    </xf>
    <xf numFmtId="0" fontId="22" fillId="0" borderId="35" xfId="0" applyFont="1" applyBorder="1" applyAlignment="1">
      <alignment horizontal="distributed" vertical="center"/>
    </xf>
    <xf numFmtId="0" fontId="22" fillId="0" borderId="36" xfId="0" applyFont="1" applyBorder="1" applyAlignment="1">
      <alignment horizontal="distributed" vertical="center"/>
    </xf>
    <xf numFmtId="0" fontId="22" fillId="0" borderId="37" xfId="0" applyFont="1" applyBorder="1" applyAlignment="1">
      <alignment horizontal="distributed" vertical="center" indent="1"/>
    </xf>
    <xf numFmtId="176" fontId="22" fillId="0" borderId="37" xfId="0" applyNumberFormat="1" applyFont="1" applyBorder="1" applyAlignment="1" applyProtection="1">
      <alignment horizontal="distributed" vertical="center"/>
      <protection locked="0"/>
    </xf>
    <xf numFmtId="0" fontId="0" fillId="0" borderId="27" xfId="0" applyBorder="1" applyAlignment="1">
      <alignment horizontal="left" vertical="center" indent="1"/>
    </xf>
    <xf numFmtId="0" fontId="0" fillId="0" borderId="36" xfId="0" applyBorder="1" applyAlignment="1">
      <alignment horizontal="left" vertical="center" indent="1"/>
    </xf>
    <xf numFmtId="0" fontId="6" fillId="0" borderId="34" xfId="12" applyFont="1" applyBorder="1" applyAlignment="1">
      <alignment horizontal="distributed" vertical="center"/>
    </xf>
    <xf numFmtId="0" fontId="0" fillId="0" borderId="41" xfId="0" applyBorder="1" applyAlignment="1">
      <alignment horizontal="distributed" vertical="center"/>
    </xf>
    <xf numFmtId="0" fontId="0" fillId="0" borderId="22" xfId="0" applyBorder="1" applyAlignment="1">
      <alignment horizontal="distributed" vertical="center"/>
    </xf>
    <xf numFmtId="0" fontId="0" fillId="0" borderId="42" xfId="0" applyBorder="1" applyAlignment="1">
      <alignment horizontal="distributed" vertical="center"/>
    </xf>
    <xf numFmtId="0" fontId="0" fillId="0" borderId="35" xfId="0" applyBorder="1" applyAlignment="1">
      <alignment horizontal="distributed" vertical="center"/>
    </xf>
    <xf numFmtId="0" fontId="0" fillId="0" borderId="36" xfId="0" applyBorder="1" applyAlignment="1">
      <alignment horizontal="distributed" vertical="center"/>
    </xf>
    <xf numFmtId="0" fontId="22" fillId="0" borderId="40" xfId="0" applyFont="1" applyBorder="1" applyAlignment="1" applyProtection="1">
      <alignment horizontal="left" vertical="center" indent="1" shrinkToFit="1"/>
      <protection locked="0"/>
    </xf>
    <xf numFmtId="0" fontId="0" fillId="0" borderId="24" xfId="0" applyBorder="1" applyAlignment="1" applyProtection="1">
      <alignment horizontal="left" vertical="center" indent="1" shrinkToFit="1"/>
      <protection locked="0"/>
    </xf>
    <xf numFmtId="0" fontId="0" fillId="0" borderId="39" xfId="0" applyBorder="1" applyAlignment="1" applyProtection="1">
      <alignment horizontal="left" vertical="center" indent="1" shrinkToFit="1"/>
      <protection locked="0"/>
    </xf>
    <xf numFmtId="0" fontId="0" fillId="0" borderId="0" xfId="0" applyAlignment="1" applyProtection="1">
      <alignment horizontal="left" vertical="center" indent="1" shrinkToFit="1"/>
      <protection locked="0"/>
    </xf>
    <xf numFmtId="0" fontId="0" fillId="0" borderId="0" xfId="0" applyBorder="1" applyAlignment="1" applyProtection="1">
      <alignment horizontal="left" vertical="center" indent="1" shrinkToFit="1"/>
      <protection locked="0"/>
    </xf>
    <xf numFmtId="0" fontId="0" fillId="0" borderId="37" xfId="0" applyBorder="1" applyAlignment="1" applyProtection="1">
      <alignment horizontal="left" vertical="center" indent="1" shrinkToFit="1"/>
      <protection locked="0"/>
    </xf>
    <xf numFmtId="0" fontId="0" fillId="0" borderId="27" xfId="0" applyBorder="1" applyAlignment="1" applyProtection="1">
      <alignment horizontal="left" vertical="center" indent="1" shrinkToFit="1"/>
      <protection locked="0"/>
    </xf>
    <xf numFmtId="176" fontId="22" fillId="0" borderId="24" xfId="0" applyNumberFormat="1" applyFont="1" applyBorder="1" applyAlignment="1" applyProtection="1">
      <alignment horizontal="right" vertical="center"/>
      <protection locked="0"/>
    </xf>
    <xf numFmtId="0" fontId="0" fillId="0" borderId="24" xfId="0" applyBorder="1" applyAlignment="1" applyProtection="1">
      <alignment vertical="center"/>
      <protection locked="0"/>
    </xf>
    <xf numFmtId="0" fontId="0" fillId="0" borderId="0" xfId="0" applyAlignment="1" applyProtection="1">
      <alignment vertical="center"/>
      <protection locked="0"/>
    </xf>
    <xf numFmtId="0" fontId="0" fillId="0" borderId="0" xfId="0" applyBorder="1" applyAlignment="1" applyProtection="1">
      <alignment vertical="center"/>
      <protection locked="0"/>
    </xf>
    <xf numFmtId="0" fontId="0" fillId="0" borderId="27" xfId="0" applyBorder="1" applyAlignment="1" applyProtection="1">
      <alignment vertical="center"/>
      <protection locked="0"/>
    </xf>
    <xf numFmtId="0" fontId="22" fillId="0" borderId="24" xfId="0" applyFont="1" applyBorder="1" applyAlignment="1" applyProtection="1">
      <alignment horizontal="left" vertical="center" wrapText="1"/>
    </xf>
    <xf numFmtId="0" fontId="0" fillId="0" borderId="24" xfId="0" applyBorder="1" applyAlignment="1">
      <alignment horizontal="left" vertical="center"/>
    </xf>
    <xf numFmtId="0" fontId="0" fillId="0" borderId="0" xfId="0" applyAlignment="1">
      <alignment horizontal="left" vertical="center"/>
    </xf>
    <xf numFmtId="0" fontId="0" fillId="0" borderId="0" xfId="0" applyBorder="1" applyAlignment="1">
      <alignment horizontal="left" vertical="center"/>
    </xf>
    <xf numFmtId="0" fontId="0" fillId="0" borderId="27" xfId="0" applyBorder="1" applyAlignment="1">
      <alignment horizontal="left" vertical="center"/>
    </xf>
    <xf numFmtId="0" fontId="61" fillId="0" borderId="118" xfId="12" applyFont="1" applyBorder="1" applyAlignment="1">
      <alignment vertical="center" wrapText="1"/>
    </xf>
    <xf numFmtId="0" fontId="80" fillId="0" borderId="119" xfId="0" applyFont="1" applyBorder="1" applyAlignment="1">
      <alignment vertical="center" wrapText="1"/>
    </xf>
    <xf numFmtId="0" fontId="0" fillId="0" borderId="119" xfId="0" applyBorder="1" applyAlignment="1">
      <alignment vertical="center"/>
    </xf>
    <xf numFmtId="0" fontId="0" fillId="0" borderId="120" xfId="0" applyBorder="1" applyAlignment="1">
      <alignment vertical="center"/>
    </xf>
    <xf numFmtId="0" fontId="0" fillId="0" borderId="121" xfId="0" applyBorder="1" applyAlignment="1">
      <alignment vertical="center"/>
    </xf>
    <xf numFmtId="0" fontId="0" fillId="0" borderId="122" xfId="0" applyBorder="1" applyAlignment="1">
      <alignment vertical="center"/>
    </xf>
    <xf numFmtId="0" fontId="0" fillId="0" borderId="123" xfId="0" applyBorder="1" applyAlignment="1">
      <alignment vertical="center"/>
    </xf>
    <xf numFmtId="0" fontId="6" fillId="0" borderId="44" xfId="12" applyFont="1" applyBorder="1" applyAlignment="1" applyProtection="1">
      <alignment horizontal="left" vertical="center" wrapText="1"/>
      <protection locked="0"/>
    </xf>
    <xf numFmtId="0" fontId="22" fillId="0" borderId="44" xfId="0" applyFont="1" applyBorder="1" applyAlignment="1" applyProtection="1">
      <alignment horizontal="left" vertical="center" wrapText="1"/>
      <protection locked="0"/>
    </xf>
    <xf numFmtId="0" fontId="22" fillId="0" borderId="58" xfId="0" applyFont="1" applyBorder="1" applyAlignment="1" applyProtection="1">
      <alignment horizontal="left" vertical="center" wrapText="1"/>
      <protection locked="0"/>
    </xf>
    <xf numFmtId="182" fontId="8" fillId="0" borderId="7" xfId="12" applyNumberFormat="1"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6" fillId="0" borderId="24" xfId="12"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22" fillId="0" borderId="27" xfId="0" applyFont="1" applyBorder="1" applyAlignment="1" applyProtection="1">
      <alignment vertical="center" wrapText="1"/>
      <protection locked="0"/>
    </xf>
    <xf numFmtId="0" fontId="0" fillId="0" borderId="27" xfId="0" applyBorder="1" applyAlignment="1" applyProtection="1">
      <alignment vertical="center" wrapText="1"/>
      <protection locked="0"/>
    </xf>
    <xf numFmtId="0" fontId="22" fillId="0" borderId="40" xfId="0" applyFon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71" fillId="0" borderId="0" xfId="12" applyFont="1" applyAlignment="1">
      <alignment vertical="top" wrapText="1"/>
    </xf>
    <xf numFmtId="0" fontId="72" fillId="0" borderId="0" xfId="0" applyFont="1" applyAlignment="1">
      <alignment vertical="top" wrapText="1"/>
    </xf>
    <xf numFmtId="0" fontId="23" fillId="0" borderId="0" xfId="0" applyFont="1" applyAlignment="1">
      <alignment vertical="top"/>
    </xf>
    <xf numFmtId="0" fontId="8" fillId="0" borderId="71" xfId="12" applyFont="1" applyBorder="1" applyAlignment="1" applyProtection="1">
      <alignment horizontal="center" vertical="center"/>
    </xf>
    <xf numFmtId="0" fontId="22" fillId="0" borderId="78" xfId="0" applyFont="1" applyBorder="1" applyAlignment="1" applyProtection="1">
      <alignment horizontal="center" vertical="center"/>
    </xf>
    <xf numFmtId="0" fontId="22" fillId="0" borderId="79" xfId="0" applyFont="1" applyBorder="1" applyAlignment="1" applyProtection="1">
      <alignment horizontal="center" vertical="center"/>
    </xf>
    <xf numFmtId="0" fontId="6" fillId="0" borderId="2" xfId="12" applyFont="1" applyBorder="1" applyAlignment="1" applyProtection="1">
      <alignment horizontal="right" vertical="center"/>
    </xf>
    <xf numFmtId="0" fontId="22" fillId="0" borderId="2" xfId="0" applyFont="1" applyBorder="1" applyAlignment="1" applyProtection="1">
      <alignment horizontal="right" vertical="center"/>
    </xf>
    <xf numFmtId="0" fontId="22" fillId="0" borderId="2" xfId="0" applyFont="1" applyBorder="1" applyAlignment="1" applyProtection="1">
      <alignment horizontal="left" vertical="center" wrapText="1"/>
      <protection locked="0"/>
    </xf>
    <xf numFmtId="0" fontId="22" fillId="0" borderId="2" xfId="0" applyFont="1" applyBorder="1" applyAlignment="1" applyProtection="1">
      <alignment horizontal="left" vertical="center"/>
      <protection locked="0"/>
    </xf>
    <xf numFmtId="0" fontId="0" fillId="0" borderId="2" xfId="0" applyBorder="1" applyAlignment="1" applyProtection="1">
      <alignment vertical="center"/>
      <protection locked="0"/>
    </xf>
    <xf numFmtId="0" fontId="22" fillId="0" borderId="2" xfId="0" applyFont="1" applyBorder="1" applyAlignment="1" applyProtection="1">
      <alignment horizontal="left" vertical="center"/>
    </xf>
    <xf numFmtId="0" fontId="22" fillId="0" borderId="1" xfId="0" applyFont="1" applyBorder="1" applyAlignment="1" applyProtection="1">
      <alignment vertical="center"/>
    </xf>
    <xf numFmtId="0" fontId="0" fillId="0" borderId="90" xfId="0" applyBorder="1" applyAlignment="1" applyProtection="1">
      <alignment horizontal="center" vertical="center" shrinkToFit="1"/>
      <protection locked="0"/>
    </xf>
    <xf numFmtId="0" fontId="0" fillId="0" borderId="81" xfId="0" applyBorder="1" applyAlignment="1" applyProtection="1">
      <alignment horizontal="center" vertical="center" shrinkToFit="1"/>
      <protection locked="0"/>
    </xf>
    <xf numFmtId="0" fontId="0" fillId="0" borderId="91" xfId="0" applyBorder="1" applyAlignment="1" applyProtection="1">
      <alignment horizontal="center" vertical="center" shrinkToFit="1"/>
      <protection locked="0"/>
    </xf>
    <xf numFmtId="0" fontId="22" fillId="0" borderId="82" xfId="0" applyFont="1" applyBorder="1" applyAlignment="1" applyProtection="1">
      <alignment horizontal="left" vertical="center" wrapText="1"/>
      <protection locked="0"/>
    </xf>
    <xf numFmtId="0" fontId="22" fillId="0" borderId="83" xfId="0" applyFont="1" applyBorder="1" applyAlignment="1" applyProtection="1">
      <alignment horizontal="left" vertical="center" wrapText="1"/>
      <protection locked="0"/>
    </xf>
    <xf numFmtId="0" fontId="8" fillId="0" borderId="71" xfId="12" applyFont="1" applyBorder="1" applyAlignment="1">
      <alignment horizontal="center" vertical="center"/>
    </xf>
    <xf numFmtId="0" fontId="22" fillId="0" borderId="78" xfId="0" applyFont="1" applyBorder="1" applyAlignment="1">
      <alignment horizontal="center" vertical="center"/>
    </xf>
    <xf numFmtId="0" fontId="22" fillId="0" borderId="79" xfId="0" applyFont="1" applyBorder="1" applyAlignment="1">
      <alignment horizontal="center" vertical="center"/>
    </xf>
    <xf numFmtId="0" fontId="6" fillId="0" borderId="76" xfId="12" applyFont="1" applyBorder="1" applyAlignment="1">
      <alignment horizontal="distributed" vertical="center"/>
    </xf>
    <xf numFmtId="0" fontId="0" fillId="0" borderId="77" xfId="0" applyBorder="1" applyAlignment="1">
      <alignment horizontal="distributed" vertical="center"/>
    </xf>
    <xf numFmtId="0" fontId="0" fillId="0" borderId="80" xfId="0" applyBorder="1" applyAlignment="1">
      <alignment horizontal="distributed" vertical="center"/>
    </xf>
    <xf numFmtId="0" fontId="0" fillId="0" borderId="91" xfId="0" applyBorder="1" applyAlignment="1">
      <alignment horizontal="distributed" vertical="center"/>
    </xf>
    <xf numFmtId="0" fontId="22" fillId="0" borderId="78" xfId="0" applyFont="1" applyBorder="1" applyAlignment="1">
      <alignment horizontal="distributed" vertical="center" indent="1"/>
    </xf>
    <xf numFmtId="0" fontId="22" fillId="0" borderId="8" xfId="0" applyFont="1" applyBorder="1" applyAlignment="1">
      <alignment horizontal="distributed" vertical="center"/>
    </xf>
    <xf numFmtId="0" fontId="22" fillId="0" borderId="8"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22" fillId="0" borderId="7" xfId="0" applyFont="1" applyBorder="1" applyAlignment="1">
      <alignment horizontal="distributed" vertical="center"/>
    </xf>
    <xf numFmtId="0" fontId="22" fillId="0" borderId="9" xfId="0" applyFont="1" applyBorder="1" applyAlignment="1">
      <alignment horizontal="distributed" vertical="center"/>
    </xf>
    <xf numFmtId="0" fontId="22" fillId="0" borderId="62" xfId="0" applyFont="1" applyBorder="1" applyAlignment="1">
      <alignment horizontal="center" vertical="center"/>
    </xf>
    <xf numFmtId="0" fontId="22" fillId="0" borderId="28" xfId="0" applyFont="1" applyBorder="1" applyAlignment="1">
      <alignment horizontal="center" vertical="center"/>
    </xf>
    <xf numFmtId="0" fontId="22" fillId="0" borderId="84" xfId="0" applyFont="1" applyBorder="1" applyAlignment="1" applyProtection="1">
      <alignment horizontal="left" vertical="center"/>
    </xf>
    <xf numFmtId="0" fontId="0" fillId="0" borderId="84" xfId="0" applyBorder="1" applyAlignment="1" applyProtection="1">
      <alignment horizontal="left" vertical="center"/>
    </xf>
    <xf numFmtId="0" fontId="0" fillId="0" borderId="84" xfId="0" applyBorder="1" applyAlignment="1" applyProtection="1">
      <alignment vertical="center"/>
    </xf>
    <xf numFmtId="0" fontId="22" fillId="0" borderId="87" xfId="0" applyFont="1" applyBorder="1" applyAlignment="1" applyProtection="1">
      <alignment vertical="center"/>
    </xf>
    <xf numFmtId="0" fontId="6" fillId="0" borderId="62" xfId="12" applyFont="1" applyBorder="1" applyAlignment="1" applyProtection="1">
      <alignment horizontal="left" vertical="center" wrapText="1"/>
      <protection locked="0"/>
    </xf>
    <xf numFmtId="0" fontId="22" fillId="0" borderId="62" xfId="0" applyFont="1" applyBorder="1" applyAlignment="1" applyProtection="1">
      <alignment horizontal="left" vertical="center" wrapText="1"/>
      <protection locked="0"/>
    </xf>
    <xf numFmtId="0" fontId="22" fillId="0" borderId="28" xfId="0" applyFont="1" applyBorder="1" applyAlignment="1" applyProtection="1">
      <alignment horizontal="left" vertical="center" wrapText="1"/>
      <protection locked="0"/>
    </xf>
    <xf numFmtId="0" fontId="89" fillId="0" borderId="0" xfId="12" applyFont="1" applyAlignment="1">
      <alignment vertical="top" wrapText="1"/>
    </xf>
    <xf numFmtId="0" fontId="84" fillId="0" borderId="0" xfId="0" applyFont="1" applyAlignment="1">
      <alignment vertical="top"/>
    </xf>
    <xf numFmtId="0" fontId="0" fillId="0" borderId="3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22" fillId="0" borderId="40"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8" fillId="0" borderId="7" xfId="12" applyFont="1" applyBorder="1" applyAlignment="1" applyProtection="1">
      <alignment horizontal="center" vertical="center"/>
      <protection locked="0"/>
    </xf>
    <xf numFmtId="0" fontId="0" fillId="0" borderId="9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0" fontId="8" fillId="0" borderId="84" xfId="12" applyFont="1" applyBorder="1" applyAlignment="1" applyProtection="1">
      <alignment horizontal="center" vertical="center"/>
      <protection locked="0"/>
    </xf>
    <xf numFmtId="0" fontId="0" fillId="0" borderId="84"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22" fillId="0" borderId="8" xfId="0" applyFont="1" applyBorder="1" applyAlignment="1" applyProtection="1">
      <alignment horizontal="right" vertical="center"/>
      <protection locked="0"/>
    </xf>
    <xf numFmtId="0" fontId="22" fillId="0" borderId="7" xfId="0" applyFont="1" applyBorder="1" applyAlignment="1">
      <alignment horizontal="right" vertical="center"/>
    </xf>
    <xf numFmtId="0" fontId="41" fillId="0" borderId="0" xfId="8" applyFont="1" applyFill="1" applyAlignment="1">
      <alignment vertical="center"/>
    </xf>
    <xf numFmtId="0" fontId="41" fillId="0" borderId="92" xfId="8" applyFont="1" applyFill="1" applyBorder="1" applyAlignment="1">
      <alignment vertical="center"/>
    </xf>
    <xf numFmtId="0" fontId="41" fillId="0" borderId="93" xfId="8" applyFont="1" applyFill="1" applyBorder="1" applyAlignment="1" applyProtection="1">
      <alignment horizontal="center" vertical="center"/>
      <protection locked="0"/>
    </xf>
    <xf numFmtId="0" fontId="41" fillId="0" borderId="94" xfId="8" applyFont="1" applyFill="1" applyBorder="1" applyAlignment="1" applyProtection="1">
      <alignment horizontal="center" vertical="center"/>
      <protection locked="0"/>
    </xf>
    <xf numFmtId="0" fontId="41" fillId="0" borderId="95" xfId="8" applyFont="1" applyFill="1" applyBorder="1" applyAlignment="1" applyProtection="1">
      <alignment horizontal="center" vertical="center"/>
      <protection locked="0"/>
    </xf>
    <xf numFmtId="0" fontId="41" fillId="0" borderId="96" xfId="8" applyFont="1" applyFill="1" applyBorder="1" applyAlignment="1" applyProtection="1">
      <alignment horizontal="center" vertical="center"/>
      <protection locked="0"/>
    </xf>
    <xf numFmtId="0" fontId="41" fillId="0" borderId="97" xfId="8" applyFont="1" applyFill="1" applyBorder="1" applyAlignment="1" applyProtection="1">
      <alignment horizontal="center" vertical="center"/>
      <protection locked="0"/>
    </xf>
    <xf numFmtId="0" fontId="41" fillId="0" borderId="98" xfId="8" applyFont="1" applyFill="1" applyBorder="1" applyAlignment="1" applyProtection="1">
      <alignment horizontal="center" vertical="center"/>
      <protection locked="0"/>
    </xf>
    <xf numFmtId="0" fontId="71" fillId="0" borderId="0" xfId="1" applyFont="1" applyFill="1" applyAlignment="1">
      <alignment horizontal="center" vertical="center" wrapText="1"/>
    </xf>
    <xf numFmtId="0" fontId="72" fillId="0" borderId="0" xfId="0" applyFont="1" applyAlignment="1">
      <alignment horizontal="center" vertical="center"/>
    </xf>
    <xf numFmtId="9" fontId="6" fillId="0" borderId="44" xfId="1" applyNumberFormat="1" applyFont="1" applyFill="1" applyBorder="1" applyAlignment="1" applyProtection="1">
      <alignment horizontal="center" vertical="center"/>
      <protection locked="0"/>
    </xf>
    <xf numFmtId="0" fontId="22" fillId="0" borderId="44" xfId="0" applyFont="1" applyBorder="1" applyAlignment="1" applyProtection="1">
      <alignment horizontal="center" vertical="center"/>
      <protection locked="0"/>
    </xf>
    <xf numFmtId="0" fontId="30" fillId="0" borderId="0" xfId="1" applyFont="1" applyFill="1" applyAlignment="1">
      <alignment horizontal="center" vertical="center"/>
    </xf>
    <xf numFmtId="0" fontId="6" fillId="0" borderId="15" xfId="1" applyFont="1" applyFill="1" applyBorder="1" applyAlignment="1">
      <alignment horizontal="center" vertical="center" shrinkToFit="1"/>
    </xf>
    <xf numFmtId="0" fontId="6" fillId="0" borderId="12" xfId="1" applyFont="1" applyFill="1" applyBorder="1" applyAlignment="1">
      <alignment horizontal="center" vertical="center" shrinkToFit="1"/>
    </xf>
    <xf numFmtId="0" fontId="22" fillId="0" borderId="12" xfId="0" applyFont="1" applyBorder="1" applyAlignment="1">
      <alignment vertical="center"/>
    </xf>
    <xf numFmtId="0" fontId="22" fillId="0" borderId="14" xfId="0" applyFont="1" applyBorder="1" applyAlignment="1">
      <alignment vertical="center"/>
    </xf>
    <xf numFmtId="0" fontId="6" fillId="0" borderId="10" xfId="1" applyFont="1" applyFill="1" applyBorder="1" applyAlignment="1">
      <alignment horizontal="center" vertical="center" shrinkToFit="1"/>
    </xf>
    <xf numFmtId="0" fontId="6" fillId="0" borderId="7" xfId="1" applyFont="1" applyFill="1" applyBorder="1" applyAlignment="1">
      <alignment horizontal="center" vertical="center" shrinkToFit="1"/>
    </xf>
    <xf numFmtId="0" fontId="22" fillId="0" borderId="7" xfId="0" applyFont="1" applyBorder="1" applyAlignment="1">
      <alignment vertical="center"/>
    </xf>
    <xf numFmtId="0" fontId="22" fillId="0" borderId="9" xfId="0" applyFont="1" applyBorder="1" applyAlignment="1">
      <alignment vertical="center"/>
    </xf>
    <xf numFmtId="0" fontId="22" fillId="0" borderId="12" xfId="0" applyFont="1" applyBorder="1" applyAlignment="1">
      <alignment horizontal="left" vertical="center" wrapText="1"/>
    </xf>
    <xf numFmtId="176" fontId="22" fillId="0" borderId="24" xfId="0" applyNumberFormat="1" applyFont="1" applyBorder="1" applyAlignment="1" applyProtection="1">
      <alignment horizontal="distributed" vertical="center" indent="1"/>
    </xf>
    <xf numFmtId="0" fontId="22" fillId="0" borderId="7" xfId="0" applyFont="1" applyBorder="1" applyAlignment="1">
      <alignment horizontal="center" vertical="center"/>
    </xf>
    <xf numFmtId="0" fontId="22" fillId="0" borderId="9" xfId="0" applyFont="1" applyBorder="1" applyAlignment="1">
      <alignment horizontal="center" vertical="center"/>
    </xf>
    <xf numFmtId="176" fontId="22" fillId="0" borderId="24" xfId="0" applyNumberFormat="1" applyFont="1" applyBorder="1" applyAlignment="1" applyProtection="1">
      <alignment horizontal="distributed" vertical="center" indent="1"/>
      <protection locked="0"/>
    </xf>
    <xf numFmtId="9" fontId="22" fillId="0" borderId="44" xfId="0" applyNumberFormat="1" applyFont="1" applyBorder="1" applyAlignment="1" applyProtection="1">
      <alignment horizontal="center" vertical="center"/>
      <protection locked="0"/>
    </xf>
    <xf numFmtId="0" fontId="6" fillId="0" borderId="44" xfId="1" applyFont="1" applyFill="1" applyBorder="1" applyAlignment="1">
      <alignment horizontal="center" vertical="center" wrapText="1"/>
    </xf>
    <xf numFmtId="0" fontId="6" fillId="0" borderId="44" xfId="1" applyFont="1" applyFill="1" applyBorder="1" applyAlignment="1">
      <alignment horizontal="center" vertical="center"/>
    </xf>
    <xf numFmtId="0" fontId="22" fillId="0" borderId="44" xfId="0" applyFont="1" applyBorder="1" applyAlignment="1">
      <alignment horizontal="center" vertical="center"/>
    </xf>
    <xf numFmtId="0" fontId="6" fillId="0" borderId="58" xfId="1" applyFont="1" applyFill="1" applyBorder="1" applyAlignment="1">
      <alignment horizontal="center" vertical="center"/>
    </xf>
    <xf numFmtId="0" fontId="6" fillId="0" borderId="10" xfId="1" applyFont="1" applyFill="1" applyBorder="1" applyAlignment="1" applyProtection="1">
      <alignment horizontal="right" vertical="center"/>
      <protection locked="0"/>
    </xf>
    <xf numFmtId="0" fontId="6" fillId="0" borderId="44" xfId="1" applyFont="1" applyFill="1" applyBorder="1" applyAlignment="1" applyProtection="1">
      <alignment horizontal="center" vertical="center"/>
      <protection locked="0"/>
    </xf>
    <xf numFmtId="9" fontId="6" fillId="0" borderId="44" xfId="1" applyNumberFormat="1" applyFont="1" applyFill="1" applyBorder="1" applyAlignment="1" applyProtection="1">
      <alignment horizontal="center" vertical="center"/>
    </xf>
    <xf numFmtId="9" fontId="6" fillId="0" borderId="58" xfId="1" applyNumberFormat="1" applyFont="1" applyFill="1" applyBorder="1" applyAlignment="1" applyProtection="1">
      <alignment horizontal="center" vertical="center"/>
    </xf>
    <xf numFmtId="0" fontId="6" fillId="0" borderId="7" xfId="1" applyFont="1" applyFill="1" applyBorder="1" applyAlignment="1">
      <alignment vertical="center"/>
    </xf>
    <xf numFmtId="0" fontId="6" fillId="0" borderId="22" xfId="1" applyFont="1" applyFill="1" applyBorder="1" applyAlignment="1" applyProtection="1">
      <alignment vertical="top" wrapText="1"/>
      <protection locked="0"/>
    </xf>
    <xf numFmtId="0" fontId="6" fillId="0" borderId="20" xfId="1" applyFont="1" applyFill="1" applyBorder="1" applyAlignment="1" applyProtection="1">
      <alignment vertical="top" wrapText="1"/>
      <protection locked="0"/>
    </xf>
    <xf numFmtId="0" fontId="6" fillId="0" borderId="19" xfId="1" applyFont="1" applyFill="1" applyBorder="1" applyAlignment="1" applyProtection="1">
      <alignment vertical="top" wrapText="1"/>
      <protection locked="0"/>
    </xf>
    <xf numFmtId="0" fontId="6" fillId="0" borderId="17" xfId="1" applyFont="1" applyFill="1" applyBorder="1" applyAlignment="1" applyProtection="1">
      <alignment vertical="top" wrapText="1"/>
      <protection locked="0"/>
    </xf>
    <xf numFmtId="0" fontId="6" fillId="0" borderId="16" xfId="1" applyFont="1" applyFill="1" applyBorder="1" applyAlignment="1" applyProtection="1">
      <alignment vertical="top" wrapText="1"/>
      <protection locked="0"/>
    </xf>
    <xf numFmtId="0" fontId="44" fillId="0" borderId="38" xfId="0" applyFont="1" applyBorder="1" applyAlignment="1">
      <alignment horizontal="distributed" vertical="top" wrapText="1"/>
    </xf>
    <xf numFmtId="0" fontId="45" fillId="0" borderId="30" xfId="0" applyFont="1" applyBorder="1" applyAlignment="1">
      <alignment horizontal="distributed" vertical="top"/>
    </xf>
    <xf numFmtId="0" fontId="45" fillId="0" borderId="33" xfId="0" applyFont="1" applyBorder="1" applyAlignment="1">
      <alignment horizontal="distributed" vertical="top"/>
    </xf>
    <xf numFmtId="0" fontId="45" fillId="0" borderId="39" xfId="0" applyFont="1" applyBorder="1" applyAlignment="1">
      <alignment horizontal="distributed" vertical="top"/>
    </xf>
    <xf numFmtId="0" fontId="45" fillId="0" borderId="0" xfId="0" applyFont="1" applyAlignment="1">
      <alignment horizontal="distributed" vertical="top"/>
    </xf>
    <xf numFmtId="0" fontId="45" fillId="0" borderId="20" xfId="0" applyFont="1" applyBorder="1" applyAlignment="1">
      <alignment horizontal="distributed" vertical="top"/>
    </xf>
    <xf numFmtId="0" fontId="45" fillId="0" borderId="69" xfId="0" applyFont="1" applyBorder="1" applyAlignment="1">
      <alignment horizontal="distributed" vertical="top"/>
    </xf>
    <xf numFmtId="0" fontId="45" fillId="0" borderId="17" xfId="0" applyFont="1" applyBorder="1" applyAlignment="1">
      <alignment horizontal="distributed" vertical="top"/>
    </xf>
    <xf numFmtId="0" fontId="45" fillId="0" borderId="16" xfId="0" applyFont="1" applyBorder="1" applyAlignment="1">
      <alignment horizontal="distributed" vertical="top"/>
    </xf>
    <xf numFmtId="0" fontId="0" fillId="0" borderId="64" xfId="0" applyBorder="1" applyAlignment="1">
      <alignment horizontal="center" vertical="center"/>
    </xf>
    <xf numFmtId="0" fontId="0" fillId="0" borderId="64" xfId="0" applyBorder="1" applyAlignment="1">
      <alignment vertical="center"/>
    </xf>
    <xf numFmtId="0" fontId="0" fillId="0" borderId="68" xfId="0" applyBorder="1" applyAlignment="1">
      <alignment vertical="center"/>
    </xf>
    <xf numFmtId="0" fontId="0" fillId="0" borderId="29" xfId="0" applyBorder="1" applyAlignment="1">
      <alignment horizontal="center" vertical="center"/>
    </xf>
    <xf numFmtId="0" fontId="0" fillId="0" borderId="29" xfId="0" applyBorder="1" applyAlignment="1">
      <alignment vertical="center"/>
    </xf>
    <xf numFmtId="0" fontId="0" fillId="0" borderId="67" xfId="0" applyBorder="1" applyAlignment="1">
      <alignment vertical="center"/>
    </xf>
    <xf numFmtId="0" fontId="46" fillId="0" borderId="65" xfId="1" applyFont="1" applyFill="1" applyBorder="1" applyAlignment="1">
      <alignment horizontal="distributed" vertical="center" wrapText="1"/>
    </xf>
    <xf numFmtId="0" fontId="35" fillId="0" borderId="66" xfId="0" applyFont="1" applyBorder="1" applyAlignment="1">
      <alignment horizontal="distributed" vertical="center"/>
    </xf>
    <xf numFmtId="0" fontId="46" fillId="0" borderId="66" xfId="1" applyFont="1" applyFill="1" applyBorder="1" applyAlignment="1">
      <alignment horizontal="distributed" vertical="center" wrapText="1"/>
    </xf>
    <xf numFmtId="0" fontId="35" fillId="0" borderId="38" xfId="0" applyFont="1" applyBorder="1" applyAlignment="1">
      <alignment horizontal="distributed" vertical="center"/>
    </xf>
    <xf numFmtId="0" fontId="0" fillId="0" borderId="29" xfId="0" applyBorder="1" applyAlignment="1">
      <alignment horizontal="distributed" vertical="center"/>
    </xf>
    <xf numFmtId="0" fontId="0" fillId="0" borderId="64" xfId="0" applyBorder="1" applyAlignment="1">
      <alignment horizontal="distributed" vertical="center"/>
    </xf>
    <xf numFmtId="0" fontId="0" fillId="0" borderId="67" xfId="0" applyBorder="1" applyAlignment="1">
      <alignment horizontal="distributed" vertical="center"/>
    </xf>
    <xf numFmtId="0" fontId="0" fillId="0" borderId="68" xfId="0" applyBorder="1" applyAlignment="1">
      <alignment horizontal="distributed" vertical="center"/>
    </xf>
    <xf numFmtId="0" fontId="0" fillId="0" borderId="21" xfId="0" applyBorder="1" applyAlignment="1">
      <alignment vertical="center"/>
    </xf>
    <xf numFmtId="0" fontId="0" fillId="0" borderId="18" xfId="0" applyBorder="1" applyAlignment="1">
      <alignment vertical="center"/>
    </xf>
    <xf numFmtId="0" fontId="44" fillId="0" borderId="66" xfId="0" applyFont="1" applyBorder="1" applyAlignment="1">
      <alignment horizontal="distributed" vertical="center"/>
    </xf>
    <xf numFmtId="0" fontId="46" fillId="0" borderId="66" xfId="0" applyFont="1" applyBorder="1" applyAlignment="1" applyProtection="1">
      <alignment horizontal="distributed" vertical="center"/>
      <protection locked="0"/>
    </xf>
    <xf numFmtId="0" fontId="35" fillId="0" borderId="66" xfId="0" applyFont="1" applyBorder="1" applyAlignment="1" applyProtection="1">
      <alignment horizontal="distributed" vertical="center"/>
      <protection locked="0"/>
    </xf>
    <xf numFmtId="0" fontId="35" fillId="0" borderId="31" xfId="0" applyFont="1" applyBorder="1" applyAlignment="1" applyProtection="1">
      <alignment horizontal="distributed" vertical="center"/>
      <protection locked="0"/>
    </xf>
    <xf numFmtId="0" fontId="46" fillId="0" borderId="65" xfId="1" applyFont="1" applyFill="1" applyBorder="1" applyAlignment="1">
      <alignment horizontal="distributed" vertical="center"/>
    </xf>
    <xf numFmtId="0" fontId="0" fillId="0" borderId="39" xfId="0" applyBorder="1" applyAlignment="1">
      <alignment vertical="center"/>
    </xf>
    <xf numFmtId="0" fontId="0" fillId="0" borderId="69" xfId="0" applyBorder="1" applyAlignment="1">
      <alignment vertical="center"/>
    </xf>
    <xf numFmtId="0" fontId="8" fillId="0" borderId="0" xfId="1" applyFont="1" applyFill="1" applyBorder="1" applyAlignment="1">
      <alignment horizontal="right" vertical="center" wrapText="1"/>
    </xf>
    <xf numFmtId="0" fontId="25" fillId="0" borderId="0" xfId="0" applyFont="1" applyAlignment="1">
      <alignment horizontal="right" vertical="center"/>
    </xf>
    <xf numFmtId="0" fontId="6" fillId="0" borderId="0" xfId="1" applyFont="1" applyFill="1" applyBorder="1" applyAlignment="1">
      <alignment vertical="center" wrapText="1"/>
    </xf>
    <xf numFmtId="0" fontId="22" fillId="0" borderId="0" xfId="0" applyFont="1" applyBorder="1" applyAlignment="1">
      <alignment vertical="center" wrapText="1"/>
    </xf>
    <xf numFmtId="0" fontId="6" fillId="0" borderId="57" xfId="1" applyFont="1" applyFill="1" applyBorder="1" applyAlignment="1">
      <alignment horizontal="center" vertical="center"/>
    </xf>
    <xf numFmtId="0" fontId="15" fillId="0" borderId="62" xfId="8" applyFont="1" applyFill="1" applyBorder="1" applyAlignment="1" applyProtection="1">
      <alignment horizontal="center" vertical="center" shrinkToFit="1"/>
    </xf>
    <xf numFmtId="0" fontId="6" fillId="0" borderId="44" xfId="8" applyFont="1" applyFill="1" applyBorder="1" applyAlignment="1" applyProtection="1">
      <alignment horizontal="center" vertical="top" wrapText="1"/>
    </xf>
    <xf numFmtId="176" fontId="6" fillId="0" borderId="0" xfId="8" applyNumberFormat="1" applyFont="1" applyFill="1" applyAlignment="1" applyProtection="1">
      <alignment horizontal="distributed" vertical="center" indent="1" shrinkToFit="1"/>
      <protection locked="0"/>
    </xf>
    <xf numFmtId="0" fontId="0" fillId="0" borderId="0" xfId="0" applyAlignment="1" applyProtection="1">
      <alignment horizontal="distributed" vertical="center" indent="1" shrinkToFit="1"/>
      <protection locked="0"/>
    </xf>
    <xf numFmtId="0" fontId="8" fillId="0" borderId="0" xfId="8" applyFont="1" applyFill="1" applyAlignment="1">
      <alignment horizontal="distributed" vertical="top"/>
    </xf>
    <xf numFmtId="0" fontId="25" fillId="0" borderId="0" xfId="0" applyFont="1" applyAlignment="1">
      <alignment horizontal="distributed" vertical="top"/>
    </xf>
    <xf numFmtId="0" fontId="0" fillId="0" borderId="0" xfId="0" applyAlignment="1">
      <alignment horizontal="distributed" vertical="center"/>
    </xf>
    <xf numFmtId="0" fontId="47" fillId="0" borderId="30" xfId="0" applyFont="1" applyBorder="1" applyAlignment="1" applyProtection="1">
      <alignment horizontal="distributed" vertical="center"/>
      <protection locked="0"/>
    </xf>
    <xf numFmtId="0" fontId="22" fillId="0" borderId="30" xfId="0" applyFont="1" applyBorder="1" applyAlignment="1" applyProtection="1">
      <alignment horizontal="distributed" vertical="center"/>
      <protection locked="0"/>
    </xf>
    <xf numFmtId="0" fontId="22" fillId="0" borderId="30" xfId="0" applyFont="1" applyBorder="1" applyAlignment="1" applyProtection="1">
      <alignment vertical="center"/>
      <protection locked="0"/>
    </xf>
    <xf numFmtId="0" fontId="6" fillId="0" borderId="24" xfId="8" applyFont="1" applyFill="1" applyBorder="1" applyAlignment="1">
      <alignment horizontal="distributed" vertical="center"/>
    </xf>
    <xf numFmtId="0" fontId="22" fillId="0" borderId="24" xfId="0" applyFont="1" applyBorder="1" applyAlignment="1">
      <alignment horizontal="distributed" vertical="center"/>
    </xf>
    <xf numFmtId="176" fontId="6" fillId="0" borderId="40" xfId="8" applyNumberFormat="1" applyFont="1" applyFill="1" applyBorder="1" applyAlignment="1" applyProtection="1">
      <alignment horizontal="center" vertical="center"/>
    </xf>
    <xf numFmtId="176" fontId="22" fillId="0" borderId="41" xfId="0" applyNumberFormat="1" applyFont="1" applyBorder="1" applyAlignment="1" applyProtection="1">
      <alignment horizontal="distributed" vertical="center" indent="1"/>
    </xf>
    <xf numFmtId="176" fontId="22" fillId="0" borderId="27" xfId="0" applyNumberFormat="1" applyFont="1" applyBorder="1" applyAlignment="1" applyProtection="1">
      <alignment horizontal="distributed" vertical="center" indent="1"/>
    </xf>
    <xf numFmtId="176" fontId="22" fillId="0" borderId="36" xfId="0" applyNumberFormat="1" applyFont="1" applyBorder="1" applyAlignment="1" applyProtection="1">
      <alignment horizontal="distributed" vertical="center" indent="1"/>
    </xf>
    <xf numFmtId="0" fontId="0" fillId="0" borderId="92" xfId="0" applyBorder="1" applyAlignment="1">
      <alignment vertical="center"/>
    </xf>
    <xf numFmtId="0" fontId="75" fillId="0" borderId="94" xfId="0" applyFont="1" applyBorder="1" applyAlignment="1" applyProtection="1">
      <alignment horizontal="center" vertical="center"/>
      <protection locked="0"/>
    </xf>
    <xf numFmtId="0" fontId="75" fillId="0" borderId="95" xfId="0" applyFont="1" applyBorder="1" applyAlignment="1" applyProtection="1">
      <alignment horizontal="center" vertical="center"/>
      <protection locked="0"/>
    </xf>
    <xf numFmtId="0" fontId="75" fillId="0" borderId="96" xfId="0" applyFont="1" applyBorder="1" applyAlignment="1" applyProtection="1">
      <alignment horizontal="center" vertical="center"/>
      <protection locked="0"/>
    </xf>
    <xf numFmtId="0" fontId="75" fillId="0" borderId="97" xfId="0" applyFont="1" applyBorder="1" applyAlignment="1" applyProtection="1">
      <alignment horizontal="center" vertical="center"/>
      <protection locked="0"/>
    </xf>
    <xf numFmtId="0" fontId="75" fillId="0" borderId="98" xfId="0" applyFont="1" applyBorder="1" applyAlignment="1" applyProtection="1">
      <alignment horizontal="center" vertical="center"/>
      <protection locked="0"/>
    </xf>
    <xf numFmtId="0" fontId="25" fillId="0" borderId="40" xfId="0" applyFont="1" applyBorder="1" applyAlignment="1" applyProtection="1">
      <alignment horizontal="distributed" vertical="center" indent="1"/>
    </xf>
    <xf numFmtId="0" fontId="25" fillId="0" borderId="24" xfId="0" applyFont="1" applyBorder="1" applyAlignment="1" applyProtection="1">
      <alignment horizontal="distributed" vertical="center" indent="1"/>
    </xf>
    <xf numFmtId="0" fontId="25" fillId="0" borderId="41" xfId="0" applyFont="1" applyBorder="1" applyAlignment="1" applyProtection="1">
      <alignment horizontal="distributed" vertical="center" indent="1"/>
    </xf>
    <xf numFmtId="0" fontId="25" fillId="0" borderId="37" xfId="0" applyFont="1" applyBorder="1" applyAlignment="1" applyProtection="1">
      <alignment horizontal="distributed" vertical="center" indent="1"/>
    </xf>
    <xf numFmtId="0" fontId="25" fillId="0" borderId="27" xfId="0" applyFont="1" applyBorder="1" applyAlignment="1" applyProtection="1">
      <alignment horizontal="distributed" vertical="center" indent="1"/>
    </xf>
    <xf numFmtId="0" fontId="25" fillId="0" borderId="36" xfId="0" applyFont="1" applyBorder="1" applyAlignment="1" applyProtection="1">
      <alignment horizontal="distributed" vertical="center" indent="1"/>
    </xf>
    <xf numFmtId="0" fontId="22" fillId="0" borderId="40"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6" xfId="0" applyFont="1" applyBorder="1" applyAlignment="1" applyProtection="1">
      <alignment horizontal="center" vertical="center"/>
    </xf>
    <xf numFmtId="0" fontId="22" fillId="0" borderId="30" xfId="0" applyFont="1" applyBorder="1" applyAlignment="1" applyProtection="1">
      <alignment horizontal="left" vertical="center" wrapText="1"/>
    </xf>
    <xf numFmtId="0" fontId="22" fillId="0" borderId="30" xfId="0" applyFont="1" applyBorder="1" applyAlignment="1">
      <alignment horizontal="left" vertical="center" wrapText="1"/>
    </xf>
    <xf numFmtId="0" fontId="22" fillId="0" borderId="27" xfId="0" applyFont="1" applyBorder="1" applyAlignment="1">
      <alignment horizontal="left" vertical="center" wrapText="1"/>
    </xf>
    <xf numFmtId="0" fontId="6" fillId="0" borderId="0" xfId="8" applyFont="1" applyFill="1" applyAlignment="1">
      <alignment vertical="center" wrapText="1"/>
    </xf>
    <xf numFmtId="0" fontId="6" fillId="0" borderId="40" xfId="8" applyFont="1" applyFill="1" applyBorder="1" applyAlignment="1" applyProtection="1">
      <alignment horizontal="center" vertical="top" wrapText="1"/>
      <protection locked="0"/>
    </xf>
    <xf numFmtId="0" fontId="6" fillId="0" borderId="24" xfId="8" applyFont="1" applyFill="1" applyBorder="1" applyAlignment="1" applyProtection="1">
      <alignment horizontal="center" vertical="top" wrapText="1"/>
      <protection locked="0"/>
    </xf>
    <xf numFmtId="0" fontId="6" fillId="0" borderId="23" xfId="8" applyFont="1" applyFill="1" applyBorder="1" applyAlignment="1" applyProtection="1">
      <alignment horizontal="center" vertical="top" wrapText="1"/>
      <protection locked="0"/>
    </xf>
    <xf numFmtId="0" fontId="6" fillId="0" borderId="39" xfId="8" applyFont="1" applyFill="1" applyBorder="1" applyAlignment="1" applyProtection="1">
      <alignment horizontal="center" vertical="top" wrapText="1"/>
      <protection locked="0"/>
    </xf>
    <xf numFmtId="0" fontId="6" fillId="0" borderId="0" xfId="8" applyFont="1" applyFill="1" applyBorder="1" applyAlignment="1" applyProtection="1">
      <alignment horizontal="center" vertical="top" wrapText="1"/>
      <protection locked="0"/>
    </xf>
    <xf numFmtId="0" fontId="6" fillId="0" borderId="20" xfId="8" applyFont="1" applyFill="1" applyBorder="1" applyAlignment="1" applyProtection="1">
      <alignment horizontal="center" vertical="top" wrapText="1"/>
      <protection locked="0"/>
    </xf>
    <xf numFmtId="0" fontId="6" fillId="0" borderId="69" xfId="8" applyFont="1" applyFill="1" applyBorder="1" applyAlignment="1" applyProtection="1">
      <alignment horizontal="center" vertical="top" wrapText="1"/>
      <protection locked="0"/>
    </xf>
    <xf numFmtId="0" fontId="6" fillId="0" borderId="17" xfId="8" applyFont="1" applyFill="1" applyBorder="1" applyAlignment="1" applyProtection="1">
      <alignment horizontal="center" vertical="top" wrapText="1"/>
      <protection locked="0"/>
    </xf>
    <xf numFmtId="0" fontId="6" fillId="0" borderId="16" xfId="8" applyFont="1" applyFill="1" applyBorder="1" applyAlignment="1" applyProtection="1">
      <alignment horizontal="center" vertical="top" wrapText="1"/>
      <protection locked="0"/>
    </xf>
    <xf numFmtId="0" fontId="6" fillId="0" borderId="34" xfId="8" applyFont="1" applyFill="1" applyBorder="1" applyAlignment="1" applyProtection="1">
      <alignment horizontal="center" vertical="center"/>
    </xf>
    <xf numFmtId="0" fontId="22" fillId="0" borderId="35" xfId="0" applyFont="1" applyBorder="1" applyAlignment="1" applyProtection="1">
      <alignment horizontal="center" vertical="center"/>
    </xf>
    <xf numFmtId="0" fontId="6" fillId="0" borderId="24" xfId="8" applyFont="1" applyFill="1" applyBorder="1" applyAlignment="1" applyProtection="1">
      <alignment horizontal="distributed" vertical="center"/>
    </xf>
    <xf numFmtId="0" fontId="6" fillId="0" borderId="41" xfId="8" applyFont="1" applyFill="1" applyBorder="1" applyAlignment="1" applyProtection="1">
      <alignment horizontal="center" vertical="center"/>
    </xf>
    <xf numFmtId="0" fontId="22" fillId="0" borderId="36" xfId="0" applyFont="1" applyBorder="1" applyAlignment="1" applyProtection="1">
      <alignment horizontal="center" vertical="center"/>
    </xf>
    <xf numFmtId="0" fontId="47" fillId="0" borderId="32" xfId="0" applyFont="1" applyBorder="1" applyAlignment="1" applyProtection="1">
      <alignment horizontal="distributed" vertical="center"/>
      <protection locked="0"/>
    </xf>
    <xf numFmtId="0" fontId="22" fillId="0" borderId="33" xfId="0" applyFont="1" applyBorder="1" applyAlignment="1" applyProtection="1">
      <alignment horizontal="distributed" vertical="center"/>
      <protection locked="0"/>
    </xf>
    <xf numFmtId="0" fontId="15" fillId="0" borderId="22" xfId="1" applyFont="1" applyFill="1" applyBorder="1" applyAlignment="1" applyProtection="1">
      <alignment horizontal="center" vertical="center"/>
      <protection locked="0"/>
    </xf>
    <xf numFmtId="0" fontId="15" fillId="0" borderId="0" xfId="1" applyFont="1" applyFill="1" applyBorder="1" applyAlignment="1" applyProtection="1">
      <alignment horizontal="center" vertical="center"/>
      <protection locked="0"/>
    </xf>
    <xf numFmtId="0" fontId="15" fillId="0" borderId="42" xfId="1" applyFont="1" applyFill="1" applyBorder="1" applyAlignment="1" applyProtection="1">
      <alignment horizontal="center" vertical="center"/>
      <protection locked="0"/>
    </xf>
    <xf numFmtId="0" fontId="15" fillId="0" borderId="19" xfId="1" applyFont="1" applyFill="1" applyBorder="1" applyAlignment="1" applyProtection="1">
      <alignment horizontal="center" vertical="center"/>
      <protection locked="0"/>
    </xf>
    <xf numFmtId="0" fontId="15" fillId="0" borderId="17" xfId="1" applyFont="1" applyFill="1" applyBorder="1" applyAlignment="1" applyProtection="1">
      <alignment horizontal="center" vertical="center"/>
      <protection locked="0"/>
    </xf>
    <xf numFmtId="0" fontId="15" fillId="0" borderId="43" xfId="1" applyFont="1" applyFill="1" applyBorder="1" applyAlignment="1" applyProtection="1">
      <alignment horizontal="center" vertical="center"/>
      <protection locked="0"/>
    </xf>
    <xf numFmtId="0" fontId="15" fillId="0" borderId="39" xfId="1" applyFont="1" applyFill="1" applyBorder="1" applyAlignment="1" applyProtection="1">
      <alignment horizontal="center" vertical="center"/>
      <protection locked="0"/>
    </xf>
    <xf numFmtId="0" fontId="15" fillId="0" borderId="69" xfId="1" applyFont="1" applyFill="1" applyBorder="1" applyAlignment="1" applyProtection="1">
      <alignment horizontal="center" vertical="center"/>
      <protection locked="0"/>
    </xf>
    <xf numFmtId="0" fontId="22" fillId="0" borderId="0" xfId="0" applyFont="1" applyBorder="1" applyAlignment="1" applyProtection="1">
      <alignment horizontal="center" vertical="center"/>
      <protection locked="0"/>
    </xf>
    <xf numFmtId="0" fontId="22" fillId="0" borderId="42"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0" fontId="22" fillId="0" borderId="69" xfId="0" applyFont="1" applyBorder="1" applyAlignment="1" applyProtection="1">
      <alignment vertical="center"/>
      <protection locked="0"/>
    </xf>
    <xf numFmtId="0" fontId="22" fillId="0" borderId="17" xfId="0" applyFont="1" applyBorder="1" applyAlignment="1" applyProtection="1">
      <alignment vertical="center"/>
      <protection locked="0"/>
    </xf>
    <xf numFmtId="0" fontId="47" fillId="0" borderId="22" xfId="0" applyFont="1" applyBorder="1" applyAlignment="1" applyProtection="1">
      <alignment horizontal="distributed" vertical="center"/>
      <protection locked="0"/>
    </xf>
    <xf numFmtId="0" fontId="22" fillId="0" borderId="0" xfId="0" applyFont="1" applyBorder="1" applyAlignment="1" applyProtection="1">
      <alignment horizontal="distributed" vertical="center"/>
      <protection locked="0"/>
    </xf>
    <xf numFmtId="0" fontId="22" fillId="0" borderId="20" xfId="0" applyFont="1" applyBorder="1" applyAlignment="1" applyProtection="1">
      <alignment horizontal="distributed" vertical="center"/>
      <protection locked="0"/>
    </xf>
    <xf numFmtId="0" fontId="22" fillId="0" borderId="22" xfId="0" applyFont="1" applyBorder="1" applyAlignment="1" applyProtection="1">
      <alignment horizontal="distributed" vertical="center"/>
      <protection locked="0"/>
    </xf>
    <xf numFmtId="0" fontId="22" fillId="0" borderId="19" xfId="0" applyFont="1" applyBorder="1" applyAlignment="1" applyProtection="1">
      <alignment horizontal="distributed" vertical="center"/>
      <protection locked="0"/>
    </xf>
    <xf numFmtId="0" fontId="22" fillId="0" borderId="17" xfId="0" applyFont="1" applyBorder="1" applyAlignment="1" applyProtection="1">
      <alignment horizontal="distributed" vertical="center"/>
      <protection locked="0"/>
    </xf>
    <xf numFmtId="0" fontId="22" fillId="0" borderId="16" xfId="0" applyFont="1" applyBorder="1" applyAlignment="1" applyProtection="1">
      <alignment horizontal="distributed" vertical="center"/>
      <protection locked="0"/>
    </xf>
    <xf numFmtId="0" fontId="15" fillId="0" borderId="32" xfId="1" applyFont="1" applyFill="1" applyBorder="1" applyAlignment="1" applyProtection="1">
      <alignment horizontal="distributed" vertical="center"/>
      <protection locked="0"/>
    </xf>
    <xf numFmtId="0" fontId="15" fillId="0" borderId="30" xfId="1" applyFont="1" applyFill="1" applyBorder="1" applyAlignment="1" applyProtection="1">
      <alignment horizontal="distributed" vertical="center"/>
      <protection locked="0"/>
    </xf>
    <xf numFmtId="0" fontId="15" fillId="0" borderId="70" xfId="1" applyFont="1" applyFill="1" applyBorder="1" applyAlignment="1" applyProtection="1">
      <alignment horizontal="distributed" vertical="center"/>
      <protection locked="0"/>
    </xf>
    <xf numFmtId="0" fontId="15" fillId="0" borderId="38" xfId="1" applyFont="1" applyFill="1" applyBorder="1" applyAlignment="1" applyProtection="1">
      <alignment horizontal="distributed" vertical="center" wrapText="1"/>
      <protection locked="0"/>
    </xf>
    <xf numFmtId="0" fontId="15" fillId="0" borderId="30" xfId="1" applyFont="1" applyFill="1" applyBorder="1" applyAlignment="1" applyProtection="1">
      <alignment horizontal="distributed" vertical="center" wrapText="1"/>
      <protection locked="0"/>
    </xf>
    <xf numFmtId="0" fontId="15" fillId="0" borderId="32" xfId="1" applyFont="1" applyFill="1" applyBorder="1" applyAlignment="1" applyProtection="1">
      <alignment horizontal="distributed" vertical="center" wrapText="1"/>
      <protection locked="0"/>
    </xf>
    <xf numFmtId="0" fontId="15" fillId="0" borderId="70" xfId="1" applyFont="1" applyFill="1" applyBorder="1" applyAlignment="1" applyProtection="1">
      <alignment horizontal="distributed" vertical="center" wrapText="1"/>
      <protection locked="0"/>
    </xf>
    <xf numFmtId="0" fontId="13" fillId="0" borderId="0" xfId="8" applyFont="1" applyFill="1" applyAlignment="1">
      <alignment horizontal="center" vertical="center"/>
    </xf>
    <xf numFmtId="0" fontId="6" fillId="0" borderId="30" xfId="8" applyFont="1" applyFill="1" applyBorder="1" applyAlignment="1" applyProtection="1">
      <alignment horizontal="distributed" vertical="center"/>
    </xf>
    <xf numFmtId="0" fontId="22" fillId="0" borderId="27" xfId="0" applyFont="1" applyBorder="1" applyAlignment="1">
      <alignment horizontal="distributed" vertical="center"/>
    </xf>
    <xf numFmtId="0" fontId="22" fillId="0" borderId="40" xfId="0" applyFont="1" applyBorder="1" applyAlignment="1" applyProtection="1">
      <alignment horizontal="distributed" vertical="center"/>
    </xf>
    <xf numFmtId="0" fontId="22" fillId="0" borderId="37" xfId="0" applyFont="1" applyBorder="1" applyAlignment="1" applyProtection="1">
      <alignment horizontal="distributed" vertical="center" wrapText="1"/>
    </xf>
    <xf numFmtId="0" fontId="6" fillId="0" borderId="0" xfId="8" applyFont="1" applyFill="1" applyAlignment="1">
      <alignment horizontal="left" vertical="center" wrapText="1"/>
    </xf>
    <xf numFmtId="0" fontId="22" fillId="0" borderId="40" xfId="0" applyFont="1" applyBorder="1" applyAlignment="1">
      <alignment horizontal="distributed" vertical="center"/>
    </xf>
    <xf numFmtId="0" fontId="0" fillId="0" borderId="24" xfId="0" applyBorder="1" applyAlignment="1">
      <alignment horizontal="distributed" vertical="center"/>
    </xf>
    <xf numFmtId="0" fontId="22" fillId="0" borderId="37" xfId="0" applyFont="1" applyBorder="1" applyAlignment="1">
      <alignment horizontal="distributed" vertical="center"/>
    </xf>
    <xf numFmtId="0" fontId="0" fillId="0" borderId="27" xfId="0" applyBorder="1" applyAlignment="1">
      <alignment horizontal="distributed" vertical="center"/>
    </xf>
    <xf numFmtId="0" fontId="0" fillId="0" borderId="0" xfId="0" applyAlignment="1">
      <alignment vertical="top"/>
    </xf>
    <xf numFmtId="0" fontId="6" fillId="0" borderId="10" xfId="8" applyFont="1" applyFill="1" applyBorder="1" applyAlignment="1">
      <alignment horizontal="center" vertical="center"/>
    </xf>
    <xf numFmtId="0" fontId="6" fillId="0" borderId="7"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40" xfId="8" applyFont="1" applyFill="1" applyBorder="1" applyAlignment="1" applyProtection="1">
      <alignment horizontal="left" vertical="top" wrapText="1"/>
      <protection locked="0"/>
    </xf>
    <xf numFmtId="0" fontId="6" fillId="0" borderId="24" xfId="8" applyFont="1" applyFill="1" applyBorder="1" applyAlignment="1" applyProtection="1">
      <alignment horizontal="left" vertical="top" wrapText="1"/>
      <protection locked="0"/>
    </xf>
    <xf numFmtId="0" fontId="6" fillId="0" borderId="23" xfId="8" applyFont="1" applyFill="1" applyBorder="1" applyAlignment="1" applyProtection="1">
      <alignment horizontal="left" vertical="top" wrapText="1"/>
      <protection locked="0"/>
    </xf>
    <xf numFmtId="0" fontId="6" fillId="0" borderId="39" xfId="8" applyFont="1" applyFill="1" applyBorder="1" applyAlignment="1" applyProtection="1">
      <alignment horizontal="left" vertical="top" wrapText="1"/>
      <protection locked="0"/>
    </xf>
    <xf numFmtId="0" fontId="6" fillId="0" borderId="0" xfId="8" applyFont="1" applyFill="1" applyBorder="1" applyAlignment="1" applyProtection="1">
      <alignment horizontal="left" vertical="top" wrapText="1"/>
      <protection locked="0"/>
    </xf>
    <xf numFmtId="0" fontId="6" fillId="0" borderId="20" xfId="8" applyFont="1" applyFill="1" applyBorder="1" applyAlignment="1" applyProtection="1">
      <alignment horizontal="left" vertical="top" wrapText="1"/>
      <protection locked="0"/>
    </xf>
    <xf numFmtId="0" fontId="6" fillId="0" borderId="37" xfId="8" applyFont="1" applyFill="1" applyBorder="1" applyAlignment="1" applyProtection="1">
      <alignment horizontal="left" vertical="top" wrapText="1"/>
      <protection locked="0"/>
    </xf>
    <xf numFmtId="0" fontId="6" fillId="0" borderId="27" xfId="8" applyFont="1" applyFill="1" applyBorder="1" applyAlignment="1" applyProtection="1">
      <alignment horizontal="left" vertical="top" wrapText="1"/>
      <protection locked="0"/>
    </xf>
    <xf numFmtId="0" fontId="6" fillId="0" borderId="26" xfId="8" applyFont="1" applyFill="1" applyBorder="1" applyAlignment="1" applyProtection="1">
      <alignment horizontal="left" vertical="top" wrapText="1"/>
      <protection locked="0"/>
    </xf>
    <xf numFmtId="0" fontId="6" fillId="0" borderId="5"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69" xfId="8" applyFont="1" applyFill="1" applyBorder="1" applyAlignment="1" applyProtection="1">
      <alignment horizontal="left" vertical="top" wrapText="1"/>
      <protection locked="0"/>
    </xf>
    <xf numFmtId="0" fontId="6" fillId="0" borderId="17" xfId="8" applyFont="1" applyFill="1" applyBorder="1" applyAlignment="1" applyProtection="1">
      <alignment horizontal="left" vertical="top" wrapText="1"/>
      <protection locked="0"/>
    </xf>
    <xf numFmtId="0" fontId="6" fillId="0" borderId="16" xfId="8" applyFont="1" applyFill="1" applyBorder="1" applyAlignment="1" applyProtection="1">
      <alignment horizontal="left" vertical="top" wrapText="1"/>
      <protection locked="0"/>
    </xf>
    <xf numFmtId="0" fontId="6" fillId="0" borderId="15" xfId="8" applyFont="1" applyFill="1" applyBorder="1" applyAlignment="1" applyProtection="1">
      <alignment horizontal="center" vertical="center"/>
    </xf>
    <xf numFmtId="0" fontId="6" fillId="0" borderId="12" xfId="8" applyFont="1" applyFill="1" applyBorder="1" applyAlignment="1" applyProtection="1">
      <alignment horizontal="center" vertical="center"/>
    </xf>
    <xf numFmtId="0" fontId="6" fillId="0" borderId="14" xfId="8" applyFont="1" applyFill="1" applyBorder="1" applyAlignment="1" applyProtection="1">
      <alignment horizontal="center" vertical="center"/>
    </xf>
    <xf numFmtId="0" fontId="6" fillId="0" borderId="10" xfId="8" applyFont="1" applyFill="1" applyBorder="1" applyAlignment="1" applyProtection="1">
      <alignment horizontal="center" vertical="center"/>
    </xf>
    <xf numFmtId="0" fontId="6" fillId="0" borderId="7" xfId="8" applyFont="1" applyFill="1" applyBorder="1" applyAlignment="1" applyProtection="1">
      <alignment horizontal="center" vertical="center"/>
    </xf>
    <xf numFmtId="0" fontId="6" fillId="0" borderId="9" xfId="8"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30" xfId="0" applyFont="1" applyBorder="1" applyAlignment="1" applyProtection="1">
      <alignment vertical="center" wrapText="1"/>
    </xf>
    <xf numFmtId="0" fontId="22" fillId="0" borderId="33" xfId="0" applyFont="1" applyBorder="1" applyAlignment="1" applyProtection="1">
      <alignment vertical="center" wrapText="1"/>
    </xf>
    <xf numFmtId="0" fontId="22" fillId="0" borderId="27" xfId="0" applyFont="1" applyBorder="1" applyAlignment="1" applyProtection="1">
      <alignment vertical="center" wrapText="1"/>
    </xf>
    <xf numFmtId="0" fontId="22" fillId="0" borderId="26" xfId="0" applyFont="1" applyBorder="1" applyAlignment="1" applyProtection="1">
      <alignment vertical="center" wrapText="1"/>
    </xf>
    <xf numFmtId="0" fontId="8" fillId="0" borderId="8" xfId="11" applyFont="1" applyBorder="1" applyAlignment="1" applyProtection="1">
      <alignment vertical="center"/>
      <protection locked="0"/>
    </xf>
    <xf numFmtId="0" fontId="8" fillId="0" borderId="7" xfId="11" applyFont="1" applyBorder="1" applyAlignment="1" applyProtection="1">
      <alignment vertical="center"/>
      <protection locked="0"/>
    </xf>
    <xf numFmtId="0" fontId="8" fillId="0" borderId="9" xfId="11" applyFont="1" applyBorder="1" applyAlignment="1" applyProtection="1">
      <alignment vertical="center"/>
      <protection locked="0"/>
    </xf>
    <xf numFmtId="176" fontId="8" fillId="0" borderId="44" xfId="11" applyNumberFormat="1" applyFont="1" applyBorder="1" applyAlignment="1" applyProtection="1">
      <alignment horizontal="distributed" vertical="center"/>
      <protection locked="0"/>
    </xf>
    <xf numFmtId="0" fontId="8" fillId="0" borderId="44" xfId="11" applyFont="1" applyBorder="1" applyAlignment="1" applyProtection="1">
      <alignment horizontal="center" vertical="center" wrapText="1"/>
      <protection locked="0"/>
    </xf>
    <xf numFmtId="0" fontId="8" fillId="0" borderId="44" xfId="11" applyFont="1" applyBorder="1" applyAlignment="1" applyProtection="1">
      <alignment vertical="center"/>
      <protection locked="0"/>
    </xf>
    <xf numFmtId="0" fontId="8" fillId="0" borderId="58" xfId="11" applyFont="1" applyBorder="1" applyAlignment="1" applyProtection="1">
      <alignment vertical="center"/>
      <protection locked="0"/>
    </xf>
    <xf numFmtId="0" fontId="8" fillId="0" borderId="55" xfId="11" applyFont="1" applyBorder="1" applyAlignment="1" applyProtection="1">
      <alignment vertical="center"/>
      <protection locked="0"/>
    </xf>
    <xf numFmtId="0" fontId="8" fillId="0" borderId="56" xfId="11" applyFont="1" applyBorder="1" applyAlignment="1" applyProtection="1">
      <alignment vertical="center"/>
      <protection locked="0"/>
    </xf>
    <xf numFmtId="0" fontId="8" fillId="0" borderId="8" xfId="11" applyFont="1" applyBorder="1" applyAlignment="1" applyProtection="1">
      <alignment vertical="center" wrapText="1"/>
      <protection locked="0"/>
    </xf>
    <xf numFmtId="0" fontId="8" fillId="0" borderId="7" xfId="11" applyFont="1" applyBorder="1" applyAlignment="1" applyProtection="1">
      <alignment vertical="center" wrapText="1"/>
      <protection locked="0"/>
    </xf>
    <xf numFmtId="0" fontId="8" fillId="0" borderId="9" xfId="11" applyFont="1" applyBorder="1" applyAlignment="1" applyProtection="1">
      <alignment vertical="center" wrapText="1"/>
      <protection locked="0"/>
    </xf>
    <xf numFmtId="176" fontId="8" fillId="0" borderId="44" xfId="11" applyNumberFormat="1" applyFont="1" applyBorder="1" applyAlignment="1" applyProtection="1">
      <alignment horizontal="distributed" vertical="center" wrapText="1"/>
      <protection locked="0"/>
    </xf>
    <xf numFmtId="0" fontId="8" fillId="0" borderId="62" xfId="11" applyFont="1" applyBorder="1" applyAlignment="1" applyProtection="1">
      <alignment horizontal="center" vertical="center" shrinkToFit="1"/>
      <protection locked="0"/>
    </xf>
    <xf numFmtId="0" fontId="8" fillId="0" borderId="44" xfId="11" applyFont="1" applyBorder="1" applyAlignment="1" applyProtection="1">
      <alignment vertical="center" wrapText="1"/>
      <protection locked="0"/>
    </xf>
    <xf numFmtId="0" fontId="8" fillId="0" borderId="58" xfId="11" applyFont="1" applyBorder="1" applyAlignment="1" applyProtection="1">
      <alignment vertical="center" wrapText="1"/>
      <protection locked="0"/>
    </xf>
    <xf numFmtId="176" fontId="8" fillId="0" borderId="45" xfId="11" applyNumberFormat="1" applyFont="1" applyBorder="1" applyAlignment="1" applyProtection="1">
      <alignment horizontal="distributed" vertical="center" wrapText="1"/>
      <protection locked="0"/>
    </xf>
    <xf numFmtId="0" fontId="8" fillId="0" borderId="45" xfId="11" applyFont="1" applyBorder="1" applyAlignment="1" applyProtection="1">
      <alignment horizontal="center" vertical="center" shrinkToFit="1"/>
      <protection locked="0"/>
    </xf>
    <xf numFmtId="0" fontId="8" fillId="0" borderId="45" xfId="11" applyFont="1" applyBorder="1" applyAlignment="1" applyProtection="1">
      <alignment vertical="center" wrapText="1"/>
      <protection locked="0"/>
    </xf>
    <xf numFmtId="0" fontId="8" fillId="0" borderId="60" xfId="11" applyFont="1" applyBorder="1" applyAlignment="1" applyProtection="1">
      <alignment vertical="center" wrapText="1"/>
      <protection locked="0"/>
    </xf>
    <xf numFmtId="0" fontId="8" fillId="0" borderId="0" xfId="11" applyFont="1" applyBorder="1" applyAlignment="1">
      <alignment horizontal="left" vertical="center"/>
    </xf>
    <xf numFmtId="0" fontId="8" fillId="0" borderId="0" xfId="11" applyFont="1" applyBorder="1" applyAlignment="1">
      <alignment vertical="center"/>
    </xf>
    <xf numFmtId="0" fontId="8" fillId="0" borderId="38" xfId="11" applyFont="1" applyBorder="1" applyAlignment="1">
      <alignment horizontal="center" vertical="center"/>
    </xf>
    <xf numFmtId="0" fontId="8" fillId="0" borderId="30" xfId="11" applyFont="1" applyBorder="1" applyAlignment="1">
      <alignment horizontal="center" vertical="center"/>
    </xf>
    <xf numFmtId="0" fontId="8" fillId="0" borderId="70" xfId="11" applyFont="1" applyBorder="1" applyAlignment="1">
      <alignment horizontal="center" vertical="center"/>
    </xf>
    <xf numFmtId="0" fontId="8" fillId="0" borderId="69" xfId="11" applyFont="1" applyBorder="1" applyAlignment="1">
      <alignment horizontal="center" vertical="center"/>
    </xf>
    <xf numFmtId="0" fontId="8" fillId="0" borderId="17" xfId="11" applyFont="1" applyBorder="1" applyAlignment="1">
      <alignment horizontal="center" vertical="center"/>
    </xf>
    <xf numFmtId="0" fontId="8" fillId="0" borderId="43" xfId="11" applyFont="1" applyBorder="1" applyAlignment="1">
      <alignment horizontal="center" vertical="center"/>
    </xf>
    <xf numFmtId="0" fontId="8" fillId="0" borderId="13" xfId="11" applyFont="1" applyBorder="1" applyAlignment="1">
      <alignment horizontal="center" vertical="center"/>
    </xf>
    <xf numFmtId="0" fontId="8" fillId="0" borderId="12" xfId="11" applyFont="1" applyBorder="1" applyAlignment="1">
      <alignment horizontal="center" vertical="center"/>
    </xf>
    <xf numFmtId="0" fontId="8" fillId="0" borderId="14" xfId="11" applyFont="1" applyBorder="1" applyAlignment="1">
      <alignment horizontal="center" vertical="center"/>
    </xf>
    <xf numFmtId="0" fontId="8" fillId="0" borderId="55" xfId="11" applyFont="1" applyBorder="1" applyAlignment="1">
      <alignment horizontal="center" vertical="center"/>
    </xf>
    <xf numFmtId="0" fontId="8" fillId="0" borderId="55" xfId="11" applyFont="1" applyBorder="1" applyAlignment="1">
      <alignment vertical="center"/>
    </xf>
    <xf numFmtId="0" fontId="8" fillId="0" borderId="56" xfId="11" applyFont="1" applyBorder="1" applyAlignment="1">
      <alignment vertical="center"/>
    </xf>
    <xf numFmtId="0" fontId="8" fillId="0" borderId="45" xfId="11" applyFont="1" applyBorder="1" applyAlignment="1">
      <alignment horizontal="center" vertical="center"/>
    </xf>
    <xf numFmtId="0" fontId="8" fillId="0" borderId="45" xfId="11" applyFont="1" applyBorder="1" applyAlignment="1">
      <alignment vertical="center"/>
    </xf>
    <xf numFmtId="0" fontId="8" fillId="0" borderId="60" xfId="11" applyFont="1" applyBorder="1" applyAlignment="1">
      <alignment vertical="center"/>
    </xf>
    <xf numFmtId="0" fontId="8" fillId="0" borderId="13" xfId="11" applyFont="1" applyBorder="1" applyAlignment="1" applyProtection="1">
      <alignment vertical="center"/>
      <protection locked="0"/>
    </xf>
    <xf numFmtId="0" fontId="8" fillId="0" borderId="12" xfId="11" applyFont="1" applyBorder="1" applyAlignment="1" applyProtection="1">
      <alignment vertical="center"/>
      <protection locked="0"/>
    </xf>
    <xf numFmtId="0" fontId="8" fillId="0" borderId="14" xfId="11" applyFont="1" applyBorder="1" applyAlignment="1" applyProtection="1">
      <alignment vertical="center"/>
      <protection locked="0"/>
    </xf>
    <xf numFmtId="176" fontId="8" fillId="0" borderId="55" xfId="11" applyNumberFormat="1" applyFont="1" applyBorder="1" applyAlignment="1" applyProtection="1">
      <alignment horizontal="distributed" vertical="center"/>
      <protection locked="0"/>
    </xf>
    <xf numFmtId="0" fontId="8" fillId="0" borderId="55" xfId="11" applyFont="1" applyBorder="1" applyAlignment="1" applyProtection="1">
      <alignment horizontal="center" vertical="center" wrapText="1"/>
      <protection locked="0"/>
    </xf>
    <xf numFmtId="0" fontId="8" fillId="0" borderId="3" xfId="11" applyFont="1" applyBorder="1" applyAlignment="1" applyProtection="1">
      <alignment vertical="center" wrapText="1"/>
      <protection locked="0"/>
    </xf>
    <xf numFmtId="0" fontId="8" fillId="0" borderId="2" xfId="11" applyFont="1" applyBorder="1" applyAlignment="1" applyProtection="1">
      <alignment vertical="center" wrapText="1"/>
      <protection locked="0"/>
    </xf>
    <xf numFmtId="0" fontId="8" fillId="0" borderId="4" xfId="11" applyFont="1" applyBorder="1" applyAlignment="1" applyProtection="1">
      <alignment vertical="center" wrapText="1"/>
      <protection locked="0"/>
    </xf>
    <xf numFmtId="0" fontId="8" fillId="0" borderId="3" xfId="11" applyFont="1" applyBorder="1" applyAlignment="1" applyProtection="1">
      <alignment vertical="center"/>
      <protection locked="0"/>
    </xf>
    <xf numFmtId="0" fontId="8" fillId="0" borderId="2" xfId="11" applyFont="1" applyBorder="1" applyAlignment="1" applyProtection="1">
      <alignment vertical="center"/>
      <protection locked="0"/>
    </xf>
    <xf numFmtId="0" fontId="8" fillId="0" borderId="4" xfId="11" applyFont="1" applyBorder="1" applyAlignment="1" applyProtection="1">
      <alignment vertical="center"/>
      <protection locked="0"/>
    </xf>
    <xf numFmtId="176" fontId="8" fillId="0" borderId="45" xfId="11" applyNumberFormat="1" applyFont="1" applyBorder="1" applyAlignment="1" applyProtection="1">
      <alignment horizontal="distributed" vertical="center"/>
      <protection locked="0"/>
    </xf>
    <xf numFmtId="0" fontId="8" fillId="0" borderId="45" xfId="11" applyFont="1" applyBorder="1" applyAlignment="1" applyProtection="1">
      <alignment horizontal="center" vertical="center" wrapText="1"/>
      <protection locked="0"/>
    </xf>
    <xf numFmtId="0" fontId="8" fillId="0" borderId="45" xfId="11" applyFont="1" applyBorder="1" applyAlignment="1" applyProtection="1">
      <alignment vertical="center"/>
      <protection locked="0"/>
    </xf>
    <xf numFmtId="0" fontId="8" fillId="0" borderId="60" xfId="11" applyFont="1" applyBorder="1" applyAlignment="1" applyProtection="1">
      <alignment vertical="center"/>
      <protection locked="0"/>
    </xf>
    <xf numFmtId="0" fontId="8" fillId="0" borderId="0" xfId="11" applyFont="1" applyAlignment="1" applyProtection="1"/>
    <xf numFmtId="0" fontId="25" fillId="0" borderId="0" xfId="0" applyFont="1" applyAlignment="1" applyProtection="1"/>
    <xf numFmtId="0" fontId="8" fillId="0" borderId="37" xfId="11" applyFont="1" applyBorder="1" applyAlignment="1" applyProtection="1">
      <alignment vertical="center" wrapText="1"/>
      <protection locked="0"/>
    </xf>
    <xf numFmtId="0" fontId="8" fillId="0" borderId="27" xfId="11" applyFont="1" applyBorder="1" applyAlignment="1" applyProtection="1">
      <alignment vertical="center" wrapText="1"/>
      <protection locked="0"/>
    </xf>
    <xf numFmtId="0" fontId="8" fillId="0" borderId="36" xfId="11" applyFont="1" applyBorder="1" applyAlignment="1" applyProtection="1">
      <alignment vertical="center" wrapText="1"/>
      <protection locked="0"/>
    </xf>
    <xf numFmtId="176" fontId="8" fillId="0" borderId="62" xfId="11" applyNumberFormat="1" applyFont="1" applyBorder="1" applyAlignment="1" applyProtection="1">
      <alignment horizontal="distributed" vertical="center" wrapText="1"/>
      <protection locked="0"/>
    </xf>
    <xf numFmtId="0" fontId="8" fillId="0" borderId="62" xfId="11" applyFont="1" applyBorder="1" applyAlignment="1" applyProtection="1">
      <alignment vertical="center" wrapText="1"/>
      <protection locked="0"/>
    </xf>
    <xf numFmtId="0" fontId="8" fillId="0" borderId="28" xfId="11" applyFont="1" applyBorder="1" applyAlignment="1" applyProtection="1">
      <alignment vertical="center" wrapText="1"/>
      <protection locked="0"/>
    </xf>
    <xf numFmtId="0" fontId="6" fillId="0" borderId="38" xfId="11" applyFont="1" applyBorder="1" applyAlignment="1">
      <alignment horizontal="center" vertical="center"/>
    </xf>
    <xf numFmtId="0" fontId="6" fillId="0" borderId="30" xfId="11" applyFont="1" applyBorder="1" applyAlignment="1">
      <alignment horizontal="center" vertical="center"/>
    </xf>
    <xf numFmtId="0" fontId="6" fillId="0" borderId="70" xfId="11" applyFont="1" applyBorder="1" applyAlignment="1">
      <alignment horizontal="center" vertical="center"/>
    </xf>
    <xf numFmtId="0" fontId="6" fillId="0" borderId="69" xfId="11" applyFont="1" applyBorder="1" applyAlignment="1">
      <alignment horizontal="center" vertical="center"/>
    </xf>
    <xf numFmtId="0" fontId="6" fillId="0" borderId="17" xfId="11" applyFont="1" applyBorder="1" applyAlignment="1">
      <alignment horizontal="center" vertical="center"/>
    </xf>
    <xf numFmtId="0" fontId="6" fillId="0" borderId="43" xfId="11" applyFont="1" applyBorder="1" applyAlignment="1">
      <alignment horizontal="center" vertical="center"/>
    </xf>
    <xf numFmtId="0" fontId="6" fillId="0" borderId="13" xfId="11" applyFont="1" applyBorder="1" applyAlignment="1">
      <alignment horizontal="center" vertical="center"/>
    </xf>
    <xf numFmtId="0" fontId="6" fillId="0" borderId="12" xfId="11" applyFont="1" applyBorder="1" applyAlignment="1">
      <alignment horizontal="center" vertical="center"/>
    </xf>
    <xf numFmtId="0" fontId="6" fillId="0" borderId="14" xfId="11" applyFont="1" applyBorder="1" applyAlignment="1">
      <alignment horizontal="center" vertical="center"/>
    </xf>
    <xf numFmtId="0" fontId="6" fillId="0" borderId="55" xfId="11" applyFont="1" applyBorder="1" applyAlignment="1">
      <alignment horizontal="center" vertical="center"/>
    </xf>
    <xf numFmtId="0" fontId="6" fillId="0" borderId="55" xfId="11" applyFont="1" applyBorder="1" applyAlignment="1">
      <alignment vertical="center"/>
    </xf>
    <xf numFmtId="0" fontId="6" fillId="0" borderId="56" xfId="11" applyFont="1" applyBorder="1" applyAlignment="1">
      <alignment vertical="center"/>
    </xf>
    <xf numFmtId="0" fontId="6" fillId="0" borderId="45" xfId="11" applyFont="1" applyBorder="1" applyAlignment="1">
      <alignment horizontal="center" vertical="center"/>
    </xf>
    <xf numFmtId="0" fontId="6" fillId="0" borderId="45" xfId="11" applyFont="1" applyBorder="1" applyAlignment="1">
      <alignment vertical="center"/>
    </xf>
    <xf numFmtId="0" fontId="6" fillId="0" borderId="60" xfId="11" applyFont="1" applyBorder="1" applyAlignment="1">
      <alignment vertical="center"/>
    </xf>
    <xf numFmtId="0" fontId="8" fillId="0" borderId="0" xfId="11" applyFont="1" applyAlignment="1" applyProtection="1">
      <alignment horizontal="right" vertical="center"/>
    </xf>
    <xf numFmtId="0" fontId="25" fillId="0" borderId="0" xfId="0" applyFont="1" applyAlignment="1" applyProtection="1">
      <alignment horizontal="right" vertical="center"/>
    </xf>
    <xf numFmtId="0" fontId="6" fillId="0" borderId="22" xfId="11" applyFont="1" applyBorder="1" applyAlignment="1" applyProtection="1">
      <alignment vertical="center"/>
      <protection locked="0"/>
    </xf>
    <xf numFmtId="0" fontId="0" fillId="0" borderId="0" xfId="0" applyAlignment="1" applyProtection="1">
      <alignment horizontal="right" vertical="center"/>
    </xf>
    <xf numFmtId="0" fontId="25" fillId="0" borderId="0" xfId="0" applyFont="1" applyAlignment="1" applyProtection="1">
      <alignment vertical="center" wrapText="1"/>
    </xf>
    <xf numFmtId="0" fontId="0" fillId="0" borderId="0" xfId="0" applyAlignment="1" applyProtection="1">
      <alignment vertical="center" wrapText="1"/>
    </xf>
    <xf numFmtId="176" fontId="8" fillId="0" borderId="0" xfId="11" applyNumberFormat="1" applyFont="1" applyAlignment="1" applyProtection="1">
      <alignment horizontal="distributed" vertical="center" indent="1"/>
      <protection locked="0"/>
    </xf>
    <xf numFmtId="0" fontId="31" fillId="0" borderId="0" xfId="0" applyFont="1" applyAlignment="1" applyProtection="1">
      <alignment horizontal="distributed" vertical="center" indent="1"/>
      <protection locked="0"/>
    </xf>
    <xf numFmtId="0" fontId="24" fillId="0" borderId="40" xfId="0" applyFont="1" applyBorder="1" applyAlignment="1" applyProtection="1">
      <alignment horizontal="left" vertical="center"/>
    </xf>
    <xf numFmtId="0" fontId="24" fillId="0" borderId="24" xfId="0" applyFont="1" applyBorder="1" applyAlignment="1" applyProtection="1">
      <alignment horizontal="left" vertical="center"/>
    </xf>
    <xf numFmtId="0" fontId="24" fillId="0" borderId="41" xfId="0" applyFont="1" applyBorder="1" applyAlignment="1" applyProtection="1">
      <alignment horizontal="left" vertical="center"/>
    </xf>
    <xf numFmtId="0" fontId="6" fillId="0" borderId="57" xfId="11" applyFont="1" applyBorder="1" applyAlignment="1" applyProtection="1"/>
    <xf numFmtId="0" fontId="22" fillId="0" borderId="44" xfId="0" applyFont="1" applyBorder="1" applyAlignment="1">
      <alignment vertical="center"/>
    </xf>
    <xf numFmtId="0" fontId="22" fillId="0" borderId="57" xfId="0" applyFont="1" applyBorder="1" applyAlignment="1" applyProtection="1">
      <alignment vertical="center"/>
    </xf>
    <xf numFmtId="0" fontId="22" fillId="0" borderId="59" xfId="0" applyFont="1" applyBorder="1" applyAlignment="1" applyProtection="1">
      <alignment vertical="center"/>
    </xf>
    <xf numFmtId="0" fontId="22" fillId="0" borderId="45" xfId="0" applyFont="1" applyBorder="1" applyAlignment="1">
      <alignment vertical="center"/>
    </xf>
    <xf numFmtId="0" fontId="17" fillId="0" borderId="54" xfId="11" applyFont="1" applyBorder="1" applyAlignment="1" applyProtection="1">
      <alignment horizontal="center" vertical="center" shrinkToFit="1"/>
    </xf>
    <xf numFmtId="0" fontId="22" fillId="0" borderId="55" xfId="0" applyFont="1" applyBorder="1" applyAlignment="1">
      <alignment horizontal="center" vertical="center" shrinkToFit="1"/>
    </xf>
    <xf numFmtId="0" fontId="17" fillId="0" borderId="55" xfId="11" applyFont="1" applyBorder="1" applyAlignment="1" applyProtection="1">
      <alignment horizontal="center" vertical="center" shrinkToFit="1"/>
    </xf>
    <xf numFmtId="0" fontId="22" fillId="0" borderId="56" xfId="0" applyFont="1" applyBorder="1" applyAlignment="1">
      <alignment horizontal="center" vertical="center" shrinkToFit="1"/>
    </xf>
    <xf numFmtId="0" fontId="6" fillId="0" borderId="44" xfId="11" applyFont="1" applyBorder="1" applyAlignment="1" applyProtection="1"/>
    <xf numFmtId="0" fontId="22" fillId="0" borderId="58" xfId="0" applyFont="1" applyBorder="1" applyAlignment="1">
      <alignment vertical="center"/>
    </xf>
    <xf numFmtId="0" fontId="6" fillId="0" borderId="44" xfId="11" applyFont="1" applyBorder="1" applyAlignment="1" applyProtection="1">
      <alignment vertical="center"/>
    </xf>
    <xf numFmtId="0" fontId="6" fillId="0" borderId="45" xfId="11" applyFont="1" applyBorder="1" applyAlignment="1" applyProtection="1">
      <alignment vertical="center"/>
    </xf>
    <xf numFmtId="0" fontId="22" fillId="0" borderId="60" xfId="0" applyFont="1" applyBorder="1" applyAlignment="1">
      <alignment vertical="center"/>
    </xf>
    <xf numFmtId="0" fontId="17" fillId="0" borderId="22" xfId="11" applyFont="1" applyBorder="1" applyAlignment="1" applyProtection="1">
      <alignment horizontal="center" vertical="center" shrinkToFit="1"/>
      <protection locked="0"/>
    </xf>
    <xf numFmtId="0" fontId="22" fillId="0" borderId="0" xfId="0" applyFont="1" applyBorder="1" applyAlignment="1" applyProtection="1">
      <alignment horizontal="center" vertical="center" shrinkToFit="1"/>
      <protection locked="0"/>
    </xf>
    <xf numFmtId="0" fontId="24" fillId="0" borderId="39" xfId="0" applyFont="1" applyBorder="1" applyAlignment="1" applyProtection="1">
      <alignment horizontal="left" vertical="center"/>
    </xf>
    <xf numFmtId="0" fontId="24" fillId="0" borderId="0" xfId="0" applyFont="1" applyBorder="1" applyAlignment="1" applyProtection="1">
      <alignment horizontal="left" vertical="center"/>
    </xf>
    <xf numFmtId="0" fontId="24" fillId="0" borderId="42" xfId="0" applyFont="1" applyBorder="1" applyAlignment="1" applyProtection="1">
      <alignment horizontal="left" vertical="center"/>
    </xf>
    <xf numFmtId="0" fontId="24" fillId="0" borderId="39" xfId="0" applyFont="1" applyBorder="1" applyAlignment="1" applyProtection="1">
      <alignment horizontal="left" vertical="center"/>
      <protection locked="0"/>
    </xf>
    <xf numFmtId="0" fontId="24" fillId="0" borderId="0" xfId="0" applyFont="1" applyBorder="1" applyAlignment="1" applyProtection="1">
      <alignment horizontal="left" vertical="center"/>
      <protection locked="0"/>
    </xf>
    <xf numFmtId="0" fontId="24" fillId="0" borderId="42" xfId="0" applyFont="1" applyBorder="1" applyAlignment="1" applyProtection="1">
      <alignment horizontal="left" vertical="center"/>
      <protection locked="0"/>
    </xf>
    <xf numFmtId="0" fontId="24" fillId="0" borderId="39" xfId="0" applyFont="1" applyBorder="1" applyAlignment="1" applyProtection="1">
      <alignment vertical="center"/>
    </xf>
    <xf numFmtId="0" fontId="24" fillId="0" borderId="42" xfId="0" applyFont="1" applyBorder="1" applyAlignment="1" applyProtection="1">
      <alignment vertical="center"/>
    </xf>
    <xf numFmtId="0" fontId="24" fillId="0" borderId="37"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24" fillId="0" borderId="36" xfId="0" applyFont="1" applyBorder="1" applyAlignment="1" applyProtection="1">
      <alignment horizontal="left" vertical="center"/>
      <protection locked="0"/>
    </xf>
    <xf numFmtId="0" fontId="6" fillId="0" borderId="17" xfId="11" applyFont="1" applyBorder="1" applyAlignment="1" applyProtection="1">
      <alignment horizontal="left" vertical="center"/>
    </xf>
    <xf numFmtId="0" fontId="8" fillId="0" borderId="10" xfId="11" applyFont="1" applyBorder="1" applyAlignment="1" applyProtection="1">
      <alignment vertical="center"/>
      <protection locked="0"/>
    </xf>
    <xf numFmtId="0" fontId="25" fillId="0" borderId="7" xfId="0" applyFont="1" applyBorder="1" applyAlignment="1" applyProtection="1">
      <alignment vertical="center"/>
      <protection locked="0"/>
    </xf>
    <xf numFmtId="0" fontId="25" fillId="0" borderId="9" xfId="0" applyFont="1" applyBorder="1" applyAlignment="1" applyProtection="1">
      <alignment vertical="center"/>
      <protection locked="0"/>
    </xf>
    <xf numFmtId="0" fontId="8" fillId="0" borderId="5" xfId="11" applyFont="1" applyBorder="1" applyAlignment="1" applyProtection="1">
      <alignment vertical="center"/>
      <protection locked="0"/>
    </xf>
    <xf numFmtId="0" fontId="25" fillId="0" borderId="2" xfId="0" applyFont="1" applyBorder="1" applyAlignment="1" applyProtection="1">
      <alignment vertical="center"/>
      <protection locked="0"/>
    </xf>
    <xf numFmtId="0" fontId="25" fillId="0" borderId="4" xfId="0" applyFont="1" applyBorder="1" applyAlignment="1" applyProtection="1">
      <alignment vertical="center"/>
      <protection locked="0"/>
    </xf>
    <xf numFmtId="0" fontId="8" fillId="0" borderId="32" xfId="11" applyFont="1" applyBorder="1" applyAlignment="1">
      <alignment horizontal="center" vertical="center"/>
    </xf>
    <xf numFmtId="0" fontId="25" fillId="0" borderId="30" xfId="0" applyFont="1" applyBorder="1" applyAlignment="1">
      <alignment vertical="center"/>
    </xf>
    <xf numFmtId="0" fontId="25" fillId="0" borderId="70" xfId="0" applyFont="1" applyBorder="1" applyAlignment="1">
      <alignment vertical="center"/>
    </xf>
    <xf numFmtId="0" fontId="25" fillId="0" borderId="19" xfId="0" applyFont="1" applyBorder="1" applyAlignment="1">
      <alignment vertical="center"/>
    </xf>
    <xf numFmtId="0" fontId="25" fillId="0" borderId="17" xfId="0" applyFont="1" applyBorder="1" applyAlignment="1">
      <alignment vertical="center"/>
    </xf>
    <xf numFmtId="0" fontId="25" fillId="0" borderId="43" xfId="0" applyFont="1" applyBorder="1" applyAlignment="1">
      <alignment vertical="center"/>
    </xf>
    <xf numFmtId="0" fontId="8" fillId="0" borderId="15" xfId="11" applyFont="1" applyBorder="1" applyAlignment="1" applyProtection="1">
      <alignment vertical="center"/>
      <protection locked="0"/>
    </xf>
    <xf numFmtId="0" fontId="25" fillId="0" borderId="12" xfId="0" applyFont="1" applyBorder="1" applyAlignment="1" applyProtection="1">
      <alignment vertical="center"/>
      <protection locked="0"/>
    </xf>
    <xf numFmtId="0" fontId="25" fillId="0" borderId="14" xfId="0" applyFont="1" applyBorder="1" applyAlignment="1" applyProtection="1">
      <alignment vertical="center"/>
      <protection locked="0"/>
    </xf>
    <xf numFmtId="0" fontId="5" fillId="0" borderId="0" xfId="11" applyFont="1" applyAlignment="1" applyProtection="1">
      <alignment horizontal="center" vertical="center"/>
    </xf>
    <xf numFmtId="0" fontId="8" fillId="0" borderId="0" xfId="11" applyFont="1" applyAlignment="1" applyProtection="1">
      <alignment horizontal="distributed" vertical="center" shrinkToFit="1"/>
    </xf>
    <xf numFmtId="0" fontId="25" fillId="0" borderId="0" xfId="0" applyFont="1" applyAlignment="1" applyProtection="1">
      <alignment horizontal="distributed" vertical="center" shrinkToFit="1"/>
    </xf>
    <xf numFmtId="0" fontId="6" fillId="0" borderId="54" xfId="11" applyFont="1" applyBorder="1" applyAlignment="1">
      <alignment horizontal="center" vertical="center"/>
    </xf>
    <xf numFmtId="0" fontId="22" fillId="0" borderId="55" xfId="0" applyFont="1" applyBorder="1" applyAlignment="1">
      <alignment vertical="center"/>
    </xf>
    <xf numFmtId="0" fontId="22" fillId="0" borderId="59" xfId="0" applyFont="1" applyBorder="1" applyAlignment="1">
      <alignment vertical="center"/>
    </xf>
    <xf numFmtId="0" fontId="8" fillId="0" borderId="61" xfId="11" applyFont="1" applyBorder="1" applyAlignment="1" applyProtection="1">
      <alignment vertical="center" wrapText="1"/>
      <protection locked="0"/>
    </xf>
    <xf numFmtId="0" fontId="25" fillId="0" borderId="62" xfId="0" applyFont="1" applyBorder="1" applyAlignment="1" applyProtection="1">
      <alignment vertical="center" wrapText="1"/>
      <protection locked="0"/>
    </xf>
    <xf numFmtId="0" fontId="8" fillId="0" borderId="57" xfId="11" applyFont="1" applyBorder="1" applyAlignment="1" applyProtection="1">
      <alignment vertical="center" wrapText="1"/>
      <protection locked="0"/>
    </xf>
    <xf numFmtId="0" fontId="25" fillId="0" borderId="44" xfId="0" applyFont="1" applyBorder="1" applyAlignment="1" applyProtection="1">
      <alignment vertical="center" wrapText="1"/>
      <protection locked="0"/>
    </xf>
    <xf numFmtId="0" fontId="6" fillId="0" borderId="29" xfId="11" applyFont="1" applyBorder="1" applyAlignment="1" applyProtection="1">
      <alignment vertical="center"/>
    </xf>
    <xf numFmtId="0" fontId="6" fillId="0" borderId="67" xfId="11" applyFont="1" applyBorder="1" applyAlignment="1" applyProtection="1">
      <alignment vertical="center"/>
    </xf>
    <xf numFmtId="0" fontId="8" fillId="0" borderId="59" xfId="11" applyFont="1" applyBorder="1" applyAlignment="1" applyProtection="1">
      <alignment vertical="center" wrapText="1"/>
      <protection locked="0"/>
    </xf>
    <xf numFmtId="0" fontId="25" fillId="0" borderId="45" xfId="0" applyFont="1" applyBorder="1" applyAlignment="1" applyProtection="1">
      <alignment vertical="center" wrapText="1"/>
      <protection locked="0"/>
    </xf>
    <xf numFmtId="0" fontId="25" fillId="0" borderId="0" xfId="0" applyFont="1" applyBorder="1" applyAlignment="1">
      <alignment vertical="center"/>
    </xf>
    <xf numFmtId="0" fontId="8" fillId="0" borderId="17" xfId="11" applyFont="1" applyBorder="1" applyAlignment="1">
      <alignment vertical="center"/>
    </xf>
    <xf numFmtId="0" fontId="0" fillId="0" borderId="25" xfId="0" applyBorder="1" applyAlignment="1">
      <alignment vertical="top"/>
    </xf>
    <xf numFmtId="0" fontId="0" fillId="0" borderId="21" xfId="0" applyBorder="1" applyAlignment="1">
      <alignment vertical="top"/>
    </xf>
    <xf numFmtId="0" fontId="0" fillId="0" borderId="18" xfId="0" applyBorder="1" applyAlignment="1">
      <alignment vertical="top"/>
    </xf>
    <xf numFmtId="0" fontId="8" fillId="0" borderId="0" xfId="11" applyFont="1" applyAlignment="1" applyProtection="1">
      <alignment vertical="center" wrapText="1"/>
    </xf>
    <xf numFmtId="0" fontId="31" fillId="0" borderId="0" xfId="0" applyFont="1" applyAlignment="1" applyProtection="1">
      <alignment vertical="center" wrapText="1"/>
    </xf>
    <xf numFmtId="0" fontId="6" fillId="0" borderId="0" xfId="8" applyFont="1" applyFill="1" applyBorder="1" applyAlignment="1" applyProtection="1">
      <alignment horizontal="center" vertical="center"/>
    </xf>
    <xf numFmtId="0" fontId="22" fillId="0" borderId="0" xfId="0" applyFont="1" applyAlignment="1" applyProtection="1">
      <alignment horizontal="distributed" vertical="center"/>
      <protection locked="0"/>
    </xf>
    <xf numFmtId="0" fontId="0" fillId="0" borderId="0" xfId="0" applyAlignment="1" applyProtection="1">
      <alignment horizontal="distributed" vertical="center"/>
      <protection locked="0"/>
    </xf>
    <xf numFmtId="0" fontId="6" fillId="0" borderId="0" xfId="8" applyFont="1" applyFill="1" applyBorder="1" applyAlignment="1" applyProtection="1">
      <alignment horizontal="left" vertical="center"/>
    </xf>
    <xf numFmtId="0" fontId="6" fillId="0" borderId="0" xfId="8" applyFont="1" applyFill="1" applyBorder="1" applyAlignment="1" applyProtection="1">
      <alignment vertical="top" wrapText="1"/>
    </xf>
    <xf numFmtId="0" fontId="22" fillId="0" borderId="0" xfId="0" applyFont="1" applyBorder="1" applyAlignment="1" applyProtection="1">
      <alignment vertical="top" wrapText="1"/>
    </xf>
    <xf numFmtId="0" fontId="8" fillId="0" borderId="0" xfId="8" applyFont="1" applyFill="1" applyBorder="1" applyAlignment="1" applyProtection="1">
      <alignment horizontal="distributed" vertical="top"/>
    </xf>
    <xf numFmtId="0" fontId="25" fillId="0" borderId="0" xfId="0" applyFont="1" applyAlignment="1" applyProtection="1">
      <alignment horizontal="distributed" vertical="top"/>
    </xf>
    <xf numFmtId="0" fontId="6" fillId="0" borderId="29" xfId="1" applyFont="1" applyFill="1" applyBorder="1" applyAlignment="1">
      <alignment horizontal="distributed" vertical="center"/>
    </xf>
    <xf numFmtId="0" fontId="22" fillId="0" borderId="64" xfId="0" applyFont="1" applyBorder="1" applyAlignment="1">
      <alignment horizontal="distributed" vertical="center"/>
    </xf>
    <xf numFmtId="0" fontId="22" fillId="0" borderId="29" xfId="0" applyFont="1" applyBorder="1" applyAlignment="1">
      <alignment horizontal="distributed" vertical="center"/>
    </xf>
    <xf numFmtId="0" fontId="22" fillId="0" borderId="67" xfId="0" applyFont="1" applyBorder="1" applyAlignment="1">
      <alignment horizontal="distributed" vertical="center"/>
    </xf>
    <xf numFmtId="0" fontId="22" fillId="0" borderId="68" xfId="0" applyFont="1" applyBorder="1" applyAlignment="1">
      <alignment horizontal="distributed" vertical="center"/>
    </xf>
    <xf numFmtId="0" fontId="6" fillId="0" borderId="64" xfId="1" applyFont="1" applyFill="1" applyBorder="1" applyAlignment="1">
      <alignment horizontal="distributed" vertical="center"/>
    </xf>
    <xf numFmtId="0" fontId="22" fillId="0" borderId="21" xfId="0" applyFont="1" applyBorder="1" applyAlignment="1">
      <alignment horizontal="distributed" vertical="center"/>
    </xf>
    <xf numFmtId="0" fontId="22" fillId="0" borderId="18" xfId="0" applyFont="1" applyBorder="1" applyAlignment="1">
      <alignment horizontal="distributed" vertical="center"/>
    </xf>
    <xf numFmtId="0" fontId="6" fillId="0" borderId="42" xfId="1" applyFont="1" applyFill="1" applyBorder="1" applyAlignment="1">
      <alignment horizontal="distributed"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0" fontId="48" fillId="0" borderId="38" xfId="0" applyFont="1" applyBorder="1" applyAlignment="1">
      <alignment horizontal="distributed" vertical="top" wrapText="1"/>
    </xf>
    <xf numFmtId="0" fontId="48" fillId="0" borderId="30" xfId="0" applyFont="1" applyBorder="1" applyAlignment="1">
      <alignment horizontal="distributed" vertical="top" wrapText="1"/>
    </xf>
    <xf numFmtId="0" fontId="48" fillId="0" borderId="33" xfId="0" applyFont="1" applyBorder="1" applyAlignment="1">
      <alignment horizontal="distributed" vertical="top" wrapText="1"/>
    </xf>
    <xf numFmtId="0" fontId="48" fillId="0" borderId="39" xfId="0" applyFont="1" applyBorder="1" applyAlignment="1">
      <alignment horizontal="distributed" vertical="top" wrapText="1"/>
    </xf>
    <xf numFmtId="0" fontId="48" fillId="0" borderId="0" xfId="0" applyFont="1" applyAlignment="1">
      <alignment horizontal="distributed" vertical="top" wrapText="1"/>
    </xf>
    <xf numFmtId="0" fontId="48" fillId="0" borderId="20" xfId="0" applyFont="1" applyBorder="1" applyAlignment="1">
      <alignment horizontal="distributed" vertical="top" wrapText="1"/>
    </xf>
    <xf numFmtId="0" fontId="48" fillId="0" borderId="69" xfId="0" applyFont="1" applyBorder="1" applyAlignment="1">
      <alignment horizontal="distributed" vertical="top" wrapText="1"/>
    </xf>
    <xf numFmtId="0" fontId="48" fillId="0" borderId="17" xfId="0" applyFont="1" applyBorder="1" applyAlignment="1">
      <alignment horizontal="distributed" vertical="top" wrapText="1"/>
    </xf>
    <xf numFmtId="0" fontId="48" fillId="0" borderId="16" xfId="0" applyFont="1" applyBorder="1" applyAlignment="1">
      <alignment horizontal="distributed" vertical="top" wrapText="1"/>
    </xf>
    <xf numFmtId="0" fontId="24" fillId="0" borderId="65" xfId="0" applyFont="1" applyBorder="1" applyAlignment="1">
      <alignment horizontal="distributed" vertical="center"/>
    </xf>
    <xf numFmtId="0" fontId="22" fillId="0" borderId="66" xfId="0" applyFont="1" applyBorder="1" applyAlignment="1">
      <alignment horizontal="distributed" vertical="center"/>
    </xf>
    <xf numFmtId="0" fontId="22" fillId="0" borderId="31" xfId="0" applyFont="1" applyBorder="1" applyAlignment="1">
      <alignment horizontal="distributed" vertical="center"/>
    </xf>
    <xf numFmtId="0" fontId="24" fillId="0" borderId="70" xfId="0" applyFont="1" applyBorder="1" applyAlignment="1">
      <alignment horizontal="distributed" vertical="center"/>
    </xf>
    <xf numFmtId="0" fontId="24" fillId="0" borderId="66" xfId="0" applyFont="1" applyBorder="1" applyAlignment="1">
      <alignment horizontal="distributed" vertical="center"/>
    </xf>
    <xf numFmtId="0" fontId="13" fillId="0" borderId="0" xfId="8" applyFont="1" applyFill="1" applyBorder="1" applyAlignment="1" applyProtection="1">
      <alignment horizontal="center" vertical="center"/>
    </xf>
    <xf numFmtId="0" fontId="6" fillId="0" borderId="24" xfId="8" applyFont="1" applyFill="1" applyBorder="1" applyAlignment="1">
      <alignment horizontal="distributed" vertical="center" wrapText="1"/>
    </xf>
    <xf numFmtId="176" fontId="22" fillId="0" borderId="9" xfId="0" applyNumberFormat="1" applyFont="1" applyBorder="1" applyAlignment="1" applyProtection="1">
      <alignment horizontal="center" vertical="top" wrapText="1"/>
      <protection locked="0"/>
    </xf>
    <xf numFmtId="0" fontId="22" fillId="0" borderId="44" xfId="0" applyFont="1" applyBorder="1" applyAlignment="1">
      <alignment horizontal="center" vertical="top" wrapText="1"/>
    </xf>
    <xf numFmtId="0" fontId="22" fillId="0" borderId="58" xfId="0" applyFont="1" applyBorder="1" applyAlignment="1">
      <alignment horizontal="center" vertical="top" wrapText="1"/>
    </xf>
    <xf numFmtId="0" fontId="6" fillId="0" borderId="44" xfId="8" applyFont="1" applyFill="1" applyBorder="1" applyAlignment="1" applyProtection="1">
      <alignment horizontal="left" vertical="top" wrapText="1"/>
      <protection locked="0"/>
    </xf>
    <xf numFmtId="0" fontId="6" fillId="0" borderId="58" xfId="8" applyFont="1" applyFill="1" applyBorder="1" applyAlignment="1" applyProtection="1">
      <alignment horizontal="left" vertical="top" wrapText="1"/>
      <protection locked="0"/>
    </xf>
    <xf numFmtId="0" fontId="22" fillId="0" borderId="44" xfId="0" applyFont="1" applyBorder="1" applyAlignment="1" applyProtection="1">
      <alignment horizontal="left" vertical="top" wrapText="1"/>
      <protection locked="0"/>
    </xf>
    <xf numFmtId="0" fontId="22" fillId="0" borderId="58" xfId="0" applyFont="1" applyBorder="1" applyAlignment="1" applyProtection="1">
      <alignment horizontal="left" vertical="top" wrapText="1"/>
      <protection locked="0"/>
    </xf>
    <xf numFmtId="0" fontId="22" fillId="0" borderId="45" xfId="0" applyFont="1" applyBorder="1" applyAlignment="1" applyProtection="1">
      <alignment horizontal="left" vertical="top" wrapText="1"/>
      <protection locked="0"/>
    </xf>
    <xf numFmtId="0" fontId="22" fillId="0" borderId="60" xfId="0" applyFont="1" applyBorder="1" applyAlignment="1" applyProtection="1">
      <alignment horizontal="left" vertical="top" wrapText="1"/>
      <protection locked="0"/>
    </xf>
    <xf numFmtId="0" fontId="6" fillId="0" borderId="0" xfId="8" applyFont="1" applyFill="1" applyBorder="1" applyAlignment="1" applyProtection="1">
      <alignment horizontal="left" vertical="center" wrapText="1"/>
    </xf>
    <xf numFmtId="0" fontId="22" fillId="0" borderId="38" xfId="0" applyFont="1" applyBorder="1" applyAlignment="1">
      <alignment horizontal="distributed" vertical="center"/>
    </xf>
    <xf numFmtId="176" fontId="6" fillId="0" borderId="8" xfId="8" applyNumberFormat="1" applyFont="1" applyFill="1" applyBorder="1" applyAlignment="1" applyProtection="1">
      <alignment horizontal="center" vertical="top" wrapText="1"/>
    </xf>
    <xf numFmtId="0" fontId="22" fillId="0" borderId="7" xfId="0" applyFont="1" applyBorder="1" applyAlignment="1" applyProtection="1">
      <alignment horizontal="center" vertical="top" wrapText="1"/>
    </xf>
    <xf numFmtId="176" fontId="22" fillId="0" borderId="41" xfId="0" applyNumberFormat="1" applyFont="1" applyBorder="1" applyAlignment="1" applyProtection="1">
      <alignment horizontal="distributed" vertical="center" indent="1"/>
      <protection locked="0"/>
    </xf>
    <xf numFmtId="0" fontId="14" fillId="0" borderId="65" xfId="1" applyFont="1" applyFill="1" applyBorder="1" applyAlignment="1">
      <alignment horizontal="distributed" vertical="center"/>
    </xf>
    <xf numFmtId="0" fontId="14" fillId="0" borderId="66" xfId="1" applyFont="1" applyFill="1" applyBorder="1" applyAlignment="1">
      <alignment horizontal="distributed" vertical="center" wrapText="1"/>
    </xf>
    <xf numFmtId="0" fontId="22" fillId="0" borderId="8" xfId="0" applyFont="1" applyBorder="1" applyAlignment="1" applyProtection="1">
      <alignment vertical="center" wrapText="1"/>
      <protection locked="0"/>
    </xf>
    <xf numFmtId="0" fontId="22" fillId="0" borderId="7" xfId="0" applyFont="1" applyBorder="1" applyAlignment="1" applyProtection="1">
      <alignment vertical="center" wrapText="1"/>
      <protection locked="0"/>
    </xf>
    <xf numFmtId="0" fontId="22" fillId="0" borderId="6" xfId="0" applyFont="1" applyBorder="1" applyAlignment="1" applyProtection="1">
      <alignment vertical="center" wrapText="1"/>
      <protection locked="0"/>
    </xf>
    <xf numFmtId="0" fontId="6" fillId="0" borderId="13" xfId="1" applyFont="1" applyFill="1" applyBorder="1" applyAlignment="1" applyProtection="1">
      <alignment horizontal="left" vertical="center" indent="1"/>
      <protection locked="0"/>
    </xf>
    <xf numFmtId="0" fontId="6" fillId="0" borderId="12" xfId="1" applyFont="1" applyFill="1" applyBorder="1" applyAlignment="1" applyProtection="1">
      <alignment horizontal="left" vertical="center" indent="1"/>
      <protection locked="0"/>
    </xf>
    <xf numFmtId="0" fontId="6" fillId="0" borderId="11" xfId="1" applyFont="1" applyFill="1" applyBorder="1" applyAlignment="1" applyProtection="1">
      <alignment horizontal="left" vertical="center" indent="1"/>
      <protection locked="0"/>
    </xf>
    <xf numFmtId="0" fontId="6" fillId="0" borderId="8" xfId="1" applyFont="1" applyFill="1" applyBorder="1" applyAlignment="1" applyProtection="1">
      <alignment horizontal="left" vertical="center" wrapText="1" indent="1"/>
      <protection locked="0"/>
    </xf>
    <xf numFmtId="0" fontId="6" fillId="0" borderId="7" xfId="1" applyFont="1" applyFill="1" applyBorder="1" applyAlignment="1" applyProtection="1">
      <alignment horizontal="left" vertical="center" wrapText="1" indent="1"/>
      <protection locked="0"/>
    </xf>
    <xf numFmtId="0" fontId="6" fillId="0" borderId="6" xfId="1" applyFont="1" applyFill="1" applyBorder="1" applyAlignment="1" applyProtection="1">
      <alignment horizontal="left" vertical="center" wrapText="1" indent="1"/>
      <protection locked="0"/>
    </xf>
    <xf numFmtId="176" fontId="22" fillId="0" borderId="3" xfId="0" applyNumberFormat="1" applyFont="1" applyBorder="1" applyAlignment="1" applyProtection="1">
      <alignment horizontal="distributed" vertical="center" indent="1"/>
      <protection locked="0"/>
    </xf>
    <xf numFmtId="176" fontId="22" fillId="0" borderId="2" xfId="0" applyNumberFormat="1" applyFont="1" applyBorder="1" applyAlignment="1" applyProtection="1">
      <alignment horizontal="distributed" vertical="center" indent="1"/>
      <protection locked="0"/>
    </xf>
    <xf numFmtId="0" fontId="6" fillId="0" borderId="22" xfId="1" applyFont="1" applyFill="1" applyBorder="1" applyAlignment="1" applyProtection="1"/>
    <xf numFmtId="0" fontId="22" fillId="0" borderId="0" xfId="0" applyFont="1" applyBorder="1" applyAlignment="1" applyProtection="1"/>
    <xf numFmtId="0" fontId="22" fillId="0" borderId="42" xfId="0" applyFont="1" applyBorder="1" applyAlignment="1" applyProtection="1"/>
    <xf numFmtId="0" fontId="22" fillId="0" borderId="22" xfId="0" applyFont="1" applyBorder="1" applyAlignment="1" applyProtection="1"/>
    <xf numFmtId="0" fontId="22" fillId="0" borderId="19" xfId="0" applyFont="1" applyBorder="1" applyAlignment="1" applyProtection="1"/>
    <xf numFmtId="0" fontId="22" fillId="0" borderId="17" xfId="0" applyFont="1" applyBorder="1" applyAlignment="1" applyProtection="1"/>
    <xf numFmtId="0" fontId="22" fillId="0" borderId="43" xfId="0" applyFont="1" applyBorder="1" applyAlignment="1" applyProtection="1"/>
    <xf numFmtId="0" fontId="16" fillId="0" borderId="66" xfId="1" applyFont="1" applyFill="1" applyBorder="1" applyAlignment="1">
      <alignment horizontal="distributed" vertical="top" wrapText="1"/>
    </xf>
    <xf numFmtId="0" fontId="22" fillId="0" borderId="66" xfId="0" applyFont="1" applyBorder="1" applyAlignment="1">
      <alignment horizontal="distributed" vertical="top"/>
    </xf>
    <xf numFmtId="0" fontId="22" fillId="0" borderId="31" xfId="0" applyFont="1" applyBorder="1" applyAlignment="1">
      <alignment horizontal="distributed" vertical="top"/>
    </xf>
    <xf numFmtId="0" fontId="22" fillId="0" borderId="64" xfId="0" applyFont="1" applyBorder="1" applyAlignment="1">
      <alignment horizontal="distributed" vertical="top"/>
    </xf>
    <xf numFmtId="0" fontId="22" fillId="0" borderId="21" xfId="0" applyFont="1" applyBorder="1" applyAlignment="1">
      <alignment horizontal="distributed" vertical="top"/>
    </xf>
    <xf numFmtId="0" fontId="22" fillId="0" borderId="68" xfId="0" applyFont="1" applyBorder="1" applyAlignment="1">
      <alignment horizontal="distributed" vertical="top"/>
    </xf>
    <xf numFmtId="0" fontId="22" fillId="0" borderId="18" xfId="0" applyFont="1" applyBorder="1" applyAlignment="1">
      <alignment horizontal="distributed" vertical="top"/>
    </xf>
    <xf numFmtId="0" fontId="17" fillId="0" borderId="65" xfId="1" applyFont="1" applyFill="1" applyBorder="1" applyAlignment="1">
      <alignment horizontal="distributed" vertical="center"/>
    </xf>
    <xf numFmtId="0" fontId="48" fillId="0" borderId="22" xfId="0" applyFont="1" applyBorder="1" applyAlignment="1">
      <alignment horizontal="distributed" vertical="top"/>
    </xf>
    <xf numFmtId="0" fontId="22" fillId="0" borderId="0" xfId="0" applyFont="1" applyAlignment="1">
      <alignment horizontal="distributed" vertical="top"/>
    </xf>
    <xf numFmtId="0" fontId="22" fillId="0" borderId="42" xfId="0" applyFont="1" applyBorder="1" applyAlignment="1">
      <alignment horizontal="distributed" vertical="top"/>
    </xf>
    <xf numFmtId="0" fontId="22" fillId="0" borderId="22" xfId="0" applyFont="1" applyBorder="1" applyAlignment="1">
      <alignment horizontal="distributed" vertical="top"/>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6" fillId="0" borderId="0" xfId="1" applyFont="1" applyFill="1" applyBorder="1" applyAlignment="1" applyProtection="1">
      <alignment horizontal="distributed" vertical="center"/>
      <protection locked="0"/>
    </xf>
    <xf numFmtId="0" fontId="22" fillId="0" borderId="0" xfId="0" applyFont="1" applyBorder="1" applyAlignment="1" applyProtection="1">
      <alignment horizontal="distributed"/>
      <protection locked="0"/>
    </xf>
    <xf numFmtId="0" fontId="22" fillId="0" borderId="0" xfId="0" applyFont="1" applyAlignment="1" applyProtection="1">
      <alignment horizontal="distributed"/>
      <protection locked="0"/>
    </xf>
    <xf numFmtId="0" fontId="6" fillId="0" borderId="59" xfId="1" applyFont="1" applyFill="1" applyBorder="1" applyAlignment="1">
      <alignment horizontal="center" vertical="center"/>
    </xf>
    <xf numFmtId="0" fontId="0" fillId="0" borderId="45" xfId="0" applyBorder="1" applyAlignment="1">
      <alignment vertical="center"/>
    </xf>
    <xf numFmtId="0" fontId="6" fillId="0" borderId="55" xfId="1" applyFont="1" applyFill="1" applyBorder="1" applyAlignment="1" applyProtection="1">
      <alignment horizontal="left" vertical="center" indent="1"/>
      <protection locked="0"/>
    </xf>
    <xf numFmtId="0" fontId="0" fillId="0" borderId="55" xfId="0" applyBorder="1" applyAlignment="1" applyProtection="1">
      <alignment horizontal="left" vertical="center" indent="1"/>
      <protection locked="0"/>
    </xf>
    <xf numFmtId="0" fontId="0" fillId="0" borderId="56" xfId="0" applyBorder="1" applyAlignment="1" applyProtection="1">
      <alignment horizontal="left" vertical="center" indent="1"/>
      <protection locked="0"/>
    </xf>
    <xf numFmtId="0" fontId="6" fillId="0" borderId="3" xfId="1" applyFont="1" applyFill="1" applyBorder="1" applyAlignment="1" applyProtection="1">
      <alignment horizontal="left" vertical="center" wrapText="1" indent="1"/>
      <protection locked="0"/>
    </xf>
    <xf numFmtId="0" fontId="0" fillId="0" borderId="2" xfId="0" applyBorder="1" applyAlignment="1" applyProtection="1">
      <alignment horizontal="left" vertical="center" indent="1"/>
      <protection locked="0"/>
    </xf>
    <xf numFmtId="0" fontId="0" fillId="0" borderId="1" xfId="0" applyBorder="1" applyAlignment="1" applyProtection="1">
      <alignment horizontal="left" vertical="center" indent="1"/>
      <protection locked="0"/>
    </xf>
    <xf numFmtId="0" fontId="12" fillId="0" borderId="0" xfId="0" applyFont="1" applyBorder="1" applyAlignment="1" applyProtection="1">
      <alignment horizontal="center" vertical="center"/>
    </xf>
    <xf numFmtId="0" fontId="6" fillId="0" borderId="0" xfId="1" applyFont="1" applyFill="1" applyBorder="1" applyAlignment="1" applyProtection="1">
      <alignment horizontal="left" vertical="center"/>
    </xf>
    <xf numFmtId="0" fontId="0" fillId="0" borderId="0" xfId="0" applyAlignment="1" applyProtection="1">
      <alignment horizontal="left" vertical="center"/>
    </xf>
    <xf numFmtId="0" fontId="6" fillId="0" borderId="0" xfId="1" applyFont="1" applyFill="1" applyBorder="1" applyAlignment="1">
      <alignment horizontal="center" vertical="center"/>
    </xf>
    <xf numFmtId="0" fontId="0" fillId="0" borderId="0" xfId="0" applyBorder="1" applyAlignment="1">
      <alignment horizontal="center" vertical="center"/>
    </xf>
    <xf numFmtId="0" fontId="6" fillId="0" borderId="54" xfId="1" applyFont="1" applyFill="1" applyBorder="1" applyAlignment="1">
      <alignment horizontal="center" vertical="center"/>
    </xf>
    <xf numFmtId="0" fontId="0" fillId="0" borderId="55" xfId="0" applyBorder="1" applyAlignment="1">
      <alignment horizontal="center" vertical="center"/>
    </xf>
    <xf numFmtId="0" fontId="0" fillId="0" borderId="44" xfId="0" applyBorder="1" applyAlignment="1">
      <alignment horizontal="center" vertical="center"/>
    </xf>
    <xf numFmtId="0" fontId="6" fillId="0" borderId="45" xfId="1" applyFont="1" applyFill="1" applyBorder="1" applyAlignment="1">
      <alignment horizontal="center" vertical="center"/>
    </xf>
    <xf numFmtId="0" fontId="6" fillId="0" borderId="2" xfId="1" applyFont="1" applyFill="1" applyBorder="1" applyAlignment="1" applyProtection="1">
      <alignment horizontal="center" vertical="center"/>
      <protection locked="0"/>
    </xf>
    <xf numFmtId="0" fontId="6" fillId="0" borderId="2" xfId="1" applyFont="1" applyFill="1" applyBorder="1" applyAlignment="1">
      <alignment horizontal="left" vertical="center"/>
    </xf>
    <xf numFmtId="0" fontId="6" fillId="0" borderId="1" xfId="1" applyFont="1" applyFill="1" applyBorder="1" applyAlignment="1">
      <alignment horizontal="left" vertical="center"/>
    </xf>
    <xf numFmtId="0" fontId="6" fillId="0" borderId="7" xfId="1" applyFont="1" applyFill="1" applyBorder="1" applyAlignment="1" applyProtection="1">
      <alignment horizontal="center" vertical="center"/>
      <protection locked="0"/>
    </xf>
    <xf numFmtId="0" fontId="6" fillId="0" borderId="55" xfId="1" applyFont="1" applyFill="1" applyBorder="1" applyAlignment="1">
      <alignment horizontal="center" vertical="center"/>
    </xf>
    <xf numFmtId="0" fontId="5" fillId="0" borderId="0" xfId="0" applyFont="1" applyAlignment="1" applyProtection="1">
      <alignment horizontal="distributed" vertical="center"/>
      <protection locked="0"/>
    </xf>
    <xf numFmtId="0" fontId="64" fillId="0" borderId="0" xfId="0" applyFont="1" applyAlignment="1" applyProtection="1">
      <alignment horizontal="distributed" vertical="center"/>
      <protection locked="0"/>
    </xf>
    <xf numFmtId="0" fontId="64" fillId="0" borderId="0" xfId="0" applyFont="1" applyAlignment="1">
      <alignment horizontal="distributed" vertical="center"/>
    </xf>
    <xf numFmtId="0" fontId="6" fillId="0" borderId="0" xfId="1" applyFont="1" applyFill="1" applyBorder="1" applyAlignment="1" applyProtection="1">
      <alignment horizontal="distributed"/>
    </xf>
    <xf numFmtId="0" fontId="22" fillId="0" borderId="0" xfId="0" applyFont="1" applyBorder="1" applyAlignment="1" applyProtection="1">
      <alignment horizontal="distributed"/>
    </xf>
    <xf numFmtId="0" fontId="22" fillId="0" borderId="20" xfId="0" applyFont="1" applyBorder="1" applyAlignment="1" applyProtection="1">
      <alignment horizontal="distributed"/>
    </xf>
    <xf numFmtId="0" fontId="22" fillId="0" borderId="17" xfId="0" applyFont="1" applyBorder="1" applyAlignment="1" applyProtection="1">
      <alignment horizontal="distributed"/>
    </xf>
    <xf numFmtId="0" fontId="22" fillId="0" borderId="16" xfId="0" applyFont="1" applyBorder="1" applyAlignment="1" applyProtection="1">
      <alignment horizontal="distributed"/>
    </xf>
    <xf numFmtId="176" fontId="6" fillId="0" borderId="0" xfId="1" applyNumberFormat="1" applyFont="1" applyFill="1" applyBorder="1" applyAlignment="1" applyProtection="1">
      <alignment horizontal="distributed" vertical="center"/>
      <protection locked="0"/>
    </xf>
    <xf numFmtId="0" fontId="74" fillId="0" borderId="0" xfId="0" applyFont="1" applyAlignment="1" applyProtection="1">
      <alignment horizontal="distributed" vertical="center"/>
    </xf>
    <xf numFmtId="0" fontId="66" fillId="0" borderId="0" xfId="0" applyFont="1" applyAlignment="1" applyProtection="1">
      <alignment horizontal="distributed" vertical="center"/>
    </xf>
    <xf numFmtId="0" fontId="5" fillId="0" borderId="0" xfId="0" applyFont="1" applyAlignment="1" applyProtection="1">
      <alignment horizontal="distributed" vertical="center"/>
    </xf>
    <xf numFmtId="0" fontId="64" fillId="0" borderId="0" xfId="0" applyFont="1" applyAlignment="1" applyProtection="1">
      <alignment horizontal="distributed" vertical="center"/>
    </xf>
    <xf numFmtId="0" fontId="22" fillId="0" borderId="0" xfId="0" applyFont="1" applyAlignment="1" applyProtection="1">
      <alignment horizontal="distributed" vertical="center" indent="1"/>
      <protection locked="0"/>
    </xf>
    <xf numFmtId="0" fontId="8" fillId="0" borderId="0" xfId="8" applyFont="1" applyFill="1" applyBorder="1" applyAlignment="1">
      <alignment horizontal="distributed" vertical="top"/>
    </xf>
    <xf numFmtId="0" fontId="0" fillId="0" borderId="0" xfId="0" applyAlignment="1">
      <alignment vertical="top" wrapText="1"/>
    </xf>
    <xf numFmtId="0" fontId="0" fillId="0" borderId="24" xfId="0" applyBorder="1" applyAlignment="1" applyProtection="1">
      <alignment horizontal="distributed" vertical="center"/>
    </xf>
    <xf numFmtId="0" fontId="0" fillId="0" borderId="27" xfId="0" applyBorder="1" applyAlignment="1" applyProtection="1">
      <alignment horizontal="distributed" vertical="center"/>
    </xf>
    <xf numFmtId="0" fontId="6" fillId="0" borderId="0" xfId="8" applyFont="1" applyFill="1" applyBorder="1" applyAlignment="1">
      <alignment horizontal="center" vertical="center"/>
    </xf>
    <xf numFmtId="0" fontId="6" fillId="0" borderId="54" xfId="8" applyFont="1" applyFill="1" applyBorder="1" applyAlignment="1" applyProtection="1">
      <alignment horizontal="center" vertical="center"/>
    </xf>
    <xf numFmtId="0" fontId="6" fillId="0" borderId="55" xfId="8" applyFont="1" applyFill="1" applyBorder="1" applyAlignment="1" applyProtection="1">
      <alignment horizontal="center" vertical="center"/>
    </xf>
    <xf numFmtId="0" fontId="6" fillId="0" borderId="57" xfId="8" applyFont="1" applyFill="1" applyBorder="1" applyAlignment="1" applyProtection="1">
      <alignment horizontal="center" vertical="center"/>
    </xf>
    <xf numFmtId="0" fontId="6" fillId="0" borderId="44" xfId="8" applyFont="1" applyFill="1" applyBorder="1" applyAlignment="1" applyProtection="1">
      <alignment horizontal="center" vertical="center"/>
    </xf>
    <xf numFmtId="0" fontId="0" fillId="0" borderId="30" xfId="0" applyBorder="1" applyAlignment="1" applyProtection="1">
      <alignment vertical="center" wrapText="1"/>
    </xf>
    <xf numFmtId="0" fontId="0" fillId="0" borderId="33" xfId="0" applyBorder="1" applyAlignment="1" applyProtection="1">
      <alignment vertical="center" wrapText="1"/>
    </xf>
    <xf numFmtId="0" fontId="0" fillId="0" borderId="27" xfId="0" applyBorder="1" applyAlignment="1" applyProtection="1">
      <alignment vertical="center" wrapText="1"/>
    </xf>
    <xf numFmtId="0" fontId="0" fillId="0" borderId="26" xfId="0" applyBorder="1" applyAlignment="1" applyProtection="1">
      <alignment vertical="center" wrapText="1"/>
    </xf>
    <xf numFmtId="0" fontId="13" fillId="0" borderId="0" xfId="8" applyFont="1" applyFill="1" applyBorder="1" applyAlignment="1">
      <alignment horizontal="center" vertical="center"/>
    </xf>
    <xf numFmtId="0" fontId="6" fillId="0" borderId="57" xfId="8" applyFont="1" applyFill="1" applyBorder="1" applyAlignment="1">
      <alignment horizontal="center" vertical="center" wrapText="1"/>
    </xf>
    <xf numFmtId="0" fontId="6" fillId="0" borderId="44" xfId="8" applyFont="1" applyFill="1" applyBorder="1" applyAlignment="1">
      <alignment horizontal="center" vertical="center"/>
    </xf>
    <xf numFmtId="0" fontId="6" fillId="0" borderId="57" xfId="8" applyFont="1" applyFill="1" applyBorder="1" applyAlignment="1">
      <alignment horizontal="center" vertical="center"/>
    </xf>
    <xf numFmtId="0" fontId="0" fillId="0" borderId="35" xfId="0" applyBorder="1" applyAlignment="1" applyProtection="1">
      <alignment horizontal="center" vertical="center"/>
    </xf>
    <xf numFmtId="0" fontId="0" fillId="0" borderId="36" xfId="0" applyBorder="1" applyAlignment="1" applyProtection="1">
      <alignment horizontal="center" vertical="center"/>
    </xf>
    <xf numFmtId="0" fontId="0" fillId="0" borderId="24" xfId="0" applyBorder="1" applyAlignment="1" applyProtection="1">
      <alignment horizontal="center" vertical="center"/>
    </xf>
    <xf numFmtId="0" fontId="0" fillId="0" borderId="37" xfId="0" applyBorder="1" applyAlignment="1" applyProtection="1">
      <alignment horizontal="center" vertical="center"/>
    </xf>
    <xf numFmtId="0" fontId="0" fillId="0" borderId="27" xfId="0" applyBorder="1" applyAlignment="1" applyProtection="1">
      <alignment horizontal="center" vertical="center"/>
    </xf>
    <xf numFmtId="0" fontId="6" fillId="0" borderId="0" xfId="8" applyFont="1" applyFill="1" applyBorder="1" applyAlignment="1">
      <alignment horizontal="left" vertical="center" wrapText="1"/>
    </xf>
    <xf numFmtId="0" fontId="2" fillId="0" borderId="64" xfId="1" applyFont="1" applyFill="1" applyBorder="1" applyAlignment="1">
      <alignment horizontal="distributed" vertical="center"/>
    </xf>
    <xf numFmtId="0" fontId="0" fillId="0" borderId="21" xfId="0" applyBorder="1" applyAlignment="1">
      <alignment horizontal="distributed" vertical="center"/>
    </xf>
    <xf numFmtId="0" fontId="0" fillId="0" borderId="18" xfId="0" applyBorder="1" applyAlignment="1">
      <alignment horizontal="distributed" vertical="center"/>
    </xf>
    <xf numFmtId="0" fontId="2" fillId="0" borderId="29" xfId="1" applyFont="1" applyFill="1" applyBorder="1" applyAlignment="1">
      <alignment horizontal="distributed" vertical="center"/>
    </xf>
    <xf numFmtId="0" fontId="2" fillId="0" borderId="42" xfId="1" applyFont="1" applyFill="1" applyBorder="1" applyAlignment="1">
      <alignment horizontal="distributed" vertical="center"/>
    </xf>
    <xf numFmtId="0" fontId="0" fillId="0" borderId="43" xfId="0" applyBorder="1" applyAlignment="1">
      <alignment horizontal="distributed" vertical="center"/>
    </xf>
    <xf numFmtId="0" fontId="0" fillId="0" borderId="66" xfId="0" applyBorder="1" applyAlignment="1">
      <alignment horizontal="distributed" vertical="center"/>
    </xf>
    <xf numFmtId="0" fontId="28" fillId="0" borderId="39" xfId="0" applyFont="1" applyBorder="1" applyAlignment="1">
      <alignment horizontal="distributed" vertical="top" wrapText="1"/>
    </xf>
    <xf numFmtId="0" fontId="28" fillId="0" borderId="0" xfId="0" applyFont="1" applyAlignment="1">
      <alignment horizontal="distributed" vertical="top" wrapText="1"/>
    </xf>
    <xf numFmtId="0" fontId="28" fillId="0" borderId="20" xfId="0" applyFont="1" applyBorder="1" applyAlignment="1">
      <alignment horizontal="distributed" vertical="top" wrapText="1"/>
    </xf>
    <xf numFmtId="0" fontId="28" fillId="0" borderId="69" xfId="0" applyFont="1" applyBorder="1" applyAlignment="1">
      <alignment horizontal="distributed" vertical="top" wrapText="1"/>
    </xf>
    <xf numFmtId="0" fontId="28" fillId="0" borderId="17" xfId="0" applyFont="1" applyBorder="1" applyAlignment="1">
      <alignment horizontal="distributed" vertical="top" wrapText="1"/>
    </xf>
    <xf numFmtId="0" fontId="28" fillId="0" borderId="16" xfId="0" applyFont="1" applyBorder="1" applyAlignment="1">
      <alignment horizontal="distributed" vertical="top" wrapText="1"/>
    </xf>
    <xf numFmtId="0" fontId="0" fillId="0" borderId="57" xfId="0" applyBorder="1" applyAlignment="1">
      <alignment horizontal="center" vertical="center"/>
    </xf>
    <xf numFmtId="0" fontId="0" fillId="0" borderId="59" xfId="0" applyBorder="1" applyAlignment="1">
      <alignment horizontal="center" vertical="center"/>
    </xf>
    <xf numFmtId="0" fontId="0" fillId="0" borderId="45" xfId="0" applyBorder="1" applyAlignment="1">
      <alignment horizontal="center" vertical="center"/>
    </xf>
    <xf numFmtId="0" fontId="0" fillId="0" borderId="44" xfId="0" applyBorder="1" applyAlignment="1" applyProtection="1">
      <alignment horizontal="left" vertical="top" wrapText="1"/>
      <protection locked="0"/>
    </xf>
    <xf numFmtId="0" fontId="0" fillId="0" borderId="58"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22" fillId="0" borderId="23" xfId="0" applyFont="1" applyBorder="1" applyAlignment="1" applyProtection="1">
      <alignment vertical="center"/>
    </xf>
    <xf numFmtId="0" fontId="6" fillId="0" borderId="40" xfId="8" applyFont="1" applyFill="1" applyBorder="1" applyAlignment="1">
      <alignment horizontal="center" vertical="center" wrapText="1"/>
    </xf>
    <xf numFmtId="0" fontId="22" fillId="0" borderId="24"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37" xfId="0" applyFont="1" applyBorder="1" applyAlignment="1">
      <alignment vertical="center" wrapText="1"/>
    </xf>
    <xf numFmtId="0" fontId="22" fillId="0" borderId="27" xfId="0" applyFont="1" applyBorder="1" applyAlignment="1">
      <alignment vertical="center" wrapText="1"/>
    </xf>
    <xf numFmtId="0" fontId="22" fillId="0" borderId="36" xfId="0" applyFont="1" applyBorder="1" applyAlignment="1">
      <alignment vertical="center" wrapText="1"/>
    </xf>
    <xf numFmtId="0" fontId="14" fillId="0" borderId="7" xfId="8" applyFont="1" applyFill="1" applyBorder="1" applyAlignment="1">
      <alignment horizontal="center" vertical="center" shrinkToFit="1"/>
    </xf>
    <xf numFmtId="0" fontId="24" fillId="0" borderId="7" xfId="0" applyFont="1" applyBorder="1" applyAlignment="1">
      <alignment horizontal="center" vertical="center" shrinkToFit="1"/>
    </xf>
    <xf numFmtId="0" fontId="24" fillId="0" borderId="9" xfId="0" applyFont="1" applyBorder="1" applyAlignment="1">
      <alignment horizontal="center" vertical="center" shrinkToFit="1"/>
    </xf>
    <xf numFmtId="0" fontId="14" fillId="0" borderId="8" xfId="8" applyFont="1" applyFill="1" applyBorder="1" applyAlignment="1">
      <alignment horizontal="center" vertical="center" shrinkToFit="1"/>
    </xf>
    <xf numFmtId="0" fontId="6" fillId="0" borderId="8" xfId="8" applyFont="1" applyFill="1" applyBorder="1" applyAlignment="1" applyProtection="1">
      <alignment horizontal="left" vertical="center" shrinkToFit="1"/>
      <protection locked="0"/>
    </xf>
    <xf numFmtId="0" fontId="22" fillId="0" borderId="7" xfId="0" applyFont="1" applyBorder="1" applyAlignment="1" applyProtection="1">
      <alignment horizontal="left" vertical="center" shrinkToFit="1"/>
      <protection locked="0"/>
    </xf>
    <xf numFmtId="0" fontId="22" fillId="0" borderId="6" xfId="0" applyFont="1" applyBorder="1" applyAlignment="1" applyProtection="1">
      <alignment horizontal="left" vertical="center" shrinkToFit="1"/>
      <protection locked="0"/>
    </xf>
    <xf numFmtId="0" fontId="43" fillId="0" borderId="0" xfId="0" applyFont="1" applyAlignment="1">
      <alignment vertical="center"/>
    </xf>
    <xf numFmtId="0" fontId="6" fillId="0" borderId="0" xfId="8" applyFont="1" applyFill="1" applyBorder="1" applyAlignment="1" applyProtection="1">
      <alignment horizontal="left" vertical="top" wrapText="1"/>
    </xf>
    <xf numFmtId="0" fontId="22" fillId="0" borderId="0" xfId="0" applyFont="1" applyBorder="1" applyAlignment="1" applyProtection="1">
      <alignment horizontal="left" vertical="top" wrapText="1"/>
    </xf>
    <xf numFmtId="0" fontId="24" fillId="0" borderId="7" xfId="0" applyFont="1" applyBorder="1" applyAlignment="1">
      <alignment horizontal="center" vertical="center" wrapText="1"/>
    </xf>
    <xf numFmtId="0" fontId="24" fillId="0" borderId="7" xfId="0" applyFont="1" applyBorder="1" applyAlignment="1">
      <alignment vertical="center" wrapText="1"/>
    </xf>
    <xf numFmtId="0" fontId="24" fillId="0" borderId="9" xfId="0" applyFont="1" applyBorder="1" applyAlignment="1">
      <alignment vertical="center" wrapText="1"/>
    </xf>
    <xf numFmtId="0" fontId="22" fillId="0" borderId="23" xfId="0" applyFont="1" applyBorder="1" applyAlignment="1">
      <alignment horizontal="center" vertical="center" wrapText="1"/>
    </xf>
    <xf numFmtId="0" fontId="22" fillId="0" borderId="26" xfId="0" applyFont="1" applyBorder="1" applyAlignment="1">
      <alignment vertical="center" wrapText="1"/>
    </xf>
    <xf numFmtId="0" fontId="6" fillId="0" borderId="10" xfId="8" applyFont="1" applyFill="1" applyBorder="1" applyAlignment="1" applyProtection="1">
      <alignment horizontal="left" vertical="center" shrinkToFit="1"/>
      <protection locked="0"/>
    </xf>
    <xf numFmtId="0" fontId="22" fillId="0" borderId="9"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protection locked="0"/>
    </xf>
    <xf numFmtId="0" fontId="6" fillId="0" borderId="8" xfId="8" applyFont="1" applyFill="1" applyBorder="1" applyAlignment="1" applyProtection="1">
      <alignment horizontal="center" vertical="center" shrinkToFit="1"/>
    </xf>
    <xf numFmtId="0" fontId="6" fillId="0" borderId="34" xfId="8" applyFont="1" applyFill="1" applyBorder="1" applyAlignment="1">
      <alignment horizontal="center" vertical="center" wrapText="1"/>
    </xf>
    <xf numFmtId="0" fontId="22" fillId="0" borderId="41" xfId="0" applyFont="1" applyBorder="1" applyAlignment="1">
      <alignment horizontal="center"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6" fillId="0" borderId="3" xfId="8" applyFont="1" applyFill="1" applyBorder="1" applyAlignment="1" applyProtection="1">
      <alignment horizontal="left" vertical="center" shrinkToFit="1"/>
      <protection locked="0"/>
    </xf>
    <xf numFmtId="0" fontId="22" fillId="0" borderId="2" xfId="0" applyFont="1" applyBorder="1" applyAlignment="1" applyProtection="1">
      <alignment horizontal="left" vertical="center" shrinkToFit="1"/>
      <protection locked="0"/>
    </xf>
    <xf numFmtId="0" fontId="22" fillId="0" borderId="1" xfId="0" applyFont="1" applyBorder="1" applyAlignment="1" applyProtection="1">
      <alignment horizontal="left" vertical="center" shrinkToFit="1"/>
      <protection locked="0"/>
    </xf>
    <xf numFmtId="0" fontId="6" fillId="0" borderId="5" xfId="8" applyFont="1" applyFill="1" applyBorder="1" applyAlignment="1" applyProtection="1">
      <alignment horizontal="left" vertical="center" shrinkToFit="1"/>
      <protection locked="0"/>
    </xf>
    <xf numFmtId="0" fontId="22" fillId="0" borderId="4" xfId="0" applyFont="1" applyBorder="1" applyAlignment="1" applyProtection="1">
      <alignment horizontal="left" vertical="center" shrinkToFit="1"/>
      <protection locked="0"/>
    </xf>
    <xf numFmtId="0" fontId="6" fillId="0" borderId="3" xfId="8" applyFont="1" applyFill="1" applyBorder="1" applyAlignment="1" applyProtection="1">
      <alignment horizontal="center" vertical="center" shrinkToFit="1"/>
      <protection locked="0"/>
    </xf>
    <xf numFmtId="0" fontId="22" fillId="0" borderId="4" xfId="0" applyFont="1" applyBorder="1" applyAlignment="1" applyProtection="1">
      <alignment horizontal="center" vertical="center" shrinkToFit="1"/>
      <protection locked="0"/>
    </xf>
    <xf numFmtId="0" fontId="22" fillId="0" borderId="2" xfId="0" applyFont="1" applyBorder="1" applyAlignment="1" applyProtection="1">
      <alignment horizontal="center" vertical="center" shrinkToFit="1"/>
      <protection locked="0"/>
    </xf>
    <xf numFmtId="0" fontId="6" fillId="0" borderId="8" xfId="8" applyFont="1" applyFill="1" applyBorder="1" applyAlignment="1" applyProtection="1">
      <alignment horizontal="left" vertical="top" shrinkToFit="1"/>
      <protection locked="0"/>
    </xf>
    <xf numFmtId="0" fontId="22" fillId="0" borderId="7" xfId="0" applyFont="1" applyBorder="1" applyAlignment="1" applyProtection="1">
      <alignment horizontal="left" vertical="top" shrinkToFit="1"/>
      <protection locked="0"/>
    </xf>
    <xf numFmtId="0" fontId="22" fillId="0" borderId="6" xfId="0" applyFont="1" applyBorder="1" applyAlignment="1" applyProtection="1">
      <alignment horizontal="left" vertical="top" shrinkToFit="1"/>
      <protection locked="0"/>
    </xf>
    <xf numFmtId="0" fontId="6" fillId="0" borderId="8" xfId="8" applyFont="1" applyFill="1" applyBorder="1" applyAlignment="1" applyProtection="1">
      <alignment horizontal="center" vertical="top" shrinkToFit="1"/>
      <protection locked="0"/>
    </xf>
    <xf numFmtId="0" fontId="22" fillId="0" borderId="7" xfId="0" applyFont="1" applyBorder="1" applyAlignment="1" applyProtection="1">
      <alignment horizontal="center" vertical="top" shrinkToFit="1"/>
      <protection locked="0"/>
    </xf>
    <xf numFmtId="0" fontId="22" fillId="0" borderId="9" xfId="0" applyFont="1" applyBorder="1" applyAlignment="1" applyProtection="1">
      <alignment horizontal="center" vertical="top" shrinkToFit="1"/>
      <protection locked="0"/>
    </xf>
    <xf numFmtId="0" fontId="6" fillId="0" borderId="8" xfId="8" applyFont="1" applyFill="1" applyBorder="1" applyAlignment="1" applyProtection="1">
      <alignment horizontal="center" vertical="top" shrinkToFit="1"/>
    </xf>
    <xf numFmtId="0" fontId="22" fillId="0" borderId="7" xfId="0" applyFont="1" applyBorder="1" applyAlignment="1" applyProtection="1">
      <alignment horizontal="center" vertical="top" shrinkToFit="1"/>
    </xf>
    <xf numFmtId="0" fontId="22" fillId="0" borderId="9" xfId="0" applyFont="1" applyBorder="1" applyAlignment="1" applyProtection="1">
      <alignment horizontal="center" vertical="top" shrinkToFit="1"/>
    </xf>
    <xf numFmtId="0" fontId="22" fillId="0" borderId="9" xfId="0" applyFont="1" applyBorder="1" applyAlignment="1" applyProtection="1">
      <alignment horizontal="left" vertical="top" shrinkToFit="1"/>
      <protection locked="0"/>
    </xf>
    <xf numFmtId="0" fontId="24" fillId="0" borderId="8" xfId="0" applyFont="1" applyBorder="1" applyAlignment="1">
      <alignment horizontal="center" vertical="center" wrapText="1"/>
    </xf>
    <xf numFmtId="0" fontId="6" fillId="0" borderId="22" xfId="1" applyFont="1" applyFill="1" applyBorder="1" applyAlignment="1">
      <alignment horizontal="distributed" vertical="center"/>
    </xf>
    <xf numFmtId="0" fontId="22" fillId="0" borderId="22" xfId="0" applyFont="1" applyBorder="1" applyAlignment="1">
      <alignment horizontal="distributed" vertical="center"/>
    </xf>
    <xf numFmtId="0" fontId="22" fillId="0" borderId="19" xfId="0" applyFont="1" applyBorder="1" applyAlignment="1">
      <alignment horizontal="distributed" vertical="center"/>
    </xf>
    <xf numFmtId="0" fontId="6" fillId="0" borderId="0" xfId="1" applyFont="1" applyFill="1" applyBorder="1" applyAlignment="1">
      <alignment horizontal="distributed" vertical="center"/>
    </xf>
    <xf numFmtId="0" fontId="6" fillId="0" borderId="3" xfId="8" applyFont="1" applyFill="1" applyBorder="1" applyAlignment="1" applyProtection="1">
      <alignment horizontal="left" vertical="top" shrinkToFit="1"/>
      <protection locked="0"/>
    </xf>
    <xf numFmtId="0" fontId="22" fillId="0" borderId="2" xfId="0" applyFont="1" applyBorder="1" applyAlignment="1" applyProtection="1">
      <alignment horizontal="left" vertical="top" shrinkToFit="1"/>
      <protection locked="0"/>
    </xf>
    <xf numFmtId="0" fontId="22" fillId="0" borderId="1" xfId="0" applyFont="1" applyBorder="1" applyAlignment="1" applyProtection="1">
      <alignment horizontal="left" vertical="top" shrinkToFit="1"/>
      <protection locked="0"/>
    </xf>
    <xf numFmtId="0" fontId="14" fillId="0" borderId="32" xfId="1" applyFont="1" applyFill="1" applyBorder="1" applyAlignment="1">
      <alignment horizontal="distributed" vertical="center"/>
    </xf>
    <xf numFmtId="0" fontId="24" fillId="0" borderId="0" xfId="0" applyFont="1" applyBorder="1" applyAlignment="1">
      <alignment horizontal="distributed" vertical="center"/>
    </xf>
    <xf numFmtId="0" fontId="22" fillId="0" borderId="4" xfId="0" applyFont="1" applyBorder="1" applyAlignment="1" applyProtection="1">
      <alignment horizontal="left" vertical="top" shrinkToFit="1"/>
      <protection locked="0"/>
    </xf>
    <xf numFmtId="0" fontId="6" fillId="0" borderId="3" xfId="8" applyFont="1" applyFill="1" applyBorder="1" applyAlignment="1" applyProtection="1">
      <alignment horizontal="center" vertical="top" shrinkToFit="1"/>
      <protection locked="0"/>
    </xf>
    <xf numFmtId="0" fontId="22" fillId="0" borderId="4" xfId="0" applyFont="1" applyBorder="1" applyAlignment="1" applyProtection="1">
      <alignment horizontal="center" vertical="top" shrinkToFit="1"/>
      <protection locked="0"/>
    </xf>
    <xf numFmtId="0" fontId="22" fillId="0" borderId="2" xfId="0" applyFont="1" applyBorder="1" applyAlignment="1" applyProtection="1">
      <alignment horizontal="center" vertical="top" shrinkToFit="1"/>
      <protection locked="0"/>
    </xf>
    <xf numFmtId="0" fontId="24" fillId="0" borderId="30" xfId="0" applyFont="1" applyBorder="1" applyAlignment="1">
      <alignment horizontal="distributed" vertical="center"/>
    </xf>
    <xf numFmtId="0" fontId="10" fillId="0" borderId="30" xfId="0" applyFont="1" applyBorder="1" applyAlignment="1">
      <alignment horizontal="distributed" vertical="center"/>
    </xf>
    <xf numFmtId="0" fontId="0" fillId="0" borderId="30" xfId="0" applyBorder="1" applyAlignment="1">
      <alignment horizontal="distributed" vertical="center"/>
    </xf>
    <xf numFmtId="0" fontId="0" fillId="0" borderId="20" xfId="0" applyBorder="1" applyAlignment="1">
      <alignment horizontal="distributed" vertical="center"/>
    </xf>
    <xf numFmtId="0" fontId="0" fillId="0" borderId="17" xfId="0" applyBorder="1" applyAlignment="1">
      <alignment horizontal="distributed" vertical="center"/>
    </xf>
    <xf numFmtId="0" fontId="0" fillId="0" borderId="16" xfId="0" applyBorder="1" applyAlignment="1">
      <alignment horizontal="distributed" vertical="center"/>
    </xf>
    <xf numFmtId="0" fontId="6" fillId="0" borderId="39" xfId="1" applyFont="1" applyFill="1" applyBorder="1" applyAlignment="1">
      <alignment horizontal="distributed" vertical="center"/>
    </xf>
    <xf numFmtId="0" fontId="8" fillId="0" borderId="0" xfId="8" applyFont="1" applyFill="1" applyAlignment="1">
      <alignment vertical="top"/>
    </xf>
    <xf numFmtId="0" fontId="22" fillId="0" borderId="0" xfId="0" applyFont="1" applyAlignment="1">
      <alignment vertical="top"/>
    </xf>
    <xf numFmtId="0" fontId="6" fillId="0" borderId="34" xfId="8" applyFont="1" applyFill="1" applyBorder="1" applyAlignment="1">
      <alignment horizontal="center" vertical="center"/>
    </xf>
    <xf numFmtId="0" fontId="6" fillId="0" borderId="2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22" fillId="0" borderId="22" xfId="0" applyFont="1" applyBorder="1" applyAlignment="1">
      <alignment horizontal="center" vertical="center"/>
    </xf>
    <xf numFmtId="0" fontId="22" fillId="0" borderId="0" xfId="0" applyFont="1" applyAlignment="1">
      <alignment horizontal="center" vertical="center"/>
    </xf>
    <xf numFmtId="0" fontId="22" fillId="0" borderId="42" xfId="0" applyFont="1" applyBorder="1" applyAlignment="1">
      <alignment horizontal="center" vertical="center"/>
    </xf>
    <xf numFmtId="0" fontId="22" fillId="0" borderId="19" xfId="0" applyFont="1" applyBorder="1" applyAlignment="1">
      <alignment horizontal="center" vertical="center"/>
    </xf>
    <xf numFmtId="0" fontId="22" fillId="0" borderId="17" xfId="0" applyFont="1" applyBorder="1" applyAlignment="1">
      <alignment horizontal="center" vertical="center"/>
    </xf>
    <xf numFmtId="0" fontId="22" fillId="0" borderId="43" xfId="0" applyFont="1" applyBorder="1" applyAlignment="1">
      <alignment horizontal="center" vertical="center"/>
    </xf>
    <xf numFmtId="0" fontId="22" fillId="0" borderId="39"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20" xfId="0" applyFont="1" applyBorder="1" applyAlignment="1" applyProtection="1">
      <alignment horizontal="left" vertical="top" wrapText="1"/>
      <protection locked="0"/>
    </xf>
    <xf numFmtId="0" fontId="22" fillId="0" borderId="69" xfId="0" applyFont="1" applyBorder="1" applyAlignment="1" applyProtection="1">
      <alignment horizontal="left" vertical="top" wrapText="1"/>
      <protection locked="0"/>
    </xf>
    <xf numFmtId="0" fontId="22" fillId="0" borderId="17"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2" fillId="0" borderId="0" xfId="0" applyFont="1" applyAlignment="1">
      <alignment horizontal="distributed" vertical="center" wrapText="1"/>
    </xf>
    <xf numFmtId="0" fontId="6" fillId="0" borderId="34" xfId="8" applyFont="1" applyFill="1" applyBorder="1" applyAlignment="1">
      <alignment horizontal="distributed" vertical="center"/>
    </xf>
    <xf numFmtId="0" fontId="22" fillId="0" borderId="24" xfId="0" applyNumberFormat="1" applyFont="1" applyBorder="1" applyAlignment="1">
      <alignment horizontal="distributed" vertical="center"/>
    </xf>
    <xf numFmtId="0" fontId="22" fillId="0" borderId="27" xfId="0" applyNumberFormat="1" applyFont="1" applyBorder="1" applyAlignment="1">
      <alignment horizontal="distributed" vertical="center"/>
    </xf>
    <xf numFmtId="0" fontId="0" fillId="0" borderId="3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6" fillId="0" borderId="0" xfId="8" applyFont="1" applyFill="1" applyAlignment="1">
      <alignment horizontal="left" vertical="center"/>
    </xf>
    <xf numFmtId="0" fontId="84" fillId="0" borderId="0" xfId="0" applyFont="1" applyAlignment="1">
      <alignment vertical="center" wrapText="1"/>
    </xf>
    <xf numFmtId="0" fontId="85" fillId="0" borderId="0" xfId="0" applyFont="1" applyAlignment="1">
      <alignment vertical="center"/>
    </xf>
    <xf numFmtId="0" fontId="6" fillId="0" borderId="32" xfId="8" applyFont="1" applyFill="1" applyBorder="1" applyAlignment="1" applyProtection="1">
      <alignment horizontal="center" vertical="center"/>
    </xf>
    <xf numFmtId="0" fontId="22" fillId="0" borderId="0" xfId="0" applyFont="1" applyAlignment="1" applyProtection="1">
      <alignment horizontal="left" vertical="top" wrapText="1"/>
    </xf>
    <xf numFmtId="176" fontId="22" fillId="0" borderId="27" xfId="0" applyNumberFormat="1" applyFont="1" applyBorder="1" applyAlignment="1" applyProtection="1">
      <alignment horizontal="distributed" vertical="center" indent="1"/>
      <protection locked="0"/>
    </xf>
    <xf numFmtId="176" fontId="22" fillId="0" borderId="36" xfId="0" applyNumberFormat="1" applyFont="1" applyBorder="1" applyAlignment="1" applyProtection="1">
      <alignment horizontal="distributed" vertical="center" indent="1"/>
      <protection locked="0"/>
    </xf>
    <xf numFmtId="0" fontId="22" fillId="0" borderId="24" xfId="0" applyFont="1" applyBorder="1" applyAlignment="1">
      <alignment vertical="center"/>
    </xf>
    <xf numFmtId="0" fontId="22" fillId="0" borderId="37" xfId="0" applyFont="1" applyBorder="1" applyAlignment="1">
      <alignment vertical="center"/>
    </xf>
    <xf numFmtId="0" fontId="22" fillId="0" borderId="27" xfId="0" applyFont="1" applyBorder="1" applyAlignment="1">
      <alignment vertical="center"/>
    </xf>
    <xf numFmtId="0" fontId="22" fillId="0" borderId="40" xfId="0" applyFont="1" applyBorder="1" applyAlignment="1" applyProtection="1">
      <alignment horizontal="distributed" vertical="center"/>
      <protection locked="0"/>
    </xf>
    <xf numFmtId="0" fontId="22" fillId="0" borderId="16" xfId="0" applyFont="1" applyBorder="1" applyAlignment="1" applyProtection="1">
      <alignment vertical="center"/>
      <protection locked="0"/>
    </xf>
    <xf numFmtId="0" fontId="24" fillId="0" borderId="30" xfId="0" applyFont="1" applyBorder="1" applyAlignment="1">
      <alignment horizontal="distributed" vertical="top"/>
    </xf>
    <xf numFmtId="0" fontId="0" fillId="0" borderId="30" xfId="0" applyBorder="1" applyAlignment="1">
      <alignment horizontal="distributed" vertical="top"/>
    </xf>
    <xf numFmtId="0" fontId="0" fillId="0" borderId="70" xfId="0" applyBorder="1" applyAlignment="1">
      <alignment horizontal="distributed" vertical="top"/>
    </xf>
    <xf numFmtId="0" fontId="0" fillId="0" borderId="0" xfId="0" applyBorder="1" applyAlignment="1">
      <alignment horizontal="distributed" vertical="top"/>
    </xf>
    <xf numFmtId="0" fontId="0" fillId="0" borderId="42"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24" fillId="0" borderId="38" xfId="0" applyFont="1"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33"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14" fillId="0" borderId="38" xfId="1" applyFont="1" applyFill="1" applyBorder="1" applyAlignment="1">
      <alignment horizontal="distributed" vertical="top" wrapText="1"/>
    </xf>
    <xf numFmtId="0" fontId="14" fillId="0" borderId="32" xfId="1" applyFont="1" applyFill="1" applyBorder="1" applyAlignment="1">
      <alignment horizontal="distributed" vertical="top"/>
    </xf>
    <xf numFmtId="0" fontId="22" fillId="0" borderId="30" xfId="0" applyFont="1" applyBorder="1" applyAlignment="1">
      <alignment horizontal="distributed" vertical="top"/>
    </xf>
    <xf numFmtId="0" fontId="22" fillId="0" borderId="70" xfId="0" applyFont="1" applyBorder="1" applyAlignment="1">
      <alignment horizontal="distributed" vertical="top"/>
    </xf>
    <xf numFmtId="0" fontId="0" fillId="0" borderId="22" xfId="0" applyBorder="1" applyAlignment="1">
      <alignment horizontal="distributed" vertical="top"/>
    </xf>
    <xf numFmtId="0" fontId="0" fillId="0" borderId="19" xfId="0" applyBorder="1" applyAlignment="1">
      <alignment horizontal="distributed" vertical="top"/>
    </xf>
    <xf numFmtId="0" fontId="24" fillId="0" borderId="32" xfId="0" applyFont="1" applyBorder="1" applyAlignment="1">
      <alignment horizontal="distributed" vertical="top"/>
    </xf>
    <xf numFmtId="0" fontId="0" fillId="0" borderId="0" xfId="0" applyAlignment="1">
      <alignment horizontal="distributed" vertical="top"/>
    </xf>
    <xf numFmtId="0" fontId="33" fillId="0" borderId="0" xfId="8" applyFont="1" applyFill="1" applyAlignment="1">
      <alignment horizontal="center" vertical="center"/>
    </xf>
    <xf numFmtId="0" fontId="39" fillId="0" borderId="0" xfId="0" applyFont="1" applyAlignment="1">
      <alignment horizontal="center" vertical="center"/>
    </xf>
    <xf numFmtId="0" fontId="6" fillId="0" borderId="12" xfId="8" applyFont="1" applyFill="1" applyBorder="1" applyAlignment="1" applyProtection="1">
      <alignment horizontal="left" vertical="center" wrapText="1"/>
    </xf>
    <xf numFmtId="0" fontId="6" fillId="0" borderId="11" xfId="8" applyFont="1" applyFill="1" applyBorder="1" applyAlignment="1" applyProtection="1">
      <alignment horizontal="left" vertical="center" wrapText="1"/>
    </xf>
    <xf numFmtId="0" fontId="6" fillId="0" borderId="7" xfId="8" applyFont="1" applyFill="1" applyBorder="1" applyAlignment="1" applyProtection="1">
      <alignment horizontal="left" vertical="center" wrapText="1"/>
    </xf>
    <xf numFmtId="0" fontId="6" fillId="0" borderId="6" xfId="8" applyFont="1" applyFill="1" applyBorder="1" applyAlignment="1" applyProtection="1">
      <alignment horizontal="left" vertical="center" wrapText="1"/>
    </xf>
    <xf numFmtId="0" fontId="22" fillId="0" borderId="38" xfId="0" applyFont="1" applyBorder="1" applyAlignment="1" applyProtection="1">
      <alignment horizontal="distributed" vertical="center"/>
    </xf>
    <xf numFmtId="0" fontId="22" fillId="0" borderId="40" xfId="0" applyFont="1" applyBorder="1" applyAlignment="1" applyProtection="1">
      <alignment horizontal="distributed" vertical="center" wrapText="1"/>
    </xf>
    <xf numFmtId="0" fontId="47" fillId="0" borderId="32" xfId="0" applyFont="1" applyBorder="1" applyAlignment="1">
      <alignment horizontal="distributed" vertical="center"/>
    </xf>
    <xf numFmtId="0" fontId="0" fillId="0" borderId="33" xfId="0" applyBorder="1" applyAlignment="1">
      <alignment horizontal="distributed" vertical="center"/>
    </xf>
    <xf numFmtId="0" fontId="6" fillId="0" borderId="0" xfId="8" applyFont="1" applyFill="1" applyBorder="1" applyAlignment="1">
      <alignment horizontal="distributed" vertical="center" wrapText="1"/>
    </xf>
    <xf numFmtId="0" fontId="6" fillId="0" borderId="17" xfId="8" applyFont="1" applyFill="1" applyBorder="1" applyAlignment="1">
      <alignment horizontal="distributed" vertical="center" wrapText="1"/>
    </xf>
    <xf numFmtId="176" fontId="6" fillId="0" borderId="24" xfId="8" applyNumberFormat="1" applyFont="1" applyFill="1" applyBorder="1" applyAlignment="1">
      <alignment horizontal="center" vertical="center"/>
    </xf>
    <xf numFmtId="0" fontId="22" fillId="0" borderId="23" xfId="0" applyFont="1" applyBorder="1" applyAlignment="1">
      <alignment horizontal="center" vertical="center"/>
    </xf>
    <xf numFmtId="0" fontId="22" fillId="0" borderId="26" xfId="0" applyFont="1" applyBorder="1" applyAlignment="1">
      <alignment horizontal="center" vertical="center"/>
    </xf>
    <xf numFmtId="0" fontId="0" fillId="0" borderId="24" xfId="0" applyBorder="1" applyAlignment="1">
      <alignment vertical="center"/>
    </xf>
    <xf numFmtId="0" fontId="0" fillId="0" borderId="23" xfId="0" applyBorder="1" applyAlignment="1">
      <alignment vertical="center"/>
    </xf>
    <xf numFmtId="0" fontId="0" fillId="0" borderId="26" xfId="0" applyBorder="1" applyAlignment="1">
      <alignment vertical="center"/>
    </xf>
    <xf numFmtId="184" fontId="43" fillId="0" borderId="24" xfId="0" applyNumberFormat="1" applyFont="1" applyBorder="1" applyAlignment="1" applyProtection="1">
      <alignment horizontal="right" vertical="center" indent="1" shrinkToFit="1"/>
    </xf>
    <xf numFmtId="184" fontId="52" fillId="0" borderId="24" xfId="0" applyNumberFormat="1" applyFont="1" applyBorder="1" applyAlignment="1">
      <alignment horizontal="right" vertical="center" indent="1" shrinkToFit="1"/>
    </xf>
    <xf numFmtId="0" fontId="0" fillId="0" borderId="24" xfId="0" applyBorder="1" applyAlignment="1">
      <alignment horizontal="right" vertical="center" indent="1"/>
    </xf>
    <xf numFmtId="184" fontId="52" fillId="0" borderId="27" xfId="0" applyNumberFormat="1" applyFont="1" applyBorder="1" applyAlignment="1">
      <alignment horizontal="right" vertical="center" indent="1" shrinkToFit="1"/>
    </xf>
    <xf numFmtId="0" fontId="0" fillId="0" borderId="27" xfId="0" applyBorder="1" applyAlignment="1">
      <alignment horizontal="right" vertical="center" indent="1"/>
    </xf>
    <xf numFmtId="184" fontId="52" fillId="0" borderId="24" xfId="0" applyNumberFormat="1" applyFont="1" applyBorder="1" applyAlignment="1" applyProtection="1">
      <alignment horizontal="right" vertical="center" indent="1" shrinkToFit="1"/>
    </xf>
    <xf numFmtId="184" fontId="52" fillId="0" borderId="27" xfId="0" applyNumberFormat="1" applyFont="1" applyBorder="1" applyAlignment="1" applyProtection="1">
      <alignment horizontal="right" vertical="center" indent="1" shrinkToFit="1"/>
    </xf>
    <xf numFmtId="0" fontId="6" fillId="0" borderId="0" xfId="8" applyFont="1" applyFill="1" applyAlignment="1" applyProtection="1">
      <alignment horizontal="left" vertical="top" wrapText="1"/>
    </xf>
    <xf numFmtId="0" fontId="6" fillId="0" borderId="35" xfId="8" applyFont="1" applyFill="1" applyBorder="1" applyAlignment="1" applyProtection="1">
      <alignment horizontal="center" vertical="center"/>
    </xf>
    <xf numFmtId="0" fontId="6" fillId="0" borderId="27" xfId="8" applyFont="1" applyFill="1" applyBorder="1" applyAlignment="1" applyProtection="1">
      <alignment horizontal="distributed" vertical="center"/>
    </xf>
    <xf numFmtId="0" fontId="6" fillId="0" borderId="70"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5" fillId="0" borderId="32" xfId="1" applyFont="1" applyFill="1" applyBorder="1" applyAlignment="1">
      <alignment horizontal="distributed" vertical="center" wrapText="1"/>
    </xf>
    <xf numFmtId="0" fontId="0" fillId="0" borderId="70" xfId="0" applyBorder="1" applyAlignment="1">
      <alignment horizontal="distributed" vertical="center"/>
    </xf>
    <xf numFmtId="0" fontId="15" fillId="0" borderId="38" xfId="1" applyFont="1" applyFill="1" applyBorder="1" applyAlignment="1">
      <alignment horizontal="distributed" vertical="center" wrapText="1"/>
    </xf>
    <xf numFmtId="0" fontId="47" fillId="0" borderId="30" xfId="0" applyFont="1" applyBorder="1" applyAlignment="1">
      <alignment horizontal="distributed" vertical="center"/>
    </xf>
    <xf numFmtId="0" fontId="71" fillId="0" borderId="0" xfId="8" applyFont="1" applyFill="1" applyAlignment="1">
      <alignment vertical="center" wrapText="1"/>
    </xf>
    <xf numFmtId="0" fontId="41" fillId="0" borderId="93" xfId="8" applyFont="1" applyFill="1" applyBorder="1" applyAlignment="1" applyProtection="1">
      <alignment vertical="center"/>
      <protection locked="0"/>
    </xf>
    <xf numFmtId="0" fontId="75" fillId="0" borderId="94" xfId="0" applyFont="1" applyBorder="1" applyAlignment="1" applyProtection="1">
      <alignment vertical="center"/>
      <protection locked="0"/>
    </xf>
    <xf numFmtId="0" fontId="75" fillId="0" borderId="95" xfId="0" applyFont="1" applyBorder="1" applyAlignment="1" applyProtection="1">
      <alignment vertical="center"/>
      <protection locked="0"/>
    </xf>
    <xf numFmtId="0" fontId="75" fillId="0" borderId="96" xfId="0" applyFont="1" applyBorder="1" applyAlignment="1" applyProtection="1">
      <alignment vertical="center"/>
      <protection locked="0"/>
    </xf>
    <xf numFmtId="0" fontId="75" fillId="0" borderId="97" xfId="0" applyFont="1" applyBorder="1" applyAlignment="1" applyProtection="1">
      <alignment vertical="center"/>
      <protection locked="0"/>
    </xf>
    <xf numFmtId="0" fontId="75" fillId="0" borderId="98" xfId="0" applyFont="1" applyBorder="1" applyAlignment="1" applyProtection="1">
      <alignment vertical="center"/>
      <protection locked="0"/>
    </xf>
    <xf numFmtId="0" fontId="25" fillId="0" borderId="24" xfId="0" applyNumberFormat="1" applyFont="1" applyBorder="1" applyAlignment="1">
      <alignment horizontal="distributed" vertical="center" wrapText="1"/>
    </xf>
    <xf numFmtId="0" fontId="25" fillId="0" borderId="27" xfId="0" applyNumberFormat="1" applyFont="1" applyBorder="1" applyAlignment="1">
      <alignment horizontal="distributed" vertical="center" wrapText="1"/>
    </xf>
    <xf numFmtId="0" fontId="22" fillId="0" borderId="41" xfId="0" applyFont="1" applyBorder="1" applyAlignment="1">
      <alignment horizontal="distributed" vertical="center"/>
    </xf>
    <xf numFmtId="0" fontId="22" fillId="0" borderId="0" xfId="0" applyFont="1" applyAlignment="1" applyProtection="1">
      <alignment vertical="center" shrinkToFit="1"/>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6" xfId="0" applyBorder="1" applyAlignment="1">
      <alignment horizontal="center" vertical="center"/>
    </xf>
    <xf numFmtId="184" fontId="13" fillId="0" borderId="40" xfId="8" applyNumberFormat="1" applyFont="1" applyFill="1" applyBorder="1" applyAlignment="1" applyProtection="1">
      <alignment horizontal="right" vertical="center" indent="1"/>
      <protection locked="0"/>
    </xf>
    <xf numFmtId="184" fontId="22" fillId="0" borderId="24" xfId="0" applyNumberFormat="1" applyFont="1" applyBorder="1" applyAlignment="1" applyProtection="1">
      <alignment horizontal="right" vertical="center" indent="1"/>
      <protection locked="0"/>
    </xf>
    <xf numFmtId="184" fontId="0" fillId="0" borderId="24" xfId="0" applyNumberFormat="1" applyBorder="1" applyAlignment="1" applyProtection="1">
      <alignment horizontal="right" vertical="center" indent="1"/>
      <protection locked="0"/>
    </xf>
    <xf numFmtId="184" fontId="22" fillId="0" borderId="37" xfId="0" applyNumberFormat="1" applyFont="1" applyBorder="1" applyAlignment="1" applyProtection="1">
      <alignment horizontal="right" vertical="center" indent="1"/>
      <protection locked="0"/>
    </xf>
    <xf numFmtId="184" fontId="22" fillId="0" borderId="27" xfId="0" applyNumberFormat="1" applyFont="1" applyBorder="1" applyAlignment="1" applyProtection="1">
      <alignment horizontal="right" vertical="center" indent="1"/>
      <protection locked="0"/>
    </xf>
    <xf numFmtId="184" fontId="0" fillId="0" borderId="27" xfId="0" applyNumberFormat="1" applyBorder="1" applyAlignment="1" applyProtection="1">
      <alignment horizontal="right" vertical="center" indent="1"/>
      <protection locked="0"/>
    </xf>
    <xf numFmtId="0" fontId="0" fillId="0" borderId="23" xfId="0" applyBorder="1" applyAlignment="1">
      <alignment horizontal="left" vertical="center"/>
    </xf>
    <xf numFmtId="0" fontId="0" fillId="0" borderId="26" xfId="0" applyBorder="1" applyAlignment="1">
      <alignment horizontal="left" vertical="center"/>
    </xf>
    <xf numFmtId="0" fontId="0" fillId="0" borderId="0" xfId="0" applyAlignment="1">
      <alignment horizontal="center" vertical="center"/>
    </xf>
    <xf numFmtId="0" fontId="111" fillId="0" borderId="0" xfId="8" applyFont="1" applyFill="1" applyBorder="1" applyAlignment="1">
      <alignment horizontal="center" vertical="center"/>
    </xf>
    <xf numFmtId="0" fontId="0" fillId="0" borderId="0" xfId="0" applyBorder="1" applyAlignment="1">
      <alignment vertical="center"/>
    </xf>
    <xf numFmtId="0" fontId="22" fillId="0" borderId="0" xfId="0" applyFont="1" applyAlignment="1" applyProtection="1">
      <alignment horizontal="left" vertical="center" shrinkToFit="1"/>
    </xf>
    <xf numFmtId="0" fontId="0" fillId="0" borderId="0" xfId="0" applyAlignment="1" applyProtection="1">
      <alignment horizontal="left" vertical="center"/>
      <protection locked="0"/>
    </xf>
    <xf numFmtId="0" fontId="112" fillId="0" borderId="0" xfId="8" applyFont="1" applyFill="1" applyAlignment="1" applyProtection="1">
      <alignment horizontal="center" vertical="center" shrinkToFit="1"/>
    </xf>
    <xf numFmtId="0" fontId="59"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50" fillId="0" borderId="0" xfId="8" applyFont="1" applyFill="1" applyAlignment="1">
      <alignment horizontal="right" vertical="center"/>
    </xf>
    <xf numFmtId="0" fontId="0" fillId="0" borderId="0" xfId="0" applyAlignment="1">
      <alignment horizontal="right" vertical="center"/>
    </xf>
    <xf numFmtId="0" fontId="51" fillId="0" borderId="0" xfId="0" applyFont="1" applyAlignment="1" applyProtection="1">
      <alignment horizontal="center" vertical="center"/>
      <protection locked="0"/>
    </xf>
    <xf numFmtId="0" fontId="51" fillId="0" borderId="0" xfId="0" applyFont="1" applyAlignment="1">
      <alignment vertical="center"/>
    </xf>
    <xf numFmtId="0" fontId="113" fillId="0" borderId="0" xfId="0" applyFont="1" applyAlignment="1">
      <alignment vertical="center"/>
    </xf>
    <xf numFmtId="0" fontId="116" fillId="0" borderId="0" xfId="8" applyFont="1" applyFill="1" applyBorder="1" applyAlignment="1">
      <alignment vertical="center" wrapText="1"/>
    </xf>
    <xf numFmtId="0" fontId="117" fillId="0" borderId="0" xfId="0" applyFont="1" applyAlignment="1">
      <alignment vertical="center" wrapText="1"/>
    </xf>
    <xf numFmtId="0" fontId="18" fillId="0" borderId="0" xfId="0" applyFont="1" applyAlignment="1">
      <alignment vertical="center" wrapText="1"/>
    </xf>
    <xf numFmtId="0" fontId="118" fillId="0" borderId="0" xfId="13" quotePrefix="1" applyFont="1" applyFill="1" applyAlignment="1">
      <alignment vertical="center"/>
    </xf>
    <xf numFmtId="184" fontId="13" fillId="0" borderId="40" xfId="8" applyNumberFormat="1" applyFont="1" applyFill="1" applyBorder="1" applyAlignment="1" applyProtection="1">
      <alignment horizontal="right" vertical="center" indent="1"/>
    </xf>
    <xf numFmtId="184" fontId="6" fillId="0" borderId="24" xfId="0" applyNumberFormat="1" applyFont="1" applyBorder="1" applyAlignment="1">
      <alignment horizontal="right" vertical="center" indent="1"/>
    </xf>
    <xf numFmtId="184" fontId="0" fillId="0" borderId="24" xfId="0" applyNumberFormat="1" applyBorder="1" applyAlignment="1">
      <alignment horizontal="right" vertical="center" indent="1"/>
    </xf>
    <xf numFmtId="184" fontId="6" fillId="0" borderId="37" xfId="0" applyNumberFormat="1" applyFont="1" applyBorder="1" applyAlignment="1">
      <alignment horizontal="right" vertical="center" indent="1"/>
    </xf>
    <xf numFmtId="184" fontId="6" fillId="0" borderId="27" xfId="0" applyNumberFormat="1" applyFont="1" applyBorder="1" applyAlignment="1">
      <alignment horizontal="right" vertical="center" indent="1"/>
    </xf>
    <xf numFmtId="184" fontId="0" fillId="0" borderId="27" xfId="0" applyNumberFormat="1" applyBorder="1" applyAlignment="1">
      <alignment horizontal="right" vertical="center" indent="1"/>
    </xf>
    <xf numFmtId="0" fontId="41" fillId="0" borderId="0" xfId="8" applyFont="1" applyFill="1" applyAlignment="1">
      <alignment horizontal="right" vertical="center"/>
    </xf>
    <xf numFmtId="0" fontId="0" fillId="0" borderId="92" xfId="0" applyBorder="1" applyAlignment="1">
      <alignment horizontal="right" vertical="center"/>
    </xf>
    <xf numFmtId="0" fontId="22" fillId="0" borderId="24" xfId="0" applyFont="1" applyBorder="1" applyAlignment="1">
      <alignment horizontal="left" vertical="center"/>
    </xf>
    <xf numFmtId="0" fontId="0" fillId="0" borderId="41" xfId="0" applyBorder="1" applyAlignment="1">
      <alignment horizontal="left" vertical="center"/>
    </xf>
    <xf numFmtId="0" fontId="0" fillId="0" borderId="36" xfId="0" applyBorder="1" applyAlignment="1">
      <alignment horizontal="left" vertical="center"/>
    </xf>
    <xf numFmtId="0" fontId="0" fillId="0" borderId="41"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10" fontId="22" fillId="0" borderId="40" xfId="0" applyNumberFormat="1" applyFont="1" applyBorder="1" applyAlignment="1">
      <alignment horizontal="center" vertical="center"/>
    </xf>
    <xf numFmtId="10" fontId="0" fillId="0" borderId="24" xfId="0" applyNumberFormat="1" applyBorder="1" applyAlignment="1">
      <alignment horizontal="center" vertical="center"/>
    </xf>
    <xf numFmtId="10" fontId="0" fillId="0" borderId="23" xfId="0" applyNumberFormat="1" applyBorder="1" applyAlignment="1">
      <alignment horizontal="center" vertical="center"/>
    </xf>
    <xf numFmtId="10" fontId="0" fillId="0" borderId="37" xfId="0" applyNumberFormat="1" applyBorder="1" applyAlignment="1">
      <alignment horizontal="center" vertical="center"/>
    </xf>
    <xf numFmtId="10" fontId="0" fillId="0" borderId="27" xfId="0" applyNumberFormat="1" applyBorder="1" applyAlignment="1">
      <alignment horizontal="center" vertical="center"/>
    </xf>
    <xf numFmtId="10" fontId="0" fillId="0" borderId="26" xfId="0" applyNumberFormat="1" applyBorder="1" applyAlignment="1">
      <alignment horizontal="center" vertical="center"/>
    </xf>
    <xf numFmtId="0" fontId="0" fillId="0" borderId="94" xfId="0" applyBorder="1" applyAlignment="1">
      <alignment vertical="center"/>
    </xf>
    <xf numFmtId="0" fontId="0" fillId="0" borderId="95" xfId="0" applyBorder="1" applyAlignment="1">
      <alignment vertical="center"/>
    </xf>
    <xf numFmtId="0" fontId="0" fillId="0" borderId="97" xfId="0" applyBorder="1" applyAlignment="1">
      <alignment vertical="center"/>
    </xf>
    <xf numFmtId="0" fontId="0" fillId="0" borderId="98" xfId="0" applyBorder="1" applyAlignment="1">
      <alignment vertical="center"/>
    </xf>
    <xf numFmtId="176" fontId="0" fillId="0" borderId="0" xfId="0" applyNumberFormat="1" applyAlignment="1" applyProtection="1">
      <alignment horizontal="distributed" vertical="center" indent="1"/>
      <protection locked="0"/>
    </xf>
    <xf numFmtId="49" fontId="22" fillId="0" borderId="24" xfId="0" applyNumberFormat="1" applyFont="1" applyBorder="1" applyAlignment="1" applyProtection="1">
      <alignment vertical="center" wrapText="1"/>
      <protection locked="0"/>
    </xf>
    <xf numFmtId="0" fontId="22" fillId="0" borderId="23"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184" fontId="43" fillId="0" borderId="24" xfId="0" applyNumberFormat="1" applyFont="1" applyBorder="1" applyAlignment="1" applyProtection="1">
      <alignment horizontal="right" vertical="center" indent="1"/>
    </xf>
    <xf numFmtId="184" fontId="54" fillId="0" borderId="24" xfId="0" applyNumberFormat="1" applyFont="1" applyBorder="1" applyAlignment="1">
      <alignment horizontal="right" vertical="center" indent="1"/>
    </xf>
    <xf numFmtId="184" fontId="54" fillId="0" borderId="27" xfId="0" applyNumberFormat="1" applyFont="1" applyBorder="1" applyAlignment="1">
      <alignment horizontal="right" vertical="center" indent="1"/>
    </xf>
    <xf numFmtId="0" fontId="22" fillId="0" borderId="22" xfId="0" applyFont="1" applyBorder="1" applyAlignment="1" applyProtection="1">
      <alignment horizontal="center" vertical="center"/>
    </xf>
    <xf numFmtId="0" fontId="22" fillId="0" borderId="40" xfId="0" applyFont="1" applyBorder="1" applyAlignment="1" applyProtection="1">
      <alignment horizontal="distributed" vertical="center" wrapText="1"/>
      <protection locked="0"/>
    </xf>
    <xf numFmtId="0" fontId="22" fillId="0" borderId="39" xfId="0" applyFont="1" applyBorder="1" applyAlignment="1" applyProtection="1">
      <alignment horizontal="distributed" vertical="center" wrapText="1"/>
      <protection locked="0"/>
    </xf>
    <xf numFmtId="0" fontId="22" fillId="0" borderId="0" xfId="0" applyFont="1" applyBorder="1" applyAlignment="1" applyProtection="1">
      <alignment vertical="center" wrapText="1"/>
      <protection locked="0"/>
    </xf>
    <xf numFmtId="0" fontId="22" fillId="0" borderId="20" xfId="0" applyFont="1" applyBorder="1" applyAlignment="1" applyProtection="1">
      <alignment vertical="center" wrapText="1"/>
      <protection locked="0"/>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17" xfId="0" applyFont="1" applyBorder="1" applyAlignment="1" applyProtection="1">
      <alignment vertical="center" wrapText="1"/>
      <protection locked="0"/>
    </xf>
    <xf numFmtId="0" fontId="22" fillId="0" borderId="16" xfId="0" applyFont="1" applyBorder="1" applyAlignment="1" applyProtection="1">
      <alignment vertical="center" wrapText="1"/>
      <protection locked="0"/>
    </xf>
    <xf numFmtId="0" fontId="35" fillId="0" borderId="30" xfId="0" applyFont="1" applyBorder="1" applyAlignment="1">
      <alignment horizontal="distributed" vertical="center"/>
    </xf>
    <xf numFmtId="0" fontId="22" fillId="0" borderId="39" xfId="0" applyFont="1" applyBorder="1" applyAlignment="1">
      <alignment horizontal="distributed" vertical="top"/>
    </xf>
    <xf numFmtId="0" fontId="0" fillId="0" borderId="39" xfId="0" applyBorder="1" applyAlignment="1">
      <alignment horizontal="distributed" vertical="center"/>
    </xf>
    <xf numFmtId="0" fontId="0" fillId="0" borderId="69" xfId="0" applyBorder="1" applyAlignment="1">
      <alignment horizontal="distributed" vertical="center"/>
    </xf>
    <xf numFmtId="0" fontId="35" fillId="0" borderId="33" xfId="0" applyFont="1" applyBorder="1" applyAlignment="1">
      <alignment horizontal="distributed" vertical="center"/>
    </xf>
    <xf numFmtId="0" fontId="22" fillId="0" borderId="39" xfId="0" applyFont="1" applyBorder="1" applyAlignment="1" applyProtection="1">
      <alignment vertical="center"/>
    </xf>
    <xf numFmtId="0" fontId="6" fillId="0" borderId="24" xfId="8" applyFont="1" applyFill="1" applyBorder="1" applyAlignment="1" applyProtection="1">
      <alignment horizontal="left" vertical="center" wrapText="1"/>
    </xf>
    <xf numFmtId="0" fontId="6" fillId="0" borderId="23" xfId="8" applyFont="1" applyFill="1" applyBorder="1" applyAlignment="1" applyProtection="1">
      <alignment horizontal="left" vertical="center" wrapText="1"/>
    </xf>
    <xf numFmtId="176" fontId="6" fillId="0" borderId="0" xfId="8" applyNumberFormat="1" applyFont="1" applyFill="1" applyAlignment="1" applyProtection="1">
      <alignment horizontal="distributed" vertical="center" wrapText="1"/>
      <protection locked="0"/>
    </xf>
    <xf numFmtId="0" fontId="6" fillId="0" borderId="0" xfId="8" applyFont="1" applyFill="1" applyAlignment="1">
      <alignment vertical="center"/>
    </xf>
    <xf numFmtId="184" fontId="43" fillId="0" borderId="24" xfId="0" applyNumberFormat="1" applyFont="1" applyBorder="1" applyAlignment="1" applyProtection="1">
      <alignment horizontal="right" vertical="center" indent="1"/>
      <protection locked="0"/>
    </xf>
    <xf numFmtId="0" fontId="0" fillId="0" borderId="24" xfId="0" applyBorder="1" applyAlignment="1" applyProtection="1">
      <alignment horizontal="right" vertical="center" indent="1"/>
      <protection locked="0"/>
    </xf>
    <xf numFmtId="0" fontId="0" fillId="0" borderId="27" xfId="0" applyBorder="1" applyAlignment="1" applyProtection="1">
      <alignment horizontal="right" vertical="center" indent="1"/>
      <protection locked="0"/>
    </xf>
    <xf numFmtId="0" fontId="0" fillId="0" borderId="23" xfId="0" applyBorder="1" applyAlignment="1" applyProtection="1">
      <alignment vertical="center" wrapText="1"/>
      <protection locked="0"/>
    </xf>
    <xf numFmtId="0" fontId="0" fillId="0" borderId="26" xfId="0" applyBorder="1" applyAlignment="1" applyProtection="1">
      <alignment vertical="center" wrapText="1"/>
      <protection locked="0"/>
    </xf>
    <xf numFmtId="0" fontId="8" fillId="0" borderId="24" xfId="8" applyFont="1" applyFill="1" applyBorder="1" applyAlignment="1">
      <alignment horizontal="distributed" vertical="center" wrapText="1"/>
    </xf>
    <xf numFmtId="0" fontId="25" fillId="0" borderId="24" xfId="0" applyFont="1" applyBorder="1" applyAlignment="1">
      <alignment horizontal="distributed" vertical="center"/>
    </xf>
    <xf numFmtId="0" fontId="25" fillId="0" borderId="27" xfId="0" applyFont="1" applyBorder="1" applyAlignment="1">
      <alignment horizontal="distributed" vertical="center"/>
    </xf>
    <xf numFmtId="0" fontId="22" fillId="0" borderId="0" xfId="0" applyFont="1" applyAlignment="1" applyProtection="1">
      <alignment vertical="center" wrapText="1"/>
      <protection locked="0"/>
    </xf>
    <xf numFmtId="0" fontId="89" fillId="0" borderId="0" xfId="8" applyFont="1" applyFill="1" applyAlignment="1">
      <alignment vertical="center" wrapText="1"/>
    </xf>
    <xf numFmtId="0" fontId="41" fillId="0" borderId="99" xfId="8" applyFont="1" applyFill="1" applyBorder="1" applyAlignment="1" applyProtection="1">
      <alignment horizontal="center" vertical="center"/>
      <protection locked="0"/>
    </xf>
    <xf numFmtId="0" fontId="75" fillId="0" borderId="100" xfId="0" applyFont="1" applyBorder="1" applyAlignment="1" applyProtection="1">
      <alignment horizontal="center" vertical="center"/>
      <protection locked="0"/>
    </xf>
    <xf numFmtId="0" fontId="0" fillId="0" borderId="101" xfId="0" applyBorder="1" applyAlignment="1">
      <alignment vertical="center"/>
    </xf>
    <xf numFmtId="0" fontId="75" fillId="0" borderId="102" xfId="0" applyFont="1" applyBorder="1" applyAlignment="1" applyProtection="1">
      <alignment horizontal="center" vertical="center"/>
      <protection locked="0"/>
    </xf>
    <xf numFmtId="0" fontId="75" fillId="0" borderId="103" xfId="0" applyFont="1" applyBorder="1" applyAlignment="1" applyProtection="1">
      <alignment horizontal="center" vertical="center"/>
      <protection locked="0"/>
    </xf>
    <xf numFmtId="0" fontId="0" fillId="0" borderId="104" xfId="0" applyBorder="1" applyAlignment="1">
      <alignment vertical="center"/>
    </xf>
    <xf numFmtId="184" fontId="52" fillId="0" borderId="24" xfId="0" applyNumberFormat="1" applyFont="1" applyBorder="1" applyAlignment="1" applyProtection="1">
      <alignment horizontal="right" vertical="center" indent="1"/>
    </xf>
    <xf numFmtId="184" fontId="52" fillId="0" borderId="27" xfId="0" applyNumberFormat="1" applyFont="1" applyBorder="1" applyAlignment="1" applyProtection="1">
      <alignment horizontal="right" vertical="center" indent="1"/>
    </xf>
    <xf numFmtId="0" fontId="22" fillId="0" borderId="16" xfId="0" applyFont="1" applyBorder="1" applyAlignment="1">
      <alignment horizontal="center" vertical="center"/>
    </xf>
    <xf numFmtId="0" fontId="6" fillId="0" borderId="0" xfId="9" applyFont="1" applyFill="1" applyAlignment="1" applyProtection="1">
      <alignment horizontal="center" vertical="center" wrapText="1"/>
    </xf>
    <xf numFmtId="0" fontId="6" fillId="0" borderId="0" xfId="9" applyFont="1" applyFill="1" applyAlignment="1" applyProtection="1">
      <alignment horizontal="left" vertical="top" wrapText="1"/>
    </xf>
    <xf numFmtId="0" fontId="30" fillId="0" borderId="0" xfId="9" applyFont="1" applyFill="1" applyAlignment="1">
      <alignment horizontal="center" vertical="center"/>
    </xf>
    <xf numFmtId="0" fontId="6" fillId="0" borderId="0" xfId="9" applyFont="1" applyFill="1" applyAlignment="1">
      <alignment horizontal="center" vertical="center"/>
    </xf>
    <xf numFmtId="0" fontId="6" fillId="0" borderId="40" xfId="9" applyFont="1" applyFill="1" applyBorder="1" applyAlignment="1" applyProtection="1">
      <alignment horizontal="center" vertical="center" wrapText="1"/>
      <protection locked="0"/>
    </xf>
    <xf numFmtId="0" fontId="6" fillId="0" borderId="40" xfId="9" applyFont="1" applyFill="1" applyBorder="1" applyAlignment="1" applyProtection="1">
      <alignment horizontal="left" vertical="top" wrapText="1"/>
      <protection locked="0"/>
    </xf>
    <xf numFmtId="0" fontId="22" fillId="0" borderId="24" xfId="0" applyFont="1" applyBorder="1" applyAlignment="1" applyProtection="1">
      <alignment horizontal="left" vertical="top" wrapText="1"/>
      <protection locked="0"/>
    </xf>
    <xf numFmtId="0" fontId="22" fillId="0" borderId="23" xfId="0" applyFont="1" applyBorder="1" applyAlignment="1" applyProtection="1">
      <alignment horizontal="left" vertical="top" wrapText="1"/>
      <protection locked="0"/>
    </xf>
    <xf numFmtId="0" fontId="6" fillId="0" borderId="39" xfId="9" applyFont="1" applyFill="1" applyBorder="1" applyAlignment="1" applyProtection="1">
      <alignment horizontal="left" vertical="top" wrapText="1"/>
      <protection locked="0"/>
    </xf>
    <xf numFmtId="0" fontId="22" fillId="0" borderId="0" xfId="0" applyFont="1" applyBorder="1" applyAlignment="1" applyProtection="1">
      <alignment horizontal="left" vertical="top" wrapText="1"/>
      <protection locked="0"/>
    </xf>
    <xf numFmtId="0" fontId="6" fillId="0" borderId="24" xfId="8" applyFont="1" applyFill="1" applyBorder="1" applyAlignment="1" applyProtection="1">
      <alignment horizontal="distributed" vertical="center" wrapText="1"/>
    </xf>
    <xf numFmtId="0" fontId="6" fillId="0" borderId="27" xfId="8" applyFont="1" applyFill="1" applyBorder="1" applyAlignment="1" applyProtection="1">
      <alignment horizontal="distributed" vertical="center" wrapText="1"/>
    </xf>
    <xf numFmtId="0" fontId="6" fillId="0" borderId="35" xfId="8" applyFont="1" applyFill="1" applyBorder="1" applyAlignment="1">
      <alignment horizontal="center" vertical="center"/>
    </xf>
    <xf numFmtId="0" fontId="6" fillId="0" borderId="27" xfId="8" applyFont="1" applyFill="1" applyBorder="1" applyAlignment="1">
      <alignment horizontal="distributed" vertical="center"/>
    </xf>
    <xf numFmtId="0" fontId="8" fillId="0" borderId="24" xfId="8" applyFont="1" applyFill="1" applyBorder="1" applyAlignment="1" applyProtection="1">
      <alignment horizontal="distributed" vertical="center" wrapText="1"/>
    </xf>
    <xf numFmtId="0" fontId="8" fillId="0" borderId="27" xfId="8" applyFont="1" applyFill="1" applyBorder="1" applyAlignment="1" applyProtection="1">
      <alignment horizontal="distributed" vertical="center" wrapText="1"/>
    </xf>
    <xf numFmtId="0" fontId="30" fillId="0" borderId="0" xfId="9" applyFont="1" applyFill="1" applyAlignment="1" applyProtection="1">
      <alignment horizontal="center" vertical="center" shrinkToFit="1"/>
      <protection locked="0"/>
    </xf>
    <xf numFmtId="0" fontId="0" fillId="0" borderId="0" xfId="0" applyAlignment="1" applyProtection="1">
      <alignment horizontal="distributed" vertical="center"/>
    </xf>
    <xf numFmtId="0" fontId="6" fillId="0" borderId="0" xfId="9" applyFont="1" applyFill="1" applyAlignment="1" applyProtection="1">
      <alignment horizontal="distributed" vertical="center"/>
    </xf>
    <xf numFmtId="0" fontId="5" fillId="0" borderId="0" xfId="9" applyFont="1" applyFill="1" applyAlignment="1">
      <alignment horizontal="center" vertical="center"/>
    </xf>
    <xf numFmtId="176" fontId="0" fillId="0" borderId="0" xfId="0" applyNumberFormat="1" applyAlignment="1" applyProtection="1">
      <alignment horizontal="distributed" vertical="center"/>
      <protection locked="0"/>
    </xf>
    <xf numFmtId="0" fontId="22" fillId="0" borderId="22" xfId="0" applyFont="1" applyBorder="1" applyAlignment="1">
      <alignment vertical="center"/>
    </xf>
    <xf numFmtId="0" fontId="22" fillId="0" borderId="19" xfId="0" applyFont="1" applyBorder="1" applyAlignment="1">
      <alignment vertical="center"/>
    </xf>
    <xf numFmtId="0" fontId="22" fillId="0" borderId="24" xfId="0" applyFont="1" applyBorder="1" applyAlignment="1">
      <alignment horizontal="distributed" vertical="center" wrapText="1"/>
    </xf>
    <xf numFmtId="0" fontId="22" fillId="0" borderId="0" xfId="0" applyFont="1" applyBorder="1" applyAlignment="1">
      <alignment horizontal="distributed" vertical="center" wrapText="1"/>
    </xf>
    <xf numFmtId="184" fontId="0" fillId="0" borderId="24" xfId="0" applyNumberFormat="1" applyBorder="1" applyAlignment="1" applyProtection="1">
      <alignment horizontal="right" vertical="center" indent="1"/>
    </xf>
    <xf numFmtId="184" fontId="0" fillId="0" borderId="27" xfId="0" applyNumberFormat="1" applyBorder="1" applyAlignment="1" applyProtection="1">
      <alignment horizontal="right" vertical="center" indent="1"/>
    </xf>
    <xf numFmtId="0" fontId="0" fillId="0" borderId="30" xfId="0" applyBorder="1" applyAlignment="1" applyProtection="1">
      <alignment horizontal="distributed" vertical="center"/>
    </xf>
    <xf numFmtId="0" fontId="0" fillId="0" borderId="0" xfId="0" applyBorder="1" applyAlignment="1" applyProtection="1">
      <alignment horizontal="distributed" vertical="center"/>
    </xf>
    <xf numFmtId="0" fontId="0" fillId="0" borderId="35" xfId="0" applyBorder="1" applyAlignment="1">
      <alignment horizontal="center" vertical="center"/>
    </xf>
    <xf numFmtId="0" fontId="6" fillId="0" borderId="0" xfId="9" applyFont="1" applyFill="1" applyAlignment="1" applyProtection="1">
      <alignment vertical="center" wrapText="1"/>
    </xf>
    <xf numFmtId="0" fontId="0" fillId="0" borderId="22" xfId="0" applyBorder="1" applyAlignment="1" applyProtection="1">
      <alignment horizontal="center" vertical="center"/>
    </xf>
    <xf numFmtId="0" fontId="0" fillId="0" borderId="38" xfId="0" applyBorder="1" applyAlignment="1" applyProtection="1">
      <alignment horizontal="distributed" vertical="center"/>
    </xf>
    <xf numFmtId="0" fontId="0" fillId="0" borderId="30" xfId="0" applyBorder="1" applyAlignment="1" applyProtection="1">
      <alignment vertical="center"/>
    </xf>
    <xf numFmtId="0" fontId="0" fillId="0" borderId="39" xfId="0" applyBorder="1" applyAlignment="1" applyProtection="1">
      <alignment vertical="center"/>
    </xf>
    <xf numFmtId="0" fontId="0" fillId="0" borderId="0" xfId="0" applyBorder="1" applyAlignment="1" applyProtection="1">
      <alignment vertical="center"/>
    </xf>
    <xf numFmtId="0" fontId="0" fillId="0" borderId="40" xfId="0" applyBorder="1" applyAlignment="1" applyProtection="1">
      <alignment horizontal="distributed" vertical="center"/>
    </xf>
    <xf numFmtId="0" fontId="0" fillId="0" borderId="24" xfId="0" applyBorder="1" applyAlignment="1" applyProtection="1">
      <alignment vertical="center"/>
    </xf>
    <xf numFmtId="0" fontId="0" fillId="0" borderId="37" xfId="0" applyBorder="1" applyAlignment="1" applyProtection="1">
      <alignment vertical="center"/>
    </xf>
    <xf numFmtId="0" fontId="31" fillId="0" borderId="24" xfId="0" applyFont="1" applyBorder="1" applyAlignment="1">
      <alignment horizontal="distributed" vertical="center"/>
    </xf>
    <xf numFmtId="0" fontId="31" fillId="0" borderId="27" xfId="0" applyFont="1" applyBorder="1" applyAlignment="1">
      <alignment horizontal="distributed" vertical="center"/>
    </xf>
    <xf numFmtId="0" fontId="0" fillId="0" borderId="40" xfId="0" applyBorder="1" applyAlignment="1">
      <alignment horizontal="distributed" vertical="center"/>
    </xf>
    <xf numFmtId="0" fontId="0" fillId="0" borderId="37" xfId="0" applyBorder="1" applyAlignment="1">
      <alignment vertical="center"/>
    </xf>
    <xf numFmtId="0" fontId="0" fillId="0" borderId="0"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0" borderId="16" xfId="0" applyBorder="1" applyAlignment="1" applyProtection="1">
      <alignment vertical="center" wrapText="1"/>
      <protection locked="0"/>
    </xf>
    <xf numFmtId="177" fontId="22" fillId="0" borderId="40" xfId="0" applyNumberFormat="1" applyFont="1" applyBorder="1" applyAlignment="1" applyProtection="1">
      <alignment horizontal="left" vertical="center" wrapText="1"/>
    </xf>
    <xf numFmtId="0" fontId="0" fillId="0" borderId="24" xfId="0" applyFont="1" applyBorder="1" applyAlignment="1" applyProtection="1">
      <alignment horizontal="left" vertical="center" wrapText="1"/>
    </xf>
    <xf numFmtId="0" fontId="0" fillId="0" borderId="23" xfId="0" applyFont="1" applyBorder="1" applyAlignment="1" applyProtection="1">
      <alignment horizontal="left" vertical="center" wrapText="1"/>
    </xf>
    <xf numFmtId="0" fontId="0" fillId="0" borderId="39" xfId="0" applyFont="1" applyBorder="1" applyAlignment="1" applyProtection="1">
      <alignment horizontal="left" vertical="center" wrapText="1"/>
    </xf>
    <xf numFmtId="0" fontId="0" fillId="0" borderId="0" xfId="0" applyFont="1" applyAlignment="1" applyProtection="1">
      <alignment horizontal="left" vertical="center" wrapText="1"/>
    </xf>
    <xf numFmtId="0" fontId="0" fillId="0" borderId="20" xfId="0" applyFont="1" applyBorder="1" applyAlignment="1" applyProtection="1">
      <alignment horizontal="left" vertical="center" wrapText="1"/>
    </xf>
    <xf numFmtId="0" fontId="8" fillId="0" borderId="24" xfId="8" applyFont="1" applyFill="1" applyBorder="1" applyAlignment="1">
      <alignment horizontal="distributed" vertical="center"/>
    </xf>
    <xf numFmtId="0" fontId="22" fillId="0" borderId="33" xfId="0" applyFont="1" applyBorder="1" applyAlignment="1">
      <alignment horizontal="distributed" vertical="center"/>
    </xf>
    <xf numFmtId="0" fontId="25" fillId="0" borderId="24" xfId="0" applyFont="1" applyBorder="1" applyAlignment="1">
      <alignment horizontal="distributed" vertical="center" shrinkToFit="1"/>
    </xf>
    <xf numFmtId="0" fontId="25" fillId="0" borderId="27" xfId="0" applyFont="1" applyBorder="1" applyAlignment="1">
      <alignment horizontal="distributed" vertical="center" shrinkToFit="1"/>
    </xf>
    <xf numFmtId="0" fontId="0" fillId="0" borderId="0" xfId="0" applyBorder="1" applyAlignment="1">
      <alignment horizontal="right" vertical="center"/>
    </xf>
    <xf numFmtId="0" fontId="41" fillId="0" borderId="106" xfId="8" applyFont="1" applyFill="1" applyBorder="1" applyAlignment="1" applyProtection="1">
      <alignment horizontal="center" vertical="center"/>
      <protection locked="0"/>
    </xf>
    <xf numFmtId="0" fontId="75" fillId="0" borderId="0" xfId="0" applyFont="1" applyBorder="1" applyAlignment="1" applyProtection="1">
      <alignment horizontal="center" vertical="center"/>
      <protection locked="0"/>
    </xf>
    <xf numFmtId="0" fontId="75" fillId="0" borderId="92" xfId="0" applyFont="1" applyBorder="1" applyAlignment="1" applyProtection="1">
      <alignment horizontal="center" vertical="center"/>
      <protection locked="0"/>
    </xf>
    <xf numFmtId="0" fontId="8" fillId="0" borderId="30" xfId="8" applyFont="1" applyFill="1" applyBorder="1" applyAlignment="1" applyProtection="1">
      <alignment horizontal="distributed" vertical="center"/>
    </xf>
    <xf numFmtId="0" fontId="25" fillId="0" borderId="30" xfId="0" applyFont="1" applyBorder="1" applyAlignment="1" applyProtection="1">
      <alignment horizontal="distributed" vertical="center"/>
    </xf>
    <xf numFmtId="0" fontId="25" fillId="0" borderId="27" xfId="0" applyFont="1" applyBorder="1" applyAlignment="1" applyProtection="1">
      <alignment horizontal="distributed" vertical="center"/>
    </xf>
    <xf numFmtId="0" fontId="96" fillId="0" borderId="0" xfId="8" applyFont="1" applyFill="1" applyAlignment="1">
      <alignment vertical="center" wrapText="1"/>
    </xf>
    <xf numFmtId="0" fontId="25" fillId="0" borderId="0" xfId="0" applyFont="1" applyBorder="1" applyAlignment="1">
      <alignment horizontal="distributed" vertical="center" shrinkToFit="1"/>
    </xf>
    <xf numFmtId="0" fontId="25" fillId="0" borderId="17" xfId="0" applyFont="1" applyBorder="1" applyAlignment="1">
      <alignment horizontal="distributed" vertical="center" shrinkToFit="1"/>
    </xf>
    <xf numFmtId="0" fontId="22" fillId="0" borderId="24" xfId="0" applyFont="1"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22" fillId="0" borderId="24" xfId="0" applyFont="1" applyBorder="1" applyAlignment="1">
      <alignment horizontal="left" vertical="center" wrapText="1"/>
    </xf>
    <xf numFmtId="0" fontId="0" fillId="0" borderId="24"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184" fontId="43" fillId="0" borderId="24" xfId="0" applyNumberFormat="1" applyFont="1" applyBorder="1" applyAlignment="1" applyProtection="1">
      <alignment horizontal="right" vertical="center" wrapText="1" indent="1"/>
    </xf>
    <xf numFmtId="184" fontId="0" fillId="0" borderId="24" xfId="0" applyNumberFormat="1" applyBorder="1" applyAlignment="1">
      <alignment horizontal="right" vertical="center" wrapText="1" indent="1"/>
    </xf>
    <xf numFmtId="184" fontId="43" fillId="0" borderId="27" xfId="0" applyNumberFormat="1" applyFont="1" applyBorder="1" applyAlignment="1" applyProtection="1">
      <alignment horizontal="right" vertical="center" wrapText="1" indent="1"/>
    </xf>
    <xf numFmtId="184" fontId="0" fillId="0" borderId="27" xfId="0" applyNumberFormat="1" applyBorder="1" applyAlignment="1">
      <alignment horizontal="right" vertical="center" wrapText="1" indent="1"/>
    </xf>
    <xf numFmtId="0" fontId="22" fillId="0" borderId="70" xfId="0" applyFont="1" applyBorder="1" applyAlignment="1">
      <alignment horizontal="distributed" vertical="center"/>
    </xf>
    <xf numFmtId="177" fontId="43" fillId="0" borderId="39" xfId="0" applyNumberFormat="1" applyFont="1" applyBorder="1" applyAlignment="1" applyProtection="1">
      <alignment horizontal="right" vertical="center" wrapText="1"/>
      <protection locked="0"/>
    </xf>
    <xf numFmtId="0" fontId="0" fillId="0" borderId="0" xfId="0" applyAlignment="1" applyProtection="1">
      <alignment vertical="center" wrapText="1"/>
      <protection locked="0"/>
    </xf>
    <xf numFmtId="0" fontId="0" fillId="0" borderId="39" xfId="0" applyBorder="1" applyAlignment="1" applyProtection="1">
      <alignment vertical="center" wrapText="1"/>
      <protection locked="0"/>
    </xf>
    <xf numFmtId="0" fontId="0" fillId="0" borderId="69" xfId="0" applyBorder="1" applyAlignment="1" applyProtection="1">
      <alignment vertical="center" wrapText="1"/>
      <protection locked="0"/>
    </xf>
    <xf numFmtId="0" fontId="43" fillId="0" borderId="0" xfId="0" applyFont="1" applyAlignment="1">
      <alignment horizontal="distributed" vertical="center"/>
    </xf>
    <xf numFmtId="0" fontId="8" fillId="0" borderId="30" xfId="8" applyFont="1" applyFill="1" applyBorder="1" applyAlignment="1" applyProtection="1">
      <alignment vertical="center" wrapText="1"/>
    </xf>
    <xf numFmtId="176" fontId="6" fillId="0" borderId="0" xfId="8" applyNumberFormat="1" applyFont="1" applyFill="1" applyAlignment="1" applyProtection="1">
      <alignment horizontal="distributed" vertical="center"/>
      <protection locked="0"/>
    </xf>
    <xf numFmtId="0" fontId="22" fillId="0" borderId="0" xfId="0" applyFont="1" applyAlignment="1" applyProtection="1">
      <alignment horizontal="center" vertical="center"/>
      <protection locked="0"/>
    </xf>
    <xf numFmtId="0" fontId="8" fillId="0" borderId="13" xfId="1" applyFont="1" applyFill="1" applyBorder="1" applyAlignment="1">
      <alignment horizontal="distributed" vertical="center" indent="6"/>
    </xf>
    <xf numFmtId="0" fontId="6" fillId="0" borderId="11" xfId="1" applyFont="1" applyBorder="1" applyAlignment="1">
      <alignment horizontal="distributed" vertical="center" indent="6"/>
    </xf>
    <xf numFmtId="0" fontId="26" fillId="0" borderId="0" xfId="1" applyFont="1" applyAlignment="1">
      <alignment horizontal="center" vertical="center"/>
    </xf>
    <xf numFmtId="0" fontId="22" fillId="0" borderId="54" xfId="1" applyFont="1" applyBorder="1" applyAlignment="1" applyProtection="1">
      <alignment horizontal="distributed" vertical="center" indent="2"/>
    </xf>
    <xf numFmtId="0" fontId="22" fillId="0" borderId="55" xfId="1" applyFont="1" applyBorder="1" applyAlignment="1" applyProtection="1">
      <alignment horizontal="distributed" vertical="center" indent="2"/>
    </xf>
    <xf numFmtId="0" fontId="22" fillId="0" borderId="55" xfId="1" applyFont="1" applyBorder="1" applyAlignment="1" applyProtection="1">
      <alignment vertical="center"/>
    </xf>
    <xf numFmtId="0" fontId="22" fillId="0" borderId="56" xfId="1" applyFont="1" applyBorder="1" applyAlignment="1" applyProtection="1">
      <alignment vertical="center"/>
    </xf>
    <xf numFmtId="0" fontId="22" fillId="0" borderId="59" xfId="1" applyFont="1" applyBorder="1" applyAlignment="1" applyProtection="1">
      <alignment horizontal="distributed" vertical="center" indent="2"/>
    </xf>
    <xf numFmtId="0" fontId="22" fillId="0" borderId="45" xfId="1" applyFont="1" applyBorder="1" applyAlignment="1" applyProtection="1">
      <alignment horizontal="distributed" vertical="center" indent="2"/>
    </xf>
    <xf numFmtId="0" fontId="22" fillId="0" borderId="45" xfId="1" applyFont="1" applyBorder="1" applyAlignment="1" applyProtection="1">
      <alignment vertical="center"/>
    </xf>
    <xf numFmtId="0" fontId="22" fillId="0" borderId="60" xfId="1" applyFont="1" applyBorder="1" applyAlignment="1" applyProtection="1">
      <alignment vertical="center"/>
    </xf>
    <xf numFmtId="0" fontId="22" fillId="0" borderId="54" xfId="1" applyFont="1" applyBorder="1" applyAlignment="1">
      <alignment horizontal="distributed" vertical="center" indent="2"/>
    </xf>
    <xf numFmtId="0" fontId="22" fillId="0" borderId="55" xfId="1" applyFont="1" applyBorder="1" applyAlignment="1">
      <alignment horizontal="distributed" vertical="center" indent="2"/>
    </xf>
    <xf numFmtId="0" fontId="22" fillId="0" borderId="59" xfId="1" applyFont="1" applyBorder="1" applyAlignment="1">
      <alignment horizontal="distributed" vertical="center" indent="2"/>
    </xf>
    <xf numFmtId="0" fontId="22" fillId="0" borderId="45" xfId="1" applyFont="1" applyBorder="1" applyAlignment="1">
      <alignment horizontal="distributed" vertical="center" indent="2"/>
    </xf>
    <xf numFmtId="0" fontId="119" fillId="0" borderId="0" xfId="16" applyFont="1" applyAlignment="1" applyProtection="1">
      <alignment horizontal="center" vertical="center"/>
    </xf>
    <xf numFmtId="0" fontId="120" fillId="0" borderId="8" xfId="16" applyFont="1" applyBorder="1" applyAlignment="1" applyProtection="1">
      <alignment horizontal="center" vertical="center" wrapText="1"/>
      <protection locked="0"/>
    </xf>
    <xf numFmtId="0" fontId="120" fillId="0" borderId="9" xfId="16" applyFont="1" applyBorder="1" applyAlignment="1" applyProtection="1">
      <alignment horizontal="center" vertical="center" wrapText="1"/>
      <protection locked="0"/>
    </xf>
    <xf numFmtId="0" fontId="6" fillId="0" borderId="8" xfId="16" applyFont="1" applyBorder="1" applyAlignment="1" applyProtection="1">
      <alignment horizontal="left" vertical="top"/>
      <protection locked="0"/>
    </xf>
    <xf numFmtId="0" fontId="6" fillId="0" borderId="7" xfId="16" applyFont="1" applyBorder="1" applyAlignment="1" applyProtection="1">
      <alignment horizontal="left" vertical="top"/>
      <protection locked="0"/>
    </xf>
    <xf numFmtId="0" fontId="6" fillId="0" borderId="9" xfId="16" applyFont="1" applyBorder="1" applyAlignment="1" applyProtection="1">
      <alignment horizontal="left" vertical="top"/>
      <protection locked="0"/>
    </xf>
    <xf numFmtId="0" fontId="6" fillId="0" borderId="39" xfId="16" applyFont="1" applyBorder="1" applyAlignment="1" applyProtection="1">
      <alignment horizontal="left" vertical="top" wrapText="1"/>
      <protection locked="0"/>
    </xf>
    <xf numFmtId="0" fontId="22" fillId="0" borderId="0" xfId="1" applyFont="1" applyAlignment="1" applyProtection="1">
      <alignment horizontal="left" vertical="top" wrapText="1"/>
      <protection locked="0"/>
    </xf>
    <xf numFmtId="0" fontId="22" fillId="0" borderId="42" xfId="1" applyFont="1" applyBorder="1" applyAlignment="1" applyProtection="1">
      <alignment horizontal="left" vertical="top" wrapText="1"/>
      <protection locked="0"/>
    </xf>
    <xf numFmtId="0" fontId="22" fillId="0" borderId="39" xfId="1" applyFont="1" applyBorder="1" applyAlignment="1" applyProtection="1">
      <alignment horizontal="left" vertical="top" wrapText="1"/>
      <protection locked="0"/>
    </xf>
    <xf numFmtId="0" fontId="22" fillId="0" borderId="37" xfId="1" applyFont="1" applyBorder="1" applyAlignment="1" applyProtection="1">
      <alignment horizontal="left" vertical="top" wrapText="1"/>
      <protection locked="0"/>
    </xf>
    <xf numFmtId="0" fontId="22" fillId="0" borderId="27" xfId="1" applyFont="1" applyBorder="1" applyAlignment="1" applyProtection="1">
      <alignment horizontal="left" vertical="top" wrapText="1"/>
      <protection locked="0"/>
    </xf>
    <xf numFmtId="0" fontId="22" fillId="0" borderId="36" xfId="1" applyFont="1" applyBorder="1" applyAlignment="1" applyProtection="1">
      <alignment horizontal="left" vertical="top" wrapText="1"/>
      <protection locked="0"/>
    </xf>
    <xf numFmtId="0" fontId="6" fillId="0" borderId="44" xfId="1" applyFont="1" applyFill="1" applyBorder="1" applyAlignment="1">
      <alignment horizontal="distributed" vertical="center"/>
    </xf>
    <xf numFmtId="0" fontId="8" fillId="0" borderId="44" xfId="1" applyFont="1" applyFill="1" applyBorder="1" applyAlignment="1" applyProtection="1">
      <alignment vertical="center"/>
      <protection locked="0"/>
    </xf>
    <xf numFmtId="0" fontId="6" fillId="0" borderId="44" xfId="1" applyFont="1" applyFill="1" applyBorder="1" applyAlignment="1" applyProtection="1">
      <alignment vertical="center"/>
      <protection locked="0"/>
    </xf>
    <xf numFmtId="176" fontId="6" fillId="0" borderId="44" xfId="1" applyNumberFormat="1" applyFont="1" applyFill="1" applyBorder="1" applyAlignment="1" applyProtection="1">
      <alignment vertical="center"/>
      <protection locked="0"/>
    </xf>
    <xf numFmtId="0" fontId="22" fillId="0" borderId="0" xfId="0" applyFont="1" applyBorder="1" applyAlignment="1">
      <alignment horizontal="center" vertical="center"/>
    </xf>
    <xf numFmtId="0" fontId="22" fillId="0" borderId="7" xfId="0" applyFont="1" applyBorder="1" applyAlignment="1" applyProtection="1">
      <alignment horizontal="left" vertical="center" shrinkToFit="1"/>
    </xf>
    <xf numFmtId="0" fontId="22" fillId="0" borderId="7" xfId="0" applyFont="1" applyBorder="1" applyAlignment="1">
      <alignment horizontal="left" vertical="center" shrinkToFit="1"/>
    </xf>
    <xf numFmtId="0" fontId="77" fillId="0" borderId="8" xfId="1" applyNumberFormat="1" applyFont="1" applyFill="1" applyBorder="1" applyAlignment="1" applyProtection="1">
      <alignment horizontal="left" vertical="center"/>
      <protection locked="0"/>
    </xf>
    <xf numFmtId="0" fontId="77" fillId="0" borderId="7" xfId="1" applyNumberFormat="1" applyFont="1" applyFill="1" applyBorder="1" applyAlignment="1" applyProtection="1">
      <alignment horizontal="left" vertical="center"/>
      <protection locked="0"/>
    </xf>
    <xf numFmtId="0" fontId="77" fillId="0" borderId="9" xfId="1" applyNumberFormat="1" applyFont="1" applyFill="1" applyBorder="1" applyAlignment="1" applyProtection="1">
      <alignment horizontal="left" vertical="center"/>
      <protection locked="0"/>
    </xf>
    <xf numFmtId="0" fontId="22" fillId="0" borderId="9" xfId="0" applyFont="1" applyBorder="1" applyAlignment="1" applyProtection="1">
      <alignment horizontal="left" vertical="center" shrinkToFit="1"/>
    </xf>
    <xf numFmtId="0" fontId="22" fillId="0" borderId="7" xfId="0" applyFont="1" applyBorder="1" applyAlignment="1" applyProtection="1">
      <alignment vertical="center"/>
    </xf>
    <xf numFmtId="0" fontId="22" fillId="0" borderId="44" xfId="0" applyFont="1" applyBorder="1" applyAlignment="1" applyProtection="1">
      <alignment horizontal="center" vertical="center" shrinkToFit="1"/>
    </xf>
    <xf numFmtId="0" fontId="8" fillId="0" borderId="44" xfId="1" applyFont="1" applyFill="1" applyBorder="1" applyAlignment="1">
      <alignment horizontal="distributed" vertical="center"/>
    </xf>
    <xf numFmtId="0" fontId="6" fillId="0" borderId="7" xfId="1" applyFont="1" applyFill="1" applyBorder="1" applyAlignment="1">
      <alignment horizontal="distributed" vertical="center"/>
    </xf>
    <xf numFmtId="0" fontId="6" fillId="0" borderId="9" xfId="1" applyFont="1" applyFill="1" applyBorder="1" applyAlignment="1">
      <alignment horizontal="distributed" vertical="center"/>
    </xf>
    <xf numFmtId="0" fontId="6" fillId="0" borderId="24" xfId="1" applyFont="1" applyFill="1" applyBorder="1" applyAlignment="1" applyProtection="1">
      <alignment horizontal="left" vertical="center" wrapText="1"/>
    </xf>
    <xf numFmtId="176" fontId="8" fillId="0" borderId="44"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vertical="center"/>
      <protection locked="0"/>
    </xf>
    <xf numFmtId="0" fontId="8" fillId="0" borderId="7" xfId="1" applyNumberFormat="1" applyFont="1" applyFill="1" applyBorder="1" applyAlignment="1" applyProtection="1">
      <alignment vertical="center"/>
      <protection locked="0"/>
    </xf>
    <xf numFmtId="0" fontId="8" fillId="0" borderId="9" xfId="1" applyNumberFormat="1" applyFont="1" applyFill="1" applyBorder="1" applyAlignment="1" applyProtection="1">
      <alignment vertical="center"/>
      <protection locked="0"/>
    </xf>
    <xf numFmtId="176" fontId="8" fillId="0" borderId="8" xfId="1" applyNumberFormat="1" applyFont="1" applyFill="1" applyBorder="1" applyAlignment="1" applyProtection="1">
      <alignment horizontal="distributed" vertical="center"/>
      <protection locked="0"/>
    </xf>
    <xf numFmtId="176" fontId="8" fillId="0" borderId="7" xfId="1" applyNumberFormat="1" applyFont="1" applyFill="1" applyBorder="1" applyAlignment="1" applyProtection="1">
      <alignment horizontal="distributed" vertical="center"/>
      <protection locked="0"/>
    </xf>
    <xf numFmtId="176" fontId="8" fillId="0" borderId="9"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horizontal="left" vertical="center"/>
      <protection locked="0"/>
    </xf>
    <xf numFmtId="0" fontId="8" fillId="0" borderId="7" xfId="1" applyNumberFormat="1"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protection locked="0"/>
    </xf>
    <xf numFmtId="0" fontId="6" fillId="0" borderId="0" xfId="1" applyFont="1" applyFill="1" applyBorder="1" applyAlignment="1">
      <alignment horizontal="left" vertical="center"/>
    </xf>
    <xf numFmtId="0" fontId="22" fillId="0" borderId="0" xfId="0" applyFont="1" applyBorder="1" applyAlignment="1">
      <alignment horizontal="left" vertical="center"/>
    </xf>
    <xf numFmtId="0" fontId="6" fillId="0" borderId="44" xfId="1" applyFont="1" applyFill="1" applyBorder="1" applyAlignment="1" applyProtection="1">
      <alignment horizontal="center" vertical="center" shrinkToFit="1"/>
    </xf>
    <xf numFmtId="0" fontId="22" fillId="0" borderId="44" xfId="0" applyFont="1" applyBorder="1" applyAlignment="1" applyProtection="1">
      <alignment horizontal="center" vertical="center"/>
    </xf>
    <xf numFmtId="0" fontId="95" fillId="0" borderId="57" xfId="0" applyFont="1" applyBorder="1" applyAlignment="1">
      <alignment horizontal="center" vertical="top" wrapText="1"/>
    </xf>
    <xf numFmtId="0" fontId="51" fillId="0" borderId="44" xfId="0" applyFont="1" applyBorder="1" applyAlignment="1">
      <alignment horizontal="justify" vertical="top" wrapText="1"/>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51" fillId="0" borderId="38" xfId="0" applyFont="1" applyBorder="1" applyAlignment="1">
      <alignment horizontal="center" vertical="center" wrapText="1"/>
    </xf>
    <xf numFmtId="0" fontId="0" fillId="0" borderId="33" xfId="0" applyBorder="1" applyAlignment="1">
      <alignment horizontal="center" vertical="center" wrapText="1"/>
    </xf>
    <xf numFmtId="0" fontId="0" fillId="0" borderId="69" xfId="0" applyBorder="1" applyAlignment="1">
      <alignment horizontal="center" vertical="center" wrapText="1"/>
    </xf>
    <xf numFmtId="0" fontId="0" fillId="0" borderId="16" xfId="0" applyBorder="1" applyAlignment="1">
      <alignment horizontal="center" vertical="center" wrapText="1"/>
    </xf>
    <xf numFmtId="0" fontId="95" fillId="0" borderId="59" xfId="0" applyFont="1" applyBorder="1" applyAlignment="1">
      <alignment horizontal="center" vertical="top" wrapText="1"/>
    </xf>
    <xf numFmtId="0" fontId="51" fillId="0" borderId="45" xfId="0" applyFont="1" applyBorder="1" applyAlignment="1">
      <alignment horizontal="justify" vertical="top" wrapText="1"/>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3"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51" fillId="0" borderId="65" xfId="0" applyFont="1" applyBorder="1" applyAlignment="1">
      <alignment horizontal="center" vertical="center" wrapText="1"/>
    </xf>
    <xf numFmtId="0" fontId="51" fillId="0" borderId="67" xfId="0" applyFont="1" applyBorder="1" applyAlignment="1">
      <alignment horizontal="center" vertical="center" wrapText="1"/>
    </xf>
    <xf numFmtId="0" fontId="51" fillId="0" borderId="66"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55" xfId="0" applyFont="1" applyBorder="1" applyAlignment="1">
      <alignment horizontal="center" vertical="center" wrapText="1"/>
    </xf>
    <xf numFmtId="0" fontId="95" fillId="0" borderId="37" xfId="0" applyFont="1" applyBorder="1" applyAlignment="1" applyProtection="1">
      <alignment horizontal="center" vertical="center" wrapText="1"/>
      <protection locked="0"/>
    </xf>
    <xf numFmtId="0" fontId="95" fillId="0" borderId="107" xfId="0" applyFont="1" applyBorder="1" applyAlignment="1" applyProtection="1">
      <alignment horizontal="center" vertical="center" wrapText="1"/>
    </xf>
    <xf numFmtId="0" fontId="0" fillId="0" borderId="108" xfId="0" applyBorder="1" applyAlignment="1" applyProtection="1">
      <alignment vertical="center" wrapText="1"/>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0" fillId="0" borderId="61"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0" fillId="0" borderId="62" xfId="0" applyBorder="1" applyAlignment="1">
      <alignment horizontal="justify" vertical="top" wrapText="1"/>
    </xf>
    <xf numFmtId="0" fontId="95" fillId="0" borderId="109" xfId="0" applyFont="1" applyBorder="1" applyAlignment="1" applyProtection="1">
      <alignment horizontal="center" vertical="center" wrapText="1"/>
    </xf>
    <xf numFmtId="0" fontId="0" fillId="0" borderId="110" xfId="0" applyBorder="1" applyAlignment="1">
      <alignment vertical="center" wrapText="1"/>
    </xf>
    <xf numFmtId="0" fontId="95" fillId="0" borderId="29" xfId="0" applyFont="1" applyBorder="1" applyAlignment="1">
      <alignment horizontal="center" vertical="top" wrapText="1"/>
    </xf>
    <xf numFmtId="0" fontId="51" fillId="0" borderId="63" xfId="0" applyFont="1" applyBorder="1" applyAlignment="1">
      <alignment horizontal="justify" vertical="top" wrapText="1"/>
    </xf>
    <xf numFmtId="0" fontId="95" fillId="0" borderId="75" xfId="0" applyFont="1" applyBorder="1" applyAlignment="1">
      <alignment horizontal="center" vertical="top" wrapText="1"/>
    </xf>
    <xf numFmtId="0" fontId="95" fillId="0" borderId="61" xfId="0" applyFont="1" applyBorder="1" applyAlignment="1">
      <alignment horizontal="center" vertical="center" wrapText="1"/>
    </xf>
    <xf numFmtId="0" fontId="95" fillId="0" borderId="57" xfId="0" applyFont="1" applyBorder="1" applyAlignment="1">
      <alignment horizontal="center" vertical="center" wrapText="1"/>
    </xf>
    <xf numFmtId="0" fontId="51" fillId="0" borderId="62" xfId="0" applyFont="1" applyBorder="1" applyAlignment="1">
      <alignment horizontal="justify" vertical="center" wrapText="1"/>
    </xf>
    <xf numFmtId="0" fontId="51" fillId="0" borderId="44" xfId="0" applyFont="1" applyBorder="1" applyAlignment="1">
      <alignment horizontal="justify" vertical="center" wrapText="1"/>
    </xf>
    <xf numFmtId="0" fontId="83" fillId="0" borderId="0" xfId="0" applyFont="1" applyAlignment="1">
      <alignment horizontal="left" vertical="center" wrapText="1"/>
    </xf>
    <xf numFmtId="0" fontId="93" fillId="0" borderId="0" xfId="0" applyFont="1" applyBorder="1" applyAlignment="1">
      <alignment horizontal="center" vertical="center"/>
    </xf>
    <xf numFmtId="0" fontId="22" fillId="0" borderId="0" xfId="0" applyFont="1" applyBorder="1" applyAlignment="1" applyProtection="1">
      <alignment horizontal="center" vertical="center"/>
    </xf>
    <xf numFmtId="0" fontId="94" fillId="0" borderId="0" xfId="0" applyFont="1" applyBorder="1" applyAlignment="1" applyProtection="1">
      <alignment horizontal="center" vertical="center"/>
    </xf>
    <xf numFmtId="0" fontId="25" fillId="0" borderId="7" xfId="0" applyFont="1" applyBorder="1" applyAlignment="1" applyProtection="1">
      <alignment horizontal="left" vertical="center"/>
    </xf>
    <xf numFmtId="0" fontId="25" fillId="0" borderId="9" xfId="0" applyFont="1" applyBorder="1" applyAlignment="1" applyProtection="1">
      <alignment horizontal="left" vertical="center"/>
    </xf>
    <xf numFmtId="0" fontId="25" fillId="0" borderId="8" xfId="0" applyFont="1" applyBorder="1" applyAlignment="1" applyProtection="1">
      <alignment horizontal="center" vertical="center"/>
    </xf>
    <xf numFmtId="0" fontId="31" fillId="0" borderId="9" xfId="0" applyFont="1" applyBorder="1" applyAlignment="1">
      <alignment vertical="center"/>
    </xf>
    <xf numFmtId="176" fontId="25" fillId="0" borderId="8" xfId="0" applyNumberFormat="1" applyFont="1" applyBorder="1" applyAlignment="1" applyProtection="1">
      <alignment horizontal="distributed" vertical="center"/>
      <protection locked="0"/>
    </xf>
    <xf numFmtId="0" fontId="31" fillId="0" borderId="7" xfId="0" applyFont="1" applyBorder="1" applyAlignment="1" applyProtection="1">
      <alignment vertical="center"/>
      <protection locked="0"/>
    </xf>
    <xf numFmtId="0" fontId="31" fillId="0" borderId="9" xfId="0" applyFont="1" applyBorder="1" applyAlignment="1" applyProtection="1">
      <alignment vertical="center"/>
      <protection locked="0"/>
    </xf>
    <xf numFmtId="0" fontId="31" fillId="0" borderId="9" xfId="0" applyFont="1" applyBorder="1" applyAlignment="1" applyProtection="1">
      <alignment horizontal="left" vertical="center"/>
    </xf>
    <xf numFmtId="0" fontId="25" fillId="0" borderId="8" xfId="0" applyFont="1" applyBorder="1" applyAlignment="1">
      <alignment horizontal="distributed" vertical="center" shrinkToFit="1"/>
    </xf>
    <xf numFmtId="0" fontId="31" fillId="0" borderId="9" xfId="0" applyFont="1" applyBorder="1" applyAlignment="1">
      <alignment horizontal="distributed" vertical="center"/>
    </xf>
    <xf numFmtId="0" fontId="31" fillId="0" borderId="7" xfId="0" applyFont="1" applyBorder="1" applyAlignment="1" applyProtection="1">
      <alignment horizontal="distributed" vertical="center"/>
      <protection locked="0"/>
    </xf>
    <xf numFmtId="0" fontId="31" fillId="0" borderId="9" xfId="0" applyFont="1" applyBorder="1" applyAlignment="1" applyProtection="1">
      <alignment horizontal="distributed" vertical="center"/>
      <protection locked="0"/>
    </xf>
    <xf numFmtId="49" fontId="6" fillId="0" borderId="8" xfId="11" applyNumberFormat="1" applyFont="1" applyBorder="1" applyAlignment="1" applyProtection="1">
      <alignment vertical="center" wrapText="1"/>
      <protection locked="0"/>
    </xf>
    <xf numFmtId="49" fontId="0" fillId="0" borderId="6" xfId="0" applyNumberFormat="1" applyBorder="1" applyAlignment="1" applyProtection="1">
      <alignment vertical="center" wrapText="1"/>
      <protection locked="0"/>
    </xf>
    <xf numFmtId="49" fontId="1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vertical="center"/>
      <protection locked="0"/>
    </xf>
    <xf numFmtId="49" fontId="0" fillId="0" borderId="9" xfId="0" applyNumberFormat="1" applyBorder="1" applyAlignment="1" applyProtection="1">
      <alignment vertical="center"/>
      <protection locked="0"/>
    </xf>
    <xf numFmtId="49" fontId="6" fillId="0" borderId="7" xfId="11" applyNumberFormat="1" applyFont="1" applyBorder="1" applyAlignment="1" applyProtection="1">
      <alignment horizontal="center" vertical="center" shrinkToFit="1"/>
      <protection locked="0"/>
    </xf>
    <xf numFmtId="49" fontId="0" fillId="0" borderId="7" xfId="0" applyNumberFormat="1" applyBorder="1" applyAlignment="1" applyProtection="1">
      <alignment horizontal="center" vertical="center"/>
      <protection locked="0"/>
    </xf>
    <xf numFmtId="49" fontId="0" fillId="0" borderId="9" xfId="0" applyNumberFormat="1" applyBorder="1" applyAlignment="1" applyProtection="1">
      <alignment horizontal="center" vertical="center"/>
      <protection locked="0"/>
    </xf>
    <xf numFmtId="49" fontId="2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9" xfId="0" applyNumberFormat="1" applyBorder="1" applyAlignment="1" applyProtection="1">
      <alignment horizontal="left" vertical="center" wrapText="1"/>
      <protection locked="0"/>
    </xf>
    <xf numFmtId="49" fontId="6" fillId="0" borderId="8" xfId="11" applyNumberFormat="1" applyFont="1" applyBorder="1" applyAlignment="1" applyProtection="1">
      <alignment horizontal="left" vertical="center" wrapText="1"/>
      <protection locked="0"/>
    </xf>
    <xf numFmtId="49" fontId="2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horizontal="left" vertical="center" wrapText="1"/>
      <protection locked="0"/>
    </xf>
    <xf numFmtId="49" fontId="0" fillId="0" borderId="4" xfId="0" applyNumberFormat="1" applyBorder="1" applyAlignment="1" applyProtection="1">
      <alignment horizontal="left" vertical="center" wrapText="1"/>
      <protection locked="0"/>
    </xf>
    <xf numFmtId="49" fontId="6" fillId="0" borderId="3" xfId="11" applyNumberFormat="1" applyFont="1" applyBorder="1" applyAlignment="1" applyProtection="1">
      <alignment horizontal="left" vertical="center" wrapText="1"/>
      <protection locked="0"/>
    </xf>
    <xf numFmtId="49" fontId="1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vertical="center"/>
      <protection locked="0"/>
    </xf>
    <xf numFmtId="49" fontId="0" fillId="0" borderId="4" xfId="0" applyNumberFormat="1" applyBorder="1" applyAlignment="1" applyProtection="1">
      <alignment vertical="center"/>
      <protection locked="0"/>
    </xf>
    <xf numFmtId="49" fontId="6" fillId="0" borderId="2" xfId="11" applyNumberFormat="1" applyFont="1" applyBorder="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0" fontId="6" fillId="0" borderId="0" xfId="11" applyFont="1" applyBorder="1" applyAlignment="1">
      <alignment horizontal="left" vertical="center"/>
    </xf>
    <xf numFmtId="0" fontId="6" fillId="0" borderId="0" xfId="11" applyFont="1" applyBorder="1" applyAlignment="1">
      <alignment vertical="center"/>
    </xf>
    <xf numFmtId="49" fontId="6" fillId="0" borderId="38" xfId="11" applyNumberFormat="1" applyFont="1" applyBorder="1" applyAlignment="1" applyProtection="1">
      <alignment vertical="center" wrapText="1"/>
      <protection locked="0"/>
    </xf>
    <xf numFmtId="49" fontId="0" fillId="0" borderId="33" xfId="0" applyNumberFormat="1" applyBorder="1" applyAlignment="1" applyProtection="1">
      <alignment vertical="center" wrapText="1"/>
      <protection locked="0"/>
    </xf>
    <xf numFmtId="0" fontId="22" fillId="0" borderId="130" xfId="0" applyFont="1" applyBorder="1" applyAlignment="1">
      <alignment horizontal="distributed" vertical="center" indent="1"/>
    </xf>
    <xf numFmtId="0" fontId="22" fillId="0" borderId="132" xfId="0" applyFont="1" applyBorder="1" applyAlignment="1">
      <alignment horizontal="distributed" vertical="center" indent="1"/>
    </xf>
    <xf numFmtId="0" fontId="22" fillId="0" borderId="130" xfId="0" applyFont="1" applyBorder="1" applyAlignment="1">
      <alignment horizontal="distributed" vertical="center" indent="2"/>
    </xf>
    <xf numFmtId="0" fontId="22" fillId="0" borderId="129" xfId="0" applyFont="1" applyBorder="1" applyAlignment="1">
      <alignment horizontal="distributed" vertical="center" indent="2"/>
    </xf>
    <xf numFmtId="0" fontId="22" fillId="0" borderId="131" xfId="0" applyFont="1" applyBorder="1" applyAlignment="1">
      <alignment horizontal="distributed" vertical="center" indent="2"/>
    </xf>
    <xf numFmtId="0" fontId="6" fillId="0" borderId="130" xfId="11" applyFont="1" applyBorder="1" applyAlignment="1">
      <alignment horizontal="distributed" vertical="center" indent="2"/>
    </xf>
    <xf numFmtId="0" fontId="22" fillId="0" borderId="129" xfId="0" applyFont="1" applyBorder="1" applyAlignment="1">
      <alignment horizontal="distributed" vertical="center" indent="1"/>
    </xf>
    <xf numFmtId="0" fontId="22" fillId="0" borderId="131" xfId="0" applyFont="1" applyBorder="1" applyAlignment="1">
      <alignment horizontal="distributed" vertical="center" indent="1"/>
    </xf>
    <xf numFmtId="183" fontId="6" fillId="0" borderId="0" xfId="11" applyNumberFormat="1" applyFont="1" applyBorder="1" applyAlignment="1" applyProtection="1">
      <alignment horizontal="center" vertical="center" wrapText="1"/>
      <protection locked="0"/>
    </xf>
    <xf numFmtId="0" fontId="8" fillId="0" borderId="75" xfId="0" applyFont="1" applyBorder="1" applyAlignment="1">
      <alignment horizontal="center"/>
    </xf>
    <xf numFmtId="0" fontId="8" fillId="0" borderId="29" xfId="0" applyFont="1" applyBorder="1" applyAlignment="1">
      <alignment horizontal="center"/>
    </xf>
    <xf numFmtId="0" fontId="8" fillId="0" borderId="67" xfId="0" applyFont="1" applyBorder="1" applyAlignment="1">
      <alignment horizontal="center"/>
    </xf>
    <xf numFmtId="0" fontId="8" fillId="0" borderId="63" xfId="0" applyFont="1" applyBorder="1" applyAlignment="1">
      <alignment horizontal="center"/>
    </xf>
    <xf numFmtId="0" fontId="8" fillId="0" borderId="64" xfId="0" applyFont="1" applyBorder="1" applyAlignment="1">
      <alignment horizontal="center"/>
    </xf>
    <xf numFmtId="0" fontId="8" fillId="0" borderId="68" xfId="0" applyFont="1" applyBorder="1" applyAlignment="1">
      <alignment horizontal="center"/>
    </xf>
    <xf numFmtId="0" fontId="8" fillId="0" borderId="25" xfId="0" applyFont="1" applyBorder="1" applyAlignment="1">
      <alignment horizontal="center"/>
    </xf>
    <xf numFmtId="0" fontId="8" fillId="0" borderId="21" xfId="0" applyFont="1" applyBorder="1" applyAlignment="1">
      <alignment horizontal="center"/>
    </xf>
    <xf numFmtId="0" fontId="8" fillId="0" borderId="18" xfId="0" applyFont="1" applyBorder="1" applyAlignment="1">
      <alignment horizontal="center"/>
    </xf>
    <xf numFmtId="49" fontId="22" fillId="0" borderId="13" xfId="0" applyNumberFormat="1" applyFon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49" fontId="0" fillId="0" borderId="14" xfId="0" applyNumberFormat="1" applyBorder="1" applyAlignment="1" applyProtection="1">
      <alignment horizontal="left" vertical="center" wrapText="1"/>
      <protection locked="0"/>
    </xf>
    <xf numFmtId="49" fontId="6" fillId="0" borderId="3" xfId="11" applyNumberFormat="1" applyFon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49" fontId="6" fillId="0" borderId="38" xfId="11" applyNumberFormat="1" applyFon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70" xfId="0" applyNumberFormat="1" applyBorder="1" applyAlignment="1" applyProtection="1">
      <alignment horizontal="left" vertical="center" wrapText="1"/>
      <protection locked="0"/>
    </xf>
    <xf numFmtId="49" fontId="12" fillId="0" borderId="38" xfId="0" applyNumberFormat="1" applyFont="1" applyBorder="1" applyAlignment="1" applyProtection="1">
      <alignment horizontal="left" vertical="center" wrapText="1"/>
      <protection locked="0"/>
    </xf>
    <xf numFmtId="49" fontId="0" fillId="0" borderId="30" xfId="0" applyNumberFormat="1" applyBorder="1" applyAlignment="1" applyProtection="1">
      <alignment vertical="center"/>
      <protection locked="0"/>
    </xf>
    <xf numFmtId="49" fontId="0" fillId="0" borderId="70" xfId="0" applyNumberFormat="1" applyBorder="1" applyAlignment="1" applyProtection="1">
      <alignment vertical="center"/>
      <protection locked="0"/>
    </xf>
    <xf numFmtId="49" fontId="6" fillId="0" borderId="30" xfId="11" applyNumberFormat="1" applyFont="1" applyBorder="1" applyAlignment="1" applyProtection="1">
      <alignment horizontal="center" vertical="center" shrinkToFit="1"/>
      <protection locked="0"/>
    </xf>
    <xf numFmtId="49" fontId="0" fillId="0" borderId="30" xfId="0" applyNumberFormat="1" applyBorder="1" applyAlignment="1" applyProtection="1">
      <alignment horizontal="center" vertical="center"/>
      <protection locked="0"/>
    </xf>
    <xf numFmtId="49" fontId="0" fillId="0" borderId="70" xfId="0" applyNumberFormat="1" applyBorder="1" applyAlignment="1" applyProtection="1">
      <alignment horizontal="center" vertical="center"/>
      <protection locked="0"/>
    </xf>
    <xf numFmtId="0" fontId="71" fillId="0" borderId="0" xfId="11" applyFont="1" applyAlignment="1">
      <alignment horizontal="center" vertical="center" wrapText="1"/>
    </xf>
    <xf numFmtId="0" fontId="71" fillId="0" borderId="0" xfId="0" applyFont="1" applyAlignment="1">
      <alignment horizontal="center" vertical="center"/>
    </xf>
    <xf numFmtId="0" fontId="6" fillId="0" borderId="0" xfId="11" applyFont="1" applyBorder="1" applyAlignment="1" applyProtection="1">
      <alignment horizontal="left" vertical="center"/>
    </xf>
    <xf numFmtId="0" fontId="71" fillId="0" borderId="126" xfId="0" applyFont="1" applyBorder="1" applyAlignment="1" applyProtection="1">
      <alignment horizontal="center" vertical="center"/>
      <protection locked="0"/>
    </xf>
    <xf numFmtId="0" fontId="71" fillId="0" borderId="127" xfId="0" applyFont="1" applyBorder="1" applyAlignment="1" applyProtection="1">
      <alignment horizontal="center" vertical="center"/>
      <protection locked="0"/>
    </xf>
    <xf numFmtId="0" fontId="71" fillId="0" borderId="128" xfId="0" applyFont="1" applyBorder="1" applyAlignment="1" applyProtection="1">
      <alignment horizontal="center" vertical="center"/>
      <protection locked="0"/>
    </xf>
    <xf numFmtId="0" fontId="6" fillId="0" borderId="0" xfId="11" applyFont="1" applyAlignment="1" applyProtection="1"/>
    <xf numFmtId="0" fontId="22" fillId="0" borderId="0" xfId="0" applyFont="1" applyAlignment="1" applyProtection="1"/>
    <xf numFmtId="0" fontId="6" fillId="0" borderId="0" xfId="11" applyFont="1" applyAlignment="1" applyProtection="1">
      <alignment horizontal="distributed" vertical="center"/>
    </xf>
    <xf numFmtId="176" fontId="6" fillId="0" borderId="86" xfId="11" applyNumberFormat="1" applyFont="1" applyBorder="1" applyAlignment="1" applyProtection="1">
      <alignment horizontal="distributed" vertical="center"/>
    </xf>
    <xf numFmtId="0" fontId="0" fillId="0" borderId="86" xfId="0" applyBorder="1" applyAlignment="1">
      <alignment horizontal="distributed" vertical="center"/>
    </xf>
    <xf numFmtId="176" fontId="6" fillId="0" borderId="86" xfId="11" applyNumberFormat="1" applyFont="1" applyBorder="1" applyAlignment="1" applyProtection="1">
      <alignment horizontal="distributed" vertical="center"/>
      <protection locked="0"/>
    </xf>
    <xf numFmtId="176" fontId="22" fillId="0" borderId="86" xfId="0" applyNumberFormat="1" applyFont="1" applyBorder="1" applyAlignment="1" applyProtection="1">
      <alignment horizontal="distributed" vertical="center"/>
      <protection locked="0"/>
    </xf>
    <xf numFmtId="176" fontId="0" fillId="0" borderId="86" xfId="0" applyNumberFormat="1" applyBorder="1" applyAlignment="1" applyProtection="1">
      <alignment horizontal="distributed" vertical="center"/>
      <protection locked="0"/>
    </xf>
    <xf numFmtId="0" fontId="6" fillId="0" borderId="0" xfId="11" applyFont="1" applyAlignment="1" applyProtection="1">
      <alignment vertical="center" wrapText="1"/>
    </xf>
    <xf numFmtId="0" fontId="12" fillId="0" borderId="0" xfId="0" applyFont="1" applyAlignment="1">
      <alignment vertical="center" shrinkToFit="1"/>
    </xf>
    <xf numFmtId="0" fontId="8" fillId="0" borderId="0" xfId="11" applyFont="1" applyBorder="1" applyAlignment="1" applyProtection="1">
      <alignment horizontal="left" vertical="center" wrapText="1"/>
    </xf>
    <xf numFmtId="0" fontId="6" fillId="0" borderId="0" xfId="11" applyFont="1" applyBorder="1" applyAlignment="1" applyProtection="1">
      <alignment horizontal="center" vertical="center"/>
    </xf>
    <xf numFmtId="176" fontId="22" fillId="0" borderId="8" xfId="0" applyNumberFormat="1" applyFont="1" applyBorder="1" applyAlignment="1" applyProtection="1">
      <alignment horizontal="left" vertical="center" wrapText="1"/>
      <protection locked="0"/>
    </xf>
    <xf numFmtId="176" fontId="22" fillId="0" borderId="7" xfId="0" applyNumberFormat="1" applyFont="1" applyBorder="1" applyAlignment="1" applyProtection="1">
      <alignment vertical="center"/>
      <protection locked="0"/>
    </xf>
    <xf numFmtId="176" fontId="22" fillId="0" borderId="9" xfId="0" applyNumberFormat="1" applyFont="1" applyBorder="1" applyAlignment="1" applyProtection="1">
      <alignment vertical="center"/>
      <protection locked="0"/>
    </xf>
    <xf numFmtId="49" fontId="6" fillId="0" borderId="8" xfId="11" applyNumberFormat="1" applyFont="1" applyBorder="1" applyAlignment="1" applyProtection="1">
      <alignment horizontal="center" vertical="center" shrinkToFit="1"/>
      <protection locked="0"/>
    </xf>
    <xf numFmtId="0" fontId="22" fillId="0" borderId="6" xfId="0" applyFont="1" applyBorder="1" applyAlignment="1" applyProtection="1">
      <alignment vertical="center"/>
      <protection locked="0"/>
    </xf>
    <xf numFmtId="176" fontId="22" fillId="0" borderId="3" xfId="0" applyNumberFormat="1" applyFont="1" applyBorder="1" applyAlignment="1" applyProtection="1">
      <alignment horizontal="left" vertical="center" wrapText="1"/>
      <protection locked="0"/>
    </xf>
    <xf numFmtId="176" fontId="22" fillId="0" borderId="2" xfId="0" applyNumberFormat="1" applyFont="1" applyBorder="1" applyAlignment="1" applyProtection="1">
      <alignment vertical="center"/>
      <protection locked="0"/>
    </xf>
    <xf numFmtId="176" fontId="22" fillId="0" borderId="4" xfId="0" applyNumberFormat="1" applyFont="1" applyBorder="1" applyAlignment="1" applyProtection="1">
      <alignment vertical="center"/>
      <protection locked="0"/>
    </xf>
    <xf numFmtId="49" fontId="6" fillId="0" borderId="3" xfId="11" applyNumberFormat="1" applyFont="1" applyBorder="1" applyAlignment="1" applyProtection="1">
      <alignment horizontal="center" vertical="center" shrinkToFit="1"/>
      <protection locked="0"/>
    </xf>
    <xf numFmtId="0" fontId="22" fillId="0" borderId="2" xfId="0" applyFont="1" applyBorder="1" applyAlignment="1" applyProtection="1">
      <alignment vertical="center"/>
      <protection locked="0"/>
    </xf>
    <xf numFmtId="0" fontId="22" fillId="0" borderId="1" xfId="0" applyFont="1" applyBorder="1" applyAlignment="1" applyProtection="1">
      <alignment vertical="center"/>
      <protection locked="0"/>
    </xf>
    <xf numFmtId="0" fontId="64" fillId="0" borderId="0" xfId="0" applyFont="1" applyAlignment="1" applyProtection="1">
      <alignment horizontal="center" vertical="center"/>
    </xf>
    <xf numFmtId="49" fontId="22" fillId="0" borderId="30" xfId="0" applyNumberFormat="1" applyFont="1" applyBorder="1" applyAlignment="1" applyProtection="1">
      <alignment horizontal="center" vertical="center" wrapText="1"/>
      <protection locked="0"/>
    </xf>
    <xf numFmtId="49" fontId="22" fillId="0" borderId="33" xfId="0" applyNumberFormat="1" applyFont="1" applyBorder="1" applyAlignment="1" applyProtection="1">
      <alignment horizontal="center" vertical="center" wrapText="1"/>
      <protection locked="0"/>
    </xf>
    <xf numFmtId="49" fontId="22" fillId="0" borderId="0" xfId="0" applyNumberFormat="1" applyFont="1" applyBorder="1" applyAlignment="1" applyProtection="1">
      <alignment horizontal="center" vertical="center" wrapText="1"/>
      <protection locked="0"/>
    </xf>
    <xf numFmtId="49" fontId="22" fillId="0" borderId="20" xfId="0" applyNumberFormat="1" applyFont="1" applyBorder="1" applyAlignment="1" applyProtection="1">
      <alignment horizontal="center" vertical="center" wrapText="1"/>
      <protection locked="0"/>
    </xf>
    <xf numFmtId="0" fontId="22" fillId="0" borderId="130" xfId="0" applyFont="1" applyBorder="1" applyAlignment="1">
      <alignment horizontal="distributed" vertical="center" indent="4"/>
    </xf>
    <xf numFmtId="0" fontId="22" fillId="0" borderId="129" xfId="0" applyFont="1" applyBorder="1" applyAlignment="1">
      <alignment horizontal="distributed" vertical="center" indent="4"/>
    </xf>
    <xf numFmtId="0" fontId="22" fillId="0" borderId="132" xfId="0" applyFont="1" applyBorder="1" applyAlignment="1">
      <alignment horizontal="distributed" vertical="center" indent="4"/>
    </xf>
    <xf numFmtId="176" fontId="22" fillId="0" borderId="38" xfId="0" applyNumberFormat="1" applyFont="1" applyBorder="1" applyAlignment="1" applyProtection="1">
      <alignment horizontal="left" vertical="center" wrapText="1"/>
      <protection locked="0"/>
    </xf>
    <xf numFmtId="176" fontId="22" fillId="0" borderId="30" xfId="0" applyNumberFormat="1" applyFont="1" applyBorder="1" applyAlignment="1" applyProtection="1">
      <alignment vertical="center"/>
      <protection locked="0"/>
    </xf>
    <xf numFmtId="176" fontId="22" fillId="0" borderId="70" xfId="0" applyNumberFormat="1" applyFont="1" applyBorder="1" applyAlignment="1" applyProtection="1">
      <alignment vertical="center"/>
      <protection locked="0"/>
    </xf>
    <xf numFmtId="49" fontId="6" fillId="0" borderId="13" xfId="11" applyNumberFormat="1" applyFont="1" applyBorder="1" applyAlignment="1" applyProtection="1">
      <alignment horizontal="center" vertical="center" shrinkToFit="1"/>
      <protection locked="0"/>
    </xf>
    <xf numFmtId="49" fontId="6" fillId="0" borderId="12" xfId="11" applyNumberFormat="1" applyFont="1" applyBorder="1" applyAlignment="1" applyProtection="1">
      <alignment horizontal="center" vertical="center" shrinkToFit="1"/>
      <protection locked="0"/>
    </xf>
    <xf numFmtId="0" fontId="22" fillId="0" borderId="12" xfId="0" applyFont="1" applyBorder="1" applyAlignment="1" applyProtection="1">
      <alignment vertical="center"/>
      <protection locked="0"/>
    </xf>
    <xf numFmtId="0" fontId="22" fillId="0" borderId="11" xfId="0" applyFont="1" applyBorder="1" applyAlignment="1" applyProtection="1">
      <alignment vertical="center"/>
      <protection locked="0"/>
    </xf>
    <xf numFmtId="49" fontId="22" fillId="0" borderId="7" xfId="0" applyNumberFormat="1" applyFont="1" applyBorder="1" applyAlignment="1" applyProtection="1">
      <alignment vertical="center"/>
      <protection locked="0"/>
    </xf>
    <xf numFmtId="49" fontId="22" fillId="0" borderId="6" xfId="0" applyNumberFormat="1" applyFont="1" applyBorder="1" applyAlignment="1" applyProtection="1">
      <alignment vertical="center"/>
      <protection locked="0"/>
    </xf>
    <xf numFmtId="0" fontId="22" fillId="0" borderId="86" xfId="0" applyFont="1" applyBorder="1" applyAlignment="1" applyProtection="1">
      <alignment horizontal="distributed" vertical="center"/>
      <protection locked="0"/>
    </xf>
    <xf numFmtId="0" fontId="6" fillId="0" borderId="0" xfId="11" applyFont="1" applyAlignment="1" applyProtection="1">
      <alignment vertical="center"/>
    </xf>
    <xf numFmtId="0" fontId="6" fillId="0" borderId="0" xfId="11" applyFont="1" applyAlignment="1" applyProtection="1">
      <alignment vertical="center" wrapText="1"/>
      <protection locked="0"/>
    </xf>
    <xf numFmtId="0" fontId="6" fillId="0" borderId="0" xfId="11" applyFont="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8" fillId="0" borderId="0" xfId="0" applyFont="1" applyAlignment="1" applyProtection="1">
      <alignment horizontal="left" vertical="center" wrapText="1"/>
    </xf>
    <xf numFmtId="0" fontId="14" fillId="0" borderId="17" xfId="0" applyFont="1" applyBorder="1" applyAlignment="1" applyProtection="1">
      <alignment horizontal="center" vertical="top" wrapText="1"/>
      <protection locked="0"/>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46" fillId="0" borderId="55" xfId="0" applyFont="1" applyBorder="1" applyAlignment="1">
      <alignment horizontal="center" vertical="center" shrinkToFit="1"/>
    </xf>
    <xf numFmtId="0" fontId="46" fillId="0" borderId="56" xfId="0" applyFont="1" applyBorder="1" applyAlignment="1">
      <alignment horizontal="center" vertical="center" shrinkToFit="1"/>
    </xf>
    <xf numFmtId="0" fontId="8" fillId="0" borderId="57" xfId="0" applyFont="1" applyBorder="1" applyAlignment="1">
      <alignment horizontal="center"/>
    </xf>
    <xf numFmtId="0" fontId="8" fillId="0" borderId="44" xfId="0" applyFont="1" applyBorder="1" applyAlignment="1">
      <alignment horizontal="center"/>
    </xf>
    <xf numFmtId="0" fontId="8" fillId="0" borderId="59" xfId="0" applyFont="1" applyBorder="1" applyAlignment="1">
      <alignment horizontal="center"/>
    </xf>
    <xf numFmtId="0" fontId="8" fillId="0" borderId="45" xfId="0" applyFont="1" applyBorder="1" applyAlignment="1">
      <alignment horizontal="center"/>
    </xf>
    <xf numFmtId="49" fontId="22" fillId="0" borderId="44" xfId="0" applyNumberFormat="1" applyFont="1" applyBorder="1" applyAlignment="1" applyProtection="1">
      <alignment horizontal="center" vertical="center"/>
      <protection locked="0"/>
    </xf>
    <xf numFmtId="49" fontId="22" fillId="0" borderId="58" xfId="0" applyNumberFormat="1" applyFont="1" applyBorder="1" applyAlignment="1" applyProtection="1">
      <alignment horizontal="center" vertical="center"/>
      <protection locked="0"/>
    </xf>
    <xf numFmtId="49" fontId="22" fillId="0" borderId="45" xfId="0" applyNumberFormat="1" applyFont="1" applyBorder="1" applyAlignment="1" applyProtection="1">
      <alignment horizontal="center" vertical="center"/>
      <protection locked="0"/>
    </xf>
    <xf numFmtId="49" fontId="22" fillId="0" borderId="60" xfId="0" applyNumberFormat="1" applyFont="1" applyBorder="1" applyAlignment="1" applyProtection="1">
      <alignment horizontal="center" vertical="center"/>
      <protection locked="0"/>
    </xf>
    <xf numFmtId="49" fontId="22" fillId="0" borderId="12" xfId="0" applyNumberFormat="1" applyFont="1" applyBorder="1" applyAlignment="1" applyProtection="1">
      <alignment vertical="center"/>
      <protection locked="0"/>
    </xf>
    <xf numFmtId="49" fontId="22" fillId="0" borderId="11" xfId="0" applyNumberFormat="1" applyFont="1" applyBorder="1" applyAlignment="1" applyProtection="1">
      <alignment vertical="center"/>
      <protection locked="0"/>
    </xf>
    <xf numFmtId="49" fontId="22" fillId="0" borderId="10" xfId="0" applyNumberFormat="1" applyFont="1" applyBorder="1" applyAlignment="1" applyProtection="1">
      <alignment horizontal="left" vertical="center" wrapText="1"/>
      <protection locked="0"/>
    </xf>
    <xf numFmtId="49" fontId="22" fillId="0" borderId="7" xfId="0" applyNumberFormat="1" applyFont="1" applyBorder="1" applyAlignment="1" applyProtection="1">
      <alignment horizontal="left" vertical="center" wrapText="1"/>
      <protection locked="0"/>
    </xf>
    <xf numFmtId="49" fontId="22" fillId="0" borderId="9" xfId="0" applyNumberFormat="1" applyFont="1" applyBorder="1" applyAlignment="1" applyProtection="1">
      <alignment horizontal="left" vertical="center" wrapText="1"/>
      <protection locked="0"/>
    </xf>
    <xf numFmtId="0" fontId="22" fillId="0" borderId="133" xfId="0" applyFont="1" applyBorder="1" applyAlignment="1">
      <alignment horizontal="distributed" vertical="center" indent="2"/>
    </xf>
    <xf numFmtId="0" fontId="6" fillId="0" borderId="86" xfId="11" applyFont="1" applyBorder="1" applyAlignment="1" applyProtection="1">
      <alignment horizontal="distributed"/>
    </xf>
    <xf numFmtId="0" fontId="22" fillId="0" borderId="86" xfId="0" applyFont="1" applyBorder="1" applyAlignment="1" applyProtection="1">
      <alignment horizontal="distributed"/>
    </xf>
    <xf numFmtId="0" fontId="22" fillId="0" borderId="86" xfId="0" applyFont="1" applyBorder="1" applyAlignment="1" applyProtection="1">
      <alignment horizontal="left" wrapText="1"/>
    </xf>
    <xf numFmtId="0" fontId="22" fillId="0" borderId="86" xfId="0" applyFont="1" applyBorder="1" applyAlignment="1">
      <alignment horizontal="left" wrapText="1"/>
    </xf>
    <xf numFmtId="0" fontId="22" fillId="0" borderId="134" xfId="0" applyFont="1" applyBorder="1" applyAlignment="1" applyProtection="1">
      <alignment horizontal="left" wrapText="1"/>
    </xf>
    <xf numFmtId="0" fontId="22" fillId="0" borderId="134" xfId="0" applyFont="1" applyBorder="1" applyAlignment="1">
      <alignment horizontal="left" wrapText="1"/>
    </xf>
    <xf numFmtId="0" fontId="6" fillId="0" borderId="134" xfId="11" applyFont="1" applyBorder="1" applyAlignment="1" applyProtection="1">
      <alignment horizontal="distributed" shrinkToFit="1"/>
    </xf>
    <xf numFmtId="0" fontId="22" fillId="0" borderId="134" xfId="0" applyFont="1" applyBorder="1" applyAlignment="1">
      <alignment horizontal="distributed" shrinkToFit="1"/>
    </xf>
    <xf numFmtId="49" fontId="22" fillId="0" borderId="15" xfId="0" applyNumberFormat="1" applyFont="1" applyBorder="1" applyAlignment="1" applyProtection="1">
      <alignment horizontal="left" vertical="center" wrapText="1"/>
      <protection locked="0"/>
    </xf>
    <xf numFmtId="49" fontId="22" fillId="0" borderId="12" xfId="0" applyNumberFormat="1" applyFont="1" applyBorder="1" applyAlignment="1" applyProtection="1">
      <alignment horizontal="left" vertical="center" wrapText="1"/>
      <protection locked="0"/>
    </xf>
    <xf numFmtId="49" fontId="22" fillId="0" borderId="14" xfId="0" applyNumberFormat="1" applyFont="1" applyBorder="1" applyAlignment="1" applyProtection="1">
      <alignment horizontal="left" vertical="center" wrapText="1"/>
      <protection locked="0"/>
    </xf>
    <xf numFmtId="49" fontId="22" fillId="0" borderId="30" xfId="0" applyNumberFormat="1" applyFont="1" applyBorder="1" applyAlignment="1" applyProtection="1">
      <alignment horizontal="left" vertical="center" wrapText="1"/>
      <protection locked="0"/>
    </xf>
    <xf numFmtId="49" fontId="22" fillId="0" borderId="70" xfId="0" applyNumberFormat="1" applyFont="1" applyBorder="1" applyAlignment="1" applyProtection="1">
      <alignment horizontal="left" vertical="center" wrapText="1"/>
      <protection locked="0"/>
    </xf>
    <xf numFmtId="49" fontId="22" fillId="0" borderId="34" xfId="0" applyNumberFormat="1" applyFont="1" applyBorder="1" applyAlignment="1" applyProtection="1">
      <alignment horizontal="left" vertical="center" wrapText="1"/>
      <protection locked="0"/>
    </xf>
    <xf numFmtId="49" fontId="22" fillId="0" borderId="24" xfId="0" applyNumberFormat="1" applyFont="1" applyBorder="1" applyAlignment="1" applyProtection="1">
      <alignment horizontal="left" vertical="center" wrapText="1"/>
      <protection locked="0"/>
    </xf>
    <xf numFmtId="49" fontId="22" fillId="0" borderId="41" xfId="0" applyNumberFormat="1" applyFont="1" applyBorder="1" applyAlignment="1" applyProtection="1">
      <alignment horizontal="left" vertical="center" wrapText="1"/>
      <protection locked="0"/>
    </xf>
    <xf numFmtId="49" fontId="6" fillId="0" borderId="40" xfId="11" applyNumberFormat="1" applyFont="1" applyBorder="1" applyAlignment="1" applyProtection="1">
      <alignment horizontal="left" vertical="center" wrapText="1"/>
      <protection locked="0"/>
    </xf>
    <xf numFmtId="176" fontId="22" fillId="0" borderId="40" xfId="0" applyNumberFormat="1" applyFont="1" applyBorder="1" applyAlignment="1" applyProtection="1">
      <alignment horizontal="left" vertical="center" wrapText="1"/>
      <protection locked="0"/>
    </xf>
    <xf numFmtId="176" fontId="22" fillId="0" borderId="24" xfId="0" applyNumberFormat="1" applyFont="1" applyBorder="1" applyAlignment="1" applyProtection="1">
      <alignment vertical="center"/>
      <protection locked="0"/>
    </xf>
    <xf numFmtId="49" fontId="22" fillId="0" borderId="2" xfId="0" applyNumberFormat="1" applyFont="1" applyBorder="1" applyAlignment="1" applyProtection="1">
      <alignment vertical="center"/>
      <protection locked="0"/>
    </xf>
    <xf numFmtId="49" fontId="22" fillId="0" borderId="1" xfId="0" applyNumberFormat="1" applyFont="1" applyBorder="1" applyAlignment="1" applyProtection="1">
      <alignment vertical="center"/>
      <protection locked="0"/>
    </xf>
    <xf numFmtId="49" fontId="22" fillId="0" borderId="5" xfId="0" applyNumberFormat="1" applyFont="1" applyBorder="1" applyAlignment="1" applyProtection="1">
      <alignment horizontal="left" vertical="center" wrapText="1"/>
      <protection locked="0"/>
    </xf>
    <xf numFmtId="49" fontId="22" fillId="0" borderId="2" xfId="0" applyNumberFormat="1" applyFont="1" applyBorder="1" applyAlignment="1" applyProtection="1">
      <alignment horizontal="left" vertical="center" wrapText="1"/>
      <protection locked="0"/>
    </xf>
    <xf numFmtId="49" fontId="22" fillId="0" borderId="4" xfId="0" applyNumberFormat="1" applyFont="1" applyBorder="1" applyAlignment="1" applyProtection="1">
      <alignment horizontal="left" vertical="center" wrapText="1"/>
      <protection locked="0"/>
    </xf>
    <xf numFmtId="49" fontId="13" fillId="0" borderId="0" xfId="8" applyNumberFormat="1" applyFont="1" applyBorder="1" applyAlignment="1" applyProtection="1">
      <alignment horizontal="right" vertical="center"/>
    </xf>
    <xf numFmtId="0" fontId="43" fillId="0" borderId="0" xfId="0" applyFont="1" applyBorder="1" applyAlignment="1" applyProtection="1">
      <alignment horizontal="distributed" vertical="center"/>
    </xf>
    <xf numFmtId="0" fontId="26" fillId="0" borderId="0" xfId="0" applyFont="1" applyBorder="1" applyAlignment="1" applyProtection="1">
      <alignment horizontal="right" vertical="center"/>
    </xf>
    <xf numFmtId="0" fontId="43" fillId="0" borderId="0" xfId="0" applyFont="1" applyBorder="1" applyAlignment="1" applyProtection="1">
      <alignment horizontal="distributed" vertical="center"/>
    </xf>
    <xf numFmtId="0" fontId="52" fillId="0" borderId="0" xfId="0" applyFont="1" applyBorder="1" applyAlignment="1" applyProtection="1">
      <alignment horizontal="distributed" vertical="center"/>
    </xf>
    <xf numFmtId="0" fontId="43" fillId="0" borderId="0" xfId="0" applyFont="1" applyBorder="1" applyAlignment="1" applyProtection="1">
      <alignment horizontal="distributed" vertical="center"/>
      <protection locked="0"/>
    </xf>
    <xf numFmtId="176" fontId="25" fillId="0" borderId="0" xfId="0" applyNumberFormat="1" applyFont="1" applyBorder="1" applyAlignment="1" applyProtection="1">
      <alignment horizontal="distributed" vertical="center"/>
      <protection locked="0"/>
    </xf>
    <xf numFmtId="0" fontId="25" fillId="0" borderId="0" xfId="0" applyFont="1" applyBorder="1" applyAlignment="1" applyProtection="1">
      <alignment horizontal="center" vertical="top"/>
    </xf>
    <xf numFmtId="0" fontId="25" fillId="0" borderId="0" xfId="0" applyFont="1" applyBorder="1" applyAlignment="1">
      <alignment vertical="top" wrapText="1"/>
    </xf>
    <xf numFmtId="0" fontId="25" fillId="0" borderId="0" xfId="0" applyFont="1" applyBorder="1" applyAlignment="1" applyProtection="1">
      <alignment horizontal="distributed" vertical="center"/>
    </xf>
    <xf numFmtId="176" fontId="25" fillId="0" borderId="26" xfId="0" applyNumberFormat="1" applyFont="1" applyBorder="1" applyAlignment="1" applyProtection="1">
      <alignment horizontal="distributed" vertical="center" indent="1"/>
    </xf>
    <xf numFmtId="0" fontId="25" fillId="0" borderId="0" xfId="0" applyFont="1" applyBorder="1" applyAlignment="1" applyProtection="1">
      <alignment vertical="top"/>
    </xf>
    <xf numFmtId="49" fontId="8" fillId="0" borderId="0" xfId="8" applyNumberFormat="1" applyFont="1" applyBorder="1" applyAlignment="1" applyProtection="1">
      <alignment vertical="center"/>
    </xf>
    <xf numFmtId="176" fontId="25" fillId="0" borderId="26" xfId="0" applyNumberFormat="1" applyFont="1" applyBorder="1" applyAlignment="1" applyProtection="1">
      <alignment horizontal="distributed" vertical="center" indent="1"/>
      <protection locked="0"/>
    </xf>
  </cellXfs>
  <cellStyles count="17">
    <cellStyle name="ハイパーリンク" xfId="14" builtinId="8"/>
    <cellStyle name="桁区切り 2" xfId="2"/>
    <cellStyle name="桁区切り 3" xfId="3"/>
    <cellStyle name="桁区切り 4" xfId="4"/>
    <cellStyle name="通貨 2" xfId="5"/>
    <cellStyle name="通貨 3" xfId="6"/>
    <cellStyle name="標準" xfId="0" builtinId="0"/>
    <cellStyle name="標準 2" xfId="7"/>
    <cellStyle name="標準 2 2" xfId="1"/>
    <cellStyle name="標準 2 3" xfId="16"/>
    <cellStyle name="標準 3" xfId="8"/>
    <cellStyle name="標準 4" xfId="9"/>
    <cellStyle name="標準 5" xfId="10"/>
    <cellStyle name="標準 6" xfId="11"/>
    <cellStyle name="標準 7" xfId="12"/>
    <cellStyle name="標準 8" xfId="15"/>
    <cellStyle name="標準_028工期延長願" xfId="13"/>
  </cellStyles>
  <dxfs count="252">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externalLinks/externalLink1.xml" Type="http://schemas.openxmlformats.org/officeDocument/2006/relationships/externalLink"/><Relationship Id="rId39" Target="theme/theme1.xml" Type="http://schemas.openxmlformats.org/officeDocument/2006/relationships/theme"/><Relationship Id="rId4" Target="worksheets/sheet4.xml" Type="http://schemas.openxmlformats.org/officeDocument/2006/relationships/worksheet"/><Relationship Id="rId40" Target="styles.xml" Type="http://schemas.openxmlformats.org/officeDocument/2006/relationships/styles"/><Relationship Id="rId41" Target="sharedStrings.xml" Type="http://schemas.openxmlformats.org/officeDocument/2006/relationships/sharedStrings"/><Relationship Id="rId42" Target="calcChain.xml" Type="http://schemas.openxmlformats.org/officeDocument/2006/relationships/calcChain"/><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BA$26" lockText="1"/>
</file>

<file path=xl/ctrlProps/ctrlProp10.xml><?xml version="1.0" encoding="utf-8"?>
<formControlPr xmlns="http://schemas.microsoft.com/office/spreadsheetml/2009/9/main" objectType="CheckBox" fmlaLink="$BE$32"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checked="Checked" lockText="1"/>
</file>

<file path=xl/ctrlProps/ctrlProp11.xml><?xml version="1.0" encoding="utf-8"?>
<formControlPr xmlns="http://schemas.microsoft.com/office/spreadsheetml/2009/9/main" objectType="CheckBox" fmlaLink="$BF$32"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fmlaLink="$BA$26"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fmlaLink="$BB$26" lockText="1"/>
</file>

<file path=xl/ctrlProps/ctrlProp14.xml><?xml version="1.0" encoding="utf-8"?>
<formControlPr xmlns="http://schemas.microsoft.com/office/spreadsheetml/2009/9/main" objectType="CheckBox" fmlaLink="$BC$26" lockText="1"/>
</file>

<file path=xl/ctrlProps/ctrlProp15.xml><?xml version="1.0" encoding="utf-8"?>
<formControlPr xmlns="http://schemas.microsoft.com/office/spreadsheetml/2009/9/main" objectType="CheckBox" fmlaLink="$BE$26" lockText="1"/>
</file>

<file path=xl/ctrlProps/ctrlProp16.xml><?xml version="1.0" encoding="utf-8"?>
<formControlPr xmlns="http://schemas.microsoft.com/office/spreadsheetml/2009/9/main" objectType="CheckBox" fmlaLink="$BF$26" lockText="1"/>
</file>

<file path=xl/ctrlProps/ctrlProp17.xml><?xml version="1.0" encoding="utf-8"?>
<formControlPr xmlns="http://schemas.microsoft.com/office/spreadsheetml/2009/9/main" objectType="CheckBox" checked="Checked" fmlaLink="$BA$28" lockText="1"/>
</file>

<file path=xl/ctrlProps/ctrlProp18.xml><?xml version="1.0" encoding="utf-8"?>
<formControlPr xmlns="http://schemas.microsoft.com/office/spreadsheetml/2009/9/main" objectType="CheckBox" checked="Checked" fmlaLink="$BA$34" lockText="1"/>
</file>

<file path=xl/ctrlProps/ctrlProp19.xml><?xml version="1.0" encoding="utf-8"?>
<formControlPr xmlns="http://schemas.microsoft.com/office/spreadsheetml/2009/9/main" objectType="CheckBox" fmlaLink="$BA$32" lockText="1"/>
</file>

<file path=xl/ctrlProps/ctrlProp2.xml><?xml version="1.0" encoding="utf-8"?>
<formControlPr xmlns="http://schemas.microsoft.com/office/spreadsheetml/2009/9/main" objectType="CheckBox" fmlaLink="$BA$26" lockText="1"/>
</file>

<file path=xl/ctrlProps/ctrlProp20.xml><?xml version="1.0" encoding="utf-8"?>
<formControlPr xmlns="http://schemas.microsoft.com/office/spreadsheetml/2009/9/main" objectType="CheckBox" fmlaLink="$BB$32" lockText="1"/>
</file>

<file path=xl/ctrlProps/ctrlProp21.xml><?xml version="1.0" encoding="utf-8"?>
<formControlPr xmlns="http://schemas.microsoft.com/office/spreadsheetml/2009/9/main" objectType="CheckBox" fmlaLink="$BC$32" lockText="1"/>
</file>

<file path=xl/ctrlProps/ctrlProp22.xml><?xml version="1.0" encoding="utf-8"?>
<formControlPr xmlns="http://schemas.microsoft.com/office/spreadsheetml/2009/9/main" objectType="CheckBox" fmlaLink="$BE$32" lockText="1"/>
</file>

<file path=xl/ctrlProps/ctrlProp23.xml><?xml version="1.0" encoding="utf-8"?>
<formControlPr xmlns="http://schemas.microsoft.com/office/spreadsheetml/2009/9/main" objectType="CheckBox" fmlaLink="$BF$32" lockText="1"/>
</file>

<file path=xl/ctrlProps/ctrlProp24.xml><?xml version="1.0" encoding="utf-8"?>
<formControlPr xmlns="http://schemas.microsoft.com/office/spreadsheetml/2009/9/main" objectType="CheckBox" fmlaLink="$BB$5" lockText="1"/>
</file>

<file path=xl/ctrlProps/ctrlProp25.xml><?xml version="1.0" encoding="utf-8"?>
<formControlPr xmlns="http://schemas.microsoft.com/office/spreadsheetml/2009/9/main" objectType="CheckBox" fmlaLink="$BC$5" lockText="1"/>
</file>

<file path=xl/ctrlProps/ctrlProp26.xml><?xml version="1.0" encoding="utf-8"?>
<formControlPr xmlns="http://schemas.microsoft.com/office/spreadsheetml/2009/9/main" objectType="CheckBox" fmlaLink="$BE$5" lockText="1"/>
</file>

<file path=xl/ctrlProps/ctrlProp27.xml><?xml version="1.0" encoding="utf-8"?>
<formControlPr xmlns="http://schemas.microsoft.com/office/spreadsheetml/2009/9/main" objectType="CheckBox" fmlaLink="$BF$5" lockText="1"/>
</file>

<file path=xl/ctrlProps/ctrlProp28.xml><?xml version="1.0" encoding="utf-8"?>
<formControlPr xmlns="http://schemas.microsoft.com/office/spreadsheetml/2009/9/main" objectType="CheckBox" fmlaLink="$BG$5" lockText="1"/>
</file>

<file path=xl/ctrlProps/ctrlProp29.xml><?xml version="1.0" encoding="utf-8"?>
<formControlPr xmlns="http://schemas.microsoft.com/office/spreadsheetml/2009/9/main" objectType="CheckBox" checked="Checked" fmlaLink="$BH$5" lockText="1"/>
</file>

<file path=xl/ctrlProps/ctrlProp3.xml><?xml version="1.0" encoding="utf-8"?>
<formControlPr xmlns="http://schemas.microsoft.com/office/spreadsheetml/2009/9/main" objectType="CheckBox" fmlaLink="$BC$26" lockText="1"/>
</file>

<file path=xl/ctrlProps/ctrlProp30.xml><?xml version="1.0" encoding="utf-8"?>
<formControlPr xmlns="http://schemas.microsoft.com/office/spreadsheetml/2009/9/main" objectType="CheckBox" fmlaLink="$BA$6" lockText="1"/>
</file>

<file path=xl/ctrlProps/ctrlProp31.xml><?xml version="1.0" encoding="utf-8"?>
<formControlPr xmlns="http://schemas.microsoft.com/office/spreadsheetml/2009/9/main" objectType="CheckBox" fmlaLink="$BA$5" lockText="1"/>
</file>

<file path=xl/ctrlProps/ctrlProp32.xml><?xml version="1.0" encoding="utf-8"?>
<formControlPr xmlns="http://schemas.microsoft.com/office/spreadsheetml/2009/9/main" objectType="CheckBox" fmlaLink="$BB$5" lockText="1"/>
</file>

<file path=xl/ctrlProps/ctrlProp33.xml><?xml version="1.0" encoding="utf-8"?>
<formControlPr xmlns="http://schemas.microsoft.com/office/spreadsheetml/2009/9/main" objectType="CheckBox" fmlaLink="$BC$5" lockText="1"/>
</file>

<file path=xl/ctrlProps/ctrlProp34.xml><?xml version="1.0" encoding="utf-8"?>
<formControlPr xmlns="http://schemas.microsoft.com/office/spreadsheetml/2009/9/main" objectType="CheckBox" fmlaLink="$BE$5" lockText="1"/>
</file>

<file path=xl/ctrlProps/ctrlProp35.xml><?xml version="1.0" encoding="utf-8"?>
<formControlPr xmlns="http://schemas.microsoft.com/office/spreadsheetml/2009/9/main" objectType="CheckBox" fmlaLink="$BF$5" lockText="1"/>
</file>

<file path=xl/ctrlProps/ctrlProp36.xml><?xml version="1.0" encoding="utf-8"?>
<formControlPr xmlns="http://schemas.microsoft.com/office/spreadsheetml/2009/9/main" objectType="CheckBox" fmlaLink="$BG$5" lockText="1"/>
</file>

<file path=xl/ctrlProps/ctrlProp37.xml><?xml version="1.0" encoding="utf-8"?>
<formControlPr xmlns="http://schemas.microsoft.com/office/spreadsheetml/2009/9/main" objectType="CheckBox" checked="Checked" fmlaLink="$BH$5" lockText="1"/>
</file>

<file path=xl/ctrlProps/ctrlProp38.xml><?xml version="1.0" encoding="utf-8"?>
<formControlPr xmlns="http://schemas.microsoft.com/office/spreadsheetml/2009/9/main" objectType="CheckBox" fmlaLink="$BA$6" lockText="1"/>
</file>

<file path=xl/ctrlProps/ctrlProp39.xml><?xml version="1.0" encoding="utf-8"?>
<formControlPr xmlns="http://schemas.microsoft.com/office/spreadsheetml/2009/9/main" objectType="CheckBox" fmlaLink="$BA$3" lockText="1"/>
</file>

<file path=xl/ctrlProps/ctrlProp4.xml><?xml version="1.0" encoding="utf-8"?>
<formControlPr xmlns="http://schemas.microsoft.com/office/spreadsheetml/2009/9/main" objectType="CheckBox" fmlaLink="$BE$26" lockText="1"/>
</file>

<file path=xl/ctrlProps/ctrlProp40.xml><?xml version="1.0" encoding="utf-8"?>
<formControlPr xmlns="http://schemas.microsoft.com/office/spreadsheetml/2009/9/main" objectType="CheckBox" fmlaLink="BA3" lockText="1"/>
</file>

<file path=xl/ctrlProps/ctrlProp41.xml><?xml version="1.0" encoding="utf-8"?>
<formControlPr xmlns="http://schemas.microsoft.com/office/spreadsheetml/2009/9/main" objectType="CheckBox" checked="Checked" fmlaLink="$BB$3" lockText="1"/>
</file>

<file path=xl/ctrlProps/ctrlProp42.xml><?xml version="1.0" encoding="utf-8"?>
<formControlPr xmlns="http://schemas.microsoft.com/office/spreadsheetml/2009/9/main" objectType="CheckBox" checked="Checked" fmlaLink="BB3" lockText="1"/>
</file>

<file path=xl/ctrlProps/ctrlProp43.xml><?xml version="1.0" encoding="utf-8"?>
<formControlPr xmlns="http://schemas.microsoft.com/office/spreadsheetml/2009/9/main" objectType="CheckBox" fmlaLink="$BA$5" lockText="1"/>
</file>

<file path=xl/ctrlProps/ctrlProp44.xml><?xml version="1.0" encoding="utf-8"?>
<formControlPr xmlns="http://schemas.microsoft.com/office/spreadsheetml/2009/9/main" objectType="CheckBox" checked="Checked" fmlaLink="$BA$34" lockText="1"/>
</file>

<file path=xl/ctrlProps/ctrlProp45.xml><?xml version="1.0" encoding="utf-8"?>
<formControlPr xmlns="http://schemas.microsoft.com/office/spreadsheetml/2009/9/main" objectType="CheckBox" fmlaLink="$BB$26" lockText="1"/>
</file>

<file path=xl/ctrlProps/ctrlProp46.xml><?xml version="1.0" encoding="utf-8"?>
<formControlPr xmlns="http://schemas.microsoft.com/office/spreadsheetml/2009/9/main" objectType="CheckBox" fmlaLink="$BB$32" lockText="1"/>
</file>

<file path=xl/ctrlProps/ctrlProp47.xml><?xml version="1.0" encoding="utf-8"?>
<formControlPr xmlns="http://schemas.microsoft.com/office/spreadsheetml/2009/9/main" objectType="Radio" firstButton="1" fmlaLink="$U$19"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CheckBox" fmlaLink="$BF$26" lockText="1"/>
</file>

<file path=xl/ctrlProps/ctrlProp50.xml><?xml version="1.0" encoding="utf-8"?>
<formControlPr xmlns="http://schemas.microsoft.com/office/spreadsheetml/2009/9/main" objectType="Radio" checked="Checked" lockText="1"/>
</file>

<file path=xl/ctrlProps/ctrlProp51.xml><?xml version="1.0" encoding="utf-8"?>
<formControlPr xmlns="http://schemas.microsoft.com/office/spreadsheetml/2009/9/main" objectType="Radio"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checked="Checked"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checked="Checked"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checked="Checked" fmlaLink="$BA$28" lockText="1"/>
</file>

<file path=xl/ctrlProps/ctrlProp60.xml><?xml version="1.0" encoding="utf-8"?>
<formControlPr xmlns="http://schemas.microsoft.com/office/spreadsheetml/2009/9/main" objectType="Radio" firstButton="1" fmlaLink="$X$4" lockText="1" noThreeD="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CheckBox" checked="Checked"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checked="Checked" lockText="1"/>
</file>

<file path=xl/ctrlProps/ctrlProp69.xml><?xml version="1.0" encoding="utf-8"?>
<formControlPr xmlns="http://schemas.microsoft.com/office/spreadsheetml/2009/9/main" objectType="CheckBox" checked="Checked" lockText="1"/>
</file>

<file path=xl/ctrlProps/ctrlProp7.xml><?xml version="1.0" encoding="utf-8"?>
<formControlPr xmlns="http://schemas.microsoft.com/office/spreadsheetml/2009/9/main" objectType="CheckBox" fmlaLink="$BA$32"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Radio" firstButton="1" fmlaLink="$X$4" lockText="1" noThreeD="1"/>
</file>

<file path=xl/ctrlProps/ctrlProp72.xml><?xml version="1.0" encoding="utf-8"?>
<formControlPr xmlns="http://schemas.microsoft.com/office/spreadsheetml/2009/9/main" objectType="Radio" lockText="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BA$32"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fmlaLink="$BC$32"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12</xdr:col>
      <xdr:colOff>76200</xdr:colOff>
      <xdr:row>26</xdr:row>
      <xdr:rowOff>114300</xdr:rowOff>
    </xdr:from>
    <xdr:to>
      <xdr:col>13</xdr:col>
      <xdr:colOff>0</xdr:colOff>
      <xdr:row>29</xdr:row>
      <xdr:rowOff>238125</xdr:rowOff>
    </xdr:to>
    <xdr:sp macro="" textlink="">
      <xdr:nvSpPr>
        <xdr:cNvPr id="2" name="AutoShape 51"/>
        <xdr:cNvSpPr>
          <a:spLocks/>
        </xdr:cNvSpPr>
      </xdr:nvSpPr>
      <xdr:spPr bwMode="auto">
        <a:xfrm>
          <a:off x="25336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3" name="AutoShape 52"/>
        <xdr:cNvSpPr>
          <a:spLocks/>
        </xdr:cNvSpPr>
      </xdr:nvSpPr>
      <xdr:spPr bwMode="auto">
        <a:xfrm>
          <a:off x="2527300" y="8367712"/>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4" name="AutoShape 53"/>
        <xdr:cNvSpPr>
          <a:spLocks/>
        </xdr:cNvSpPr>
      </xdr:nvSpPr>
      <xdr:spPr bwMode="auto">
        <a:xfrm>
          <a:off x="78882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5" name="AutoShape 54"/>
        <xdr:cNvSpPr>
          <a:spLocks/>
        </xdr:cNvSpPr>
      </xdr:nvSpPr>
      <xdr:spPr bwMode="auto">
        <a:xfrm>
          <a:off x="7910513" y="8380412"/>
          <a:ext cx="76200" cy="752475"/>
        </a:xfrm>
        <a:prstGeom prst="rightBracket">
          <a:avLst>
            <a:gd name="adj" fmla="val 66667"/>
          </a:avLst>
        </a:prstGeom>
        <a:noFill/>
        <a:ln w="9525">
          <a:solidFill>
            <a:srgbClr val="000000"/>
          </a:solidFill>
          <a:round/>
          <a:headEnd/>
          <a:tailEnd/>
        </a:ln>
      </xdr:spPr>
    </xdr:sp>
    <xdr:clientData/>
  </xdr:twoCellAnchor>
  <xdr:twoCellAnchor>
    <xdr:from>
      <xdr:col>12</xdr:col>
      <xdr:colOff>0</xdr:colOff>
      <xdr:row>6</xdr:row>
      <xdr:rowOff>38099</xdr:rowOff>
    </xdr:from>
    <xdr:to>
      <xdr:col>12</xdr:col>
      <xdr:colOff>66674</xdr:colOff>
      <xdr:row>7</xdr:row>
      <xdr:rowOff>200025</xdr:rowOff>
    </xdr:to>
    <xdr:sp macro="" textlink="">
      <xdr:nvSpPr>
        <xdr:cNvPr id="6" name="AutoShape 52"/>
        <xdr:cNvSpPr>
          <a:spLocks/>
        </xdr:cNvSpPr>
      </xdr:nvSpPr>
      <xdr:spPr bwMode="auto">
        <a:xfrm>
          <a:off x="2457450" y="1724024"/>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6</xdr:row>
      <xdr:rowOff>38099</xdr:rowOff>
    </xdr:from>
    <xdr:to>
      <xdr:col>50</xdr:col>
      <xdr:colOff>104775</xdr:colOff>
      <xdr:row>7</xdr:row>
      <xdr:rowOff>190500</xdr:rowOff>
    </xdr:to>
    <xdr:sp macro="" textlink="">
      <xdr:nvSpPr>
        <xdr:cNvPr id="7" name="AutoShape 52"/>
        <xdr:cNvSpPr>
          <a:spLocks/>
        </xdr:cNvSpPr>
      </xdr:nvSpPr>
      <xdr:spPr bwMode="auto">
        <a:xfrm rot="10800000">
          <a:off x="7915275" y="1724024"/>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25400</xdr:colOff>
          <xdr:row>27</xdr:row>
          <xdr:rowOff>25400</xdr:rowOff>
        </xdr:to>
        <xdr:sp macro="" textlink="">
          <xdr:nvSpPr>
            <xdr:cNvPr id="377857" name="Check Box 1" hidden="1">
              <a:extLst>
                <a:ext uri="{63B3BB69-23CF-44E3-9099-C40C66FF867C}">
                  <a14:compatExt spid="_x0000_s3778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6350</xdr:colOff>
          <xdr:row>27</xdr:row>
          <xdr:rowOff>25400</xdr:rowOff>
        </xdr:to>
        <xdr:sp macro="" textlink="">
          <xdr:nvSpPr>
            <xdr:cNvPr id="377858" name="Check Box 2" hidden="1">
              <a:extLst>
                <a:ext uri="{63B3BB69-23CF-44E3-9099-C40C66FF867C}">
                  <a14:compatExt spid="_x0000_s3778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24</xdr:row>
          <xdr:rowOff>234950</xdr:rowOff>
        </xdr:from>
        <xdr:to>
          <xdr:col>27</xdr:col>
          <xdr:colOff>63500</xdr:colOff>
          <xdr:row>27</xdr:row>
          <xdr:rowOff>25400</xdr:rowOff>
        </xdr:to>
        <xdr:sp macro="" textlink="">
          <xdr:nvSpPr>
            <xdr:cNvPr id="377859" name="Check Box 3" hidden="1">
              <a:extLst>
                <a:ext uri="{63B3BB69-23CF-44E3-9099-C40C66FF867C}">
                  <a14:compatExt spid="_x0000_s3778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24</xdr:row>
          <xdr:rowOff>234950</xdr:rowOff>
        </xdr:from>
        <xdr:to>
          <xdr:col>33</xdr:col>
          <xdr:colOff>63500</xdr:colOff>
          <xdr:row>27</xdr:row>
          <xdr:rowOff>25400</xdr:rowOff>
        </xdr:to>
        <xdr:sp macro="" textlink="">
          <xdr:nvSpPr>
            <xdr:cNvPr id="377860" name="Check Box 4" hidden="1">
              <a:extLst>
                <a:ext uri="{63B3BB69-23CF-44E3-9099-C40C66FF867C}">
                  <a14:compatExt spid="_x0000_s3778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24</xdr:row>
          <xdr:rowOff>234950</xdr:rowOff>
        </xdr:from>
        <xdr:to>
          <xdr:col>39</xdr:col>
          <xdr:colOff>82550</xdr:colOff>
          <xdr:row>27</xdr:row>
          <xdr:rowOff>25400</xdr:rowOff>
        </xdr:to>
        <xdr:sp macro="" textlink="">
          <xdr:nvSpPr>
            <xdr:cNvPr id="377861" name="Check Box 5" hidden="1">
              <a:extLst>
                <a:ext uri="{63B3BB69-23CF-44E3-9099-C40C66FF867C}">
                  <a14:compatExt spid="_x0000_s3778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27</xdr:row>
          <xdr:rowOff>228600</xdr:rowOff>
        </xdr:from>
        <xdr:to>
          <xdr:col>8</xdr:col>
          <xdr:colOff>120650</xdr:colOff>
          <xdr:row>28</xdr:row>
          <xdr:rowOff>234950</xdr:rowOff>
        </xdr:to>
        <xdr:sp macro="" textlink="">
          <xdr:nvSpPr>
            <xdr:cNvPr id="377862" name="Check Box 6" hidden="1">
              <a:extLst>
                <a:ext uri="{63B3BB69-23CF-44E3-9099-C40C66FF867C}">
                  <a14:compatExt spid="_x0000_s3778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30</xdr:row>
          <xdr:rowOff>234950</xdr:rowOff>
        </xdr:from>
        <xdr:to>
          <xdr:col>15</xdr:col>
          <xdr:colOff>6350</xdr:colOff>
          <xdr:row>33</xdr:row>
          <xdr:rowOff>25400</xdr:rowOff>
        </xdr:to>
        <xdr:sp macro="" textlink="">
          <xdr:nvSpPr>
            <xdr:cNvPr id="377864" name="Check Box 8" hidden="1">
              <a:extLst>
                <a:ext uri="{63B3BB69-23CF-44E3-9099-C40C66FF867C}">
                  <a14:compatExt spid="_x0000_s3778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31</xdr:row>
          <xdr:rowOff>0</xdr:rowOff>
        </xdr:from>
        <xdr:to>
          <xdr:col>15</xdr:col>
          <xdr:colOff>25400</xdr:colOff>
          <xdr:row>33</xdr:row>
          <xdr:rowOff>25400</xdr:rowOff>
        </xdr:to>
        <xdr:sp macro="" textlink="">
          <xdr:nvSpPr>
            <xdr:cNvPr id="377865" name="Check Box 9" hidden="1">
              <a:extLst>
                <a:ext uri="{63B3BB69-23CF-44E3-9099-C40C66FF867C}">
                  <a14:compatExt spid="_x0000_s3778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31</xdr:row>
          <xdr:rowOff>0</xdr:rowOff>
        </xdr:from>
        <xdr:to>
          <xdr:col>27</xdr:col>
          <xdr:colOff>44450</xdr:colOff>
          <xdr:row>33</xdr:row>
          <xdr:rowOff>25400</xdr:rowOff>
        </xdr:to>
        <xdr:sp macro="" textlink="">
          <xdr:nvSpPr>
            <xdr:cNvPr id="377866" name="Check Box 10" hidden="1">
              <a:extLst>
                <a:ext uri="{63B3BB69-23CF-44E3-9099-C40C66FF867C}">
                  <a14:compatExt spid="_x0000_s3778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31</xdr:row>
          <xdr:rowOff>0</xdr:rowOff>
        </xdr:from>
        <xdr:to>
          <xdr:col>33</xdr:col>
          <xdr:colOff>44450</xdr:colOff>
          <xdr:row>33</xdr:row>
          <xdr:rowOff>25400</xdr:rowOff>
        </xdr:to>
        <xdr:sp macro="" textlink="">
          <xdr:nvSpPr>
            <xdr:cNvPr id="377867" name="Check Box 11" hidden="1">
              <a:extLst>
                <a:ext uri="{63B3BB69-23CF-44E3-9099-C40C66FF867C}">
                  <a14:compatExt spid="_x0000_s3778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31</xdr:row>
          <xdr:rowOff>0</xdr:rowOff>
        </xdr:from>
        <xdr:to>
          <xdr:col>39</xdr:col>
          <xdr:colOff>101600</xdr:colOff>
          <xdr:row>33</xdr:row>
          <xdr:rowOff>25400</xdr:rowOff>
        </xdr:to>
        <xdr:sp macro="" textlink="">
          <xdr:nvSpPr>
            <xdr:cNvPr id="377868" name="Check Box 12" hidden="1">
              <a:extLst>
                <a:ext uri="{63B3BB69-23CF-44E3-9099-C40C66FF867C}">
                  <a14:compatExt spid="_x0000_s3778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20" name="AutoShape 51"/>
        <xdr:cNvSpPr>
          <a:spLocks/>
        </xdr:cNvSpPr>
      </xdr:nvSpPr>
      <xdr:spPr bwMode="auto">
        <a:xfrm>
          <a:off x="2533650" y="1780222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79</xdr:row>
      <xdr:rowOff>119062</xdr:rowOff>
    </xdr:from>
    <xdr:to>
      <xdr:col>12</xdr:col>
      <xdr:colOff>142875</xdr:colOff>
      <xdr:row>82</xdr:row>
      <xdr:rowOff>230187</xdr:rowOff>
    </xdr:to>
    <xdr:sp macro="" textlink="">
      <xdr:nvSpPr>
        <xdr:cNvPr id="21" name="AutoShape 52"/>
        <xdr:cNvSpPr>
          <a:spLocks/>
        </xdr:cNvSpPr>
      </xdr:nvSpPr>
      <xdr:spPr bwMode="auto">
        <a:xfrm>
          <a:off x="2527300" y="1904523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22" name="AutoShape 53"/>
        <xdr:cNvSpPr>
          <a:spLocks/>
        </xdr:cNvSpPr>
      </xdr:nvSpPr>
      <xdr:spPr bwMode="auto">
        <a:xfrm>
          <a:off x="7888288" y="1781968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80</xdr:row>
      <xdr:rowOff>7937</xdr:rowOff>
    </xdr:from>
    <xdr:to>
      <xdr:col>50</xdr:col>
      <xdr:colOff>100013</xdr:colOff>
      <xdr:row>83</xdr:row>
      <xdr:rowOff>17462</xdr:rowOff>
    </xdr:to>
    <xdr:sp macro="" textlink="">
      <xdr:nvSpPr>
        <xdr:cNvPr id="23" name="AutoShape 54"/>
        <xdr:cNvSpPr>
          <a:spLocks/>
        </xdr:cNvSpPr>
      </xdr:nvSpPr>
      <xdr:spPr bwMode="auto">
        <a:xfrm>
          <a:off x="7910513" y="1905793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24" name="AutoShape 52"/>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38100</xdr:colOff>
          <xdr:row>71</xdr:row>
          <xdr:rowOff>234950</xdr:rowOff>
        </xdr:from>
        <xdr:to>
          <xdr:col>15</xdr:col>
          <xdr:colOff>63500</xdr:colOff>
          <xdr:row>74</xdr:row>
          <xdr:rowOff>6350</xdr:rowOff>
        </xdr:to>
        <xdr:sp macro="" textlink="">
          <xdr:nvSpPr>
            <xdr:cNvPr id="377869" name="Check Box 13" hidden="1">
              <a:extLst>
                <a:ext uri="{63B3BB69-23CF-44E3-9099-C40C66FF867C}">
                  <a14:compatExt spid="_x0000_s3778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25400</xdr:colOff>
          <xdr:row>71</xdr:row>
          <xdr:rowOff>234950</xdr:rowOff>
        </xdr:from>
        <xdr:to>
          <xdr:col>21</xdr:col>
          <xdr:colOff>38100</xdr:colOff>
          <xdr:row>74</xdr:row>
          <xdr:rowOff>25400</xdr:rowOff>
        </xdr:to>
        <xdr:sp macro="" textlink="">
          <xdr:nvSpPr>
            <xdr:cNvPr id="377870" name="Check Box 14" hidden="1">
              <a:extLst>
                <a:ext uri="{63B3BB69-23CF-44E3-9099-C40C66FF867C}">
                  <a14:compatExt spid="_x0000_s3778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71</xdr:row>
          <xdr:rowOff>234950</xdr:rowOff>
        </xdr:from>
        <xdr:to>
          <xdr:col>27</xdr:col>
          <xdr:colOff>76200</xdr:colOff>
          <xdr:row>74</xdr:row>
          <xdr:rowOff>25400</xdr:rowOff>
        </xdr:to>
        <xdr:sp macro="" textlink="">
          <xdr:nvSpPr>
            <xdr:cNvPr id="377871" name="Check Box 15" hidden="1">
              <a:extLst>
                <a:ext uri="{63B3BB69-23CF-44E3-9099-C40C66FF867C}">
                  <a14:compatExt spid="_x0000_s3778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71</xdr:row>
          <xdr:rowOff>234950</xdr:rowOff>
        </xdr:from>
        <xdr:to>
          <xdr:col>33</xdr:col>
          <xdr:colOff>44450</xdr:colOff>
          <xdr:row>74</xdr:row>
          <xdr:rowOff>25400</xdr:rowOff>
        </xdr:to>
        <xdr:sp macro="" textlink="">
          <xdr:nvSpPr>
            <xdr:cNvPr id="377872" name="Check Box 16" hidden="1">
              <a:extLst>
                <a:ext uri="{63B3BB69-23CF-44E3-9099-C40C66FF867C}">
                  <a14:compatExt spid="_x0000_s3778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71</xdr:row>
          <xdr:rowOff>234950</xdr:rowOff>
        </xdr:from>
        <xdr:to>
          <xdr:col>39</xdr:col>
          <xdr:colOff>31750</xdr:colOff>
          <xdr:row>74</xdr:row>
          <xdr:rowOff>25400</xdr:rowOff>
        </xdr:to>
        <xdr:sp macro="" textlink="">
          <xdr:nvSpPr>
            <xdr:cNvPr id="377873" name="Check Box 17" hidden="1">
              <a:extLst>
                <a:ext uri="{63B3BB69-23CF-44E3-9099-C40C66FF867C}">
                  <a14:compatExt spid="_x0000_s3778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74</xdr:row>
          <xdr:rowOff>234950</xdr:rowOff>
        </xdr:from>
        <xdr:to>
          <xdr:col>8</xdr:col>
          <xdr:colOff>120650</xdr:colOff>
          <xdr:row>76</xdr:row>
          <xdr:rowOff>0</xdr:rowOff>
        </xdr:to>
        <xdr:sp macro="" textlink="">
          <xdr:nvSpPr>
            <xdr:cNvPr id="377874" name="Check Box 18" hidden="1">
              <a:extLst>
                <a:ext uri="{63B3BB69-23CF-44E3-9099-C40C66FF867C}">
                  <a14:compatExt spid="_x0000_s3778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80</xdr:row>
          <xdr:rowOff>228600</xdr:rowOff>
        </xdr:from>
        <xdr:to>
          <xdr:col>8</xdr:col>
          <xdr:colOff>114300</xdr:colOff>
          <xdr:row>81</xdr:row>
          <xdr:rowOff>234950</xdr:rowOff>
        </xdr:to>
        <xdr:sp macro="" textlink="">
          <xdr:nvSpPr>
            <xdr:cNvPr id="377875" name="Check Box 19" hidden="1">
              <a:extLst>
                <a:ext uri="{63B3BB69-23CF-44E3-9099-C40C66FF867C}">
                  <a14:compatExt spid="_x0000_s3778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44450</xdr:colOff>
          <xdr:row>77</xdr:row>
          <xdr:rowOff>234950</xdr:rowOff>
        </xdr:from>
        <xdr:to>
          <xdr:col>15</xdr:col>
          <xdr:colOff>69850</xdr:colOff>
          <xdr:row>80</xdr:row>
          <xdr:rowOff>25400</xdr:rowOff>
        </xdr:to>
        <xdr:sp macro="" textlink="">
          <xdr:nvSpPr>
            <xdr:cNvPr id="377876" name="Check Box 20" hidden="1">
              <a:extLst>
                <a:ext uri="{63B3BB69-23CF-44E3-9099-C40C66FF867C}">
                  <a14:compatExt spid="_x0000_s3778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31750</xdr:colOff>
          <xdr:row>77</xdr:row>
          <xdr:rowOff>234950</xdr:rowOff>
        </xdr:from>
        <xdr:to>
          <xdr:col>21</xdr:col>
          <xdr:colOff>44450</xdr:colOff>
          <xdr:row>80</xdr:row>
          <xdr:rowOff>6350</xdr:rowOff>
        </xdr:to>
        <xdr:sp macro="" textlink="">
          <xdr:nvSpPr>
            <xdr:cNvPr id="377877" name="Check Box 21" hidden="1">
              <a:extLst>
                <a:ext uri="{63B3BB69-23CF-44E3-9099-C40C66FF867C}">
                  <a14:compatExt spid="_x0000_s3778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77</xdr:row>
          <xdr:rowOff>234950</xdr:rowOff>
        </xdr:from>
        <xdr:to>
          <xdr:col>27</xdr:col>
          <xdr:colOff>69850</xdr:colOff>
          <xdr:row>80</xdr:row>
          <xdr:rowOff>6350</xdr:rowOff>
        </xdr:to>
        <xdr:sp macro="" textlink="">
          <xdr:nvSpPr>
            <xdr:cNvPr id="377878" name="Check Box 22" hidden="1">
              <a:extLst>
                <a:ext uri="{63B3BB69-23CF-44E3-9099-C40C66FF867C}">
                  <a14:compatExt spid="_x0000_s3778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77</xdr:row>
          <xdr:rowOff>234950</xdr:rowOff>
        </xdr:from>
        <xdr:to>
          <xdr:col>33</xdr:col>
          <xdr:colOff>44450</xdr:colOff>
          <xdr:row>80</xdr:row>
          <xdr:rowOff>6350</xdr:rowOff>
        </xdr:to>
        <xdr:sp macro="" textlink="">
          <xdr:nvSpPr>
            <xdr:cNvPr id="377879" name="Check Box 23" hidden="1">
              <a:extLst>
                <a:ext uri="{63B3BB69-23CF-44E3-9099-C40C66FF867C}">
                  <a14:compatExt spid="_x0000_s3778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77</xdr:row>
          <xdr:rowOff>234950</xdr:rowOff>
        </xdr:from>
        <xdr:to>
          <xdr:col>39</xdr:col>
          <xdr:colOff>63500</xdr:colOff>
          <xdr:row>80</xdr:row>
          <xdr:rowOff>6350</xdr:rowOff>
        </xdr:to>
        <xdr:sp macro="" textlink="">
          <xdr:nvSpPr>
            <xdr:cNvPr id="377880" name="Check Box 24" hidden="1">
              <a:extLst>
                <a:ext uri="{63B3BB69-23CF-44E3-9099-C40C66FF867C}">
                  <a14:compatExt spid="_x0000_s3778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4</xdr:row>
          <xdr:rowOff>234950</xdr:rowOff>
        </xdr:from>
        <xdr:to>
          <xdr:col>14</xdr:col>
          <xdr:colOff>82550</xdr:colOff>
          <xdr:row>6</xdr:row>
          <xdr:rowOff>6350</xdr:rowOff>
        </xdr:to>
        <xdr:sp macro="" textlink="">
          <xdr:nvSpPr>
            <xdr:cNvPr id="377881" name="Check Box 25" hidden="1">
              <a:extLst>
                <a:ext uri="{63B3BB69-23CF-44E3-9099-C40C66FF867C}">
                  <a14:compatExt spid="_x0000_s3778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234950</xdr:rowOff>
        </xdr:from>
        <xdr:to>
          <xdr:col>21</xdr:col>
          <xdr:colOff>0</xdr:colOff>
          <xdr:row>6</xdr:row>
          <xdr:rowOff>6350</xdr:rowOff>
        </xdr:to>
        <xdr:sp macro="" textlink="">
          <xdr:nvSpPr>
            <xdr:cNvPr id="377882" name="Check Box 26" hidden="1">
              <a:extLst>
                <a:ext uri="{63B3BB69-23CF-44E3-9099-C40C66FF867C}">
                  <a14:compatExt spid="_x0000_s3778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4</xdr:row>
          <xdr:rowOff>234950</xdr:rowOff>
        </xdr:from>
        <xdr:to>
          <xdr:col>27</xdr:col>
          <xdr:colOff>0</xdr:colOff>
          <xdr:row>6</xdr:row>
          <xdr:rowOff>6350</xdr:rowOff>
        </xdr:to>
        <xdr:sp macro="" textlink="">
          <xdr:nvSpPr>
            <xdr:cNvPr id="377883" name="Check Box 27" hidden="1">
              <a:extLst>
                <a:ext uri="{63B3BB69-23CF-44E3-9099-C40C66FF867C}">
                  <a14:compatExt spid="_x0000_s3778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xdr:colOff>
          <xdr:row>4</xdr:row>
          <xdr:rowOff>234950</xdr:rowOff>
        </xdr:from>
        <xdr:to>
          <xdr:col>33</xdr:col>
          <xdr:colOff>31750</xdr:colOff>
          <xdr:row>6</xdr:row>
          <xdr:rowOff>6350</xdr:rowOff>
        </xdr:to>
        <xdr:sp macro="" textlink="">
          <xdr:nvSpPr>
            <xdr:cNvPr id="377884" name="Check Box 28" hidden="1">
              <a:extLst>
                <a:ext uri="{63B3BB69-23CF-44E3-9099-C40C66FF867C}">
                  <a14:compatExt spid="_x0000_s3778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4</xdr:row>
          <xdr:rowOff>234950</xdr:rowOff>
        </xdr:from>
        <xdr:to>
          <xdr:col>39</xdr:col>
          <xdr:colOff>38100</xdr:colOff>
          <xdr:row>6</xdr:row>
          <xdr:rowOff>6350</xdr:rowOff>
        </xdr:to>
        <xdr:sp macro="" textlink="">
          <xdr:nvSpPr>
            <xdr:cNvPr id="377885" name="Check Box 29" hidden="1">
              <a:extLst>
                <a:ext uri="{63B3BB69-23CF-44E3-9099-C40C66FF867C}">
                  <a14:compatExt spid="_x0000_s3778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63500</xdr:colOff>
          <xdr:row>4</xdr:row>
          <xdr:rowOff>234950</xdr:rowOff>
        </xdr:from>
        <xdr:to>
          <xdr:col>45</xdr:col>
          <xdr:colOff>76200</xdr:colOff>
          <xdr:row>6</xdr:row>
          <xdr:rowOff>6350</xdr:rowOff>
        </xdr:to>
        <xdr:sp macro="" textlink="">
          <xdr:nvSpPr>
            <xdr:cNvPr id="377886" name="Check Box 30" hidden="1">
              <a:extLst>
                <a:ext uri="{63B3BB69-23CF-44E3-9099-C40C66FF867C}">
                  <a14:compatExt spid="_x0000_s3778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101600</xdr:colOff>
          <xdr:row>6</xdr:row>
          <xdr:rowOff>114300</xdr:rowOff>
        </xdr:from>
        <xdr:to>
          <xdr:col>8</xdr:col>
          <xdr:colOff>114300</xdr:colOff>
          <xdr:row>7</xdr:row>
          <xdr:rowOff>120650</xdr:rowOff>
        </xdr:to>
        <xdr:sp macro="" textlink="">
          <xdr:nvSpPr>
            <xdr:cNvPr id="377887" name="Check Box 31" hidden="1">
              <a:extLst>
                <a:ext uri="{63B3BB69-23CF-44E3-9099-C40C66FF867C}">
                  <a14:compatExt spid="_x0000_s3778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0</xdr:colOff>
      <xdr:row>53</xdr:row>
      <xdr:rowOff>38099</xdr:rowOff>
    </xdr:from>
    <xdr:to>
      <xdr:col>12</xdr:col>
      <xdr:colOff>66674</xdr:colOff>
      <xdr:row>54</xdr:row>
      <xdr:rowOff>200025</xdr:rowOff>
    </xdr:to>
    <xdr:sp macro="" textlink="">
      <xdr:nvSpPr>
        <xdr:cNvPr id="44" name="AutoShape 52"/>
        <xdr:cNvSpPr>
          <a:spLocks/>
        </xdr:cNvSpPr>
      </xdr:nvSpPr>
      <xdr:spPr bwMode="auto">
        <a:xfrm>
          <a:off x="2457450" y="12401549"/>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45" name="AutoShape 52"/>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0</xdr:colOff>
          <xdr:row>52</xdr:row>
          <xdr:rowOff>0</xdr:rowOff>
        </xdr:from>
        <xdr:to>
          <xdr:col>9</xdr:col>
          <xdr:colOff>25400</xdr:colOff>
          <xdr:row>53</xdr:row>
          <xdr:rowOff>6350</xdr:rowOff>
        </xdr:to>
        <xdr:sp macro="" textlink="">
          <xdr:nvSpPr>
            <xdr:cNvPr id="377888" name="Check Box 32" hidden="1">
              <a:extLst>
                <a:ext uri="{63B3BB69-23CF-44E3-9099-C40C66FF867C}">
                  <a14:compatExt spid="_x0000_s3778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51</xdr:row>
          <xdr:rowOff>228600</xdr:rowOff>
        </xdr:from>
        <xdr:to>
          <xdr:col>14</xdr:col>
          <xdr:colOff>139700</xdr:colOff>
          <xdr:row>53</xdr:row>
          <xdr:rowOff>0</xdr:rowOff>
        </xdr:to>
        <xdr:sp macro="" textlink="">
          <xdr:nvSpPr>
            <xdr:cNvPr id="377889" name="Check Box 33" hidden="1">
              <a:extLst>
                <a:ext uri="{63B3BB69-23CF-44E3-9099-C40C66FF867C}">
                  <a14:compatExt spid="_x0000_s3778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82550</xdr:colOff>
          <xdr:row>51</xdr:row>
          <xdr:rowOff>234950</xdr:rowOff>
        </xdr:from>
        <xdr:to>
          <xdr:col>20</xdr:col>
          <xdr:colOff>114300</xdr:colOff>
          <xdr:row>53</xdr:row>
          <xdr:rowOff>6350</xdr:rowOff>
        </xdr:to>
        <xdr:sp macro="" textlink="">
          <xdr:nvSpPr>
            <xdr:cNvPr id="377890" name="Check Box 34" hidden="1">
              <a:extLst>
                <a:ext uri="{63B3BB69-23CF-44E3-9099-C40C66FF867C}">
                  <a14:compatExt spid="_x0000_s3778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101600</xdr:colOff>
          <xdr:row>51</xdr:row>
          <xdr:rowOff>234950</xdr:rowOff>
        </xdr:from>
        <xdr:to>
          <xdr:col>26</xdr:col>
          <xdr:colOff>114300</xdr:colOff>
          <xdr:row>53</xdr:row>
          <xdr:rowOff>6350</xdr:rowOff>
        </xdr:to>
        <xdr:sp macro="" textlink="">
          <xdr:nvSpPr>
            <xdr:cNvPr id="377891" name="Check Box 35" hidden="1">
              <a:extLst>
                <a:ext uri="{63B3BB69-23CF-44E3-9099-C40C66FF867C}">
                  <a14:compatExt spid="_x0000_s3778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120650</xdr:colOff>
          <xdr:row>51</xdr:row>
          <xdr:rowOff>234950</xdr:rowOff>
        </xdr:from>
        <xdr:to>
          <xdr:col>33</xdr:col>
          <xdr:colOff>0</xdr:colOff>
          <xdr:row>53</xdr:row>
          <xdr:rowOff>6350</xdr:rowOff>
        </xdr:to>
        <xdr:sp macro="" textlink="">
          <xdr:nvSpPr>
            <xdr:cNvPr id="377892" name="Check Box 36" hidden="1">
              <a:extLst>
                <a:ext uri="{63B3BB69-23CF-44E3-9099-C40C66FF867C}">
                  <a14:compatExt spid="_x0000_s3778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139700</xdr:colOff>
          <xdr:row>51</xdr:row>
          <xdr:rowOff>234950</xdr:rowOff>
        </xdr:from>
        <xdr:to>
          <xdr:col>39</xdr:col>
          <xdr:colOff>6350</xdr:colOff>
          <xdr:row>53</xdr:row>
          <xdr:rowOff>6350</xdr:rowOff>
        </xdr:to>
        <xdr:sp macro="" textlink="">
          <xdr:nvSpPr>
            <xdr:cNvPr id="377893" name="Check Box 37" hidden="1">
              <a:extLst>
                <a:ext uri="{63B3BB69-23CF-44E3-9099-C40C66FF867C}">
                  <a14:compatExt spid="_x0000_s3778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31750</xdr:colOff>
          <xdr:row>51</xdr:row>
          <xdr:rowOff>234950</xdr:rowOff>
        </xdr:from>
        <xdr:to>
          <xdr:col>45</xdr:col>
          <xdr:colOff>44450</xdr:colOff>
          <xdr:row>53</xdr:row>
          <xdr:rowOff>6350</xdr:rowOff>
        </xdr:to>
        <xdr:sp macro="" textlink="">
          <xdr:nvSpPr>
            <xdr:cNvPr id="377894" name="Check Box 38" hidden="1">
              <a:extLst>
                <a:ext uri="{63B3BB69-23CF-44E3-9099-C40C66FF867C}">
                  <a14:compatExt spid="_x0000_s3778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53</xdr:row>
          <xdr:rowOff>120650</xdr:rowOff>
        </xdr:from>
        <xdr:to>
          <xdr:col>8</xdr:col>
          <xdr:colOff>120650</xdr:colOff>
          <xdr:row>54</xdr:row>
          <xdr:rowOff>139700</xdr:rowOff>
        </xdr:to>
        <xdr:sp macro="" textlink="">
          <xdr:nvSpPr>
            <xdr:cNvPr id="377895" name="Check Box 39" hidden="1">
              <a:extLst>
                <a:ext uri="{63B3BB69-23CF-44E3-9099-C40C66FF867C}">
                  <a14:compatExt spid="_x0000_s3778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4</xdr:row>
          <xdr:rowOff>25400</xdr:rowOff>
        </xdr:from>
        <xdr:to>
          <xdr:col>8</xdr:col>
          <xdr:colOff>107950</xdr:colOff>
          <xdr:row>4</xdr:row>
          <xdr:rowOff>215900</xdr:rowOff>
        </xdr:to>
        <xdr:sp macro="" textlink="">
          <xdr:nvSpPr>
            <xdr:cNvPr id="377896" name="Check Box 40" hidden="1">
              <a:extLst>
                <a:ext uri="{63B3BB69-23CF-44E3-9099-C40C66FF867C}">
                  <a14:compatExt spid="_x0000_s3778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51</xdr:row>
          <xdr:rowOff>31750</xdr:rowOff>
        </xdr:from>
        <xdr:to>
          <xdr:col>8</xdr:col>
          <xdr:colOff>107950</xdr:colOff>
          <xdr:row>51</xdr:row>
          <xdr:rowOff>228600</xdr:rowOff>
        </xdr:to>
        <xdr:sp macro="" textlink="">
          <xdr:nvSpPr>
            <xdr:cNvPr id="377897" name="Check Box 41" hidden="1">
              <a:extLst>
                <a:ext uri="{63B3BB69-23CF-44E3-9099-C40C66FF867C}">
                  <a14:compatExt spid="_x0000_s377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25400</xdr:rowOff>
        </xdr:from>
        <xdr:to>
          <xdr:col>15</xdr:col>
          <xdr:colOff>139700</xdr:colOff>
          <xdr:row>4</xdr:row>
          <xdr:rowOff>222250</xdr:rowOff>
        </xdr:to>
        <xdr:sp macro="" textlink="">
          <xdr:nvSpPr>
            <xdr:cNvPr id="377898" name="Check Box 42" hidden="1">
              <a:extLst>
                <a:ext uri="{63B3BB69-23CF-44E3-9099-C40C66FF867C}">
                  <a14:compatExt spid="_x0000_s377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139700</xdr:colOff>
          <xdr:row>51</xdr:row>
          <xdr:rowOff>0</xdr:rowOff>
        </xdr:from>
        <xdr:to>
          <xdr:col>16</xdr:col>
          <xdr:colOff>6350</xdr:colOff>
          <xdr:row>52</xdr:row>
          <xdr:rowOff>6350</xdr:rowOff>
        </xdr:to>
        <xdr:sp macro="" textlink="">
          <xdr:nvSpPr>
            <xdr:cNvPr id="377899" name="Check Box 43" hidden="1">
              <a:extLst>
                <a:ext uri="{63B3BB69-23CF-44E3-9099-C40C66FF867C}">
                  <a14:compatExt spid="_x0000_s3778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234950</xdr:rowOff>
        </xdr:from>
        <xdr:to>
          <xdr:col>9</xdr:col>
          <xdr:colOff>25400</xdr:colOff>
          <xdr:row>6</xdr:row>
          <xdr:rowOff>6350</xdr:rowOff>
        </xdr:to>
        <xdr:sp macro="" textlink="">
          <xdr:nvSpPr>
            <xdr:cNvPr id="377900" name="Check Box 44" hidden="1">
              <a:extLst>
                <a:ext uri="{63B3BB69-23CF-44E3-9099-C40C66FF867C}">
                  <a14:compatExt spid="_x0000_s3779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26</xdr:row>
      <xdr:rowOff>114300</xdr:rowOff>
    </xdr:from>
    <xdr:to>
      <xdr:col>13</xdr:col>
      <xdr:colOff>0</xdr:colOff>
      <xdr:row>29</xdr:row>
      <xdr:rowOff>238125</xdr:rowOff>
    </xdr:to>
    <xdr:sp macro="" textlink="">
      <xdr:nvSpPr>
        <xdr:cNvPr id="85" name="AutoShape 51"/>
        <xdr:cNvSpPr>
          <a:spLocks/>
        </xdr:cNvSpPr>
      </xdr:nvSpPr>
      <xdr:spPr bwMode="auto">
        <a:xfrm>
          <a:off x="1962150" y="96012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86" name="AutoShape 53"/>
        <xdr:cNvSpPr>
          <a:spLocks/>
        </xdr:cNvSpPr>
      </xdr:nvSpPr>
      <xdr:spPr bwMode="auto">
        <a:xfrm>
          <a:off x="7316788" y="96186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88" name="AutoShape 52"/>
        <xdr:cNvSpPr>
          <a:spLocks/>
        </xdr:cNvSpPr>
      </xdr:nvSpPr>
      <xdr:spPr bwMode="auto">
        <a:xfrm>
          <a:off x="1955800" y="9605962"/>
          <a:ext cx="73025" cy="730250"/>
        </a:xfrm>
        <a:prstGeom prst="leftBracket">
          <a:avLst>
            <a:gd name="adj" fmla="val 58333"/>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89" name="AutoShape 54"/>
        <xdr:cNvSpPr>
          <a:spLocks/>
        </xdr:cNvSpPr>
      </xdr:nvSpPr>
      <xdr:spPr bwMode="auto">
        <a:xfrm>
          <a:off x="7339013" y="9618662"/>
          <a:ext cx="7620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6</xdr:col>
          <xdr:colOff>107950</xdr:colOff>
          <xdr:row>34</xdr:row>
          <xdr:rowOff>0</xdr:rowOff>
        </xdr:from>
        <xdr:to>
          <xdr:col>8</xdr:col>
          <xdr:colOff>107950</xdr:colOff>
          <xdr:row>35</xdr:row>
          <xdr:rowOff>25400</xdr:rowOff>
        </xdr:to>
        <xdr:sp macro="" textlink="">
          <xdr:nvSpPr>
            <xdr:cNvPr id="377939" name="Check Box 83" hidden="1">
              <a:extLst>
                <a:ext uri="{63B3BB69-23CF-44E3-9099-C40C66FF867C}">
                  <a14:compatExt spid="_x0000_s3779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91" name="AutoShape 51"/>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2" name="AutoShape 53"/>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76200</xdr:colOff>
      <xdr:row>73</xdr:row>
      <xdr:rowOff>114300</xdr:rowOff>
    </xdr:from>
    <xdr:to>
      <xdr:col>13</xdr:col>
      <xdr:colOff>0</xdr:colOff>
      <xdr:row>76</xdr:row>
      <xdr:rowOff>238125</xdr:rowOff>
    </xdr:to>
    <xdr:sp macro="" textlink="">
      <xdr:nvSpPr>
        <xdr:cNvPr id="94" name="AutoShape 51"/>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5" name="AutoShape 53"/>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18</xdr:col>
          <xdr:colOff>120650</xdr:colOff>
          <xdr:row>24</xdr:row>
          <xdr:rowOff>234950</xdr:rowOff>
        </xdr:from>
        <xdr:to>
          <xdr:col>21</xdr:col>
          <xdr:colOff>6350</xdr:colOff>
          <xdr:row>27</xdr:row>
          <xdr:rowOff>25400</xdr:rowOff>
        </xdr:to>
        <xdr:sp macro="" textlink="">
          <xdr:nvSpPr>
            <xdr:cNvPr id="377947" name="Check Box 91" hidden="1">
              <a:extLst>
                <a:ext uri="{63B3BB69-23CF-44E3-9099-C40C66FF867C}">
                  <a14:compatExt spid="_x0000_s3779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31</xdr:row>
          <xdr:rowOff>0</xdr:rowOff>
        </xdr:from>
        <xdr:to>
          <xdr:col>21</xdr:col>
          <xdr:colOff>0</xdr:colOff>
          <xdr:row>33</xdr:row>
          <xdr:rowOff>25400</xdr:rowOff>
        </xdr:to>
        <xdr:sp macro="" textlink="">
          <xdr:nvSpPr>
            <xdr:cNvPr id="377948" name="Check Box 92" hidden="1">
              <a:extLst>
                <a:ext uri="{63B3BB69-23CF-44E3-9099-C40C66FF867C}">
                  <a14:compatExt spid="_x0000_s3779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19050</xdr:colOff>
      <xdr:row>17</xdr:row>
      <xdr:rowOff>0</xdr:rowOff>
    </xdr:from>
    <xdr:to>
      <xdr:col>12</xdr:col>
      <xdr:colOff>0</xdr:colOff>
      <xdr:row>18</xdr:row>
      <xdr:rowOff>180975</xdr:rowOff>
    </xdr:to>
    <xdr:cxnSp macro="">
      <xdr:nvCxnSpPr>
        <xdr:cNvPr id="2" name="直線コネクタ 1"/>
        <xdr:cNvCxnSpPr/>
      </xdr:nvCxnSpPr>
      <xdr:spPr>
        <a:xfrm>
          <a:off x="19050" y="251460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49</xdr:row>
      <xdr:rowOff>0</xdr:rowOff>
    </xdr:from>
    <xdr:to>
      <xdr:col>12</xdr:col>
      <xdr:colOff>0</xdr:colOff>
      <xdr:row>50</xdr:row>
      <xdr:rowOff>180975</xdr:rowOff>
    </xdr:to>
    <xdr:cxnSp macro="">
      <xdr:nvCxnSpPr>
        <xdr:cNvPr id="3" name="直線コネクタ 2"/>
        <xdr:cNvCxnSpPr/>
      </xdr:nvCxnSpPr>
      <xdr:spPr>
        <a:xfrm>
          <a:off x="19050" y="1045845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51</xdr:row>
      <xdr:rowOff>161925</xdr:rowOff>
    </xdr:from>
    <xdr:to>
      <xdr:col>16</xdr:col>
      <xdr:colOff>9525</xdr:colOff>
      <xdr:row>51</xdr:row>
      <xdr:rowOff>161925</xdr:rowOff>
    </xdr:to>
    <xdr:cxnSp macro="">
      <xdr:nvCxnSpPr>
        <xdr:cNvPr id="14" name="直線コネクタ 13"/>
        <xdr:cNvCxnSpPr/>
      </xdr:nvCxnSpPr>
      <xdr:spPr>
        <a:xfrm>
          <a:off x="2257425" y="1100137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0</xdr:colOff>
      <xdr:row>52</xdr:row>
      <xdr:rowOff>161925</xdr:rowOff>
    </xdr:from>
    <xdr:to>
      <xdr:col>33</xdr:col>
      <xdr:colOff>19050</xdr:colOff>
      <xdr:row>52</xdr:row>
      <xdr:rowOff>161925</xdr:rowOff>
    </xdr:to>
    <xdr:cxnSp macro="">
      <xdr:nvCxnSpPr>
        <xdr:cNvPr id="15" name="直線コネクタ 14"/>
        <xdr:cNvCxnSpPr/>
      </xdr:nvCxnSpPr>
      <xdr:spPr>
        <a:xfrm>
          <a:off x="2838450" y="11315700"/>
          <a:ext cx="29337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53</xdr:row>
      <xdr:rowOff>180975</xdr:rowOff>
    </xdr:from>
    <xdr:to>
      <xdr:col>20</xdr:col>
      <xdr:colOff>9525</xdr:colOff>
      <xdr:row>53</xdr:row>
      <xdr:rowOff>180975</xdr:rowOff>
    </xdr:to>
    <xdr:cxnSp macro="">
      <xdr:nvCxnSpPr>
        <xdr:cNvPr id="16" name="直線コネクタ 15"/>
        <xdr:cNvCxnSpPr/>
      </xdr:nvCxnSpPr>
      <xdr:spPr>
        <a:xfrm>
          <a:off x="3371850" y="1164907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53</xdr:row>
      <xdr:rowOff>171450</xdr:rowOff>
    </xdr:from>
    <xdr:to>
      <xdr:col>26</xdr:col>
      <xdr:colOff>9525</xdr:colOff>
      <xdr:row>53</xdr:row>
      <xdr:rowOff>171450</xdr:rowOff>
    </xdr:to>
    <xdr:cxnSp macro="">
      <xdr:nvCxnSpPr>
        <xdr:cNvPr id="17" name="直線コネクタ 16"/>
        <xdr:cNvCxnSpPr/>
      </xdr:nvCxnSpPr>
      <xdr:spPr>
        <a:xfrm>
          <a:off x="4400550" y="116395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53</xdr:row>
      <xdr:rowOff>190500</xdr:rowOff>
    </xdr:from>
    <xdr:to>
      <xdr:col>32</xdr:col>
      <xdr:colOff>9525</xdr:colOff>
      <xdr:row>53</xdr:row>
      <xdr:rowOff>190500</xdr:rowOff>
    </xdr:to>
    <xdr:cxnSp macro="">
      <xdr:nvCxnSpPr>
        <xdr:cNvPr id="18" name="直線コネクタ 17"/>
        <xdr:cNvCxnSpPr/>
      </xdr:nvCxnSpPr>
      <xdr:spPr>
        <a:xfrm>
          <a:off x="5429250" y="116586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27</xdr:col>
      <xdr:colOff>9525</xdr:colOff>
      <xdr:row>54</xdr:row>
      <xdr:rowOff>180975</xdr:rowOff>
    </xdr:from>
    <xdr:to>
      <xdr:col>34</xdr:col>
      <xdr:colOff>19050</xdr:colOff>
      <xdr:row>54</xdr:row>
      <xdr:rowOff>180975</xdr:rowOff>
    </xdr:to>
    <xdr:cxnSp macro="">
      <xdr:nvCxnSpPr>
        <xdr:cNvPr id="19" name="直線コネクタ 18"/>
        <xdr:cNvCxnSpPr/>
      </xdr:nvCxnSpPr>
      <xdr:spPr>
        <a:xfrm>
          <a:off x="4733925" y="11963400"/>
          <a:ext cx="120967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32</xdr:col>
      <xdr:colOff>9525</xdr:colOff>
      <xdr:row>55</xdr:row>
      <xdr:rowOff>171450</xdr:rowOff>
    </xdr:from>
    <xdr:to>
      <xdr:col>34</xdr:col>
      <xdr:colOff>95250</xdr:colOff>
      <xdr:row>55</xdr:row>
      <xdr:rowOff>171450</xdr:rowOff>
    </xdr:to>
    <xdr:cxnSp macro="">
      <xdr:nvCxnSpPr>
        <xdr:cNvPr id="20" name="直線コネクタ 19"/>
        <xdr:cNvCxnSpPr/>
      </xdr:nvCxnSpPr>
      <xdr:spPr>
        <a:xfrm>
          <a:off x="5591175" y="12268200"/>
          <a:ext cx="4286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34</xdr:col>
      <xdr:colOff>76200</xdr:colOff>
      <xdr:row>56</xdr:row>
      <xdr:rowOff>171450</xdr:rowOff>
    </xdr:from>
    <xdr:to>
      <xdr:col>35</xdr:col>
      <xdr:colOff>66675</xdr:colOff>
      <xdr:row>56</xdr:row>
      <xdr:rowOff>171450</xdr:rowOff>
    </xdr:to>
    <xdr:cxnSp macro="">
      <xdr:nvCxnSpPr>
        <xdr:cNvPr id="21" name="直線コネクタ 20"/>
        <xdr:cNvCxnSpPr/>
      </xdr:nvCxnSpPr>
      <xdr:spPr>
        <a:xfrm>
          <a:off x="6000750" y="125825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36</xdr:col>
      <xdr:colOff>9525</xdr:colOff>
      <xdr:row>57</xdr:row>
      <xdr:rowOff>161925</xdr:rowOff>
    </xdr:from>
    <xdr:to>
      <xdr:col>37</xdr:col>
      <xdr:colOff>0</xdr:colOff>
      <xdr:row>57</xdr:row>
      <xdr:rowOff>161925</xdr:rowOff>
    </xdr:to>
    <xdr:cxnSp macro="">
      <xdr:nvCxnSpPr>
        <xdr:cNvPr id="22" name="直線コネクタ 21"/>
        <xdr:cNvCxnSpPr/>
      </xdr:nvCxnSpPr>
      <xdr:spPr>
        <a:xfrm>
          <a:off x="6276975" y="128873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13</xdr:col>
      <xdr:colOff>161925</xdr:colOff>
      <xdr:row>53</xdr:row>
      <xdr:rowOff>171450</xdr:rowOff>
    </xdr:from>
    <xdr:to>
      <xdr:col>14</xdr:col>
      <xdr:colOff>152400</xdr:colOff>
      <xdr:row>53</xdr:row>
      <xdr:rowOff>171450</xdr:rowOff>
    </xdr:to>
    <xdr:cxnSp macro="">
      <xdr:nvCxnSpPr>
        <xdr:cNvPr id="23" name="直線コネクタ 22"/>
        <xdr:cNvCxnSpPr/>
      </xdr:nvCxnSpPr>
      <xdr:spPr>
        <a:xfrm>
          <a:off x="2486025" y="11639550"/>
          <a:ext cx="161925" cy="0"/>
        </a:xfrm>
        <a:prstGeom prst="line">
          <a:avLst/>
        </a:prstGeom>
        <a:noFill/>
        <a:ln w="25400" cap="flat" cmpd="sng" algn="ctr">
          <a:solidFill>
            <a:sysClr val="windowText" lastClr="000000"/>
          </a:solidFill>
          <a:prstDash val="solid"/>
        </a:ln>
        <a:effectLst/>
      </xdr:spPr>
    </xdr:cxnSp>
    <xdr:clientData fLock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xdr:colOff>
          <xdr:row>18</xdr:row>
          <xdr:rowOff>44450</xdr:rowOff>
        </xdr:from>
        <xdr:to>
          <xdr:col>4</xdr:col>
          <xdr:colOff>266700</xdr:colOff>
          <xdr:row>19</xdr:row>
          <xdr:rowOff>38100</xdr:rowOff>
        </xdr:to>
        <xdr:sp macro="" textlink="">
          <xdr:nvSpPr>
            <xdr:cNvPr id="478218" name="Option Button 10" hidden="1">
              <a:extLst>
                <a:ext uri="{63B3BB69-23CF-44E3-9099-C40C66FF867C}">
                  <a14:compatExt spid="_x0000_s478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292100</xdr:colOff>
          <xdr:row>18</xdr:row>
          <xdr:rowOff>50800</xdr:rowOff>
        </xdr:from>
        <xdr:to>
          <xdr:col>7</xdr:col>
          <xdr:colOff>139700</xdr:colOff>
          <xdr:row>19</xdr:row>
          <xdr:rowOff>44450</xdr:rowOff>
        </xdr:to>
        <xdr:sp macro="" textlink="">
          <xdr:nvSpPr>
            <xdr:cNvPr id="478219" name="Option Button 11" hidden="1">
              <a:extLst>
                <a:ext uri="{63B3BB69-23CF-44E3-9099-C40C66FF867C}">
                  <a14:compatExt spid="_x0000_s478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18</xdr:row>
          <xdr:rowOff>50800</xdr:rowOff>
        </xdr:from>
        <xdr:to>
          <xdr:col>10</xdr:col>
          <xdr:colOff>31750</xdr:colOff>
          <xdr:row>19</xdr:row>
          <xdr:rowOff>44450</xdr:rowOff>
        </xdr:to>
        <xdr:sp macro="" textlink="">
          <xdr:nvSpPr>
            <xdr:cNvPr id="478221" name="Option Button 13" hidden="1">
              <a:extLst>
                <a:ext uri="{63B3BB69-23CF-44E3-9099-C40C66FF867C}">
                  <a14:compatExt spid="_x0000_s478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101600</xdr:colOff>
          <xdr:row>18</xdr:row>
          <xdr:rowOff>69850</xdr:rowOff>
        </xdr:from>
        <xdr:to>
          <xdr:col>12</xdr:col>
          <xdr:colOff>304800</xdr:colOff>
          <xdr:row>19</xdr:row>
          <xdr:rowOff>63500</xdr:rowOff>
        </xdr:to>
        <xdr:sp macro="" textlink="">
          <xdr:nvSpPr>
            <xdr:cNvPr id="478223" name="Option Button 15" hidden="1">
              <a:extLst>
                <a:ext uri="{63B3BB69-23CF-44E3-9099-C40C66FF867C}">
                  <a14:compatExt spid="_x0000_s478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30</xdr:row>
      <xdr:rowOff>119063</xdr:rowOff>
    </xdr:from>
    <xdr:to>
      <xdr:col>1</xdr:col>
      <xdr:colOff>171450</xdr:colOff>
      <xdr:row>33</xdr:row>
      <xdr:rowOff>90488</xdr:rowOff>
    </xdr:to>
    <xdr:sp macro="" textlink="">
      <xdr:nvSpPr>
        <xdr:cNvPr id="2" name="左大かっこ 1"/>
        <xdr:cNvSpPr/>
      </xdr:nvSpPr>
      <xdr:spPr>
        <a:xfrm>
          <a:off x="1133475" y="8510588"/>
          <a:ext cx="76200" cy="7143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209550</xdr:colOff>
      <xdr:row>30</xdr:row>
      <xdr:rowOff>119063</xdr:rowOff>
    </xdr:from>
    <xdr:to>
      <xdr:col>3</xdr:col>
      <xdr:colOff>285750</xdr:colOff>
      <xdr:row>33</xdr:row>
      <xdr:rowOff>90488</xdr:rowOff>
    </xdr:to>
    <xdr:sp macro="" textlink="">
      <xdr:nvSpPr>
        <xdr:cNvPr id="9" name="左大かっこ 8"/>
        <xdr:cNvSpPr/>
      </xdr:nvSpPr>
      <xdr:spPr>
        <a:xfrm rot="10800000">
          <a:off x="2038350" y="8510588"/>
          <a:ext cx="76200" cy="714375"/>
        </a:xfrm>
        <a:prstGeom prst="leftBracket">
          <a:avLst/>
        </a:prstGeom>
        <a:noFill/>
        <a:ln w="12700" cap="flat" cmpd="sng" algn="ctr">
          <a:solidFill>
            <a:schemeClr val="tx1"/>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18</xdr:row>
          <xdr:rowOff>215900</xdr:rowOff>
        </xdr:from>
        <xdr:to>
          <xdr:col>4</xdr:col>
          <xdr:colOff>254000</xdr:colOff>
          <xdr:row>19</xdr:row>
          <xdr:rowOff>215900</xdr:rowOff>
        </xdr:to>
        <xdr:sp macro="" textlink="">
          <xdr:nvSpPr>
            <xdr:cNvPr id="478231" name="Option Button 23" hidden="1">
              <a:extLst>
                <a:ext uri="{63B3BB69-23CF-44E3-9099-C40C66FF867C}">
                  <a14:compatExt spid="_x0000_s478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18</xdr:row>
          <xdr:rowOff>215900</xdr:rowOff>
        </xdr:from>
        <xdr:to>
          <xdr:col>8</xdr:col>
          <xdr:colOff>311150</xdr:colOff>
          <xdr:row>19</xdr:row>
          <xdr:rowOff>215900</xdr:rowOff>
        </xdr:to>
        <xdr:sp macro="" textlink="">
          <xdr:nvSpPr>
            <xdr:cNvPr id="478232" name="Option Button 24" hidden="1">
              <a:extLst>
                <a:ext uri="{63B3BB69-23CF-44E3-9099-C40C66FF867C}">
                  <a14:compatExt spid="_x0000_s478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43393" name="Check Box 1" hidden="1">
              <a:extLst>
                <a:ext uri="{63B3BB69-23CF-44E3-9099-C40C66FF867C}">
                  <a14:compatExt spid="_x0000_s4433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43394" name="Check Box 2" hidden="1">
              <a:extLst>
                <a:ext uri="{63B3BB69-23CF-44E3-9099-C40C66FF867C}">
                  <a14:compatExt spid="_x0000_s4433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43395" name="Check Box 3" hidden="1">
              <a:extLst>
                <a:ext uri="{63B3BB69-23CF-44E3-9099-C40C66FF867C}">
                  <a14:compatExt spid="_x0000_s4433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43396" name="Check Box 4" hidden="1">
              <a:extLst>
                <a:ext uri="{63B3BB69-23CF-44E3-9099-C40C66FF867C}">
                  <a14:compatExt spid="_x0000_s4433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43397" name="Check Box 5" hidden="1">
              <a:extLst>
                <a:ext uri="{63B3BB69-23CF-44E3-9099-C40C66FF867C}">
                  <a14:compatExt spid="_x0000_s4433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43398" name="Check Box 6" hidden="1">
              <a:extLst>
                <a:ext uri="{63B3BB69-23CF-44E3-9099-C40C66FF867C}">
                  <a14:compatExt spid="_x0000_s4433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43399" name="Check Box 7" hidden="1">
              <a:extLst>
                <a:ext uri="{63B3BB69-23CF-44E3-9099-C40C66FF867C}">
                  <a14:compatExt spid="_x0000_s4433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43400" name="Option Button 8" hidden="1">
              <a:extLst>
                <a:ext uri="{63B3BB69-23CF-44E3-9099-C40C66FF867C}">
                  <a14:compatExt spid="_x0000_s443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304800</xdr:rowOff>
        </xdr:from>
        <xdr:to>
          <xdr:col>16</xdr:col>
          <xdr:colOff>63500</xdr:colOff>
          <xdr:row>5</xdr:row>
          <xdr:rowOff>6350</xdr:rowOff>
        </xdr:to>
        <xdr:sp macro="" textlink="">
          <xdr:nvSpPr>
            <xdr:cNvPr id="443401" name="Option Button 9" hidden="1">
              <a:extLst>
                <a:ext uri="{63B3BB69-23CF-44E3-9099-C40C66FF867C}">
                  <a14:compatExt spid="_x0000_s443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43402" name="Option Button 10" hidden="1">
              <a:extLst>
                <a:ext uri="{63B3BB69-23CF-44E3-9099-C40C66FF867C}">
                  <a14:compatExt spid="_x0000_s443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1104900</xdr:colOff>
      <xdr:row>6</xdr:row>
      <xdr:rowOff>123825</xdr:rowOff>
    </xdr:from>
    <xdr:to>
      <xdr:col>24</xdr:col>
      <xdr:colOff>523875</xdr:colOff>
      <xdr:row>8</xdr:row>
      <xdr:rowOff>485775</xdr:rowOff>
    </xdr:to>
    <xdr:sp macro="" textlink="">
      <xdr:nvSpPr>
        <xdr:cNvPr id="12" name="二方向矢印 11"/>
        <xdr:cNvSpPr/>
      </xdr:nvSpPr>
      <xdr:spPr>
        <a:xfrm>
          <a:off x="8972550" y="4591050"/>
          <a:ext cx="638175" cy="552450"/>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592030</xdr:colOff>
      <xdr:row>36</xdr:row>
      <xdr:rowOff>79131</xdr:rowOff>
    </xdr:from>
    <xdr:to>
      <xdr:col>17</xdr:col>
      <xdr:colOff>131444</xdr:colOff>
      <xdr:row>36</xdr:row>
      <xdr:rowOff>408843</xdr:rowOff>
    </xdr:to>
    <xdr:grpSp>
      <xdr:nvGrpSpPr>
        <xdr:cNvPr id="13" name="グループ化 12"/>
        <xdr:cNvGrpSpPr/>
      </xdr:nvGrpSpPr>
      <xdr:grpSpPr>
        <a:xfrm>
          <a:off x="1290530" y="10550281"/>
          <a:ext cx="4333664" cy="329712"/>
          <a:chOff x="1604596" y="11470298"/>
          <a:chExt cx="4873367" cy="329712"/>
        </a:xfrm>
      </xdr:grpSpPr>
      <xdr:sp macro="" textlink="">
        <xdr:nvSpPr>
          <xdr:cNvPr id="14" name="左大かっこ 13"/>
          <xdr:cNvSpPr/>
        </xdr:nvSpPr>
        <xdr:spPr>
          <a:xfrm flipH="1">
            <a:off x="6432243"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15" name="左大かっこ 14"/>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592015</xdr:colOff>
      <xdr:row>38</xdr:row>
      <xdr:rowOff>97448</xdr:rowOff>
    </xdr:from>
    <xdr:to>
      <xdr:col>17</xdr:col>
      <xdr:colOff>131444</xdr:colOff>
      <xdr:row>38</xdr:row>
      <xdr:rowOff>427160</xdr:rowOff>
    </xdr:to>
    <xdr:grpSp>
      <xdr:nvGrpSpPr>
        <xdr:cNvPr id="16" name="グループ化 15"/>
        <xdr:cNvGrpSpPr/>
      </xdr:nvGrpSpPr>
      <xdr:grpSpPr>
        <a:xfrm>
          <a:off x="1290515" y="11324248"/>
          <a:ext cx="4333679" cy="329712"/>
          <a:chOff x="1604596" y="11470298"/>
          <a:chExt cx="4873429" cy="329712"/>
        </a:xfrm>
      </xdr:grpSpPr>
      <xdr:sp macro="" textlink="">
        <xdr:nvSpPr>
          <xdr:cNvPr id="17" name="左大かっこ 16"/>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18" name="左大かっこ 17"/>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38100</xdr:colOff>
      <xdr:row>4</xdr:row>
      <xdr:rowOff>57150</xdr:rowOff>
    </xdr:from>
    <xdr:to>
      <xdr:col>21</xdr:col>
      <xdr:colOff>104775</xdr:colOff>
      <xdr:row>5</xdr:row>
      <xdr:rowOff>85725</xdr:rowOff>
    </xdr:to>
    <xdr:sp macro="" textlink="">
      <xdr:nvSpPr>
        <xdr:cNvPr id="2" name="右中かっこ 1"/>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43417" name="Option Button 25" hidden="1">
              <a:extLst>
                <a:ext uri="{63B3BB69-23CF-44E3-9099-C40C66FF867C}">
                  <a14:compatExt spid="_x0000_s443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12673" name="Check Box 1" hidden="1">
              <a:extLst>
                <a:ext uri="{63B3BB69-23CF-44E3-9099-C40C66FF867C}">
                  <a14:compatExt spid="_x0000_s4126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12674" name="Check Box 2" hidden="1">
              <a:extLst>
                <a:ext uri="{63B3BB69-23CF-44E3-9099-C40C66FF867C}">
                  <a14:compatExt spid="_x0000_s4126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12675" name="Check Box 3" hidden="1">
              <a:extLst>
                <a:ext uri="{63B3BB69-23CF-44E3-9099-C40C66FF867C}">
                  <a14:compatExt spid="_x0000_s4126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12676" name="Check Box 4" hidden="1">
              <a:extLst>
                <a:ext uri="{63B3BB69-23CF-44E3-9099-C40C66FF867C}">
                  <a14:compatExt spid="_x0000_s4126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12677" name="Check Box 5" hidden="1">
              <a:extLst>
                <a:ext uri="{63B3BB69-23CF-44E3-9099-C40C66FF867C}">
                  <a14:compatExt spid="_x0000_s4126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12678" name="Check Box 6" hidden="1">
              <a:extLst>
                <a:ext uri="{63B3BB69-23CF-44E3-9099-C40C66FF867C}">
                  <a14:compatExt spid="_x0000_s4126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12679" name="Check Box 7" hidden="1">
              <a:extLst>
                <a:ext uri="{63B3BB69-23CF-44E3-9099-C40C66FF867C}">
                  <a14:compatExt spid="_x0000_s4126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12680" name="Option Button 8" hidden="1">
              <a:extLst>
                <a:ext uri="{63B3BB69-23CF-44E3-9099-C40C66FF867C}">
                  <a14:compatExt spid="_x0000_s412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292100</xdr:rowOff>
        </xdr:from>
        <xdr:to>
          <xdr:col>16</xdr:col>
          <xdr:colOff>6350</xdr:colOff>
          <xdr:row>5</xdr:row>
          <xdr:rowOff>38100</xdr:rowOff>
        </xdr:to>
        <xdr:sp macro="" textlink="">
          <xdr:nvSpPr>
            <xdr:cNvPr id="412681" name="Option Button 9" hidden="1">
              <a:extLst>
                <a:ext uri="{63B3BB69-23CF-44E3-9099-C40C66FF867C}">
                  <a14:compatExt spid="_x0000_s412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12682" name="Option Button 10" hidden="1">
              <a:extLst>
                <a:ext uri="{63B3BB69-23CF-44E3-9099-C40C66FF867C}">
                  <a14:compatExt spid="_x0000_s412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630115</xdr:colOff>
      <xdr:row>36</xdr:row>
      <xdr:rowOff>69606</xdr:rowOff>
    </xdr:from>
    <xdr:to>
      <xdr:col>17</xdr:col>
      <xdr:colOff>169544</xdr:colOff>
      <xdr:row>36</xdr:row>
      <xdr:rowOff>399318</xdr:rowOff>
    </xdr:to>
    <xdr:grpSp>
      <xdr:nvGrpSpPr>
        <xdr:cNvPr id="2" name="グループ化 1"/>
        <xdr:cNvGrpSpPr/>
      </xdr:nvGrpSpPr>
      <xdr:grpSpPr>
        <a:xfrm>
          <a:off x="1290515" y="12217156"/>
          <a:ext cx="4371779" cy="329712"/>
          <a:chOff x="1604596" y="11470298"/>
          <a:chExt cx="4873429" cy="329712"/>
        </a:xfrm>
      </xdr:grpSpPr>
      <xdr:sp macro="" textlink="">
        <xdr:nvSpPr>
          <xdr:cNvPr id="8" name="左大かっこ 7"/>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17" name="左大かっこ 16"/>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630115</xdr:colOff>
      <xdr:row>38</xdr:row>
      <xdr:rowOff>87923</xdr:rowOff>
    </xdr:from>
    <xdr:to>
      <xdr:col>17</xdr:col>
      <xdr:colOff>169544</xdr:colOff>
      <xdr:row>38</xdr:row>
      <xdr:rowOff>417635</xdr:rowOff>
    </xdr:to>
    <xdr:grpSp>
      <xdr:nvGrpSpPr>
        <xdr:cNvPr id="19" name="グループ化 18"/>
        <xdr:cNvGrpSpPr/>
      </xdr:nvGrpSpPr>
      <xdr:grpSpPr>
        <a:xfrm>
          <a:off x="1290515" y="12991123"/>
          <a:ext cx="4371779" cy="329712"/>
          <a:chOff x="1604596" y="11470298"/>
          <a:chExt cx="4873429" cy="329712"/>
        </a:xfrm>
      </xdr:grpSpPr>
      <xdr:sp macro="" textlink="">
        <xdr:nvSpPr>
          <xdr:cNvPr id="20" name="左大かっこ 19"/>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21" name="左大かっこ 20"/>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1143000</xdr:colOff>
      <xdr:row>6</xdr:row>
      <xdr:rowOff>161925</xdr:rowOff>
    </xdr:from>
    <xdr:to>
      <xdr:col>24</xdr:col>
      <xdr:colOff>457200</xdr:colOff>
      <xdr:row>8</xdr:row>
      <xdr:rowOff>495300</xdr:rowOff>
    </xdr:to>
    <xdr:sp macro="" textlink="">
      <xdr:nvSpPr>
        <xdr:cNvPr id="5" name="二方向矢印 4"/>
        <xdr:cNvSpPr/>
      </xdr:nvSpPr>
      <xdr:spPr>
        <a:xfrm>
          <a:off x="9010650" y="4438650"/>
          <a:ext cx="533400" cy="523875"/>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4</xdr:row>
      <xdr:rowOff>57150</xdr:rowOff>
    </xdr:from>
    <xdr:to>
      <xdr:col>21</xdr:col>
      <xdr:colOff>104775</xdr:colOff>
      <xdr:row>5</xdr:row>
      <xdr:rowOff>85725</xdr:rowOff>
    </xdr:to>
    <xdr:sp macro="" textlink="">
      <xdr:nvSpPr>
        <xdr:cNvPr id="22" name="右中かっこ 21"/>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12705" name="Option Button 33" hidden="1">
              <a:extLst>
                <a:ext uri="{63B3BB69-23CF-44E3-9099-C40C66FF867C}">
                  <a14:compatExt spid="_x0000_s412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5</xdr:row>
          <xdr:rowOff>120650</xdr:rowOff>
        </xdr:from>
        <xdr:to>
          <xdr:col>3</xdr:col>
          <xdr:colOff>304800</xdr:colOff>
          <xdr:row>5</xdr:row>
          <xdr:rowOff>273050</xdr:rowOff>
        </xdr:to>
        <xdr:sp macro="" textlink="">
          <xdr:nvSpPr>
            <xdr:cNvPr id="528385" name="Check Box 1" hidden="1">
              <a:extLst>
                <a:ext uri="{63B3BB69-23CF-44E3-9099-C40C66FF867C}">
                  <a14:compatExt spid="_x0000_s52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6</xdr:row>
          <xdr:rowOff>120650</xdr:rowOff>
        </xdr:from>
        <xdr:to>
          <xdr:col>3</xdr:col>
          <xdr:colOff>304800</xdr:colOff>
          <xdr:row>6</xdr:row>
          <xdr:rowOff>273050</xdr:rowOff>
        </xdr:to>
        <xdr:sp macro="" textlink="">
          <xdr:nvSpPr>
            <xdr:cNvPr id="528386" name="Check Box 2" hidden="1">
              <a:extLst>
                <a:ext uri="{63B3BB69-23CF-44E3-9099-C40C66FF867C}">
                  <a14:compatExt spid="_x0000_s528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7</xdr:row>
          <xdr:rowOff>120650</xdr:rowOff>
        </xdr:from>
        <xdr:to>
          <xdr:col>3</xdr:col>
          <xdr:colOff>304800</xdr:colOff>
          <xdr:row>7</xdr:row>
          <xdr:rowOff>273050</xdr:rowOff>
        </xdr:to>
        <xdr:sp macro="" textlink="">
          <xdr:nvSpPr>
            <xdr:cNvPr id="528387" name="Check Box 3" hidden="1">
              <a:extLst>
                <a:ext uri="{63B3BB69-23CF-44E3-9099-C40C66FF867C}">
                  <a14:compatExt spid="_x0000_s528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8</xdr:row>
          <xdr:rowOff>120650</xdr:rowOff>
        </xdr:from>
        <xdr:to>
          <xdr:col>3</xdr:col>
          <xdr:colOff>304800</xdr:colOff>
          <xdr:row>8</xdr:row>
          <xdr:rowOff>273050</xdr:rowOff>
        </xdr:to>
        <xdr:sp macro="" textlink="">
          <xdr:nvSpPr>
            <xdr:cNvPr id="528388" name="Check Box 4" hidden="1">
              <a:extLst>
                <a:ext uri="{63B3BB69-23CF-44E3-9099-C40C66FF867C}">
                  <a14:compatExt spid="_x0000_s528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9</xdr:row>
          <xdr:rowOff>120650</xdr:rowOff>
        </xdr:from>
        <xdr:to>
          <xdr:col>3</xdr:col>
          <xdr:colOff>304800</xdr:colOff>
          <xdr:row>9</xdr:row>
          <xdr:rowOff>273050</xdr:rowOff>
        </xdr:to>
        <xdr:sp macro="" textlink="">
          <xdr:nvSpPr>
            <xdr:cNvPr id="528389" name="Check Box 5" hidden="1">
              <a:extLst>
                <a:ext uri="{63B3BB69-23CF-44E3-9099-C40C66FF867C}">
                  <a14:compatExt spid="_x0000_s528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10</xdr:row>
          <xdr:rowOff>120650</xdr:rowOff>
        </xdr:from>
        <xdr:to>
          <xdr:col>3</xdr:col>
          <xdr:colOff>304800</xdr:colOff>
          <xdr:row>10</xdr:row>
          <xdr:rowOff>273050</xdr:rowOff>
        </xdr:to>
        <xdr:sp macro="" textlink="">
          <xdr:nvSpPr>
            <xdr:cNvPr id="528390" name="Check Box 6" hidden="1">
              <a:extLst>
                <a:ext uri="{63B3BB69-23CF-44E3-9099-C40C66FF867C}">
                  <a14:compatExt spid="_x0000_s528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11</xdr:row>
          <xdr:rowOff>152400</xdr:rowOff>
        </xdr:from>
        <xdr:to>
          <xdr:col>3</xdr:col>
          <xdr:colOff>304800</xdr:colOff>
          <xdr:row>11</xdr:row>
          <xdr:rowOff>304800</xdr:rowOff>
        </xdr:to>
        <xdr:sp macro="" textlink="">
          <xdr:nvSpPr>
            <xdr:cNvPr id="528391" name="Check Box 7" hidden="1">
              <a:extLst>
                <a:ext uri="{63B3BB69-23CF-44E3-9099-C40C66FF867C}">
                  <a14:compatExt spid="_x0000_s528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12</xdr:row>
          <xdr:rowOff>120650</xdr:rowOff>
        </xdr:from>
        <xdr:to>
          <xdr:col>3</xdr:col>
          <xdr:colOff>304800</xdr:colOff>
          <xdr:row>12</xdr:row>
          <xdr:rowOff>273050</xdr:rowOff>
        </xdr:to>
        <xdr:sp macro="" textlink="">
          <xdr:nvSpPr>
            <xdr:cNvPr id="528392" name="Check Box 8" hidden="1">
              <a:extLst>
                <a:ext uri="{63B3BB69-23CF-44E3-9099-C40C66FF867C}">
                  <a14:compatExt spid="_x0000_s528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13</xdr:row>
          <xdr:rowOff>120650</xdr:rowOff>
        </xdr:from>
        <xdr:to>
          <xdr:col>3</xdr:col>
          <xdr:colOff>304800</xdr:colOff>
          <xdr:row>13</xdr:row>
          <xdr:rowOff>273050</xdr:rowOff>
        </xdr:to>
        <xdr:sp macro="" textlink="">
          <xdr:nvSpPr>
            <xdr:cNvPr id="528393" name="Check Box 9" hidden="1">
              <a:extLst>
                <a:ext uri="{63B3BB69-23CF-44E3-9099-C40C66FF867C}">
                  <a14:compatExt spid="_x0000_s528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14</xdr:row>
          <xdr:rowOff>120650</xdr:rowOff>
        </xdr:from>
        <xdr:to>
          <xdr:col>3</xdr:col>
          <xdr:colOff>304800</xdr:colOff>
          <xdr:row>14</xdr:row>
          <xdr:rowOff>273050</xdr:rowOff>
        </xdr:to>
        <xdr:sp macro="" textlink="">
          <xdr:nvSpPr>
            <xdr:cNvPr id="528394" name="Check Box 10" hidden="1">
              <a:extLst>
                <a:ext uri="{63B3BB69-23CF-44E3-9099-C40C66FF867C}">
                  <a14:compatExt spid="_x0000_s528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15</xdr:row>
          <xdr:rowOff>146050</xdr:rowOff>
        </xdr:from>
        <xdr:to>
          <xdr:col>3</xdr:col>
          <xdr:colOff>304800</xdr:colOff>
          <xdr:row>15</xdr:row>
          <xdr:rowOff>298450</xdr:rowOff>
        </xdr:to>
        <xdr:sp macro="" textlink="">
          <xdr:nvSpPr>
            <xdr:cNvPr id="528395" name="Check Box 11" hidden="1">
              <a:extLst>
                <a:ext uri="{63B3BB69-23CF-44E3-9099-C40C66FF867C}">
                  <a14:compatExt spid="_x0000_s528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16</xdr:row>
          <xdr:rowOff>101600</xdr:rowOff>
        </xdr:from>
        <xdr:to>
          <xdr:col>3</xdr:col>
          <xdr:colOff>298450</xdr:colOff>
          <xdr:row>16</xdr:row>
          <xdr:rowOff>254000</xdr:rowOff>
        </xdr:to>
        <xdr:sp macro="" textlink="">
          <xdr:nvSpPr>
            <xdr:cNvPr id="528396" name="Check Box 12" hidden="1">
              <a:extLst>
                <a:ext uri="{63B3BB69-23CF-44E3-9099-C40C66FF867C}">
                  <a14:compatExt spid="_x0000_s528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17</xdr:row>
          <xdr:rowOff>101600</xdr:rowOff>
        </xdr:from>
        <xdr:to>
          <xdr:col>3</xdr:col>
          <xdr:colOff>298450</xdr:colOff>
          <xdr:row>17</xdr:row>
          <xdr:rowOff>254000</xdr:rowOff>
        </xdr:to>
        <xdr:sp macro="" textlink="">
          <xdr:nvSpPr>
            <xdr:cNvPr id="528397" name="Check Box 13" hidden="1">
              <a:extLst>
                <a:ext uri="{63B3BB69-23CF-44E3-9099-C40C66FF867C}">
                  <a14:compatExt spid="_x0000_s5283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18</xdr:row>
          <xdr:rowOff>101600</xdr:rowOff>
        </xdr:from>
        <xdr:to>
          <xdr:col>3</xdr:col>
          <xdr:colOff>298450</xdr:colOff>
          <xdr:row>18</xdr:row>
          <xdr:rowOff>254000</xdr:rowOff>
        </xdr:to>
        <xdr:sp macro="" textlink="">
          <xdr:nvSpPr>
            <xdr:cNvPr id="528398" name="Check Box 14" hidden="1">
              <a:extLst>
                <a:ext uri="{63B3BB69-23CF-44E3-9099-C40C66FF867C}">
                  <a14:compatExt spid="_x0000_s528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19</xdr:row>
          <xdr:rowOff>101600</xdr:rowOff>
        </xdr:from>
        <xdr:to>
          <xdr:col>3</xdr:col>
          <xdr:colOff>304800</xdr:colOff>
          <xdr:row>19</xdr:row>
          <xdr:rowOff>254000</xdr:rowOff>
        </xdr:to>
        <xdr:sp macro="" textlink="">
          <xdr:nvSpPr>
            <xdr:cNvPr id="528399" name="Check Box 15" hidden="1">
              <a:extLst>
                <a:ext uri="{63B3BB69-23CF-44E3-9099-C40C66FF867C}">
                  <a14:compatExt spid="_x0000_s528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139700</xdr:rowOff>
        </xdr:from>
        <xdr:to>
          <xdr:col>3</xdr:col>
          <xdr:colOff>304800</xdr:colOff>
          <xdr:row>20</xdr:row>
          <xdr:rowOff>292100</xdr:rowOff>
        </xdr:to>
        <xdr:sp macro="" textlink="">
          <xdr:nvSpPr>
            <xdr:cNvPr id="528400" name="Check Box 16" hidden="1">
              <a:extLst>
                <a:ext uri="{63B3BB69-23CF-44E3-9099-C40C66FF867C}">
                  <a14:compatExt spid="_x0000_s528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139700</xdr:rowOff>
        </xdr:from>
        <xdr:to>
          <xdr:col>3</xdr:col>
          <xdr:colOff>304800</xdr:colOff>
          <xdr:row>21</xdr:row>
          <xdr:rowOff>292100</xdr:rowOff>
        </xdr:to>
        <xdr:sp macro="" textlink="">
          <xdr:nvSpPr>
            <xdr:cNvPr id="528401" name="Check Box 17" hidden="1">
              <a:extLst>
                <a:ext uri="{63B3BB69-23CF-44E3-9099-C40C66FF867C}">
                  <a14:compatExt spid="_x0000_s528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22</xdr:row>
          <xdr:rowOff>146050</xdr:rowOff>
        </xdr:from>
        <xdr:to>
          <xdr:col>3</xdr:col>
          <xdr:colOff>304800</xdr:colOff>
          <xdr:row>22</xdr:row>
          <xdr:rowOff>298450</xdr:rowOff>
        </xdr:to>
        <xdr:sp macro="" textlink="">
          <xdr:nvSpPr>
            <xdr:cNvPr id="528402" name="Check Box 18" hidden="1">
              <a:extLst>
                <a:ext uri="{63B3BB69-23CF-44E3-9099-C40C66FF867C}">
                  <a14:compatExt spid="_x0000_s528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146050</xdr:rowOff>
        </xdr:from>
        <xdr:to>
          <xdr:col>3</xdr:col>
          <xdr:colOff>304800</xdr:colOff>
          <xdr:row>23</xdr:row>
          <xdr:rowOff>298450</xdr:rowOff>
        </xdr:to>
        <xdr:sp macro="" textlink="">
          <xdr:nvSpPr>
            <xdr:cNvPr id="528403" name="Check Box 19" hidden="1">
              <a:extLst>
                <a:ext uri="{63B3BB69-23CF-44E3-9099-C40C66FF867C}">
                  <a14:compatExt spid="_x0000_s528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24</xdr:row>
          <xdr:rowOff>158750</xdr:rowOff>
        </xdr:from>
        <xdr:to>
          <xdr:col>3</xdr:col>
          <xdr:colOff>304800</xdr:colOff>
          <xdr:row>24</xdr:row>
          <xdr:rowOff>311150</xdr:rowOff>
        </xdr:to>
        <xdr:sp macro="" textlink="">
          <xdr:nvSpPr>
            <xdr:cNvPr id="528404" name="Check Box 20" hidden="1">
              <a:extLst>
                <a:ext uri="{63B3BB69-23CF-44E3-9099-C40C66FF867C}">
                  <a14:compatExt spid="_x0000_s528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25</xdr:row>
          <xdr:rowOff>158750</xdr:rowOff>
        </xdr:from>
        <xdr:to>
          <xdr:col>3</xdr:col>
          <xdr:colOff>304800</xdr:colOff>
          <xdr:row>25</xdr:row>
          <xdr:rowOff>311150</xdr:rowOff>
        </xdr:to>
        <xdr:sp macro="" textlink="">
          <xdr:nvSpPr>
            <xdr:cNvPr id="528405" name="Check Box 21" hidden="1">
              <a:extLst>
                <a:ext uri="{63B3BB69-23CF-44E3-9099-C40C66FF867C}">
                  <a14:compatExt spid="_x0000_s528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26</xdr:row>
          <xdr:rowOff>158750</xdr:rowOff>
        </xdr:from>
        <xdr:to>
          <xdr:col>3</xdr:col>
          <xdr:colOff>304800</xdr:colOff>
          <xdr:row>26</xdr:row>
          <xdr:rowOff>311150</xdr:rowOff>
        </xdr:to>
        <xdr:sp macro="" textlink="">
          <xdr:nvSpPr>
            <xdr:cNvPr id="528406" name="Check Box 22" hidden="1">
              <a:extLst>
                <a:ext uri="{63B3BB69-23CF-44E3-9099-C40C66FF867C}">
                  <a14:compatExt spid="_x0000_s528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27</xdr:row>
          <xdr:rowOff>146050</xdr:rowOff>
        </xdr:from>
        <xdr:to>
          <xdr:col>3</xdr:col>
          <xdr:colOff>304800</xdr:colOff>
          <xdr:row>27</xdr:row>
          <xdr:rowOff>298450</xdr:rowOff>
        </xdr:to>
        <xdr:sp macro="" textlink="">
          <xdr:nvSpPr>
            <xdr:cNvPr id="528407" name="Check Box 23" hidden="1">
              <a:extLst>
                <a:ext uri="{63B3BB69-23CF-44E3-9099-C40C66FF867C}">
                  <a14:compatExt spid="_x0000_s528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35</xdr:row>
          <xdr:rowOff>146050</xdr:rowOff>
        </xdr:from>
        <xdr:to>
          <xdr:col>3</xdr:col>
          <xdr:colOff>304800</xdr:colOff>
          <xdr:row>35</xdr:row>
          <xdr:rowOff>298450</xdr:rowOff>
        </xdr:to>
        <xdr:sp macro="" textlink="">
          <xdr:nvSpPr>
            <xdr:cNvPr id="528408" name="Check Box 24" hidden="1">
              <a:extLst>
                <a:ext uri="{63B3BB69-23CF-44E3-9099-C40C66FF867C}">
                  <a14:compatExt spid="_x0000_s528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36</xdr:row>
          <xdr:rowOff>101600</xdr:rowOff>
        </xdr:from>
        <xdr:to>
          <xdr:col>3</xdr:col>
          <xdr:colOff>298450</xdr:colOff>
          <xdr:row>36</xdr:row>
          <xdr:rowOff>254000</xdr:rowOff>
        </xdr:to>
        <xdr:sp macro="" textlink="">
          <xdr:nvSpPr>
            <xdr:cNvPr id="528409" name="Check Box 25" hidden="1">
              <a:extLst>
                <a:ext uri="{63B3BB69-23CF-44E3-9099-C40C66FF867C}">
                  <a14:compatExt spid="_x0000_s528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38</xdr:row>
          <xdr:rowOff>101600</xdr:rowOff>
        </xdr:from>
        <xdr:to>
          <xdr:col>3</xdr:col>
          <xdr:colOff>298450</xdr:colOff>
          <xdr:row>38</xdr:row>
          <xdr:rowOff>254000</xdr:rowOff>
        </xdr:to>
        <xdr:sp macro="" textlink="">
          <xdr:nvSpPr>
            <xdr:cNvPr id="528410" name="Check Box 26" hidden="1">
              <a:extLst>
                <a:ext uri="{63B3BB69-23CF-44E3-9099-C40C66FF867C}">
                  <a14:compatExt spid="_x0000_s528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44</xdr:row>
          <xdr:rowOff>101600</xdr:rowOff>
        </xdr:from>
        <xdr:to>
          <xdr:col>3</xdr:col>
          <xdr:colOff>298450</xdr:colOff>
          <xdr:row>44</xdr:row>
          <xdr:rowOff>254000</xdr:rowOff>
        </xdr:to>
        <xdr:sp macro="" textlink="">
          <xdr:nvSpPr>
            <xdr:cNvPr id="528411" name="Check Box 27" hidden="1">
              <a:extLst>
                <a:ext uri="{63B3BB69-23CF-44E3-9099-C40C66FF867C}">
                  <a14:compatExt spid="_x0000_s528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28</xdr:row>
          <xdr:rowOff>146050</xdr:rowOff>
        </xdr:from>
        <xdr:to>
          <xdr:col>3</xdr:col>
          <xdr:colOff>304800</xdr:colOff>
          <xdr:row>28</xdr:row>
          <xdr:rowOff>298450</xdr:rowOff>
        </xdr:to>
        <xdr:sp macro="" textlink="">
          <xdr:nvSpPr>
            <xdr:cNvPr id="528412" name="Check Box 28" hidden="1">
              <a:extLst>
                <a:ext uri="{63B3BB69-23CF-44E3-9099-C40C66FF867C}">
                  <a14:compatExt spid="_x0000_s528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29</xdr:row>
          <xdr:rowOff>146050</xdr:rowOff>
        </xdr:from>
        <xdr:to>
          <xdr:col>3</xdr:col>
          <xdr:colOff>304800</xdr:colOff>
          <xdr:row>29</xdr:row>
          <xdr:rowOff>298450</xdr:rowOff>
        </xdr:to>
        <xdr:sp macro="" textlink="">
          <xdr:nvSpPr>
            <xdr:cNvPr id="528413" name="Check Box 29" hidden="1">
              <a:extLst>
                <a:ext uri="{63B3BB69-23CF-44E3-9099-C40C66FF867C}">
                  <a14:compatExt spid="_x0000_s528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31</xdr:row>
          <xdr:rowOff>146050</xdr:rowOff>
        </xdr:from>
        <xdr:to>
          <xdr:col>3</xdr:col>
          <xdr:colOff>304800</xdr:colOff>
          <xdr:row>31</xdr:row>
          <xdr:rowOff>298450</xdr:rowOff>
        </xdr:to>
        <xdr:sp macro="" textlink="">
          <xdr:nvSpPr>
            <xdr:cNvPr id="528414" name="Check Box 30" hidden="1">
              <a:extLst>
                <a:ext uri="{63B3BB69-23CF-44E3-9099-C40C66FF867C}">
                  <a14:compatExt spid="_x0000_s528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32</xdr:row>
          <xdr:rowOff>146050</xdr:rowOff>
        </xdr:from>
        <xdr:to>
          <xdr:col>3</xdr:col>
          <xdr:colOff>304800</xdr:colOff>
          <xdr:row>32</xdr:row>
          <xdr:rowOff>298450</xdr:rowOff>
        </xdr:to>
        <xdr:sp macro="" textlink="">
          <xdr:nvSpPr>
            <xdr:cNvPr id="528415" name="Check Box 31" hidden="1">
              <a:extLst>
                <a:ext uri="{63B3BB69-23CF-44E3-9099-C40C66FF867C}">
                  <a14:compatExt spid="_x0000_s528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33</xdr:row>
          <xdr:rowOff>146050</xdr:rowOff>
        </xdr:from>
        <xdr:to>
          <xdr:col>3</xdr:col>
          <xdr:colOff>304800</xdr:colOff>
          <xdr:row>33</xdr:row>
          <xdr:rowOff>298450</xdr:rowOff>
        </xdr:to>
        <xdr:sp macro="" textlink="">
          <xdr:nvSpPr>
            <xdr:cNvPr id="528416" name="Check Box 32" hidden="1">
              <a:extLst>
                <a:ext uri="{63B3BB69-23CF-44E3-9099-C40C66FF867C}">
                  <a14:compatExt spid="_x0000_s528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34</xdr:row>
          <xdr:rowOff>146050</xdr:rowOff>
        </xdr:from>
        <xdr:to>
          <xdr:col>3</xdr:col>
          <xdr:colOff>304800</xdr:colOff>
          <xdr:row>34</xdr:row>
          <xdr:rowOff>298450</xdr:rowOff>
        </xdr:to>
        <xdr:sp macro="" textlink="">
          <xdr:nvSpPr>
            <xdr:cNvPr id="528417" name="Check Box 33" hidden="1">
              <a:extLst>
                <a:ext uri="{63B3BB69-23CF-44E3-9099-C40C66FF867C}">
                  <a14:compatExt spid="_x0000_s528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30</xdr:row>
          <xdr:rowOff>146050</xdr:rowOff>
        </xdr:from>
        <xdr:to>
          <xdr:col>3</xdr:col>
          <xdr:colOff>304800</xdr:colOff>
          <xdr:row>30</xdr:row>
          <xdr:rowOff>298450</xdr:rowOff>
        </xdr:to>
        <xdr:sp macro="" textlink="">
          <xdr:nvSpPr>
            <xdr:cNvPr id="528418" name="Check Box 34" hidden="1">
              <a:extLst>
                <a:ext uri="{63B3BB69-23CF-44E3-9099-C40C66FF867C}">
                  <a14:compatExt spid="_x0000_s528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xdr:row>
          <xdr:rowOff>120650</xdr:rowOff>
        </xdr:from>
        <xdr:to>
          <xdr:col>2</xdr:col>
          <xdr:colOff>330200</xdr:colOff>
          <xdr:row>5</xdr:row>
          <xdr:rowOff>273050</xdr:rowOff>
        </xdr:to>
        <xdr:sp macro="" textlink="">
          <xdr:nvSpPr>
            <xdr:cNvPr id="528419" name="Check Box 35" hidden="1">
              <a:extLst>
                <a:ext uri="{63B3BB69-23CF-44E3-9099-C40C66FF867C}">
                  <a14:compatExt spid="_x0000_s528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23</xdr:row>
          <xdr:rowOff>120650</xdr:rowOff>
        </xdr:from>
        <xdr:to>
          <xdr:col>2</xdr:col>
          <xdr:colOff>330200</xdr:colOff>
          <xdr:row>23</xdr:row>
          <xdr:rowOff>273050</xdr:rowOff>
        </xdr:to>
        <xdr:sp macro="" textlink="">
          <xdr:nvSpPr>
            <xdr:cNvPr id="528420" name="Check Box 36" hidden="1">
              <a:extLst>
                <a:ext uri="{63B3BB69-23CF-44E3-9099-C40C66FF867C}">
                  <a14:compatExt spid="_x0000_s528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120650</xdr:rowOff>
        </xdr:from>
        <xdr:to>
          <xdr:col>2</xdr:col>
          <xdr:colOff>330200</xdr:colOff>
          <xdr:row>27</xdr:row>
          <xdr:rowOff>273050</xdr:rowOff>
        </xdr:to>
        <xdr:sp macro="" textlink="">
          <xdr:nvSpPr>
            <xdr:cNvPr id="528421" name="Check Box 37" hidden="1">
              <a:extLst>
                <a:ext uri="{63B3BB69-23CF-44E3-9099-C40C66FF867C}">
                  <a14:compatExt spid="_x0000_s528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42</xdr:row>
          <xdr:rowOff>101600</xdr:rowOff>
        </xdr:from>
        <xdr:to>
          <xdr:col>3</xdr:col>
          <xdr:colOff>298450</xdr:colOff>
          <xdr:row>42</xdr:row>
          <xdr:rowOff>254000</xdr:rowOff>
        </xdr:to>
        <xdr:sp macro="" textlink="">
          <xdr:nvSpPr>
            <xdr:cNvPr id="528422" name="Check Box 38" hidden="1">
              <a:extLst>
                <a:ext uri="{63B3BB69-23CF-44E3-9099-C40C66FF867C}">
                  <a14:compatExt spid="_x0000_s528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40</xdr:row>
          <xdr:rowOff>101600</xdr:rowOff>
        </xdr:from>
        <xdr:to>
          <xdr:col>3</xdr:col>
          <xdr:colOff>298450</xdr:colOff>
          <xdr:row>40</xdr:row>
          <xdr:rowOff>254000</xdr:rowOff>
        </xdr:to>
        <xdr:sp macro="" textlink="">
          <xdr:nvSpPr>
            <xdr:cNvPr id="528423" name="Check Box 39" hidden="1">
              <a:extLst>
                <a:ext uri="{63B3BB69-23CF-44E3-9099-C40C66FF867C}">
                  <a14:compatExt spid="_x0000_s528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36</xdr:row>
          <xdr:rowOff>82550</xdr:rowOff>
        </xdr:from>
        <xdr:to>
          <xdr:col>2</xdr:col>
          <xdr:colOff>381000</xdr:colOff>
          <xdr:row>36</xdr:row>
          <xdr:rowOff>234950</xdr:rowOff>
        </xdr:to>
        <xdr:sp macro="" textlink="">
          <xdr:nvSpPr>
            <xdr:cNvPr id="528424" name="Check Box 40" hidden="1">
              <a:extLst>
                <a:ext uri="{63B3BB69-23CF-44E3-9099-C40C66FF867C}">
                  <a14:compatExt spid="_x0000_s528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5</xdr:row>
          <xdr:rowOff>215900</xdr:rowOff>
        </xdr:from>
        <xdr:to>
          <xdr:col>4</xdr:col>
          <xdr:colOff>0</xdr:colOff>
          <xdr:row>5</xdr:row>
          <xdr:rowOff>368300</xdr:rowOff>
        </xdr:to>
        <xdr:sp macro="" textlink="">
          <xdr:nvSpPr>
            <xdr:cNvPr id="529409" name="Check Box 1" hidden="1">
              <a:extLst>
                <a:ext uri="{63B3BB69-23CF-44E3-9099-C40C66FF867C}">
                  <a14:compatExt spid="_x0000_s529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xdr:row>
          <xdr:rowOff>215900</xdr:rowOff>
        </xdr:from>
        <xdr:to>
          <xdr:col>4</xdr:col>
          <xdr:colOff>0</xdr:colOff>
          <xdr:row>6</xdr:row>
          <xdr:rowOff>368300</xdr:rowOff>
        </xdr:to>
        <xdr:sp macro="" textlink="">
          <xdr:nvSpPr>
            <xdr:cNvPr id="529410" name="Check Box 2" hidden="1">
              <a:extLst>
                <a:ext uri="{63B3BB69-23CF-44E3-9099-C40C66FF867C}">
                  <a14:compatExt spid="_x0000_s529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xdr:row>
          <xdr:rowOff>215900</xdr:rowOff>
        </xdr:from>
        <xdr:to>
          <xdr:col>4</xdr:col>
          <xdr:colOff>0</xdr:colOff>
          <xdr:row>7</xdr:row>
          <xdr:rowOff>368300</xdr:rowOff>
        </xdr:to>
        <xdr:sp macro="" textlink="">
          <xdr:nvSpPr>
            <xdr:cNvPr id="529411" name="Check Box 3" hidden="1">
              <a:extLst>
                <a:ext uri="{63B3BB69-23CF-44E3-9099-C40C66FF867C}">
                  <a14:compatExt spid="_x0000_s529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xdr:row>
          <xdr:rowOff>215900</xdr:rowOff>
        </xdr:from>
        <xdr:to>
          <xdr:col>4</xdr:col>
          <xdr:colOff>0</xdr:colOff>
          <xdr:row>8</xdr:row>
          <xdr:rowOff>368300</xdr:rowOff>
        </xdr:to>
        <xdr:sp macro="" textlink="">
          <xdr:nvSpPr>
            <xdr:cNvPr id="529412" name="Check Box 4" hidden="1">
              <a:extLst>
                <a:ext uri="{63B3BB69-23CF-44E3-9099-C40C66FF867C}">
                  <a14:compatExt spid="_x0000_s529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xdr:row>
          <xdr:rowOff>215900</xdr:rowOff>
        </xdr:from>
        <xdr:to>
          <xdr:col>4</xdr:col>
          <xdr:colOff>0</xdr:colOff>
          <xdr:row>9</xdr:row>
          <xdr:rowOff>368300</xdr:rowOff>
        </xdr:to>
        <xdr:sp macro="" textlink="">
          <xdr:nvSpPr>
            <xdr:cNvPr id="529413" name="Check Box 5" hidden="1">
              <a:extLst>
                <a:ext uri="{63B3BB69-23CF-44E3-9099-C40C66FF867C}">
                  <a14:compatExt spid="_x0000_s529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xdr:row>
          <xdr:rowOff>215900</xdr:rowOff>
        </xdr:from>
        <xdr:to>
          <xdr:col>4</xdr:col>
          <xdr:colOff>0</xdr:colOff>
          <xdr:row>11</xdr:row>
          <xdr:rowOff>368300</xdr:rowOff>
        </xdr:to>
        <xdr:sp macro="" textlink="">
          <xdr:nvSpPr>
            <xdr:cNvPr id="529414" name="Check Box 6" hidden="1">
              <a:extLst>
                <a:ext uri="{63B3BB69-23CF-44E3-9099-C40C66FF867C}">
                  <a14:compatExt spid="_x0000_s529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10</xdr:row>
          <xdr:rowOff>215900</xdr:rowOff>
        </xdr:from>
        <xdr:to>
          <xdr:col>4</xdr:col>
          <xdr:colOff>0</xdr:colOff>
          <xdr:row>10</xdr:row>
          <xdr:rowOff>368300</xdr:rowOff>
        </xdr:to>
        <xdr:sp macro="" textlink="">
          <xdr:nvSpPr>
            <xdr:cNvPr id="529415" name="Check Box 7" hidden="1">
              <a:extLst>
                <a:ext uri="{63B3BB69-23CF-44E3-9099-C40C66FF867C}">
                  <a14:compatExt spid="_x0000_s529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27</xdr:col>
      <xdr:colOff>31750</xdr:colOff>
      <xdr:row>7</xdr:row>
      <xdr:rowOff>31750</xdr:rowOff>
    </xdr:from>
    <xdr:to>
      <xdr:col>27</xdr:col>
      <xdr:colOff>539750</xdr:colOff>
      <xdr:row>8</xdr:row>
      <xdr:rowOff>179917</xdr:rowOff>
    </xdr:to>
    <xdr:sp macro="" textlink="">
      <xdr:nvSpPr>
        <xdr:cNvPr id="2" name="下矢印 1"/>
        <xdr:cNvSpPr/>
      </xdr:nvSpPr>
      <xdr:spPr>
        <a:xfrm>
          <a:off x="11757025" y="1727200"/>
          <a:ext cx="508000" cy="338667"/>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12304;&#12391;&#12365;&#12383;&#65281;&#12305;&#32004;&#27454;&#31561;&#38468;&#24111;&#27096;&#24335;&#38598;&#65288;&#22303;&#26408;&#24037;&#20107;&#12539;&#21463;&#27880;&#32773;&#29992;&#65289;&#12304;&#35352;&#20837;&#20363;&#12354;&#12426;&#12305;Ver.1.1.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各項目入力表"/>
      <sheetName val="目次"/>
      <sheetName val="（１号様式）工事打合せ簿"/>
      <sheetName val="（２号様式）工事工程表"/>
      <sheetName val="（４号様式）①現場代理人・配置技術者届出書"/>
      <sheetName val="（４号様式）②現場代理人等変更通知書"/>
      <sheetName val="（４号様式附帯①主任技術者実務経験経歴書 "/>
      <sheetName val="（４号様式附帯②）専門技術者実務経験経歴書"/>
      <sheetName val="（５号様式）工事履行報告書"/>
      <sheetName val="（７号様式）工事関係者に関する措置決定"/>
      <sheetName val="（８号様式）監督員に関する措置請求"/>
      <sheetName val="（１０号様式）材料検査（確認）書"/>
      <sheetName val="（１１号様式）工事材料の工事現場外搬出通知"/>
      <sheetName val="（１２号様式）確認 ・ 立会依頼書"/>
      <sheetName val="（１３号様式）支給材料又は貸与品の不適当通知"/>
      <sheetName val="（１４号様式）支給材料（貸与品）受領書（借用書）"/>
      <sheetName val="（１５号様式）支給材料（貸与品）返納書"/>
      <sheetName val="（１６号様式）設計図書との不一致確認請求通知"/>
      <sheetName val="（２０号様式）工期延長請求"/>
      <sheetName val="（２３号様式）工期変更協議通知"/>
      <sheetName val="（２５号様式）請負代金額変更協議通知"/>
      <sheetName val="（２６号様式）スライドによる請負代金額の変更"/>
      <sheetName val="（２７号様式）不可抗力による損害状況通知"/>
      <sheetName val="（２９号様式）不可抗力による損害請求"/>
      <sheetName val="（３１号様式）請負代金額の変更に代わる設計図書の変更協議"/>
      <sheetName val="（３２号様式）完成通知書"/>
      <sheetName val="（３４号様式）引渡し書"/>
      <sheetName val="（３６号様式）工事目的物の使用について（同意）"/>
      <sheetName val="（３７号様式）指定部分完成通知書 "/>
      <sheetName val="（３８号様式）変更協議承諾書"/>
      <sheetName val="工事成績評定要領・創意工夫"/>
      <sheetName val="工事成績評定要領・社会性等"/>
      <sheetName val="工事成績評定要領・創意工夫・社会性等の説明"/>
      <sheetName val="（参考様式）段階確認書"/>
      <sheetName val="（参考様式）土木工事照査項目チェックリスト"/>
      <sheetName val="（参考様式）材料承認（変更）願い一覧表"/>
      <sheetName val="（参考様式）出荷証明書"/>
    </sheetNames>
    <sheetDataSet>
      <sheetData sheetId="0">
        <row r="10">
          <cell r="B10" t="str">
            <v>平塚市長　　落合　克宏</v>
          </cell>
        </row>
        <row r="19">
          <cell r="A19" t="str">
            <v>平塚市長　　落合　克宏</v>
          </cell>
        </row>
        <row r="20">
          <cell r="A20" t="str">
            <v>平塚市病院事業管理者　石原　淳</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vmlDrawing17.vml" Type="http://schemas.openxmlformats.org/officeDocument/2006/relationships/vmlDrawing"/><Relationship Id="rId3" Target="../comments17.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vmlDrawing19.vml" Type="http://schemas.openxmlformats.org/officeDocument/2006/relationships/vmlDrawing"/><Relationship Id="rId3" Target="../comments19.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21.vml" Type="http://schemas.openxmlformats.org/officeDocument/2006/relationships/vmlDrawing"/><Relationship Id="rId3" Target="../comments21.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vmlDrawing24.vml" Type="http://schemas.openxmlformats.org/officeDocument/2006/relationships/vmlDrawing"/><Relationship Id="rId3" Target="../comments24.xml" Type="http://schemas.openxmlformats.org/officeDocument/2006/relationships/comment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26.vml" Type="http://schemas.openxmlformats.org/officeDocument/2006/relationships/vmlDrawing"/><Relationship Id="rId3" Target="../comments26.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vmlDrawing29.vml" Type="http://schemas.openxmlformats.org/officeDocument/2006/relationships/vmlDrawing"/><Relationship Id="rId3" Target="../comments29.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omments3.xml" Type="http://schemas.openxmlformats.org/officeDocument/2006/relationships/comments"/><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10" Target="../ctrlProps/ctrlProp81.xml" Type="http://schemas.openxmlformats.org/officeDocument/2006/relationships/ctrlProp"/><Relationship Id="rId11" Target="../ctrlProps/ctrlProp82.xml" Type="http://schemas.openxmlformats.org/officeDocument/2006/relationships/ctrlProp"/><Relationship Id="rId12" Target="../ctrlProps/ctrlProp83.xml" Type="http://schemas.openxmlformats.org/officeDocument/2006/relationships/ctrlProp"/><Relationship Id="rId13" Target="../ctrlProps/ctrlProp84.xml" Type="http://schemas.openxmlformats.org/officeDocument/2006/relationships/ctrlProp"/><Relationship Id="rId14" Target="../ctrlProps/ctrlProp85.xml" Type="http://schemas.openxmlformats.org/officeDocument/2006/relationships/ctrlProp"/><Relationship Id="rId15" Target="../ctrlProps/ctrlProp86.xml" Type="http://schemas.openxmlformats.org/officeDocument/2006/relationships/ctrlProp"/><Relationship Id="rId16" Target="../ctrlProps/ctrlProp87.xml" Type="http://schemas.openxmlformats.org/officeDocument/2006/relationships/ctrlProp"/><Relationship Id="rId17" Target="../ctrlProps/ctrlProp88.xml" Type="http://schemas.openxmlformats.org/officeDocument/2006/relationships/ctrlProp"/><Relationship Id="rId18" Target="../ctrlProps/ctrlProp89.xml" Type="http://schemas.openxmlformats.org/officeDocument/2006/relationships/ctrlProp"/><Relationship Id="rId19" Target="../ctrlProps/ctrlProp90.xml" Type="http://schemas.openxmlformats.org/officeDocument/2006/relationships/ctrlProp"/><Relationship Id="rId2" Target="../drawings/drawing6.xml" Type="http://schemas.openxmlformats.org/officeDocument/2006/relationships/drawing"/><Relationship Id="rId20" Target="../ctrlProps/ctrlProp91.xml" Type="http://schemas.openxmlformats.org/officeDocument/2006/relationships/ctrlProp"/><Relationship Id="rId21" Target="../ctrlProps/ctrlProp92.xml" Type="http://schemas.openxmlformats.org/officeDocument/2006/relationships/ctrlProp"/><Relationship Id="rId22" Target="../ctrlProps/ctrlProp93.xml" Type="http://schemas.openxmlformats.org/officeDocument/2006/relationships/ctrlProp"/><Relationship Id="rId23" Target="../ctrlProps/ctrlProp94.xml" Type="http://schemas.openxmlformats.org/officeDocument/2006/relationships/ctrlProp"/><Relationship Id="rId24" Target="../ctrlProps/ctrlProp95.xml" Type="http://schemas.openxmlformats.org/officeDocument/2006/relationships/ctrlProp"/><Relationship Id="rId25" Target="../ctrlProps/ctrlProp96.xml" Type="http://schemas.openxmlformats.org/officeDocument/2006/relationships/ctrlProp"/><Relationship Id="rId26" Target="../ctrlProps/ctrlProp97.xml" Type="http://schemas.openxmlformats.org/officeDocument/2006/relationships/ctrlProp"/><Relationship Id="rId27" Target="../ctrlProps/ctrlProp98.xml" Type="http://schemas.openxmlformats.org/officeDocument/2006/relationships/ctrlProp"/><Relationship Id="rId28" Target="../ctrlProps/ctrlProp99.xml" Type="http://schemas.openxmlformats.org/officeDocument/2006/relationships/ctrlProp"/><Relationship Id="rId29" Target="../ctrlProps/ctrlProp100.xml" Type="http://schemas.openxmlformats.org/officeDocument/2006/relationships/ctrlProp"/><Relationship Id="rId3" Target="../drawings/vmlDrawing31.vml" Type="http://schemas.openxmlformats.org/officeDocument/2006/relationships/vmlDrawing"/><Relationship Id="rId30" Target="../ctrlProps/ctrlProp101.xml" Type="http://schemas.openxmlformats.org/officeDocument/2006/relationships/ctrlProp"/><Relationship Id="rId31" Target="../ctrlProps/ctrlProp102.xml" Type="http://schemas.openxmlformats.org/officeDocument/2006/relationships/ctrlProp"/><Relationship Id="rId32" Target="../ctrlProps/ctrlProp103.xml" Type="http://schemas.openxmlformats.org/officeDocument/2006/relationships/ctrlProp"/><Relationship Id="rId33" Target="../ctrlProps/ctrlProp104.xml" Type="http://schemas.openxmlformats.org/officeDocument/2006/relationships/ctrlProp"/><Relationship Id="rId34" Target="../ctrlProps/ctrlProp105.xml" Type="http://schemas.openxmlformats.org/officeDocument/2006/relationships/ctrlProp"/><Relationship Id="rId35" Target="../ctrlProps/ctrlProp106.xml" Type="http://schemas.openxmlformats.org/officeDocument/2006/relationships/ctrlProp"/><Relationship Id="rId36" Target="../ctrlProps/ctrlProp107.xml" Type="http://schemas.openxmlformats.org/officeDocument/2006/relationships/ctrlProp"/><Relationship Id="rId37" Target="../ctrlProps/ctrlProp108.xml" Type="http://schemas.openxmlformats.org/officeDocument/2006/relationships/ctrlProp"/><Relationship Id="rId38" Target="../ctrlProps/ctrlProp109.xml" Type="http://schemas.openxmlformats.org/officeDocument/2006/relationships/ctrlProp"/><Relationship Id="rId39" Target="../ctrlProps/ctrlProp110.xml" Type="http://schemas.openxmlformats.org/officeDocument/2006/relationships/ctrlProp"/><Relationship Id="rId4" Target="../ctrlProps/ctrlProp75.xml" Type="http://schemas.openxmlformats.org/officeDocument/2006/relationships/ctrlProp"/><Relationship Id="rId40" Target="../ctrlProps/ctrlProp111.xml" Type="http://schemas.openxmlformats.org/officeDocument/2006/relationships/ctrlProp"/><Relationship Id="rId41" Target="../ctrlProps/ctrlProp112.xml" Type="http://schemas.openxmlformats.org/officeDocument/2006/relationships/ctrlProp"/><Relationship Id="rId42" Target="../ctrlProps/ctrlProp113.xml" Type="http://schemas.openxmlformats.org/officeDocument/2006/relationships/ctrlProp"/><Relationship Id="rId43" Target="../ctrlProps/ctrlProp114.xml" Type="http://schemas.openxmlformats.org/officeDocument/2006/relationships/ctrlProp"/><Relationship Id="rId5" Target="../ctrlProps/ctrlProp76.xml" Type="http://schemas.openxmlformats.org/officeDocument/2006/relationships/ctrlProp"/><Relationship Id="rId6" Target="../ctrlProps/ctrlProp77.xml" Type="http://schemas.openxmlformats.org/officeDocument/2006/relationships/ctrlProp"/><Relationship Id="rId7" Target="../ctrlProps/ctrlProp78.xml" Type="http://schemas.openxmlformats.org/officeDocument/2006/relationships/ctrlProp"/><Relationship Id="rId8" Target="../ctrlProps/ctrlProp79.xml" Type="http://schemas.openxmlformats.org/officeDocument/2006/relationships/ctrlProp"/><Relationship Id="rId9" Target="../ctrlProps/ctrlProp80.xml" Type="http://schemas.openxmlformats.org/officeDocument/2006/relationships/ctrlProp"/></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10" Target="../ctrlProps/ctrlProp121.xml" Type="http://schemas.openxmlformats.org/officeDocument/2006/relationships/ctrlProp"/><Relationship Id="rId2" Target="../drawings/drawing7.xml" Type="http://schemas.openxmlformats.org/officeDocument/2006/relationships/drawing"/><Relationship Id="rId3" Target="../drawings/vmlDrawing32.vml" Type="http://schemas.openxmlformats.org/officeDocument/2006/relationships/vmlDrawing"/><Relationship Id="rId4" Target="../ctrlProps/ctrlProp115.xml" Type="http://schemas.openxmlformats.org/officeDocument/2006/relationships/ctrlProp"/><Relationship Id="rId5" Target="../ctrlProps/ctrlProp116.xml" Type="http://schemas.openxmlformats.org/officeDocument/2006/relationships/ctrlProp"/><Relationship Id="rId6" Target="../ctrlProps/ctrlProp117.xml" Type="http://schemas.openxmlformats.org/officeDocument/2006/relationships/ctrlProp"/><Relationship Id="rId7" Target="../ctrlProps/ctrlProp118.xml" Type="http://schemas.openxmlformats.org/officeDocument/2006/relationships/ctrlProp"/><Relationship Id="rId8" Target="../ctrlProps/ctrlProp119.xml" Type="http://schemas.openxmlformats.org/officeDocument/2006/relationships/ctrlProp"/><Relationship Id="rId9" Target="../ctrlProps/ctrlProp120.xml" Type="http://schemas.openxmlformats.org/officeDocument/2006/relationships/ctrlProp"/></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vmlDrawing33.vml" Type="http://schemas.openxmlformats.org/officeDocument/2006/relationships/vmlDrawing"/><Relationship Id="rId3" Target="../comments31.xml" Type="http://schemas.openxmlformats.org/officeDocument/2006/relationships/comment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vmlDrawing34.vml" Type="http://schemas.openxmlformats.org/officeDocument/2006/relationships/vmlDrawing"/><Relationship Id="rId3" Target="../comments32.xml" Type="http://schemas.openxmlformats.org/officeDocument/2006/relationships/comment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8.xml" Type="http://schemas.openxmlformats.org/officeDocument/2006/relationships/drawing"/><Relationship Id="rId3" Target="../drawings/vmlDrawing35.vml" Type="http://schemas.openxmlformats.org/officeDocument/2006/relationships/vmlDrawing"/><Relationship Id="rId4" Target="../comments33.xml" Type="http://schemas.openxmlformats.org/officeDocument/2006/relationships/comment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vmlDrawing36.vml" Type="http://schemas.openxmlformats.org/officeDocument/2006/relationships/vmlDrawing"/><Relationship Id="rId3" Target="../comments34.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omments6.xml" Type="http://schemas.openxmlformats.org/officeDocument/2006/relationships/comments"/><Relationship Id="rId2" Target="../drawings/drawing3.xml" Type="http://schemas.openxmlformats.org/officeDocument/2006/relationships/drawing"/><Relationship Id="rId3" Target="../drawings/vmlDrawing6.vml" Type="http://schemas.openxmlformats.org/officeDocument/2006/relationships/vmlDrawing"/><Relationship Id="rId4" Target="../ctrlProps/ctrlProp47.xml" Type="http://schemas.openxmlformats.org/officeDocument/2006/relationships/ctrlProp"/><Relationship Id="rId5" Target="../ctrlProps/ctrlProp48.xml" Type="http://schemas.openxmlformats.org/officeDocument/2006/relationships/ctrlProp"/><Relationship Id="rId6" Target="../ctrlProps/ctrlProp49.xml" Type="http://schemas.openxmlformats.org/officeDocument/2006/relationships/ctrlProp"/><Relationship Id="rId7" Target="../ctrlProps/ctrlProp50.xml" Type="http://schemas.openxmlformats.org/officeDocument/2006/relationships/ctrlProp"/><Relationship Id="rId8" Target="../ctrlProps/ctrlProp51.xml" Type="http://schemas.openxmlformats.org/officeDocument/2006/relationships/ctrlProp"/><Relationship Id="rId9" Target="../ctrlProps/ctrlProp52.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59.xml" Type="http://schemas.openxmlformats.org/officeDocument/2006/relationships/ctrlProp"/><Relationship Id="rId11" Target="../ctrlProps/ctrlProp60.xml" Type="http://schemas.openxmlformats.org/officeDocument/2006/relationships/ctrlProp"/><Relationship Id="rId12" Target="../ctrlProps/ctrlProp61.xml" Type="http://schemas.openxmlformats.org/officeDocument/2006/relationships/ctrlProp"/><Relationship Id="rId13" Target="../ctrlProps/ctrlProp62.xml" Type="http://schemas.openxmlformats.org/officeDocument/2006/relationships/ctrlProp"/><Relationship Id="rId14" Target="../ctrlProps/ctrlProp63.xml" Type="http://schemas.openxmlformats.org/officeDocument/2006/relationships/ctrlProp"/><Relationship Id="rId15" Target="../comments7.xml" Type="http://schemas.openxmlformats.org/officeDocument/2006/relationships/comments"/><Relationship Id="rId2" Target="../drawings/drawing4.xml" Type="http://schemas.openxmlformats.org/officeDocument/2006/relationships/drawing"/><Relationship Id="rId3" Target="../drawings/vmlDrawing7.vml" Type="http://schemas.openxmlformats.org/officeDocument/2006/relationships/vmlDrawing"/><Relationship Id="rId4" Target="../ctrlProps/ctrlProp53.xml" Type="http://schemas.openxmlformats.org/officeDocument/2006/relationships/ctrlProp"/><Relationship Id="rId5" Target="../ctrlProps/ctrlProp54.xml" Type="http://schemas.openxmlformats.org/officeDocument/2006/relationships/ctrlProp"/><Relationship Id="rId6" Target="../ctrlProps/ctrlProp55.xml" Type="http://schemas.openxmlformats.org/officeDocument/2006/relationships/ctrlProp"/><Relationship Id="rId7" Target="../ctrlProps/ctrlProp56.xml" Type="http://schemas.openxmlformats.org/officeDocument/2006/relationships/ctrlProp"/><Relationship Id="rId8" Target="../ctrlProps/ctrlProp57.xml" Type="http://schemas.openxmlformats.org/officeDocument/2006/relationships/ctrlProp"/><Relationship Id="rId9" Target="../ctrlProps/ctrlProp58.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70.xml" Type="http://schemas.openxmlformats.org/officeDocument/2006/relationships/ctrlProp"/><Relationship Id="rId11" Target="../ctrlProps/ctrlProp71.xml" Type="http://schemas.openxmlformats.org/officeDocument/2006/relationships/ctrlProp"/><Relationship Id="rId12" Target="../ctrlProps/ctrlProp72.xml" Type="http://schemas.openxmlformats.org/officeDocument/2006/relationships/ctrlProp"/><Relationship Id="rId13" Target="../ctrlProps/ctrlProp73.xml" Type="http://schemas.openxmlformats.org/officeDocument/2006/relationships/ctrlProp"/><Relationship Id="rId14" Target="../ctrlProps/ctrlProp74.xml" Type="http://schemas.openxmlformats.org/officeDocument/2006/relationships/ctrlProp"/><Relationship Id="rId15" Target="../comments8.xml" Type="http://schemas.openxmlformats.org/officeDocument/2006/relationships/comments"/><Relationship Id="rId2" Target="../drawings/drawing5.xml" Type="http://schemas.openxmlformats.org/officeDocument/2006/relationships/drawing"/><Relationship Id="rId3" Target="../drawings/vmlDrawing8.vml" Type="http://schemas.openxmlformats.org/officeDocument/2006/relationships/vmlDrawing"/><Relationship Id="rId4" Target="../ctrlProps/ctrlProp64.xml" Type="http://schemas.openxmlformats.org/officeDocument/2006/relationships/ctrlProp"/><Relationship Id="rId5" Target="../ctrlProps/ctrlProp65.xml" Type="http://schemas.openxmlformats.org/officeDocument/2006/relationships/ctrlProp"/><Relationship Id="rId6" Target="../ctrlProps/ctrlProp66.xml" Type="http://schemas.openxmlformats.org/officeDocument/2006/relationships/ctrlProp"/><Relationship Id="rId7" Target="../ctrlProps/ctrlProp67.xml" Type="http://schemas.openxmlformats.org/officeDocument/2006/relationships/ctrlProp"/><Relationship Id="rId8" Target="../ctrlProps/ctrlProp68.xml" Type="http://schemas.openxmlformats.org/officeDocument/2006/relationships/ctrlProp"/><Relationship Id="rId9" Target="../ctrlProps/ctrlProp69.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pageSetUpPr fitToPage="1"/>
  </sheetPr>
  <dimension ref="A1:F26"/>
  <sheetViews>
    <sheetView showZeros="0" view="pageBreakPreview" zoomScale="80" zoomScaleNormal="90" zoomScaleSheetLayoutView="80" workbookViewId="0">
      <selection activeCell="B6" sqref="B6"/>
    </sheetView>
  </sheetViews>
  <sheetFormatPr defaultRowHeight="13"/>
  <cols>
    <col min="1" max="1" width="17.6328125" style="225" customWidth="1"/>
    <col min="2" max="2" width="38.6328125" customWidth="1"/>
    <col min="3" max="3" width="17.6328125" style="229" customWidth="1"/>
    <col min="4" max="4" width="38.6328125" style="242" customWidth="1"/>
    <col min="5" max="5" width="19.453125" customWidth="1"/>
    <col min="6" max="6" width="38.6328125" style="237" customWidth="1"/>
  </cols>
  <sheetData>
    <row r="1" spans="1:6" ht="104.25" customHeight="1">
      <c r="A1" s="1126" t="s">
        <v>786</v>
      </c>
      <c r="B1" s="1127"/>
      <c r="C1" s="1127"/>
      <c r="D1" s="1127"/>
      <c r="E1" s="1127"/>
      <c r="F1" s="1127"/>
    </row>
    <row r="2" spans="1:6" ht="22.5" customHeight="1">
      <c r="A2" s="226" t="s">
        <v>208</v>
      </c>
      <c r="B2" s="203" t="s">
        <v>493</v>
      </c>
      <c r="C2" s="239" t="s">
        <v>284</v>
      </c>
      <c r="D2" s="240" t="s">
        <v>285</v>
      </c>
      <c r="E2" s="226" t="s">
        <v>208</v>
      </c>
      <c r="F2" s="236" t="s">
        <v>494</v>
      </c>
    </row>
    <row r="3" spans="1:6" ht="30" customHeight="1">
      <c r="A3" s="227" t="s">
        <v>206</v>
      </c>
      <c r="B3" s="233"/>
      <c r="C3" s="913" t="s">
        <v>389</v>
      </c>
      <c r="D3" s="241"/>
      <c r="E3" s="227" t="s">
        <v>210</v>
      </c>
      <c r="F3" s="235"/>
    </row>
    <row r="4" spans="1:6" ht="30" customHeight="1">
      <c r="A4" s="227" t="s">
        <v>207</v>
      </c>
      <c r="B4" s="233"/>
      <c r="C4" s="913" t="s">
        <v>390</v>
      </c>
      <c r="D4" s="241"/>
      <c r="E4" s="227" t="s">
        <v>211</v>
      </c>
      <c r="F4" s="235"/>
    </row>
    <row r="5" spans="1:6" ht="30" customHeight="1">
      <c r="A5" s="227" t="s">
        <v>385</v>
      </c>
      <c r="B5" s="233"/>
      <c r="C5" s="914" t="s">
        <v>391</v>
      </c>
      <c r="D5" s="241"/>
      <c r="E5" s="227" t="s">
        <v>212</v>
      </c>
      <c r="F5" s="235"/>
    </row>
    <row r="6" spans="1:6" ht="30" customHeight="1">
      <c r="A6" s="227" t="s">
        <v>209</v>
      </c>
      <c r="B6" s="234"/>
      <c r="C6" s="914" t="s">
        <v>392</v>
      </c>
      <c r="D6" s="241"/>
      <c r="E6" s="227" t="s">
        <v>215</v>
      </c>
      <c r="F6" s="235"/>
    </row>
    <row r="7" spans="1:6" ht="30" customHeight="1">
      <c r="A7" s="227" t="s">
        <v>213</v>
      </c>
      <c r="B7" s="234"/>
      <c r="C7" s="915" t="s">
        <v>393</v>
      </c>
      <c r="D7" s="940"/>
      <c r="E7" s="227" t="s">
        <v>216</v>
      </c>
      <c r="F7" s="235"/>
    </row>
    <row r="8" spans="1:6" ht="30" customHeight="1">
      <c r="A8" s="227" t="s">
        <v>214</v>
      </c>
      <c r="B8" s="234"/>
      <c r="C8" s="915" t="s">
        <v>394</v>
      </c>
      <c r="D8" s="940"/>
      <c r="E8" s="227" t="s">
        <v>787</v>
      </c>
      <c r="F8" s="235"/>
    </row>
    <row r="9" spans="1:6" ht="30" customHeight="1">
      <c r="A9" s="227" t="s">
        <v>139</v>
      </c>
      <c r="B9" s="939"/>
      <c r="C9" s="248" t="s">
        <v>433</v>
      </c>
      <c r="D9" s="941"/>
      <c r="E9" s="227" t="s">
        <v>1004</v>
      </c>
      <c r="F9" s="235"/>
    </row>
    <row r="10" spans="1:6" ht="30" customHeight="1">
      <c r="A10" s="227" t="s">
        <v>217</v>
      </c>
      <c r="B10" s="233"/>
      <c r="C10" s="248" t="s">
        <v>434</v>
      </c>
      <c r="D10" s="941"/>
      <c r="E10" s="227" t="s">
        <v>220</v>
      </c>
      <c r="F10" s="235"/>
    </row>
    <row r="11" spans="1:6" ht="30" customHeight="1">
      <c r="A11" s="227" t="s">
        <v>640</v>
      </c>
      <c r="B11" s="233"/>
      <c r="C11" s="248"/>
      <c r="D11" s="563"/>
      <c r="E11" s="227" t="s">
        <v>220</v>
      </c>
      <c r="F11" s="238"/>
    </row>
    <row r="12" spans="1:6" ht="30" customHeight="1">
      <c r="A12" s="227" t="s">
        <v>249</v>
      </c>
      <c r="B12" s="235"/>
      <c r="C12" s="912" t="s">
        <v>283</v>
      </c>
      <c r="D12" s="527"/>
      <c r="E12" s="916" t="s">
        <v>759</v>
      </c>
      <c r="F12" s="238"/>
    </row>
    <row r="13" spans="1:6" ht="30" customHeight="1">
      <c r="E13" s="916" t="s">
        <v>760</v>
      </c>
      <c r="F13" s="238"/>
    </row>
    <row r="14" spans="1:6" ht="30" customHeight="1">
      <c r="E14" s="916" t="s">
        <v>760</v>
      </c>
      <c r="F14" s="238"/>
    </row>
    <row r="15" spans="1:6" ht="30" customHeight="1">
      <c r="E15" s="916" t="s">
        <v>1003</v>
      </c>
      <c r="F15" s="238"/>
    </row>
    <row r="16" spans="1:6" ht="30" customHeight="1">
      <c r="E16" s="916" t="s">
        <v>761</v>
      </c>
      <c r="F16" s="238"/>
    </row>
    <row r="17" spans="1:6" ht="30" customHeight="1">
      <c r="E17" s="916" t="s">
        <v>761</v>
      </c>
      <c r="F17" s="238"/>
    </row>
    <row r="18" spans="1:6" ht="30" customHeight="1">
      <c r="F18" s="230"/>
    </row>
    <row r="19" spans="1:6" ht="30" hidden="1" customHeight="1">
      <c r="A19" s="225" t="s">
        <v>457</v>
      </c>
      <c r="B19" t="s">
        <v>638</v>
      </c>
    </row>
    <row r="20" spans="1:6" ht="30" hidden="1" customHeight="1">
      <c r="A20" s="522" t="s">
        <v>1011</v>
      </c>
      <c r="B20" t="s">
        <v>639</v>
      </c>
    </row>
    <row r="21" spans="1:6" ht="30" customHeight="1"/>
    <row r="22" spans="1:6" ht="30" customHeight="1"/>
    <row r="23" spans="1:6" ht="30" customHeight="1"/>
    <row r="24" spans="1:6" ht="30" customHeight="1">
      <c r="E24" s="231"/>
      <c r="F24" s="667"/>
    </row>
    <row r="25" spans="1:6" ht="30" customHeight="1"/>
    <row r="26" spans="1:6" ht="30" customHeight="1"/>
  </sheetData>
  <sheetProtection sheet="1" selectLockedCells="1"/>
  <mergeCells count="1">
    <mergeCell ref="A1:F1"/>
  </mergeCells>
  <phoneticPr fontId="3"/>
  <dataValidations count="1">
    <dataValidation type="list" allowBlank="1" showInputMessage="1" showErrorMessage="1" sqref="B10">
      <formula1>$A$19:$A$21</formula1>
    </dataValidation>
  </dataValidations>
  <pageMargins left="0.7" right="0.7" top="0.75" bottom="0.75" header="0.3" footer="0.3"/>
  <pageSetup paperSize="9" scale="78"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3" tint="0.59999389629810485"/>
  </sheetPr>
  <dimension ref="A1:BG58"/>
  <sheetViews>
    <sheetView showZeros="0" view="pageBreakPreview" zoomScaleNormal="100" zoomScaleSheetLayoutView="100" workbookViewId="0">
      <selection activeCell="C15" sqref="C15:J15"/>
    </sheetView>
  </sheetViews>
  <sheetFormatPr defaultColWidth="2.36328125" defaultRowHeight="13"/>
  <cols>
    <col min="1" max="1" width="7.90625" style="894" customWidth="1"/>
    <col min="2" max="38" width="2.36328125" style="36"/>
    <col min="39" max="39" width="2.36328125" style="36" customWidth="1"/>
    <col min="40" max="40" width="18.36328125" style="36" customWidth="1"/>
    <col min="41" max="45" width="2.36328125" style="36"/>
    <col min="46" max="46" width="2.36328125" style="36" hidden="1" customWidth="1"/>
    <col min="47" max="47" width="12" style="36" customWidth="1"/>
    <col min="48" max="52" width="2.36328125" style="36"/>
    <col min="53" max="53" width="0" style="36" hidden="1" customWidth="1"/>
    <col min="54" max="16384" width="2.36328125" style="36"/>
  </cols>
  <sheetData>
    <row r="1" spans="1:40" ht="20.149999999999999" customHeight="1">
      <c r="B1" s="427"/>
      <c r="C1" s="427"/>
      <c r="D1" s="427"/>
      <c r="E1" s="427"/>
      <c r="F1" s="427"/>
      <c r="G1" s="427"/>
      <c r="H1" s="427"/>
      <c r="I1" s="427"/>
      <c r="J1" s="427"/>
      <c r="K1" s="427"/>
      <c r="L1" s="427"/>
      <c r="M1" s="427"/>
      <c r="N1" s="427"/>
      <c r="O1" s="427"/>
      <c r="P1" s="427"/>
      <c r="Q1" s="427"/>
      <c r="R1" s="427"/>
      <c r="S1" s="427"/>
      <c r="T1" s="427"/>
      <c r="U1" s="427"/>
      <c r="V1" s="427"/>
      <c r="W1" s="427"/>
      <c r="X1" s="427"/>
      <c r="Y1" s="427"/>
      <c r="Z1" s="2009"/>
      <c r="AA1" s="2009"/>
      <c r="AB1" s="2009"/>
      <c r="AC1" s="2009"/>
      <c r="AD1" s="2009"/>
      <c r="AE1" s="2009"/>
      <c r="AF1" s="2009"/>
      <c r="AG1" s="2009"/>
      <c r="AH1" s="2009"/>
      <c r="AI1" s="2009"/>
      <c r="AJ1" s="2010"/>
      <c r="AK1" s="280"/>
      <c r="AL1" s="48" t="s">
        <v>322</v>
      </c>
      <c r="AM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6"/>
      <c r="AB2" s="427"/>
      <c r="AC2" s="80"/>
      <c r="AD2" s="80"/>
      <c r="AE2" s="80"/>
      <c r="AF2" s="80"/>
      <c r="AG2" s="80"/>
      <c r="AH2" s="80"/>
      <c r="AI2" s="80"/>
      <c r="AJ2" s="80"/>
    </row>
    <row r="3" spans="1:40" s="705" customFormat="1" ht="15" customHeight="1">
      <c r="A3" s="894"/>
      <c r="C3" s="1389" t="s">
        <v>368</v>
      </c>
      <c r="D3" s="2013"/>
      <c r="E3" s="2013"/>
      <c r="F3" s="2013"/>
      <c r="G3" s="703"/>
      <c r="H3" s="703"/>
    </row>
    <row r="4" spans="1:40"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0" ht="15" customHeight="1">
      <c r="B5" s="427"/>
      <c r="C5" s="394"/>
      <c r="D5" s="394"/>
      <c r="E5" s="394"/>
      <c r="F5" s="394"/>
      <c r="G5" s="394"/>
      <c r="H5" s="394"/>
      <c r="I5" s="394"/>
      <c r="J5" s="394"/>
      <c r="K5" s="394"/>
      <c r="L5" s="394"/>
      <c r="M5" s="394"/>
      <c r="N5" s="394"/>
      <c r="O5" s="394"/>
      <c r="P5" s="394"/>
      <c r="Q5" s="427"/>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38"/>
      <c r="I6" s="38"/>
      <c r="J6" s="38"/>
      <c r="K6" s="38"/>
      <c r="L6" s="38"/>
      <c r="M6" s="38"/>
      <c r="N6" s="38"/>
      <c r="O6" s="38"/>
      <c r="P6" s="38"/>
      <c r="Q6" s="427"/>
      <c r="R6" s="2011" t="s">
        <v>71</v>
      </c>
      <c r="S6" s="2012"/>
      <c r="T6" s="2012"/>
      <c r="U6" s="2012"/>
      <c r="V6" s="2012"/>
      <c r="W6" s="427"/>
      <c r="X6" s="1564">
        <f>各項目入力表!F3</f>
        <v>0</v>
      </c>
      <c r="Y6" s="1549"/>
      <c r="Z6" s="1549"/>
      <c r="AA6" s="1549"/>
      <c r="AB6" s="1549"/>
      <c r="AC6" s="1549"/>
      <c r="AD6" s="1549"/>
      <c r="AE6" s="1549"/>
      <c r="AF6" s="1549"/>
      <c r="AG6" s="1549"/>
      <c r="AH6" s="1549"/>
      <c r="AI6" s="1131"/>
      <c r="AJ6" s="427"/>
    </row>
    <row r="7" spans="1:40" ht="30" customHeight="1">
      <c r="B7" s="427"/>
      <c r="C7" s="427"/>
      <c r="D7" s="427"/>
      <c r="E7" s="427"/>
      <c r="F7" s="427"/>
      <c r="G7" s="427"/>
      <c r="H7" s="427"/>
      <c r="I7" s="427"/>
      <c r="J7" s="427"/>
      <c r="K7" s="427"/>
      <c r="L7" s="427"/>
      <c r="M7" s="427"/>
      <c r="N7" s="427"/>
      <c r="O7" s="427"/>
      <c r="P7" s="427"/>
      <c r="Q7" s="427"/>
      <c r="R7" s="2011" t="s">
        <v>72</v>
      </c>
      <c r="S7" s="2012"/>
      <c r="T7" s="2012"/>
      <c r="U7" s="2012"/>
      <c r="V7" s="2012"/>
      <c r="W7" s="415"/>
      <c r="X7" s="1564">
        <f>各項目入力表!F4</f>
        <v>0</v>
      </c>
      <c r="Y7" s="1549"/>
      <c r="Z7" s="1549"/>
      <c r="AA7" s="1549"/>
      <c r="AB7" s="1549"/>
      <c r="AC7" s="1549"/>
      <c r="AD7" s="1549"/>
      <c r="AE7" s="1549"/>
      <c r="AF7" s="1549"/>
      <c r="AG7" s="1549"/>
      <c r="AH7" s="1549"/>
      <c r="AI7" s="1131"/>
      <c r="AJ7" s="546"/>
    </row>
    <row r="8" spans="1:40" ht="30" customHeight="1">
      <c r="B8" s="427"/>
      <c r="C8" s="427"/>
      <c r="D8" s="427"/>
      <c r="E8" s="427"/>
      <c r="F8" s="427"/>
      <c r="G8" s="427"/>
      <c r="H8" s="427"/>
      <c r="I8" s="427"/>
      <c r="J8" s="427"/>
      <c r="K8" s="427"/>
      <c r="L8" s="427"/>
      <c r="M8" s="427"/>
      <c r="N8" s="427"/>
      <c r="O8" s="427"/>
      <c r="P8" s="427"/>
      <c r="Q8" s="427"/>
      <c r="R8" s="2011" t="s">
        <v>34</v>
      </c>
      <c r="S8" s="2012"/>
      <c r="T8" s="2012"/>
      <c r="U8" s="2012"/>
      <c r="V8" s="2012"/>
      <c r="W8" s="394"/>
      <c r="X8" s="1549">
        <f>各項目入力表!F5</f>
        <v>0</v>
      </c>
      <c r="Y8" s="1549"/>
      <c r="Z8" s="1549"/>
      <c r="AA8" s="1549"/>
      <c r="AB8" s="1549"/>
      <c r="AC8" s="1549"/>
      <c r="AD8" s="1549"/>
      <c r="AE8" s="1549"/>
      <c r="AF8" s="1549"/>
      <c r="AG8" s="1549"/>
      <c r="AH8" s="1549"/>
      <c r="AI8" s="1131"/>
      <c r="AJ8" s="550" t="s">
        <v>446</v>
      </c>
    </row>
    <row r="9" spans="1:40" s="1070" customFormat="1" ht="12" customHeight="1">
      <c r="R9" s="1566" t="s">
        <v>927</v>
      </c>
      <c r="S9" s="1566"/>
      <c r="T9" s="1566"/>
      <c r="U9" s="1566"/>
      <c r="V9" s="1566"/>
      <c r="W9" s="1566"/>
      <c r="X9" s="1566"/>
      <c r="Y9" s="1566"/>
      <c r="Z9" s="1566"/>
      <c r="AA9" s="1566"/>
      <c r="AB9" s="1566"/>
      <c r="AC9" s="1566"/>
      <c r="AD9" s="1566"/>
      <c r="AE9" s="1566"/>
      <c r="AF9" s="1566"/>
      <c r="AG9" s="1566"/>
      <c r="AH9" s="1566"/>
      <c r="AI9" s="1566"/>
      <c r="AJ9" s="1566"/>
    </row>
    <row r="10" spans="1:40" s="1070" customFormat="1" ht="12" customHeight="1">
      <c r="R10" s="1567" t="s">
        <v>928</v>
      </c>
      <c r="S10" s="1567"/>
      <c r="T10" s="1567"/>
      <c r="U10" s="1567"/>
      <c r="V10" s="1567"/>
      <c r="W10" s="1567"/>
      <c r="X10" s="1567"/>
      <c r="Y10" s="1567"/>
      <c r="Z10" s="1567"/>
      <c r="AA10" s="1567"/>
      <c r="AB10" s="1567"/>
      <c r="AC10" s="1567"/>
      <c r="AD10" s="1567"/>
      <c r="AE10" s="1567"/>
      <c r="AF10" s="1567"/>
      <c r="AG10" s="1567"/>
      <c r="AH10" s="1567"/>
      <c r="AI10" s="1567"/>
      <c r="AJ10" s="1567"/>
    </row>
    <row r="11" spans="1:40" s="1070" customFormat="1" ht="12" customHeight="1">
      <c r="R11" s="1567" t="s">
        <v>929</v>
      </c>
      <c r="S11" s="1567"/>
      <c r="T11" s="1567"/>
      <c r="U11" s="1567"/>
      <c r="V11" s="1567"/>
      <c r="W11" s="1567"/>
      <c r="X11" s="1567"/>
      <c r="Y11" s="1567"/>
      <c r="Z11" s="1567"/>
      <c r="AA11" s="1567"/>
      <c r="AB11" s="1567"/>
      <c r="AC11" s="1567"/>
      <c r="AD11" s="1567"/>
      <c r="AE11" s="1567"/>
      <c r="AF11" s="1567"/>
      <c r="AG11" s="1567"/>
      <c r="AH11" s="1567"/>
      <c r="AI11" s="1567"/>
      <c r="AJ11" s="1567"/>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1:40" ht="30" customHeight="1">
      <c r="B13" s="2086" t="s">
        <v>333</v>
      </c>
      <c r="C13" s="2086"/>
      <c r="D13" s="2086"/>
      <c r="E13" s="2086"/>
      <c r="F13" s="2086"/>
      <c r="G13" s="2086"/>
      <c r="H13" s="2086"/>
      <c r="I13" s="2086"/>
      <c r="J13" s="2086"/>
      <c r="K13" s="2086"/>
      <c r="L13" s="2086"/>
      <c r="M13" s="2086"/>
      <c r="N13" s="2086"/>
      <c r="O13" s="2086"/>
      <c r="P13" s="2086"/>
      <c r="Q13" s="2086"/>
      <c r="R13" s="2086"/>
      <c r="S13" s="2086"/>
      <c r="T13" s="2086"/>
      <c r="U13" s="2086"/>
      <c r="V13" s="2086"/>
      <c r="W13" s="2086"/>
      <c r="X13" s="2086"/>
      <c r="Y13" s="2086"/>
      <c r="Z13" s="2086"/>
      <c r="AA13" s="2086"/>
      <c r="AB13" s="2086"/>
      <c r="AC13" s="2086"/>
      <c r="AD13" s="2086"/>
      <c r="AE13" s="2086"/>
      <c r="AF13" s="2086"/>
      <c r="AG13" s="2086"/>
      <c r="AH13" s="2086"/>
      <c r="AI13" s="2086"/>
      <c r="AJ13" s="2086"/>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409"/>
      <c r="C15" s="1761"/>
      <c r="D15" s="1761"/>
      <c r="E15" s="1761"/>
      <c r="F15" s="1761"/>
      <c r="G15" s="1761"/>
      <c r="H15" s="1761"/>
      <c r="I15" s="1761"/>
      <c r="J15" s="1761"/>
      <c r="K15" s="1557" t="s">
        <v>332</v>
      </c>
      <c r="L15" s="1557"/>
      <c r="M15" s="1557"/>
      <c r="N15" s="1557"/>
      <c r="O15" s="1557"/>
      <c r="P15" s="1557"/>
      <c r="Q15" s="1557"/>
      <c r="R15" s="1557"/>
      <c r="S15" s="1557"/>
      <c r="T15" s="1557"/>
      <c r="U15" s="1557"/>
      <c r="V15" s="1557"/>
      <c r="W15" s="1557"/>
      <c r="X15" s="1557"/>
      <c r="Y15" s="1557"/>
      <c r="Z15" s="1557"/>
      <c r="AA15" s="1557"/>
      <c r="AB15" s="1557"/>
      <c r="AC15" s="1557"/>
      <c r="AD15" s="1557"/>
      <c r="AE15" s="1557"/>
      <c r="AF15" s="1557"/>
      <c r="AG15" s="1557"/>
      <c r="AH15" s="1557"/>
      <c r="AI15" s="1557"/>
      <c r="AJ15" s="1557"/>
      <c r="AN15" s="205"/>
    </row>
    <row r="16" spans="1:40" ht="20.149999999999999" customHeight="1">
      <c r="B16" s="1557" t="s">
        <v>917</v>
      </c>
      <c r="C16" s="1557"/>
      <c r="D16" s="1557"/>
      <c r="E16" s="1557"/>
      <c r="F16" s="1557"/>
      <c r="G16" s="1557"/>
      <c r="H16" s="1557"/>
      <c r="I16" s="1557"/>
      <c r="J16" s="1557"/>
      <c r="K16" s="1557"/>
      <c r="L16" s="1557"/>
      <c r="M16" s="1557"/>
      <c r="N16" s="1557"/>
      <c r="O16" s="1557"/>
      <c r="P16" s="1557"/>
      <c r="Q16" s="1557"/>
      <c r="R16" s="1557"/>
      <c r="S16" s="1557"/>
      <c r="T16" s="1557"/>
      <c r="U16" s="1557"/>
      <c r="V16" s="1557"/>
      <c r="W16" s="1557"/>
      <c r="X16" s="1557"/>
      <c r="Y16" s="1557"/>
      <c r="Z16" s="1557"/>
      <c r="AA16" s="1557"/>
      <c r="AB16" s="1557"/>
      <c r="AC16" s="1557"/>
      <c r="AD16" s="1557"/>
      <c r="AE16" s="1557"/>
      <c r="AF16" s="1557"/>
      <c r="AG16" s="1557"/>
      <c r="AH16" s="1557"/>
      <c r="AI16" s="1557"/>
      <c r="AJ16" s="1557"/>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c r="B18" s="1559" t="s">
        <v>67</v>
      </c>
      <c r="C18" s="1559"/>
      <c r="D18" s="1559"/>
      <c r="E18" s="1559"/>
      <c r="F18" s="1559"/>
      <c r="G18" s="1559"/>
      <c r="H18" s="1559"/>
      <c r="I18" s="1559"/>
      <c r="J18" s="1559"/>
      <c r="K18" s="1559"/>
      <c r="L18" s="1559"/>
      <c r="M18" s="1559"/>
      <c r="N18" s="1559"/>
      <c r="O18" s="1559"/>
      <c r="P18" s="1559"/>
      <c r="Q18" s="1559"/>
      <c r="R18" s="1559"/>
      <c r="S18" s="1559"/>
      <c r="T18" s="1559"/>
      <c r="U18" s="1559"/>
      <c r="V18" s="1559"/>
      <c r="W18" s="1559"/>
      <c r="X18" s="1559"/>
      <c r="Y18" s="1559"/>
      <c r="Z18" s="1559"/>
      <c r="AA18" s="1559"/>
      <c r="AB18" s="1559"/>
      <c r="AC18" s="1559"/>
      <c r="AD18" s="1559"/>
      <c r="AE18" s="1559"/>
      <c r="AF18" s="1559"/>
      <c r="AG18" s="1559"/>
      <c r="AH18" s="1559"/>
      <c r="AI18" s="1559"/>
      <c r="AJ18" s="1559"/>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428"/>
      <c r="C20" s="2087" t="s">
        <v>329</v>
      </c>
      <c r="D20" s="1454"/>
      <c r="E20" s="1454"/>
      <c r="F20" s="1454"/>
      <c r="G20" s="1454"/>
      <c r="H20" s="1454"/>
      <c r="I20" s="429"/>
      <c r="J20" s="173"/>
      <c r="K20" s="425"/>
      <c r="L20" s="2038">
        <f>各項目入力表!B3</f>
        <v>0</v>
      </c>
      <c r="M20" s="2039"/>
      <c r="N20" s="2039"/>
      <c r="O20" s="2039"/>
      <c r="P20" s="2039"/>
      <c r="Q20" s="2039"/>
      <c r="R20" s="2039"/>
      <c r="S20" s="2039"/>
      <c r="T20" s="2039"/>
      <c r="U20" s="2039"/>
      <c r="V20" s="2039"/>
      <c r="W20" s="2039"/>
      <c r="X20" s="2039"/>
      <c r="Y20" s="2039"/>
      <c r="Z20" s="2039"/>
      <c r="AA20" s="2039"/>
      <c r="AB20" s="2039"/>
      <c r="AC20" s="2039"/>
      <c r="AD20" s="2039"/>
      <c r="AE20" s="2039"/>
      <c r="AF20" s="2039"/>
      <c r="AG20" s="2039"/>
      <c r="AH20" s="2039"/>
      <c r="AI20" s="2039"/>
      <c r="AJ20" s="174"/>
    </row>
    <row r="21" spans="1:59" ht="15" customHeight="1">
      <c r="B21" s="431"/>
      <c r="C21" s="2088"/>
      <c r="D21" s="2088"/>
      <c r="E21" s="2088"/>
      <c r="F21" s="2088"/>
      <c r="G21" s="2088"/>
      <c r="H21" s="2088"/>
      <c r="I21" s="432"/>
      <c r="J21" s="175"/>
      <c r="K21" s="328"/>
      <c r="L21" s="2040"/>
      <c r="M21" s="2040"/>
      <c r="N21" s="2040"/>
      <c r="O21" s="2040"/>
      <c r="P21" s="2040"/>
      <c r="Q21" s="2040"/>
      <c r="R21" s="2040"/>
      <c r="S21" s="2040"/>
      <c r="T21" s="2040"/>
      <c r="U21" s="2040"/>
      <c r="V21" s="2040"/>
      <c r="W21" s="2040"/>
      <c r="X21" s="2040"/>
      <c r="Y21" s="2040"/>
      <c r="Z21" s="2040"/>
      <c r="AA21" s="2040"/>
      <c r="AB21" s="2040"/>
      <c r="AC21" s="2040"/>
      <c r="AD21" s="2040"/>
      <c r="AE21" s="2040"/>
      <c r="AF21" s="2040"/>
      <c r="AG21" s="2040"/>
      <c r="AH21" s="2040"/>
      <c r="AI21" s="2040"/>
      <c r="AJ21" s="176"/>
      <c r="AN21" s="1524" t="s">
        <v>435</v>
      </c>
      <c r="AO21" s="1131"/>
      <c r="AP21" s="1131"/>
      <c r="AQ21" s="1131"/>
      <c r="AR21" s="1131"/>
      <c r="AS21" s="1131"/>
      <c r="AT21" s="1131"/>
      <c r="AU21" s="1131"/>
      <c r="AV21" s="1131"/>
      <c r="AW21" s="1131"/>
      <c r="AX21" s="1131"/>
      <c r="AY21" s="1131"/>
      <c r="AZ21" s="1131"/>
      <c r="BA21" s="1131"/>
      <c r="BB21" s="1131"/>
      <c r="BC21" s="1131"/>
      <c r="BD21" s="1131"/>
      <c r="BE21" s="1131"/>
      <c r="BF21" s="1131"/>
      <c r="BG21" s="1131"/>
    </row>
    <row r="22" spans="1:59" s="82" customFormat="1" ht="15" customHeight="1">
      <c r="A22" s="894"/>
      <c r="B22" s="2051"/>
      <c r="C22" s="2053" t="s">
        <v>152</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2029" t="s">
        <v>384</v>
      </c>
      <c r="Y22" s="2030"/>
      <c r="Z22" s="2030"/>
      <c r="AA22" s="2030"/>
      <c r="AB22" s="2031"/>
      <c r="AC22" s="2035">
        <f>各項目入力表!B5</f>
        <v>0</v>
      </c>
      <c r="AD22" s="1629"/>
      <c r="AE22" s="1629"/>
      <c r="AF22" s="1629"/>
      <c r="AG22" s="1629"/>
      <c r="AH22" s="1629"/>
      <c r="AI22" s="1629"/>
      <c r="AJ22" s="2036"/>
      <c r="AN22" s="1131"/>
      <c r="AO22" s="1131"/>
      <c r="AP22" s="1131"/>
      <c r="AQ22" s="1131"/>
      <c r="AR22" s="1131"/>
      <c r="AS22" s="1131"/>
      <c r="AT22" s="1131"/>
      <c r="AU22" s="1131"/>
      <c r="AV22" s="1131"/>
      <c r="AW22" s="1131"/>
      <c r="AX22" s="1131"/>
      <c r="AY22" s="1131"/>
      <c r="AZ22" s="1131"/>
      <c r="BA22" s="1131"/>
      <c r="BB22" s="1131"/>
      <c r="BC22" s="1131"/>
      <c r="BD22" s="1131"/>
      <c r="BE22" s="1131"/>
      <c r="BF22" s="1131"/>
      <c r="BG22" s="1131"/>
    </row>
    <row r="23" spans="1:59" s="82" customFormat="1" ht="15" customHeight="1" thickBot="1">
      <c r="A23" s="894"/>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2032"/>
      <c r="Y23" s="2033"/>
      <c r="Z23" s="2033"/>
      <c r="AA23" s="2033"/>
      <c r="AB23" s="2034"/>
      <c r="AC23" s="1630"/>
      <c r="AD23" s="1631"/>
      <c r="AE23" s="1631"/>
      <c r="AF23" s="1631"/>
      <c r="AG23" s="1631"/>
      <c r="AH23" s="1631"/>
      <c r="AI23" s="1631"/>
      <c r="AJ23" s="2037"/>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row>
    <row r="24" spans="1:59" s="82" customFormat="1" ht="30" customHeight="1" thickTop="1">
      <c r="A24" s="894"/>
      <c r="B24" s="2051"/>
      <c r="C24" s="2053" t="s">
        <v>153</v>
      </c>
      <c r="D24" s="1174"/>
      <c r="E24" s="1174"/>
      <c r="F24" s="1174"/>
      <c r="G24" s="1174"/>
      <c r="H24" s="1174"/>
      <c r="I24" s="411"/>
      <c r="J24" s="2089" t="s">
        <v>330</v>
      </c>
      <c r="K24" s="2018"/>
      <c r="L24" s="1951">
        <f>各項目入力表!B7</f>
        <v>0</v>
      </c>
      <c r="M24" s="1951"/>
      <c r="N24" s="1951"/>
      <c r="O24" s="1951"/>
      <c r="P24" s="1951"/>
      <c r="Q24" s="1951"/>
      <c r="R24" s="1951"/>
      <c r="S24" s="1951"/>
      <c r="T24" s="1951"/>
      <c r="U24" s="1951"/>
      <c r="V24" s="1951"/>
      <c r="W24" s="2020"/>
      <c r="X24" s="410"/>
      <c r="Y24" s="189"/>
      <c r="Z24" s="189"/>
      <c r="AA24" s="189"/>
      <c r="AB24" s="189"/>
      <c r="AC24" s="189"/>
      <c r="AD24" s="189"/>
      <c r="AE24" s="189"/>
      <c r="AF24" s="189"/>
      <c r="AG24" s="189"/>
      <c r="AH24" s="189"/>
      <c r="AI24" s="189"/>
      <c r="AJ24" s="137"/>
      <c r="AN24" s="1929" t="s">
        <v>353</v>
      </c>
      <c r="AO24" s="1131"/>
      <c r="AP24" s="1131"/>
      <c r="AQ24" s="1131"/>
      <c r="AR24" s="1131"/>
      <c r="AS24" s="1131"/>
      <c r="AT24" s="2023"/>
      <c r="AU24" s="1931" t="s">
        <v>351</v>
      </c>
      <c r="AV24" s="2024"/>
      <c r="AW24" s="2025"/>
      <c r="AX24" s="562"/>
      <c r="AY24" s="562"/>
      <c r="AZ24" s="562"/>
      <c r="BA24" s="562" t="s">
        <v>351</v>
      </c>
      <c r="BB24" s="562"/>
      <c r="BC24" s="562"/>
      <c r="BD24" s="562"/>
      <c r="BE24" s="562"/>
      <c r="BF24" s="562"/>
      <c r="BG24" s="562"/>
    </row>
    <row r="25" spans="1:59" s="82" customFormat="1" ht="30" customHeight="1" thickBot="1">
      <c r="A25" s="894"/>
      <c r="B25" s="2052"/>
      <c r="C25" s="1210"/>
      <c r="D25" s="1210"/>
      <c r="E25" s="1210"/>
      <c r="F25" s="1210"/>
      <c r="G25" s="1210"/>
      <c r="H25" s="1210"/>
      <c r="I25" s="412"/>
      <c r="J25" s="2090" t="s">
        <v>331</v>
      </c>
      <c r="K25" s="2088"/>
      <c r="L25" s="2021">
        <f>IF(AU24=BA24,各項目入力表!B8,+IF(AU24=BA25,各項目入力表!D5,各項目入力表!D6))</f>
        <v>0</v>
      </c>
      <c r="M25" s="2021"/>
      <c r="N25" s="2021"/>
      <c r="O25" s="2021"/>
      <c r="P25" s="2021"/>
      <c r="Q25" s="2021"/>
      <c r="R25" s="2021"/>
      <c r="S25" s="2021"/>
      <c r="T25" s="2021"/>
      <c r="U25" s="2021"/>
      <c r="V25" s="2021"/>
      <c r="W25" s="2022"/>
      <c r="X25" s="388"/>
      <c r="Y25" s="190"/>
      <c r="Z25" s="190"/>
      <c r="AA25" s="190"/>
      <c r="AB25" s="190"/>
      <c r="AC25" s="190"/>
      <c r="AD25" s="190"/>
      <c r="AE25" s="190"/>
      <c r="AF25" s="190"/>
      <c r="AG25" s="190"/>
      <c r="AH25" s="190"/>
      <c r="AI25" s="190"/>
      <c r="AJ25" s="139"/>
      <c r="AN25" s="1131"/>
      <c r="AO25" s="1131"/>
      <c r="AP25" s="1131"/>
      <c r="AQ25" s="1131"/>
      <c r="AR25" s="1131"/>
      <c r="AS25" s="1131"/>
      <c r="AT25" s="2023"/>
      <c r="AU25" s="2026"/>
      <c r="AV25" s="2027"/>
      <c r="AW25" s="2028"/>
      <c r="AX25" s="562"/>
      <c r="AY25" s="562"/>
      <c r="AZ25" s="562"/>
      <c r="BA25" s="562" t="s">
        <v>398</v>
      </c>
      <c r="BB25" s="562"/>
      <c r="BC25" s="562"/>
      <c r="BD25" s="562"/>
      <c r="BE25" s="562"/>
      <c r="BF25" s="562"/>
      <c r="BG25" s="562"/>
    </row>
    <row r="26" spans="1:59" ht="15" customHeight="1" thickTop="1">
      <c r="B26" s="421"/>
      <c r="C26" s="2017" t="s">
        <v>328</v>
      </c>
      <c r="D26" s="2018"/>
      <c r="E26" s="2018"/>
      <c r="F26" s="2018"/>
      <c r="G26" s="2018"/>
      <c r="H26" s="2018"/>
      <c r="I26" s="422"/>
      <c r="J26" s="2042"/>
      <c r="K26" s="2043"/>
      <c r="L26" s="2043"/>
      <c r="M26" s="2043"/>
      <c r="N26" s="2043"/>
      <c r="O26" s="2043"/>
      <c r="P26" s="2043"/>
      <c r="Q26" s="2043"/>
      <c r="R26" s="2043"/>
      <c r="S26" s="2043"/>
      <c r="T26" s="2043"/>
      <c r="U26" s="2043"/>
      <c r="V26" s="2043"/>
      <c r="W26" s="2043"/>
      <c r="X26" s="2043"/>
      <c r="Y26" s="2043"/>
      <c r="Z26" s="2043"/>
      <c r="AA26" s="2043"/>
      <c r="AB26" s="2043"/>
      <c r="AC26" s="2043"/>
      <c r="AD26" s="2043"/>
      <c r="AE26" s="2043"/>
      <c r="AF26" s="2043"/>
      <c r="AG26" s="2043"/>
      <c r="AH26" s="2043"/>
      <c r="AI26" s="2043"/>
      <c r="AJ26" s="2044"/>
      <c r="AN26" s="562"/>
      <c r="AO26" s="562"/>
      <c r="AP26" s="562"/>
      <c r="AQ26" s="562"/>
      <c r="AR26" s="562"/>
      <c r="AS26" s="562"/>
      <c r="AT26" s="562"/>
      <c r="AU26" s="562"/>
      <c r="AV26" s="562"/>
      <c r="AW26" s="562"/>
      <c r="AX26" s="562"/>
      <c r="AY26" s="562"/>
      <c r="AZ26" s="562"/>
      <c r="BA26" s="562" t="s">
        <v>399</v>
      </c>
      <c r="BB26" s="562"/>
      <c r="BC26" s="562"/>
      <c r="BD26" s="562"/>
      <c r="BE26" s="562"/>
      <c r="BF26" s="562"/>
      <c r="BG26" s="562"/>
    </row>
    <row r="27" spans="1:59" ht="15" customHeight="1">
      <c r="B27" s="423"/>
      <c r="C27" s="1389"/>
      <c r="D27" s="1389"/>
      <c r="E27" s="1389"/>
      <c r="F27" s="1389"/>
      <c r="G27" s="1389"/>
      <c r="H27" s="1389"/>
      <c r="I27" s="424"/>
      <c r="J27" s="2045"/>
      <c r="K27" s="2046"/>
      <c r="L27" s="2046"/>
      <c r="M27" s="2046"/>
      <c r="N27" s="2046"/>
      <c r="O27" s="2046"/>
      <c r="P27" s="2046"/>
      <c r="Q27" s="2046"/>
      <c r="R27" s="2046"/>
      <c r="S27" s="2046"/>
      <c r="T27" s="2046"/>
      <c r="U27" s="2046"/>
      <c r="V27" s="2046"/>
      <c r="W27" s="2046"/>
      <c r="X27" s="2046"/>
      <c r="Y27" s="2046"/>
      <c r="Z27" s="2046"/>
      <c r="AA27" s="2046"/>
      <c r="AB27" s="2046"/>
      <c r="AC27" s="2046"/>
      <c r="AD27" s="2046"/>
      <c r="AE27" s="2046"/>
      <c r="AF27" s="2046"/>
      <c r="AG27" s="2046"/>
      <c r="AH27" s="2046"/>
      <c r="AI27" s="2046"/>
      <c r="AJ27" s="2047"/>
    </row>
    <row r="28" spans="1:59" ht="15" customHeight="1">
      <c r="B28" s="423"/>
      <c r="C28" s="1389"/>
      <c r="D28" s="1389"/>
      <c r="E28" s="1389"/>
      <c r="F28" s="1389"/>
      <c r="G28" s="1389"/>
      <c r="H28" s="1389"/>
      <c r="I28" s="424"/>
      <c r="J28" s="2045"/>
      <c r="K28" s="2046"/>
      <c r="L28" s="2046"/>
      <c r="M28" s="2046"/>
      <c r="N28" s="2046"/>
      <c r="O28" s="2046"/>
      <c r="P28" s="2046"/>
      <c r="Q28" s="2046"/>
      <c r="R28" s="2046"/>
      <c r="S28" s="2046"/>
      <c r="T28" s="2046"/>
      <c r="U28" s="2046"/>
      <c r="V28" s="2046"/>
      <c r="W28" s="2046"/>
      <c r="X28" s="2046"/>
      <c r="Y28" s="2046"/>
      <c r="Z28" s="2046"/>
      <c r="AA28" s="2046"/>
      <c r="AB28" s="2046"/>
      <c r="AC28" s="2046"/>
      <c r="AD28" s="2046"/>
      <c r="AE28" s="2046"/>
      <c r="AF28" s="2046"/>
      <c r="AG28" s="2046"/>
      <c r="AH28" s="2046"/>
      <c r="AI28" s="2046"/>
      <c r="AJ28" s="2047"/>
    </row>
    <row r="29" spans="1:59" s="588" customFormat="1" ht="15" customHeight="1">
      <c r="A29" s="894"/>
      <c r="B29" s="590"/>
      <c r="C29" s="1389"/>
      <c r="D29" s="1389"/>
      <c r="E29" s="1389"/>
      <c r="F29" s="1389"/>
      <c r="G29" s="1389"/>
      <c r="H29" s="1389"/>
      <c r="I29" s="591"/>
      <c r="J29" s="2045"/>
      <c r="K29" s="2046"/>
      <c r="L29" s="2046"/>
      <c r="M29" s="2046"/>
      <c r="N29" s="2046"/>
      <c r="O29" s="2046"/>
      <c r="P29" s="2046"/>
      <c r="Q29" s="2046"/>
      <c r="R29" s="2046"/>
      <c r="S29" s="2046"/>
      <c r="T29" s="2046"/>
      <c r="U29" s="2046"/>
      <c r="V29" s="2046"/>
      <c r="W29" s="2046"/>
      <c r="X29" s="2046"/>
      <c r="Y29" s="2046"/>
      <c r="Z29" s="2046"/>
      <c r="AA29" s="2046"/>
      <c r="AB29" s="2046"/>
      <c r="AC29" s="2046"/>
      <c r="AD29" s="2046"/>
      <c r="AE29" s="2046"/>
      <c r="AF29" s="2046"/>
      <c r="AG29" s="2046"/>
      <c r="AH29" s="2046"/>
      <c r="AI29" s="2046"/>
      <c r="AJ29" s="2047"/>
    </row>
    <row r="30" spans="1:59" s="588" customFormat="1" ht="15" customHeight="1">
      <c r="A30" s="894"/>
      <c r="B30" s="590"/>
      <c r="C30" s="1389"/>
      <c r="D30" s="1389"/>
      <c r="E30" s="1389"/>
      <c r="F30" s="1389"/>
      <c r="G30" s="1389"/>
      <c r="H30" s="1389"/>
      <c r="I30" s="591"/>
      <c r="J30" s="2045"/>
      <c r="K30" s="2046"/>
      <c r="L30" s="2046"/>
      <c r="M30" s="2046"/>
      <c r="N30" s="2046"/>
      <c r="O30" s="2046"/>
      <c r="P30" s="2046"/>
      <c r="Q30" s="2046"/>
      <c r="R30" s="2046"/>
      <c r="S30" s="2046"/>
      <c r="T30" s="2046"/>
      <c r="U30" s="2046"/>
      <c r="V30" s="2046"/>
      <c r="W30" s="2046"/>
      <c r="X30" s="2046"/>
      <c r="Y30" s="2046"/>
      <c r="Z30" s="2046"/>
      <c r="AA30" s="2046"/>
      <c r="AB30" s="2046"/>
      <c r="AC30" s="2046"/>
      <c r="AD30" s="2046"/>
      <c r="AE30" s="2046"/>
      <c r="AF30" s="2046"/>
      <c r="AG30" s="2046"/>
      <c r="AH30" s="2046"/>
      <c r="AI30" s="2046"/>
      <c r="AJ30" s="2047"/>
    </row>
    <row r="31" spans="1:59" s="588" customFormat="1" ht="15" customHeight="1">
      <c r="A31" s="894"/>
      <c r="B31" s="590"/>
      <c r="C31" s="1389"/>
      <c r="D31" s="1389"/>
      <c r="E31" s="1389"/>
      <c r="F31" s="1389"/>
      <c r="G31" s="1389"/>
      <c r="H31" s="1389"/>
      <c r="I31" s="591"/>
      <c r="J31" s="2045"/>
      <c r="K31" s="2046"/>
      <c r="L31" s="2046"/>
      <c r="M31" s="2046"/>
      <c r="N31" s="2046"/>
      <c r="O31" s="2046"/>
      <c r="P31" s="2046"/>
      <c r="Q31" s="2046"/>
      <c r="R31" s="2046"/>
      <c r="S31" s="2046"/>
      <c r="T31" s="2046"/>
      <c r="U31" s="2046"/>
      <c r="V31" s="2046"/>
      <c r="W31" s="2046"/>
      <c r="X31" s="2046"/>
      <c r="Y31" s="2046"/>
      <c r="Z31" s="2046"/>
      <c r="AA31" s="2046"/>
      <c r="AB31" s="2046"/>
      <c r="AC31" s="2046"/>
      <c r="AD31" s="2046"/>
      <c r="AE31" s="2046"/>
      <c r="AF31" s="2046"/>
      <c r="AG31" s="2046"/>
      <c r="AH31" s="2046"/>
      <c r="AI31" s="2046"/>
      <c r="AJ31" s="2047"/>
    </row>
    <row r="32" spans="1:59" ht="15" customHeight="1">
      <c r="B32" s="423"/>
      <c r="C32" s="1389"/>
      <c r="D32" s="1389"/>
      <c r="E32" s="1389"/>
      <c r="F32" s="1389"/>
      <c r="G32" s="1389"/>
      <c r="H32" s="1389"/>
      <c r="I32" s="424"/>
      <c r="J32" s="2045"/>
      <c r="K32" s="2046"/>
      <c r="L32" s="2046"/>
      <c r="M32" s="2046"/>
      <c r="N32" s="2046"/>
      <c r="O32" s="2046"/>
      <c r="P32" s="2046"/>
      <c r="Q32" s="2046"/>
      <c r="R32" s="2046"/>
      <c r="S32" s="2046"/>
      <c r="T32" s="2046"/>
      <c r="U32" s="2046"/>
      <c r="V32" s="2046"/>
      <c r="W32" s="2046"/>
      <c r="X32" s="2046"/>
      <c r="Y32" s="2046"/>
      <c r="Z32" s="2046"/>
      <c r="AA32" s="2046"/>
      <c r="AB32" s="2046"/>
      <c r="AC32" s="2046"/>
      <c r="AD32" s="2046"/>
      <c r="AE32" s="2046"/>
      <c r="AF32" s="2046"/>
      <c r="AG32" s="2046"/>
      <c r="AH32" s="2046"/>
      <c r="AI32" s="2046"/>
      <c r="AJ32" s="2047"/>
    </row>
    <row r="33" spans="1:36" ht="15" customHeight="1">
      <c r="B33" s="423"/>
      <c r="C33" s="1389"/>
      <c r="D33" s="1389"/>
      <c r="E33" s="1389"/>
      <c r="F33" s="1389"/>
      <c r="G33" s="1389"/>
      <c r="H33" s="1389"/>
      <c r="I33" s="424"/>
      <c r="J33" s="2045"/>
      <c r="K33" s="2046"/>
      <c r="L33" s="2046"/>
      <c r="M33" s="2046"/>
      <c r="N33" s="2046"/>
      <c r="O33" s="2046"/>
      <c r="P33" s="2046"/>
      <c r="Q33" s="2046"/>
      <c r="R33" s="2046"/>
      <c r="S33" s="2046"/>
      <c r="T33" s="2046"/>
      <c r="U33" s="2046"/>
      <c r="V33" s="2046"/>
      <c r="W33" s="2046"/>
      <c r="X33" s="2046"/>
      <c r="Y33" s="2046"/>
      <c r="Z33" s="2046"/>
      <c r="AA33" s="2046"/>
      <c r="AB33" s="2046"/>
      <c r="AC33" s="2046"/>
      <c r="AD33" s="2046"/>
      <c r="AE33" s="2046"/>
      <c r="AF33" s="2046"/>
      <c r="AG33" s="2046"/>
      <c r="AH33" s="2046"/>
      <c r="AI33" s="2046"/>
      <c r="AJ33" s="2047"/>
    </row>
    <row r="34" spans="1:36" s="281" customFormat="1" ht="15" customHeight="1">
      <c r="A34" s="894"/>
      <c r="B34" s="423"/>
      <c r="C34" s="1389"/>
      <c r="D34" s="1389"/>
      <c r="E34" s="1389"/>
      <c r="F34" s="1389"/>
      <c r="G34" s="1389"/>
      <c r="H34" s="1389"/>
      <c r="I34" s="424"/>
      <c r="J34" s="2045"/>
      <c r="K34" s="2046"/>
      <c r="L34" s="2046"/>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7"/>
    </row>
    <row r="35" spans="1:36" s="281" customFormat="1" ht="15" customHeight="1">
      <c r="A35" s="894"/>
      <c r="B35" s="423"/>
      <c r="C35" s="1389"/>
      <c r="D35" s="1389"/>
      <c r="E35" s="1389"/>
      <c r="F35" s="1389"/>
      <c r="G35" s="1389"/>
      <c r="H35" s="1389"/>
      <c r="I35" s="424"/>
      <c r="J35" s="2045"/>
      <c r="K35" s="2046"/>
      <c r="L35" s="2046"/>
      <c r="M35" s="2046"/>
      <c r="N35" s="2046"/>
      <c r="O35" s="2046"/>
      <c r="P35" s="2046"/>
      <c r="Q35" s="2046"/>
      <c r="R35" s="2046"/>
      <c r="S35" s="2046"/>
      <c r="T35" s="2046"/>
      <c r="U35" s="2046"/>
      <c r="V35" s="2046"/>
      <c r="W35" s="2046"/>
      <c r="X35" s="2046"/>
      <c r="Y35" s="2046"/>
      <c r="Z35" s="2046"/>
      <c r="AA35" s="2046"/>
      <c r="AB35" s="2046"/>
      <c r="AC35" s="2046"/>
      <c r="AD35" s="2046"/>
      <c r="AE35" s="2046"/>
      <c r="AF35" s="2046"/>
      <c r="AG35" s="2046"/>
      <c r="AH35" s="2046"/>
      <c r="AI35" s="2046"/>
      <c r="AJ35" s="2047"/>
    </row>
    <row r="36" spans="1:36" s="281" customFormat="1" ht="15" customHeight="1">
      <c r="A36" s="894"/>
      <c r="B36" s="423"/>
      <c r="C36" s="1389"/>
      <c r="D36" s="1389"/>
      <c r="E36" s="1389"/>
      <c r="F36" s="1389"/>
      <c r="G36" s="1389"/>
      <c r="H36" s="1389"/>
      <c r="I36" s="424"/>
      <c r="J36" s="2045"/>
      <c r="K36" s="2046"/>
      <c r="L36" s="2046"/>
      <c r="M36" s="2046"/>
      <c r="N36" s="2046"/>
      <c r="O36" s="2046"/>
      <c r="P36" s="2046"/>
      <c r="Q36" s="2046"/>
      <c r="R36" s="2046"/>
      <c r="S36" s="2046"/>
      <c r="T36" s="2046"/>
      <c r="U36" s="2046"/>
      <c r="V36" s="2046"/>
      <c r="W36" s="2046"/>
      <c r="X36" s="2046"/>
      <c r="Y36" s="2046"/>
      <c r="Z36" s="2046"/>
      <c r="AA36" s="2046"/>
      <c r="AB36" s="2046"/>
      <c r="AC36" s="2046"/>
      <c r="AD36" s="2046"/>
      <c r="AE36" s="2046"/>
      <c r="AF36" s="2046"/>
      <c r="AG36" s="2046"/>
      <c r="AH36" s="2046"/>
      <c r="AI36" s="2046"/>
      <c r="AJ36" s="2047"/>
    </row>
    <row r="37" spans="1:36" ht="15" customHeight="1">
      <c r="B37" s="423"/>
      <c r="C37" s="1389"/>
      <c r="D37" s="1389"/>
      <c r="E37" s="1389"/>
      <c r="F37" s="1389"/>
      <c r="G37" s="1389"/>
      <c r="H37" s="1389"/>
      <c r="I37" s="424"/>
      <c r="J37" s="2045"/>
      <c r="K37" s="2046"/>
      <c r="L37" s="2046"/>
      <c r="M37" s="2046"/>
      <c r="N37" s="2046"/>
      <c r="O37" s="2046"/>
      <c r="P37" s="2046"/>
      <c r="Q37" s="2046"/>
      <c r="R37" s="2046"/>
      <c r="S37" s="2046"/>
      <c r="T37" s="2046"/>
      <c r="U37" s="2046"/>
      <c r="V37" s="2046"/>
      <c r="W37" s="2046"/>
      <c r="X37" s="2046"/>
      <c r="Y37" s="2046"/>
      <c r="Z37" s="2046"/>
      <c r="AA37" s="2046"/>
      <c r="AB37" s="2046"/>
      <c r="AC37" s="2046"/>
      <c r="AD37" s="2046"/>
      <c r="AE37" s="2046"/>
      <c r="AF37" s="2046"/>
      <c r="AG37" s="2046"/>
      <c r="AH37" s="2046"/>
      <c r="AI37" s="2046"/>
      <c r="AJ37" s="2047"/>
    </row>
    <row r="38" spans="1:36" ht="15" customHeight="1">
      <c r="B38" s="423"/>
      <c r="C38" s="1389"/>
      <c r="D38" s="1389"/>
      <c r="E38" s="1389"/>
      <c r="F38" s="1389"/>
      <c r="G38" s="1389"/>
      <c r="H38" s="1389"/>
      <c r="I38" s="424"/>
      <c r="J38" s="2045"/>
      <c r="K38" s="2046"/>
      <c r="L38" s="2046"/>
      <c r="M38" s="2046"/>
      <c r="N38" s="2046"/>
      <c r="O38" s="2046"/>
      <c r="P38" s="2046"/>
      <c r="Q38" s="2046"/>
      <c r="R38" s="2046"/>
      <c r="S38" s="2046"/>
      <c r="T38" s="2046"/>
      <c r="U38" s="2046"/>
      <c r="V38" s="2046"/>
      <c r="W38" s="2046"/>
      <c r="X38" s="2046"/>
      <c r="Y38" s="2046"/>
      <c r="Z38" s="2046"/>
      <c r="AA38" s="2046"/>
      <c r="AB38" s="2046"/>
      <c r="AC38" s="2046"/>
      <c r="AD38" s="2046"/>
      <c r="AE38" s="2046"/>
      <c r="AF38" s="2046"/>
      <c r="AG38" s="2046"/>
      <c r="AH38" s="2046"/>
      <c r="AI38" s="2046"/>
      <c r="AJ38" s="2047"/>
    </row>
    <row r="39" spans="1:36" ht="15" customHeight="1">
      <c r="B39" s="423"/>
      <c r="C39" s="1389"/>
      <c r="D39" s="1389"/>
      <c r="E39" s="1389"/>
      <c r="F39" s="1389"/>
      <c r="G39" s="1389"/>
      <c r="H39" s="1389"/>
      <c r="I39" s="424"/>
      <c r="J39" s="2045"/>
      <c r="K39" s="2046"/>
      <c r="L39" s="2046"/>
      <c r="M39" s="2046"/>
      <c r="N39" s="2046"/>
      <c r="O39" s="2046"/>
      <c r="P39" s="2046"/>
      <c r="Q39" s="2046"/>
      <c r="R39" s="2046"/>
      <c r="S39" s="2046"/>
      <c r="T39" s="2046"/>
      <c r="U39" s="2046"/>
      <c r="V39" s="2046"/>
      <c r="W39" s="2046"/>
      <c r="X39" s="2046"/>
      <c r="Y39" s="2046"/>
      <c r="Z39" s="2046"/>
      <c r="AA39" s="2046"/>
      <c r="AB39" s="2046"/>
      <c r="AC39" s="2046"/>
      <c r="AD39" s="2046"/>
      <c r="AE39" s="2046"/>
      <c r="AF39" s="2046"/>
      <c r="AG39" s="2046"/>
      <c r="AH39" s="2046"/>
      <c r="AI39" s="2046"/>
      <c r="AJ39" s="2047"/>
    </row>
    <row r="40" spans="1:36" ht="15" customHeight="1" thickBot="1">
      <c r="B40" s="323"/>
      <c r="C40" s="1306"/>
      <c r="D40" s="1306"/>
      <c r="E40" s="1306"/>
      <c r="F40" s="1306"/>
      <c r="G40" s="1306"/>
      <c r="H40" s="1306"/>
      <c r="I40" s="324"/>
      <c r="J40" s="2048"/>
      <c r="K40" s="2049"/>
      <c r="L40" s="2049"/>
      <c r="M40" s="2049"/>
      <c r="N40" s="2049"/>
      <c r="O40" s="2049"/>
      <c r="P40" s="2049"/>
      <c r="Q40" s="2049"/>
      <c r="R40" s="2049"/>
      <c r="S40" s="2049"/>
      <c r="T40" s="2049"/>
      <c r="U40" s="2049"/>
      <c r="V40" s="2049"/>
      <c r="W40" s="2049"/>
      <c r="X40" s="2049"/>
      <c r="Y40" s="2049"/>
      <c r="Z40" s="2049"/>
      <c r="AA40" s="2049"/>
      <c r="AB40" s="2049"/>
      <c r="AC40" s="2049"/>
      <c r="AD40" s="2049"/>
      <c r="AE40" s="2049"/>
      <c r="AF40" s="2049"/>
      <c r="AG40" s="2049"/>
      <c r="AH40" s="2049"/>
      <c r="AI40" s="2049"/>
      <c r="AJ40" s="2050"/>
    </row>
    <row r="41" spans="1:36" s="1070" customFormat="1" ht="15" customHeight="1">
      <c r="Q41" s="2007" t="s">
        <v>932</v>
      </c>
      <c r="R41" s="2007"/>
      <c r="S41" s="2007"/>
      <c r="T41" s="2007"/>
      <c r="U41" s="2007" t="s">
        <v>933</v>
      </c>
      <c r="V41" s="2007"/>
      <c r="W41" s="2007"/>
      <c r="X41" s="2007"/>
      <c r="Y41" s="2007" t="s">
        <v>8</v>
      </c>
      <c r="Z41" s="2007"/>
      <c r="AA41" s="2007"/>
      <c r="AB41" s="2007"/>
      <c r="AC41" s="2007" t="s">
        <v>323</v>
      </c>
      <c r="AD41" s="2007"/>
      <c r="AE41" s="2007"/>
      <c r="AF41" s="2007"/>
      <c r="AG41" s="2007" t="s">
        <v>50</v>
      </c>
      <c r="AH41" s="2007"/>
      <c r="AI41" s="2007"/>
      <c r="AJ41" s="2007"/>
    </row>
    <row r="42" spans="1:36" s="1070" customFormat="1" ht="12.65" customHeight="1">
      <c r="Q42" s="2008"/>
      <c r="R42" s="2008"/>
      <c r="S42" s="2008"/>
      <c r="T42" s="2008"/>
      <c r="U42" s="2008"/>
      <c r="V42" s="2008"/>
      <c r="W42" s="2008"/>
      <c r="X42" s="2008"/>
      <c r="Y42" s="2008"/>
      <c r="Z42" s="2008"/>
      <c r="AA42" s="2008"/>
      <c r="AB42" s="2008"/>
      <c r="AC42" s="2008"/>
      <c r="AD42" s="2008"/>
      <c r="AE42" s="2008"/>
      <c r="AF42" s="2008"/>
      <c r="AG42" s="2008"/>
      <c r="AH42" s="2008"/>
      <c r="AI42" s="2008"/>
      <c r="AJ42" s="2008"/>
    </row>
    <row r="43" spans="1:36" s="1070" customFormat="1" ht="12.65" customHeight="1">
      <c r="B43" s="83"/>
      <c r="C43" s="83"/>
      <c r="D43" s="83"/>
      <c r="E43" s="83"/>
      <c r="F43" s="83"/>
      <c r="G43" s="83"/>
      <c r="H43" s="83"/>
      <c r="I43" s="83"/>
      <c r="J43" s="83"/>
      <c r="K43" s="83"/>
      <c r="L43" s="83"/>
      <c r="M43" s="83"/>
      <c r="N43" s="83"/>
      <c r="O43" s="83"/>
      <c r="P43" s="83"/>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1: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1: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1:36">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6">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6" s="1" customFormat="1" ht="15" hidden="1" customHeight="1">
      <c r="B48" s="322"/>
      <c r="C48" s="322"/>
      <c r="D48" s="2079" t="s">
        <v>143</v>
      </c>
      <c r="E48" s="2080"/>
      <c r="F48" s="2080"/>
      <c r="G48" s="2081"/>
      <c r="H48" s="2082" t="s">
        <v>144</v>
      </c>
      <c r="I48" s="2083"/>
      <c r="J48" s="2083"/>
      <c r="K48" s="2083"/>
      <c r="L48" s="2084" t="s">
        <v>8</v>
      </c>
      <c r="M48" s="2083"/>
      <c r="N48" s="2083"/>
      <c r="O48" s="2085"/>
      <c r="P48" s="325"/>
      <c r="Q48" s="413"/>
      <c r="R48" s="2014" t="s">
        <v>327</v>
      </c>
      <c r="S48" s="2015"/>
      <c r="T48" s="2015"/>
      <c r="U48" s="2015"/>
      <c r="V48" s="413"/>
      <c r="W48" s="326"/>
      <c r="X48" s="325"/>
      <c r="Y48" s="413"/>
      <c r="Z48" s="2014" t="s">
        <v>326</v>
      </c>
      <c r="AA48" s="2016"/>
      <c r="AB48" s="2016"/>
      <c r="AC48" s="2016"/>
      <c r="AD48" s="327"/>
      <c r="AE48" s="413"/>
      <c r="AF48" s="2056" t="s">
        <v>325</v>
      </c>
      <c r="AG48" s="2015"/>
      <c r="AH48" s="2015"/>
      <c r="AI48" s="2057"/>
      <c r="AJ48" s="317"/>
    </row>
    <row r="49" spans="2:36" s="1" customFormat="1" ht="12.9" hidden="1" customHeight="1">
      <c r="B49" s="50"/>
      <c r="C49" s="50"/>
      <c r="D49" s="2058"/>
      <c r="E49" s="2059"/>
      <c r="F49" s="2059"/>
      <c r="G49" s="2060"/>
      <c r="H49" s="2064"/>
      <c r="I49" s="2059"/>
      <c r="J49" s="2059"/>
      <c r="K49" s="2059"/>
      <c r="L49" s="2058"/>
      <c r="M49" s="2059"/>
      <c r="N49" s="2059"/>
      <c r="O49" s="2060"/>
      <c r="P49" s="2064"/>
      <c r="Q49" s="2059"/>
      <c r="R49" s="2059"/>
      <c r="S49" s="2059"/>
      <c r="T49" s="2066"/>
      <c r="U49" s="2066"/>
      <c r="V49" s="2066"/>
      <c r="W49" s="2067"/>
      <c r="X49" s="2064"/>
      <c r="Y49" s="1623"/>
      <c r="Z49" s="1623"/>
      <c r="AA49" s="1623"/>
      <c r="AB49" s="1623"/>
      <c r="AC49" s="1623"/>
      <c r="AD49" s="1623"/>
      <c r="AE49" s="1623"/>
      <c r="AF49" s="2072"/>
      <c r="AG49" s="2073"/>
      <c r="AH49" s="2073"/>
      <c r="AI49" s="2074"/>
      <c r="AJ49" s="317"/>
    </row>
    <row r="50" spans="2:36" s="1" customFormat="1" ht="12.9" hidden="1" customHeight="1">
      <c r="B50" s="50"/>
      <c r="C50" s="50"/>
      <c r="D50" s="2058"/>
      <c r="E50" s="2059"/>
      <c r="F50" s="2059"/>
      <c r="G50" s="2060"/>
      <c r="H50" s="2064"/>
      <c r="I50" s="2059"/>
      <c r="J50" s="2059"/>
      <c r="K50" s="2059"/>
      <c r="L50" s="2058"/>
      <c r="M50" s="2059"/>
      <c r="N50" s="2059"/>
      <c r="O50" s="2060"/>
      <c r="P50" s="2064"/>
      <c r="Q50" s="2059"/>
      <c r="R50" s="2059"/>
      <c r="S50" s="2059"/>
      <c r="T50" s="2066"/>
      <c r="U50" s="2066"/>
      <c r="V50" s="2066"/>
      <c r="W50" s="2067"/>
      <c r="X50" s="1622"/>
      <c r="Y50" s="1623"/>
      <c r="Z50" s="1623"/>
      <c r="AA50" s="1623"/>
      <c r="AB50" s="1623"/>
      <c r="AC50" s="1623"/>
      <c r="AD50" s="1623"/>
      <c r="AE50" s="1623"/>
      <c r="AF50" s="2075"/>
      <c r="AG50" s="2073"/>
      <c r="AH50" s="2073"/>
      <c r="AI50" s="2074"/>
      <c r="AJ50" s="317"/>
    </row>
    <row r="51" spans="2:36" s="1" customFormat="1" ht="12.9" hidden="1" customHeight="1">
      <c r="B51" s="50"/>
      <c r="C51" s="50"/>
      <c r="D51" s="2058"/>
      <c r="E51" s="2059"/>
      <c r="F51" s="2059"/>
      <c r="G51" s="2060"/>
      <c r="H51" s="2064"/>
      <c r="I51" s="2059"/>
      <c r="J51" s="2059"/>
      <c r="K51" s="2059"/>
      <c r="L51" s="2058"/>
      <c r="M51" s="2059"/>
      <c r="N51" s="2059"/>
      <c r="O51" s="2060"/>
      <c r="P51" s="2064"/>
      <c r="Q51" s="2059"/>
      <c r="R51" s="2059"/>
      <c r="S51" s="2059"/>
      <c r="T51" s="2066"/>
      <c r="U51" s="2066"/>
      <c r="V51" s="2066"/>
      <c r="W51" s="2067"/>
      <c r="X51" s="1622"/>
      <c r="Y51" s="1623"/>
      <c r="Z51" s="1623"/>
      <c r="AA51" s="1623"/>
      <c r="AB51" s="1623"/>
      <c r="AC51" s="1623"/>
      <c r="AD51" s="1623"/>
      <c r="AE51" s="1623"/>
      <c r="AF51" s="2075"/>
      <c r="AG51" s="2073"/>
      <c r="AH51" s="2073"/>
      <c r="AI51" s="2074"/>
      <c r="AJ51" s="317"/>
    </row>
    <row r="52" spans="2:36" s="1" customFormat="1" ht="12.9" hidden="1" customHeight="1" thickBot="1">
      <c r="B52" s="50"/>
      <c r="C52" s="50"/>
      <c r="D52" s="2061"/>
      <c r="E52" s="2062"/>
      <c r="F52" s="2062"/>
      <c r="G52" s="2063"/>
      <c r="H52" s="2065"/>
      <c r="I52" s="2062"/>
      <c r="J52" s="2062"/>
      <c r="K52" s="2062"/>
      <c r="L52" s="2061"/>
      <c r="M52" s="2062"/>
      <c r="N52" s="2062"/>
      <c r="O52" s="2063"/>
      <c r="P52" s="2065"/>
      <c r="Q52" s="2062"/>
      <c r="R52" s="2062"/>
      <c r="S52" s="2062"/>
      <c r="T52" s="2068"/>
      <c r="U52" s="2068"/>
      <c r="V52" s="2068"/>
      <c r="W52" s="2069"/>
      <c r="X52" s="2070"/>
      <c r="Y52" s="2071"/>
      <c r="Z52" s="2071"/>
      <c r="AA52" s="2071"/>
      <c r="AB52" s="2071"/>
      <c r="AC52" s="2071"/>
      <c r="AD52" s="2071"/>
      <c r="AE52" s="2071"/>
      <c r="AF52" s="2076"/>
      <c r="AG52" s="2077"/>
      <c r="AH52" s="2077"/>
      <c r="AI52" s="2078"/>
      <c r="AJ52" s="317"/>
    </row>
    <row r="53" spans="2:36" hidden="1">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row>
    <row r="54" spans="2:36">
      <c r="B54" s="43"/>
      <c r="C54" s="44"/>
      <c r="D54" s="43"/>
      <c r="E54" s="43"/>
      <c r="F54" s="43"/>
      <c r="G54" s="43"/>
      <c r="H54" s="43"/>
      <c r="I54" s="43"/>
      <c r="J54" s="43"/>
      <c r="K54" s="43"/>
      <c r="L54" s="43"/>
      <c r="M54" s="43"/>
      <c r="N54" s="43"/>
      <c r="O54" s="43"/>
      <c r="P54" s="43"/>
      <c r="Q54" s="43"/>
      <c r="R54" s="43"/>
      <c r="S54" s="43"/>
      <c r="T54" s="43"/>
      <c r="U54" s="43"/>
      <c r="V54" s="43"/>
      <c r="W54" s="43"/>
      <c r="X54" s="43"/>
      <c r="Y54" s="43"/>
    </row>
    <row r="55" spans="2:36">
      <c r="B55" s="43"/>
      <c r="C55" s="44"/>
      <c r="D55" s="45"/>
      <c r="E55" s="43"/>
      <c r="F55" s="43"/>
      <c r="G55" s="43"/>
      <c r="H55" s="43"/>
      <c r="I55" s="43"/>
      <c r="J55" s="43"/>
      <c r="K55" s="43"/>
      <c r="L55" s="43"/>
      <c r="M55" s="43"/>
      <c r="N55" s="43"/>
      <c r="O55" s="43"/>
      <c r="P55" s="43"/>
      <c r="Q55" s="43"/>
      <c r="R55" s="43"/>
      <c r="S55" s="43"/>
      <c r="T55" s="43"/>
      <c r="U55" s="43"/>
      <c r="V55" s="43"/>
      <c r="W55" s="43"/>
      <c r="X55" s="43"/>
      <c r="Y55" s="43"/>
    </row>
    <row r="56" spans="2:36">
      <c r="B56" s="43"/>
      <c r="C56" s="44"/>
      <c r="D56" s="43"/>
      <c r="E56" s="43"/>
      <c r="F56" s="43"/>
      <c r="G56" s="46"/>
      <c r="H56" s="46"/>
      <c r="I56" s="46"/>
      <c r="J56" s="46"/>
      <c r="K56" s="46"/>
      <c r="L56" s="46"/>
      <c r="M56" s="46"/>
      <c r="N56" s="46"/>
      <c r="O56" s="46"/>
      <c r="P56" s="46"/>
      <c r="Q56" s="46"/>
      <c r="R56" s="46"/>
      <c r="S56" s="46"/>
      <c r="T56" s="46"/>
      <c r="U56" s="46"/>
      <c r="V56" s="46"/>
      <c r="W56" s="46"/>
      <c r="X56" s="46"/>
      <c r="Y56" s="46"/>
      <c r="Z56" s="42"/>
      <c r="AA56" s="42"/>
      <c r="AB56" s="42"/>
      <c r="AC56" s="42"/>
      <c r="AD56" s="42"/>
      <c r="AE56" s="42"/>
      <c r="AF56" s="42"/>
      <c r="AG56" s="42"/>
      <c r="AH56" s="42"/>
    </row>
    <row r="57" spans="2:36">
      <c r="C57" s="39"/>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row>
    <row r="58" spans="2:36">
      <c r="C58" s="39"/>
      <c r="G58" s="2041"/>
      <c r="H58" s="2041"/>
      <c r="I58" s="2041"/>
      <c r="J58" s="2041"/>
      <c r="K58" s="2041"/>
      <c r="L58" s="2041"/>
      <c r="M58" s="2041"/>
      <c r="N58" s="2041"/>
      <c r="O58" s="2041"/>
      <c r="P58" s="2041"/>
      <c r="Q58" s="2041"/>
      <c r="R58" s="2041"/>
      <c r="S58" s="2041"/>
      <c r="T58" s="2041"/>
      <c r="U58" s="2041"/>
      <c r="V58" s="2041"/>
      <c r="W58" s="2041"/>
      <c r="X58" s="2041"/>
      <c r="Y58" s="2041"/>
      <c r="Z58" s="2041"/>
      <c r="AA58" s="2041"/>
      <c r="AB58" s="2041"/>
      <c r="AC58" s="2041"/>
      <c r="AD58" s="2041"/>
      <c r="AE58" s="2041"/>
      <c r="AF58" s="2041"/>
      <c r="AG58" s="2041"/>
      <c r="AH58" s="2041"/>
    </row>
  </sheetData>
  <sheetProtection sheet="1" selectLockedCells="1"/>
  <mergeCells count="60">
    <mergeCell ref="B24:B25"/>
    <mergeCell ref="C24:H25"/>
    <mergeCell ref="L24:W24"/>
    <mergeCell ref="L25:W25"/>
    <mergeCell ref="B13:AJ13"/>
    <mergeCell ref="C20:H21"/>
    <mergeCell ref="J24:K24"/>
    <mergeCell ref="J25:K25"/>
    <mergeCell ref="B16:AJ16"/>
    <mergeCell ref="G58:AH58"/>
    <mergeCell ref="J26:AJ40"/>
    <mergeCell ref="B18:AJ18"/>
    <mergeCell ref="B22:B23"/>
    <mergeCell ref="C22:H23"/>
    <mergeCell ref="I22:I23"/>
    <mergeCell ref="AF48:AI48"/>
    <mergeCell ref="D49:G52"/>
    <mergeCell ref="H49:K52"/>
    <mergeCell ref="L49:O52"/>
    <mergeCell ref="P49:W52"/>
    <mergeCell ref="X49:AE52"/>
    <mergeCell ref="AF49:AI52"/>
    <mergeCell ref="D48:G48"/>
    <mergeCell ref="H48:K48"/>
    <mergeCell ref="L48:O48"/>
    <mergeCell ref="AN21:BG23"/>
    <mergeCell ref="AN24:AT25"/>
    <mergeCell ref="AU24:AW25"/>
    <mergeCell ref="X22:AB23"/>
    <mergeCell ref="AC22:AJ23"/>
    <mergeCell ref="L20:AI21"/>
    <mergeCell ref="R48:U48"/>
    <mergeCell ref="Z48:AC48"/>
    <mergeCell ref="C26:H40"/>
    <mergeCell ref="J22:K23"/>
    <mergeCell ref="L22:W23"/>
    <mergeCell ref="Q41:T41"/>
    <mergeCell ref="U41:X41"/>
    <mergeCell ref="Y41:AB41"/>
    <mergeCell ref="AC41:AF41"/>
    <mergeCell ref="Z1:AJ1"/>
    <mergeCell ref="C4:L4"/>
    <mergeCell ref="X8:AI8"/>
    <mergeCell ref="C15:J15"/>
    <mergeCell ref="K15:AJ15"/>
    <mergeCell ref="R7:V7"/>
    <mergeCell ref="R6:V6"/>
    <mergeCell ref="R8:V8"/>
    <mergeCell ref="X6:AI6"/>
    <mergeCell ref="X7:AI7"/>
    <mergeCell ref="C3:F3"/>
    <mergeCell ref="R9:AJ9"/>
    <mergeCell ref="R10:AJ10"/>
    <mergeCell ref="R11:AJ11"/>
    <mergeCell ref="AG41:AJ41"/>
    <mergeCell ref="Q42:T45"/>
    <mergeCell ref="U42:X45"/>
    <mergeCell ref="Y42:AB45"/>
    <mergeCell ref="AC42:AF45"/>
    <mergeCell ref="AG42:AJ45"/>
  </mergeCells>
  <phoneticPr fontId="3"/>
  <conditionalFormatting sqref="L22:W23">
    <cfRule type="expression" dxfId="218" priority="7" stopIfTrue="1">
      <formula>AND(MONTH(L22)&lt;10,DAY(L22)&gt;9)</formula>
    </cfRule>
    <cfRule type="expression" dxfId="217" priority="8" stopIfTrue="1">
      <formula>AND(MONTH(L22)&lt;10,DAY(L22)&lt;10)</formula>
    </cfRule>
    <cfRule type="expression" dxfId="216" priority="9" stopIfTrue="1">
      <formula>AND(MONTH(L22)&gt;9,DAY(L22)&lt;10)</formula>
    </cfRule>
  </conditionalFormatting>
  <conditionalFormatting sqref="L24:W24">
    <cfRule type="expression" dxfId="215" priority="4" stopIfTrue="1">
      <formula>AND(MONTH(L24)&lt;10,DAY(L24)&gt;9)</formula>
    </cfRule>
    <cfRule type="expression" dxfId="214" priority="5" stopIfTrue="1">
      <formula>AND(MONTH(L24)&lt;10,DAY(L24)&lt;10)</formula>
    </cfRule>
    <cfRule type="expression" dxfId="213" priority="6" stopIfTrue="1">
      <formula>AND(MONTH(L24)&gt;9,DAY(L24)&lt;10)</formula>
    </cfRule>
  </conditionalFormatting>
  <conditionalFormatting sqref="L25:W25">
    <cfRule type="expression" dxfId="212" priority="1" stopIfTrue="1">
      <formula>AND(MONTH(L25)&lt;10,DAY(L25)&gt;9)</formula>
    </cfRule>
    <cfRule type="expression" dxfId="211" priority="2" stopIfTrue="1">
      <formula>AND(MONTH(L25)&lt;10,DAY(L25)&lt;10)</formula>
    </cfRule>
    <cfRule type="expression" dxfId="210" priority="3" stopIfTrue="1">
      <formula>AND(MONTH(L25)&gt;9,DAY(L25)&lt;10)</formula>
    </cfRule>
  </conditionalFormatting>
  <dataValidations count="1">
    <dataValidation type="list" allowBlank="1" showInputMessage="1" showErrorMessage="1" sqref="AU24:AW25">
      <formula1>$BA$24:$BA$26</formula1>
    </dataValidation>
  </dataValidations>
  <pageMargins left="0.9055118110236221" right="0.51181102362204722" top="0.74803149606299213" bottom="0.74803149606299213" header="0.31496062992125984" footer="0.31496062992125984"/>
  <pageSetup paperSize="9" orientation="portrait" r:id="rId1"/>
  <headerFooter>
    <oddHeader>&amp;L&amp;"ＭＳ 明朝,標準"&amp;8&amp;K00-043第7号様式（第12条関係）</oddHeader>
    <oddFooter>&amp;R&amp;"ＭＳ 明朝,標準"&amp;8&amp;K00-030受注者⇒契約検査課</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theme="3" tint="0.59999389629810485"/>
  </sheetPr>
  <dimension ref="A1:BF59"/>
  <sheetViews>
    <sheetView showZeros="0" view="pageBreakPreview" zoomScaleNormal="100" zoomScaleSheetLayoutView="100" workbookViewId="0">
      <selection activeCell="Z1" sqref="Z1:AJ1"/>
    </sheetView>
  </sheetViews>
  <sheetFormatPr defaultColWidth="2.36328125" defaultRowHeight="13"/>
  <cols>
    <col min="1" max="1" width="8.453125" style="894" customWidth="1"/>
    <col min="2" max="37" width="2.36328125" style="36"/>
    <col min="38" max="38" width="2.36328125" style="36" hidden="1" customWidth="1"/>
    <col min="39" max="39" width="17.08984375" style="36" customWidth="1"/>
    <col min="40" max="45" width="2.36328125" style="36"/>
    <col min="46" max="46" width="10.1796875" style="36" customWidth="1"/>
    <col min="47" max="51" width="2.36328125" style="36"/>
    <col min="52" max="52" width="0" style="36" hidden="1" customWidth="1"/>
    <col min="53" max="16384" width="2.36328125" style="36"/>
  </cols>
  <sheetData>
    <row r="1" spans="1:40" s="320" customFormat="1" ht="20.149999999999999" customHeight="1">
      <c r="A1" s="894"/>
      <c r="B1" s="427"/>
      <c r="C1" s="427"/>
      <c r="D1" s="427"/>
      <c r="E1" s="427"/>
      <c r="F1" s="427"/>
      <c r="G1" s="427"/>
      <c r="H1" s="427"/>
      <c r="I1" s="427"/>
      <c r="J1" s="427"/>
      <c r="K1" s="427"/>
      <c r="L1" s="427"/>
      <c r="M1" s="427"/>
      <c r="N1" s="427"/>
      <c r="O1" s="427"/>
      <c r="P1" s="427"/>
      <c r="Q1" s="427"/>
      <c r="R1" s="427"/>
      <c r="S1" s="427"/>
      <c r="T1" s="427"/>
      <c r="U1" s="427"/>
      <c r="V1" s="427"/>
      <c r="W1" s="427"/>
      <c r="X1" s="427"/>
      <c r="Y1" s="427"/>
      <c r="Z1" s="2009"/>
      <c r="AA1" s="2009"/>
      <c r="AB1" s="2009"/>
      <c r="AC1" s="2009"/>
      <c r="AD1" s="2009"/>
      <c r="AE1" s="2009"/>
      <c r="AF1" s="2009"/>
      <c r="AG1" s="2009"/>
      <c r="AH1" s="2009"/>
      <c r="AI1" s="2009"/>
      <c r="AJ1" s="2010"/>
      <c r="AK1" s="48" t="s">
        <v>322</v>
      </c>
      <c r="AL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5" customFormat="1" ht="15" customHeight="1">
      <c r="A3" s="894"/>
      <c r="C3" s="1389" t="s">
        <v>368</v>
      </c>
      <c r="D3" s="2013"/>
      <c r="E3" s="2013"/>
      <c r="F3" s="2013"/>
      <c r="G3" s="703"/>
      <c r="H3" s="703"/>
    </row>
    <row r="4" spans="1:40"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0" ht="15" customHeight="1">
      <c r="B5" s="562"/>
      <c r="C5" s="562"/>
      <c r="D5" s="543"/>
      <c r="E5" s="543"/>
      <c r="F5" s="543"/>
      <c r="G5" s="543"/>
      <c r="H5" s="543"/>
      <c r="I5" s="543"/>
      <c r="J5" s="543"/>
      <c r="K5" s="543"/>
      <c r="L5" s="543"/>
      <c r="M5" s="543"/>
      <c r="N5" s="543"/>
      <c r="O5" s="543"/>
      <c r="P5" s="543"/>
      <c r="Q5" s="543"/>
      <c r="R5" s="562"/>
      <c r="S5" s="562"/>
      <c r="T5" s="562"/>
      <c r="U5" s="562"/>
      <c r="V5" s="562"/>
      <c r="W5" s="562"/>
      <c r="X5" s="562"/>
      <c r="Y5" s="562"/>
      <c r="Z5" s="562"/>
      <c r="AA5" s="562"/>
      <c r="AB5" s="562"/>
      <c r="AC5" s="562"/>
      <c r="AD5" s="562"/>
      <c r="AE5" s="562"/>
      <c r="AF5" s="562"/>
      <c r="AG5" s="562"/>
      <c r="AH5" s="562"/>
      <c r="AI5" s="562"/>
      <c r="AJ5" s="562"/>
      <c r="AL5" s="36" t="s">
        <v>445</v>
      </c>
    </row>
    <row r="6" spans="1:40" ht="30" customHeight="1">
      <c r="B6" s="562"/>
      <c r="C6" s="562"/>
      <c r="D6" s="562"/>
      <c r="E6" s="562"/>
      <c r="F6" s="562"/>
      <c r="G6" s="562"/>
      <c r="H6" s="562"/>
      <c r="I6" s="38"/>
      <c r="J6" s="38"/>
      <c r="K6" s="38"/>
      <c r="L6" s="38"/>
      <c r="M6" s="38"/>
      <c r="N6" s="38"/>
      <c r="O6" s="38"/>
      <c r="P6" s="38"/>
      <c r="Q6" s="38"/>
      <c r="R6" s="2011" t="s">
        <v>71</v>
      </c>
      <c r="S6" s="1131"/>
      <c r="T6" s="1131"/>
      <c r="U6" s="1131"/>
      <c r="V6" s="1131"/>
      <c r="W6" s="571"/>
      <c r="X6" s="1564">
        <f>各項目入力表!F3</f>
        <v>0</v>
      </c>
      <c r="Y6" s="2096"/>
      <c r="Z6" s="2096"/>
      <c r="AA6" s="2096"/>
      <c r="AB6" s="2096"/>
      <c r="AC6" s="2096"/>
      <c r="AD6" s="2096"/>
      <c r="AE6" s="2096"/>
      <c r="AF6" s="2096"/>
      <c r="AG6" s="2096"/>
      <c r="AH6" s="2096"/>
      <c r="AI6" s="2096"/>
      <c r="AJ6" s="562"/>
    </row>
    <row r="7" spans="1:40" ht="30" customHeight="1">
      <c r="B7" s="562"/>
      <c r="C7" s="562"/>
      <c r="D7" s="562"/>
      <c r="E7" s="562"/>
      <c r="F7" s="562"/>
      <c r="G7" s="562"/>
      <c r="H7" s="562"/>
      <c r="I7" s="562"/>
      <c r="J7" s="562"/>
      <c r="K7" s="562"/>
      <c r="L7" s="562"/>
      <c r="M7" s="562"/>
      <c r="N7" s="562"/>
      <c r="O7" s="562"/>
      <c r="P7" s="562"/>
      <c r="Q7" s="562"/>
      <c r="R7" s="2011" t="s">
        <v>72</v>
      </c>
      <c r="S7" s="1131"/>
      <c r="T7" s="1131"/>
      <c r="U7" s="1131"/>
      <c r="V7" s="1131"/>
      <c r="W7" s="571"/>
      <c r="X7" s="1564">
        <f>各項目入力表!F4</f>
        <v>0</v>
      </c>
      <c r="Y7" s="2096"/>
      <c r="Z7" s="2096"/>
      <c r="AA7" s="2096"/>
      <c r="AB7" s="2096"/>
      <c r="AC7" s="2096"/>
      <c r="AD7" s="2096"/>
      <c r="AE7" s="2096"/>
      <c r="AF7" s="2096"/>
      <c r="AG7" s="2096"/>
      <c r="AH7" s="2096"/>
      <c r="AI7" s="2096"/>
      <c r="AJ7" s="562"/>
    </row>
    <row r="8" spans="1:40" ht="30" customHeight="1">
      <c r="B8" s="562"/>
      <c r="C8" s="562"/>
      <c r="D8" s="562"/>
      <c r="E8" s="562"/>
      <c r="F8" s="562"/>
      <c r="G8" s="562"/>
      <c r="H8" s="562"/>
      <c r="I8" s="562"/>
      <c r="J8" s="562"/>
      <c r="K8" s="562"/>
      <c r="L8" s="562"/>
      <c r="M8" s="562"/>
      <c r="N8" s="562"/>
      <c r="O8" s="562"/>
      <c r="P8" s="562"/>
      <c r="Q8" s="562"/>
      <c r="R8" s="2011" t="s">
        <v>34</v>
      </c>
      <c r="S8" s="1131"/>
      <c r="T8" s="1131"/>
      <c r="U8" s="1131"/>
      <c r="V8" s="1131"/>
      <c r="W8" s="571"/>
      <c r="X8" s="1549">
        <f>各項目入力表!F5</f>
        <v>0</v>
      </c>
      <c r="Y8" s="2096"/>
      <c r="Z8" s="2096"/>
      <c r="AA8" s="2096"/>
      <c r="AB8" s="2096"/>
      <c r="AC8" s="2096"/>
      <c r="AD8" s="2096"/>
      <c r="AE8" s="2096"/>
      <c r="AF8" s="2096"/>
      <c r="AG8" s="2096"/>
      <c r="AH8" s="2096"/>
      <c r="AI8" s="2096"/>
      <c r="AJ8" s="551" t="s">
        <v>65</v>
      </c>
    </row>
    <row r="9" spans="1:40" s="1070" customFormat="1" ht="12" customHeight="1">
      <c r="R9" s="1566" t="s">
        <v>934</v>
      </c>
      <c r="S9" s="1566"/>
      <c r="T9" s="1566"/>
      <c r="U9" s="1566"/>
      <c r="V9" s="1566"/>
      <c r="W9" s="1566"/>
      <c r="X9" s="1566"/>
      <c r="Y9" s="1566"/>
      <c r="Z9" s="1566"/>
      <c r="AA9" s="1566"/>
      <c r="AB9" s="1566"/>
      <c r="AC9" s="1566"/>
      <c r="AD9" s="1566"/>
      <c r="AE9" s="1566"/>
      <c r="AF9" s="1566"/>
      <c r="AG9" s="1566"/>
      <c r="AH9" s="1566"/>
      <c r="AI9" s="1566"/>
      <c r="AJ9" s="1566"/>
    </row>
    <row r="10" spans="1:40" s="1070" customFormat="1" ht="12" customHeight="1">
      <c r="R10" s="1567" t="s">
        <v>935</v>
      </c>
      <c r="S10" s="1567"/>
      <c r="T10" s="1567"/>
      <c r="U10" s="1567"/>
      <c r="V10" s="1567"/>
      <c r="W10" s="1567"/>
      <c r="X10" s="1567"/>
      <c r="Y10" s="1567"/>
      <c r="Z10" s="1567"/>
      <c r="AA10" s="1567"/>
      <c r="AB10" s="1567"/>
      <c r="AC10" s="1567"/>
      <c r="AD10" s="1567"/>
      <c r="AE10" s="1567"/>
      <c r="AF10" s="1567"/>
      <c r="AG10" s="1567"/>
      <c r="AH10" s="1567"/>
      <c r="AI10" s="1567"/>
      <c r="AJ10" s="1567"/>
    </row>
    <row r="11" spans="1:40" s="1070" customFormat="1" ht="12" customHeight="1">
      <c r="R11" s="1567" t="s">
        <v>936</v>
      </c>
      <c r="S11" s="1567"/>
      <c r="T11" s="1567"/>
      <c r="U11" s="1567"/>
      <c r="V11" s="1567"/>
      <c r="W11" s="1567"/>
      <c r="X11" s="1567"/>
      <c r="Y11" s="1567"/>
      <c r="Z11" s="1567"/>
      <c r="AA11" s="1567"/>
      <c r="AB11" s="1567"/>
      <c r="AC11" s="1567"/>
      <c r="AD11" s="1567"/>
      <c r="AE11" s="1567"/>
      <c r="AF11" s="1567"/>
      <c r="AG11" s="1567"/>
      <c r="AH11" s="1567"/>
      <c r="AI11" s="1567"/>
      <c r="AJ11" s="1567"/>
    </row>
    <row r="12" spans="1:40" ht="15" customHeight="1">
      <c r="B12" s="562"/>
      <c r="C12" s="562"/>
      <c r="D12" s="562"/>
      <c r="E12" s="562"/>
      <c r="F12" s="562"/>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46"/>
    </row>
    <row r="13" spans="1:40" ht="30" customHeight="1">
      <c r="B13" s="562"/>
      <c r="C13" s="2086" t="s">
        <v>73</v>
      </c>
      <c r="D13" s="2086"/>
      <c r="E13" s="2086"/>
      <c r="F13" s="2086"/>
      <c r="G13" s="2086"/>
      <c r="H13" s="2086"/>
      <c r="I13" s="2086"/>
      <c r="J13" s="2086"/>
      <c r="K13" s="2086"/>
      <c r="L13" s="2086"/>
      <c r="M13" s="2086"/>
      <c r="N13" s="2086"/>
      <c r="O13" s="2086"/>
      <c r="P13" s="2086"/>
      <c r="Q13" s="2086"/>
      <c r="R13" s="2086"/>
      <c r="S13" s="2086"/>
      <c r="T13" s="2086"/>
      <c r="U13" s="2086"/>
      <c r="V13" s="2086"/>
      <c r="W13" s="2086"/>
      <c r="X13" s="2086"/>
      <c r="Y13" s="2086"/>
      <c r="Z13" s="2086"/>
      <c r="AA13" s="2086"/>
      <c r="AB13" s="2086"/>
      <c r="AC13" s="2086"/>
      <c r="AD13" s="2086"/>
      <c r="AE13" s="2086"/>
      <c r="AF13" s="2086"/>
      <c r="AG13" s="2086"/>
      <c r="AH13" s="2086"/>
      <c r="AI13" s="2086"/>
      <c r="AJ13" s="2086"/>
    </row>
    <row r="14" spans="1:40" ht="15" customHeight="1">
      <c r="B14" s="562"/>
      <c r="C14" s="562"/>
      <c r="D14" s="562"/>
      <c r="E14" s="562"/>
      <c r="F14" s="562"/>
      <c r="G14" s="562"/>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row>
    <row r="15" spans="1:40" ht="20.149999999999999" customHeight="1">
      <c r="B15" s="2091" t="s">
        <v>74</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40"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1:58" ht="15" customHeight="1">
      <c r="B17" s="562"/>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2"/>
      <c r="AJ17" s="562"/>
    </row>
    <row r="18" spans="1:58" ht="20.149999999999999" customHeight="1">
      <c r="B18" s="1559"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row>
    <row r="19" spans="1:58" ht="15" customHeight="1" thickBot="1">
      <c r="B19" s="562"/>
      <c r="C19" s="562"/>
      <c r="D19" s="562"/>
      <c r="E19" s="562"/>
      <c r="F19" s="562"/>
      <c r="G19" s="562"/>
      <c r="H19" s="562"/>
      <c r="I19" s="562"/>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2"/>
      <c r="AJ19" s="562"/>
    </row>
    <row r="20" spans="1:58" ht="15" customHeight="1">
      <c r="B20" s="2115" t="s">
        <v>68</v>
      </c>
      <c r="C20" s="2116"/>
      <c r="D20" s="2116"/>
      <c r="E20" s="2116"/>
      <c r="F20" s="2116"/>
      <c r="G20" s="2116"/>
      <c r="H20" s="2116"/>
      <c r="I20" s="2117"/>
      <c r="J20" s="173"/>
      <c r="K20" s="552"/>
      <c r="L20" s="2121">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row>
    <row r="21" spans="1:58" ht="15" customHeight="1">
      <c r="B21" s="2118"/>
      <c r="C21" s="2119"/>
      <c r="D21" s="2119"/>
      <c r="E21" s="2119"/>
      <c r="F21" s="2119"/>
      <c r="G21" s="2119"/>
      <c r="H21" s="2119"/>
      <c r="I21" s="2120"/>
      <c r="J21" s="175"/>
      <c r="K21" s="17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row>
    <row r="22" spans="1:58" s="82" customFormat="1" ht="15" customHeight="1">
      <c r="A22" s="894"/>
      <c r="B22" s="2051"/>
      <c r="C22" s="2053" t="s">
        <v>152</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2029" t="s">
        <v>384</v>
      </c>
      <c r="Y22" s="2030"/>
      <c r="Z22" s="2030"/>
      <c r="AA22" s="2030"/>
      <c r="AB22" s="2031"/>
      <c r="AC22" s="2035">
        <f>各項目入力表!B5</f>
        <v>0</v>
      </c>
      <c r="AD22" s="1629"/>
      <c r="AE22" s="1629"/>
      <c r="AF22" s="1629"/>
      <c r="AG22" s="1629"/>
      <c r="AH22" s="1629"/>
      <c r="AI22" s="1629"/>
      <c r="AJ22" s="2036"/>
      <c r="AM22" s="1524" t="s">
        <v>435</v>
      </c>
      <c r="AN22" s="1131"/>
      <c r="AO22" s="1131"/>
      <c r="AP22" s="1131"/>
      <c r="AQ22" s="1131"/>
      <c r="AR22" s="1131"/>
      <c r="AS22" s="1131"/>
      <c r="AT22" s="1131"/>
      <c r="AU22" s="1131"/>
      <c r="AV22" s="1131"/>
      <c r="AW22" s="1131"/>
      <c r="AX22" s="1131"/>
      <c r="AY22" s="1131"/>
      <c r="AZ22" s="1131"/>
      <c r="BA22" s="1131"/>
      <c r="BB22" s="1131"/>
      <c r="BC22" s="1131"/>
      <c r="BD22" s="1131"/>
      <c r="BE22" s="1131"/>
      <c r="BF22" s="1131"/>
    </row>
    <row r="23" spans="1:58" s="82" customFormat="1" ht="15" customHeight="1">
      <c r="A23" s="894"/>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2032"/>
      <c r="Y23" s="2033"/>
      <c r="Z23" s="2033"/>
      <c r="AA23" s="2033"/>
      <c r="AB23" s="2034"/>
      <c r="AC23" s="1630"/>
      <c r="AD23" s="1631"/>
      <c r="AE23" s="1631"/>
      <c r="AF23" s="1631"/>
      <c r="AG23" s="1631"/>
      <c r="AH23" s="1631"/>
      <c r="AI23" s="1631"/>
      <c r="AJ23" s="2037"/>
      <c r="AM23" s="1131"/>
      <c r="AN23" s="1131"/>
      <c r="AO23" s="1131"/>
      <c r="AP23" s="1131"/>
      <c r="AQ23" s="1131"/>
      <c r="AR23" s="1131"/>
      <c r="AS23" s="1131"/>
      <c r="AT23" s="1131"/>
      <c r="AU23" s="1131"/>
      <c r="AV23" s="1131"/>
      <c r="AW23" s="1131"/>
      <c r="AX23" s="1131"/>
      <c r="AY23" s="1131"/>
      <c r="AZ23" s="1131"/>
      <c r="BA23" s="1131"/>
      <c r="BB23" s="1131"/>
      <c r="BC23" s="1131"/>
      <c r="BD23" s="1131"/>
      <c r="BE23" s="1131"/>
      <c r="BF23" s="1131"/>
    </row>
    <row r="24" spans="1:58" s="82" customFormat="1" ht="30" customHeight="1" thickBot="1">
      <c r="A24" s="894"/>
      <c r="B24" s="2051"/>
      <c r="C24" s="2053" t="s">
        <v>153</v>
      </c>
      <c r="D24" s="1174"/>
      <c r="E24" s="1174"/>
      <c r="F24" s="1174"/>
      <c r="G24" s="1174"/>
      <c r="H24" s="1174"/>
      <c r="I24" s="548"/>
      <c r="J24" s="2092" t="s">
        <v>464</v>
      </c>
      <c r="K24" s="2093"/>
      <c r="L24" s="1951">
        <f>各項目入力表!B7</f>
        <v>0</v>
      </c>
      <c r="M24" s="1951"/>
      <c r="N24" s="1951"/>
      <c r="O24" s="1951"/>
      <c r="P24" s="1951"/>
      <c r="Q24" s="1951"/>
      <c r="R24" s="1951"/>
      <c r="S24" s="1951"/>
      <c r="T24" s="1951"/>
      <c r="U24" s="1951"/>
      <c r="V24" s="1951"/>
      <c r="W24" s="2020"/>
      <c r="X24" s="547"/>
      <c r="Y24" s="189"/>
      <c r="Z24" s="189"/>
      <c r="AA24" s="189"/>
      <c r="AB24" s="189"/>
      <c r="AC24" s="189"/>
      <c r="AD24" s="189"/>
      <c r="AE24" s="189"/>
      <c r="AF24" s="189"/>
      <c r="AG24" s="189"/>
      <c r="AH24" s="189"/>
      <c r="AI24" s="189"/>
      <c r="AJ24" s="137"/>
      <c r="AM24" s="1131"/>
      <c r="AN24" s="1131"/>
      <c r="AO24" s="1131"/>
      <c r="AP24" s="1131"/>
      <c r="AQ24" s="1131"/>
      <c r="AR24" s="1131"/>
      <c r="AS24" s="1131"/>
      <c r="AT24" s="1131"/>
      <c r="AU24" s="1131"/>
      <c r="AV24" s="1131"/>
      <c r="AW24" s="1131"/>
      <c r="AX24" s="1131"/>
      <c r="AY24" s="1131"/>
      <c r="AZ24" s="1131"/>
      <c r="BA24" s="1131"/>
      <c r="BB24" s="1131"/>
      <c r="BC24" s="1131"/>
      <c r="BD24" s="1131"/>
      <c r="BE24" s="1131"/>
      <c r="BF24" s="1131"/>
    </row>
    <row r="25" spans="1:58" s="82" customFormat="1" ht="30" customHeight="1" thickTop="1">
      <c r="A25" s="894"/>
      <c r="B25" s="2052"/>
      <c r="C25" s="1210"/>
      <c r="D25" s="1210"/>
      <c r="E25" s="1210"/>
      <c r="F25" s="1210"/>
      <c r="G25" s="1210"/>
      <c r="H25" s="1210"/>
      <c r="I25" s="549"/>
      <c r="J25" s="2094" t="s">
        <v>461</v>
      </c>
      <c r="K25" s="2095"/>
      <c r="L25" s="2021">
        <f>IF(AT25=AZ25,各項目入力表!B8,+IF(AT25=AZ26,各項目入力表!D5,各項目入力表!D6))</f>
        <v>0</v>
      </c>
      <c r="M25" s="2021"/>
      <c r="N25" s="2021"/>
      <c r="O25" s="2021"/>
      <c r="P25" s="2021"/>
      <c r="Q25" s="2021"/>
      <c r="R25" s="2021"/>
      <c r="S25" s="2021"/>
      <c r="T25" s="2021"/>
      <c r="U25" s="2021"/>
      <c r="V25" s="2021"/>
      <c r="W25" s="2022"/>
      <c r="X25" s="541"/>
      <c r="Y25" s="190"/>
      <c r="Z25" s="190"/>
      <c r="AA25" s="190"/>
      <c r="AB25" s="190"/>
      <c r="AC25" s="190"/>
      <c r="AD25" s="190"/>
      <c r="AE25" s="190"/>
      <c r="AF25" s="190"/>
      <c r="AG25" s="190"/>
      <c r="AH25" s="190"/>
      <c r="AI25" s="190"/>
      <c r="AJ25" s="139"/>
      <c r="AM25" s="1929" t="s">
        <v>353</v>
      </c>
      <c r="AN25" s="1131"/>
      <c r="AO25" s="1131"/>
      <c r="AP25" s="1131"/>
      <c r="AQ25" s="1131"/>
      <c r="AR25" s="1131"/>
      <c r="AS25" s="2023"/>
      <c r="AT25" s="1931" t="s">
        <v>351</v>
      </c>
      <c r="AU25" s="2024"/>
      <c r="AV25" s="2025"/>
      <c r="AW25" s="562"/>
      <c r="AX25" s="562"/>
      <c r="AY25" s="562"/>
      <c r="AZ25" s="562" t="s">
        <v>351</v>
      </c>
      <c r="BA25" s="562"/>
      <c r="BB25" s="562"/>
      <c r="BC25" s="562"/>
      <c r="BD25" s="562"/>
      <c r="BE25" s="562"/>
      <c r="BF25" s="562"/>
    </row>
    <row r="26" spans="1:58" ht="15" customHeight="1" thickBot="1">
      <c r="B26" s="2097" t="s">
        <v>70</v>
      </c>
      <c r="C26" s="2098"/>
      <c r="D26" s="2098"/>
      <c r="E26" s="2098"/>
      <c r="F26" s="2098"/>
      <c r="G26" s="2098"/>
      <c r="H26" s="2098"/>
      <c r="I26" s="2099"/>
      <c r="J26" s="2100"/>
      <c r="K26" s="2101"/>
      <c r="L26" s="2101"/>
      <c r="M26" s="2101"/>
      <c r="N26" s="2101"/>
      <c r="O26" s="2101"/>
      <c r="P26" s="2101"/>
      <c r="Q26" s="2101"/>
      <c r="R26" s="2101"/>
      <c r="S26" s="2101"/>
      <c r="T26" s="2101"/>
      <c r="U26" s="2101"/>
      <c r="V26" s="2101"/>
      <c r="W26" s="2101"/>
      <c r="X26" s="2101"/>
      <c r="Y26" s="2101"/>
      <c r="Z26" s="2101"/>
      <c r="AA26" s="2101"/>
      <c r="AB26" s="2101"/>
      <c r="AC26" s="2101"/>
      <c r="AD26" s="2101"/>
      <c r="AE26" s="2101"/>
      <c r="AF26" s="2101"/>
      <c r="AG26" s="2101"/>
      <c r="AH26" s="2101"/>
      <c r="AI26" s="2101"/>
      <c r="AJ26" s="2102"/>
      <c r="AM26" s="1131"/>
      <c r="AN26" s="1131"/>
      <c r="AO26" s="1131"/>
      <c r="AP26" s="1131"/>
      <c r="AQ26" s="1131"/>
      <c r="AR26" s="1131"/>
      <c r="AS26" s="2023"/>
      <c r="AT26" s="2026"/>
      <c r="AU26" s="2027"/>
      <c r="AV26" s="2028"/>
      <c r="AW26" s="562"/>
      <c r="AX26" s="562"/>
      <c r="AY26" s="562"/>
      <c r="AZ26" s="562" t="s">
        <v>398</v>
      </c>
      <c r="BA26" s="562"/>
      <c r="BB26" s="562"/>
      <c r="BC26" s="562"/>
      <c r="BD26" s="562"/>
      <c r="BE26" s="562"/>
      <c r="BF26" s="562"/>
    </row>
    <row r="27" spans="1:58" ht="15" customHeight="1" thickTop="1">
      <c r="B27" s="2097"/>
      <c r="C27" s="2098"/>
      <c r="D27" s="2098"/>
      <c r="E27" s="2098"/>
      <c r="F27" s="2098"/>
      <c r="G27" s="2098"/>
      <c r="H27" s="2098"/>
      <c r="I27" s="2099"/>
      <c r="J27" s="2103"/>
      <c r="K27" s="2104"/>
      <c r="L27" s="2104"/>
      <c r="M27" s="2104"/>
      <c r="N27" s="2104"/>
      <c r="O27" s="2104"/>
      <c r="P27" s="2104"/>
      <c r="Q27" s="2104"/>
      <c r="R27" s="2104"/>
      <c r="S27" s="2104"/>
      <c r="T27" s="2104"/>
      <c r="U27" s="2104"/>
      <c r="V27" s="2104"/>
      <c r="W27" s="2104"/>
      <c r="X27" s="2104"/>
      <c r="Y27" s="2104"/>
      <c r="Z27" s="2104"/>
      <c r="AA27" s="2104"/>
      <c r="AB27" s="2104"/>
      <c r="AC27" s="2104"/>
      <c r="AD27" s="2104"/>
      <c r="AE27" s="2104"/>
      <c r="AF27" s="2104"/>
      <c r="AG27" s="2104"/>
      <c r="AH27" s="2104"/>
      <c r="AI27" s="2104"/>
      <c r="AJ27" s="2105"/>
      <c r="AM27" s="562"/>
      <c r="AN27" s="562"/>
      <c r="AO27" s="562"/>
      <c r="AP27" s="562"/>
      <c r="AQ27" s="562"/>
      <c r="AR27" s="562"/>
      <c r="AS27" s="562"/>
      <c r="AT27" s="562"/>
      <c r="AU27" s="562"/>
      <c r="AV27" s="562"/>
      <c r="AW27" s="562"/>
      <c r="AX27" s="562"/>
      <c r="AY27" s="562"/>
      <c r="AZ27" s="562" t="s">
        <v>399</v>
      </c>
      <c r="BA27" s="562"/>
      <c r="BB27" s="562"/>
      <c r="BC27" s="562"/>
      <c r="BD27" s="562"/>
      <c r="BE27" s="562"/>
      <c r="BF27" s="562"/>
    </row>
    <row r="28" spans="1:58" ht="15" customHeight="1">
      <c r="B28" s="2097"/>
      <c r="C28" s="2098"/>
      <c r="D28" s="2098"/>
      <c r="E28" s="2098"/>
      <c r="F28" s="2098"/>
      <c r="G28" s="2098"/>
      <c r="H28" s="2098"/>
      <c r="I28" s="2099"/>
      <c r="J28" s="2103"/>
      <c r="K28" s="2104"/>
      <c r="L28" s="2104"/>
      <c r="M28" s="2104"/>
      <c r="N28" s="2104"/>
      <c r="O28" s="2104"/>
      <c r="P28" s="2104"/>
      <c r="Q28" s="2104"/>
      <c r="R28" s="2104"/>
      <c r="S28" s="2104"/>
      <c r="T28" s="2104"/>
      <c r="U28" s="2104"/>
      <c r="V28" s="2104"/>
      <c r="W28" s="2104"/>
      <c r="X28" s="2104"/>
      <c r="Y28" s="2104"/>
      <c r="Z28" s="2104"/>
      <c r="AA28" s="2104"/>
      <c r="AB28" s="2104"/>
      <c r="AC28" s="2104"/>
      <c r="AD28" s="2104"/>
      <c r="AE28" s="2104"/>
      <c r="AF28" s="2104"/>
      <c r="AG28" s="2104"/>
      <c r="AH28" s="2104"/>
      <c r="AI28" s="2104"/>
      <c r="AJ28" s="2105"/>
    </row>
    <row r="29" spans="1:58" ht="15" customHeight="1">
      <c r="B29" s="2097"/>
      <c r="C29" s="2098"/>
      <c r="D29" s="2098"/>
      <c r="E29" s="2098"/>
      <c r="F29" s="2098"/>
      <c r="G29" s="2098"/>
      <c r="H29" s="2098"/>
      <c r="I29" s="2099"/>
      <c r="J29" s="2103"/>
      <c r="K29" s="2104"/>
      <c r="L29" s="2104"/>
      <c r="M29" s="2104"/>
      <c r="N29" s="2104"/>
      <c r="O29" s="2104"/>
      <c r="P29" s="2104"/>
      <c r="Q29" s="2104"/>
      <c r="R29" s="2104"/>
      <c r="S29" s="2104"/>
      <c r="T29" s="2104"/>
      <c r="U29" s="2104"/>
      <c r="V29" s="2104"/>
      <c r="W29" s="2104"/>
      <c r="X29" s="2104"/>
      <c r="Y29" s="2104"/>
      <c r="Z29" s="2104"/>
      <c r="AA29" s="2104"/>
      <c r="AB29" s="2104"/>
      <c r="AC29" s="2104"/>
      <c r="AD29" s="2104"/>
      <c r="AE29" s="2104"/>
      <c r="AF29" s="2104"/>
      <c r="AG29" s="2104"/>
      <c r="AH29" s="2104"/>
      <c r="AI29" s="2104"/>
      <c r="AJ29" s="2105"/>
    </row>
    <row r="30" spans="1:58" ht="15" customHeight="1">
      <c r="B30" s="2097"/>
      <c r="C30" s="2098"/>
      <c r="D30" s="2098"/>
      <c r="E30" s="2098"/>
      <c r="F30" s="2098"/>
      <c r="G30" s="2098"/>
      <c r="H30" s="2098"/>
      <c r="I30" s="2099"/>
      <c r="J30" s="2103"/>
      <c r="K30" s="2104"/>
      <c r="L30" s="2104"/>
      <c r="M30" s="2104"/>
      <c r="N30" s="2104"/>
      <c r="O30" s="2104"/>
      <c r="P30" s="2104"/>
      <c r="Q30" s="2104"/>
      <c r="R30" s="2104"/>
      <c r="S30" s="2104"/>
      <c r="T30" s="2104"/>
      <c r="U30" s="2104"/>
      <c r="V30" s="2104"/>
      <c r="W30" s="2104"/>
      <c r="X30" s="2104"/>
      <c r="Y30" s="2104"/>
      <c r="Z30" s="2104"/>
      <c r="AA30" s="2104"/>
      <c r="AB30" s="2104"/>
      <c r="AC30" s="2104"/>
      <c r="AD30" s="2104"/>
      <c r="AE30" s="2104"/>
      <c r="AF30" s="2104"/>
      <c r="AG30" s="2104"/>
      <c r="AH30" s="2104"/>
      <c r="AI30" s="2104"/>
      <c r="AJ30" s="2105"/>
    </row>
    <row r="31" spans="1:58" ht="15" customHeight="1">
      <c r="B31" s="2097"/>
      <c r="C31" s="2098"/>
      <c r="D31" s="2098"/>
      <c r="E31" s="2098"/>
      <c r="F31" s="2098"/>
      <c r="G31" s="2098"/>
      <c r="H31" s="2098"/>
      <c r="I31" s="2099"/>
      <c r="J31" s="2103"/>
      <c r="K31" s="2104"/>
      <c r="L31" s="2104"/>
      <c r="M31" s="2104"/>
      <c r="N31" s="2104"/>
      <c r="O31" s="2104"/>
      <c r="P31" s="2104"/>
      <c r="Q31" s="2104"/>
      <c r="R31" s="2104"/>
      <c r="S31" s="2104"/>
      <c r="T31" s="2104"/>
      <c r="U31" s="2104"/>
      <c r="V31" s="2104"/>
      <c r="W31" s="2104"/>
      <c r="X31" s="2104"/>
      <c r="Y31" s="2104"/>
      <c r="Z31" s="2104"/>
      <c r="AA31" s="2104"/>
      <c r="AB31" s="2104"/>
      <c r="AC31" s="2104"/>
      <c r="AD31" s="2104"/>
      <c r="AE31" s="2104"/>
      <c r="AF31" s="2104"/>
      <c r="AG31" s="2104"/>
      <c r="AH31" s="2104"/>
      <c r="AI31" s="2104"/>
      <c r="AJ31" s="2105"/>
    </row>
    <row r="32" spans="1:58" ht="15" customHeight="1">
      <c r="B32" s="2097"/>
      <c r="C32" s="2098"/>
      <c r="D32" s="2098"/>
      <c r="E32" s="2098"/>
      <c r="F32" s="2098"/>
      <c r="G32" s="2098"/>
      <c r="H32" s="2098"/>
      <c r="I32" s="2099"/>
      <c r="J32" s="2103"/>
      <c r="K32" s="2104"/>
      <c r="L32" s="2104"/>
      <c r="M32" s="2104"/>
      <c r="N32" s="2104"/>
      <c r="O32" s="2104"/>
      <c r="P32" s="2104"/>
      <c r="Q32" s="2104"/>
      <c r="R32" s="2104"/>
      <c r="S32" s="2104"/>
      <c r="T32" s="2104"/>
      <c r="U32" s="2104"/>
      <c r="V32" s="2104"/>
      <c r="W32" s="2104"/>
      <c r="X32" s="2104"/>
      <c r="Y32" s="2104"/>
      <c r="Z32" s="2104"/>
      <c r="AA32" s="2104"/>
      <c r="AB32" s="2104"/>
      <c r="AC32" s="2104"/>
      <c r="AD32" s="2104"/>
      <c r="AE32" s="2104"/>
      <c r="AF32" s="2104"/>
      <c r="AG32" s="2104"/>
      <c r="AH32" s="2104"/>
      <c r="AI32" s="2104"/>
      <c r="AJ32" s="2105"/>
    </row>
    <row r="33" spans="2:36" ht="15" customHeight="1">
      <c r="B33" s="2097"/>
      <c r="C33" s="2098"/>
      <c r="D33" s="2098"/>
      <c r="E33" s="2098"/>
      <c r="F33" s="2098"/>
      <c r="G33" s="2098"/>
      <c r="H33" s="2098"/>
      <c r="I33" s="2099"/>
      <c r="J33" s="2106"/>
      <c r="K33" s="2107"/>
      <c r="L33" s="2107"/>
      <c r="M33" s="2107"/>
      <c r="N33" s="2107"/>
      <c r="O33" s="2107"/>
      <c r="P33" s="2107"/>
      <c r="Q33" s="2107"/>
      <c r="R33" s="2107"/>
      <c r="S33" s="2107"/>
      <c r="T33" s="2107"/>
      <c r="U33" s="2107"/>
      <c r="V33" s="2107"/>
      <c r="W33" s="2107"/>
      <c r="X33" s="2107"/>
      <c r="Y33" s="2107"/>
      <c r="Z33" s="2107"/>
      <c r="AA33" s="2107"/>
      <c r="AB33" s="2107"/>
      <c r="AC33" s="2107"/>
      <c r="AD33" s="2107"/>
      <c r="AE33" s="2107"/>
      <c r="AF33" s="2107"/>
      <c r="AG33" s="2107"/>
      <c r="AH33" s="2107"/>
      <c r="AI33" s="2107"/>
      <c r="AJ33" s="2108"/>
    </row>
    <row r="34" spans="2:36" ht="15" customHeight="1">
      <c r="B34" s="2097" t="s">
        <v>69</v>
      </c>
      <c r="C34" s="2098"/>
      <c r="D34" s="2098"/>
      <c r="E34" s="2098"/>
      <c r="F34" s="2098"/>
      <c r="G34" s="2098"/>
      <c r="H34" s="2098"/>
      <c r="I34" s="2099"/>
      <c r="J34" s="2100"/>
      <c r="K34" s="2101"/>
      <c r="L34" s="2101"/>
      <c r="M34" s="2101"/>
      <c r="N34" s="2101"/>
      <c r="O34" s="2101"/>
      <c r="P34" s="2101"/>
      <c r="Q34" s="2101"/>
      <c r="R34" s="2101"/>
      <c r="S34" s="2101"/>
      <c r="T34" s="2101"/>
      <c r="U34" s="2101"/>
      <c r="V34" s="2101"/>
      <c r="W34" s="2101"/>
      <c r="X34" s="2101"/>
      <c r="Y34" s="2101"/>
      <c r="Z34" s="2101"/>
      <c r="AA34" s="2101"/>
      <c r="AB34" s="2101"/>
      <c r="AC34" s="2101"/>
      <c r="AD34" s="2101"/>
      <c r="AE34" s="2101"/>
      <c r="AF34" s="2101"/>
      <c r="AG34" s="2101"/>
      <c r="AH34" s="2101"/>
      <c r="AI34" s="2101"/>
      <c r="AJ34" s="2102"/>
    </row>
    <row r="35" spans="2:36" ht="15" customHeight="1">
      <c r="B35" s="2097"/>
      <c r="C35" s="2098"/>
      <c r="D35" s="2098"/>
      <c r="E35" s="2098"/>
      <c r="F35" s="2098"/>
      <c r="G35" s="2098"/>
      <c r="H35" s="2098"/>
      <c r="I35" s="2099"/>
      <c r="J35" s="2103"/>
      <c r="K35" s="2104"/>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4"/>
      <c r="AI35" s="2104"/>
      <c r="AJ35" s="2105"/>
    </row>
    <row r="36" spans="2:36" ht="15" customHeight="1">
      <c r="B36" s="2097"/>
      <c r="C36" s="2098"/>
      <c r="D36" s="2098"/>
      <c r="E36" s="2098"/>
      <c r="F36" s="2098"/>
      <c r="G36" s="2098"/>
      <c r="H36" s="2098"/>
      <c r="I36" s="2099"/>
      <c r="J36" s="2103"/>
      <c r="K36" s="2104"/>
      <c r="L36" s="2104"/>
      <c r="M36" s="2104"/>
      <c r="N36" s="2104"/>
      <c r="O36" s="2104"/>
      <c r="P36" s="2104"/>
      <c r="Q36" s="2104"/>
      <c r="R36" s="2104"/>
      <c r="S36" s="2104"/>
      <c r="T36" s="2104"/>
      <c r="U36" s="2104"/>
      <c r="V36" s="2104"/>
      <c r="W36" s="2104"/>
      <c r="X36" s="2104"/>
      <c r="Y36" s="2104"/>
      <c r="Z36" s="2104"/>
      <c r="AA36" s="2104"/>
      <c r="AB36" s="2104"/>
      <c r="AC36" s="2104"/>
      <c r="AD36" s="2104"/>
      <c r="AE36" s="2104"/>
      <c r="AF36" s="2104"/>
      <c r="AG36" s="2104"/>
      <c r="AH36" s="2104"/>
      <c r="AI36" s="2104"/>
      <c r="AJ36" s="2105"/>
    </row>
    <row r="37" spans="2:36" ht="15" customHeight="1">
      <c r="B37" s="2097"/>
      <c r="C37" s="2098"/>
      <c r="D37" s="2098"/>
      <c r="E37" s="2098"/>
      <c r="F37" s="2098"/>
      <c r="G37" s="2098"/>
      <c r="H37" s="2098"/>
      <c r="I37" s="2099"/>
      <c r="J37" s="2103"/>
      <c r="K37" s="2104"/>
      <c r="L37" s="2104"/>
      <c r="M37" s="2104"/>
      <c r="N37" s="2104"/>
      <c r="O37" s="2104"/>
      <c r="P37" s="2104"/>
      <c r="Q37" s="2104"/>
      <c r="R37" s="2104"/>
      <c r="S37" s="2104"/>
      <c r="T37" s="2104"/>
      <c r="U37" s="2104"/>
      <c r="V37" s="2104"/>
      <c r="W37" s="2104"/>
      <c r="X37" s="2104"/>
      <c r="Y37" s="2104"/>
      <c r="Z37" s="2104"/>
      <c r="AA37" s="2104"/>
      <c r="AB37" s="2104"/>
      <c r="AC37" s="2104"/>
      <c r="AD37" s="2104"/>
      <c r="AE37" s="2104"/>
      <c r="AF37" s="2104"/>
      <c r="AG37" s="2104"/>
      <c r="AH37" s="2104"/>
      <c r="AI37" s="2104"/>
      <c r="AJ37" s="2105"/>
    </row>
    <row r="38" spans="2:36" ht="15" customHeight="1">
      <c r="B38" s="2097"/>
      <c r="C38" s="2098"/>
      <c r="D38" s="2098"/>
      <c r="E38" s="2098"/>
      <c r="F38" s="2098"/>
      <c r="G38" s="2098"/>
      <c r="H38" s="2098"/>
      <c r="I38" s="2099"/>
      <c r="J38" s="2103"/>
      <c r="K38" s="2104"/>
      <c r="L38" s="2104"/>
      <c r="M38" s="2104"/>
      <c r="N38" s="2104"/>
      <c r="O38" s="2104"/>
      <c r="P38" s="2104"/>
      <c r="Q38" s="2104"/>
      <c r="R38" s="2104"/>
      <c r="S38" s="2104"/>
      <c r="T38" s="2104"/>
      <c r="U38" s="2104"/>
      <c r="V38" s="2104"/>
      <c r="W38" s="2104"/>
      <c r="X38" s="2104"/>
      <c r="Y38" s="2104"/>
      <c r="Z38" s="2104"/>
      <c r="AA38" s="2104"/>
      <c r="AB38" s="2104"/>
      <c r="AC38" s="2104"/>
      <c r="AD38" s="2104"/>
      <c r="AE38" s="2104"/>
      <c r="AF38" s="2104"/>
      <c r="AG38" s="2104"/>
      <c r="AH38" s="2104"/>
      <c r="AI38" s="2104"/>
      <c r="AJ38" s="2105"/>
    </row>
    <row r="39" spans="2:36" ht="15" customHeight="1">
      <c r="B39" s="2097"/>
      <c r="C39" s="2098"/>
      <c r="D39" s="2098"/>
      <c r="E39" s="2098"/>
      <c r="F39" s="2098"/>
      <c r="G39" s="2098"/>
      <c r="H39" s="2098"/>
      <c r="I39" s="2099"/>
      <c r="J39" s="2103"/>
      <c r="K39" s="2104"/>
      <c r="L39" s="2104"/>
      <c r="M39" s="2104"/>
      <c r="N39" s="2104"/>
      <c r="O39" s="2104"/>
      <c r="P39" s="2104"/>
      <c r="Q39" s="2104"/>
      <c r="R39" s="2104"/>
      <c r="S39" s="2104"/>
      <c r="T39" s="2104"/>
      <c r="U39" s="2104"/>
      <c r="V39" s="2104"/>
      <c r="W39" s="2104"/>
      <c r="X39" s="2104"/>
      <c r="Y39" s="2104"/>
      <c r="Z39" s="2104"/>
      <c r="AA39" s="2104"/>
      <c r="AB39" s="2104"/>
      <c r="AC39" s="2104"/>
      <c r="AD39" s="2104"/>
      <c r="AE39" s="2104"/>
      <c r="AF39" s="2104"/>
      <c r="AG39" s="2104"/>
      <c r="AH39" s="2104"/>
      <c r="AI39" s="2104"/>
      <c r="AJ39" s="2105"/>
    </row>
    <row r="40" spans="2:36" ht="15" customHeight="1">
      <c r="B40" s="2097"/>
      <c r="C40" s="2098"/>
      <c r="D40" s="2098"/>
      <c r="E40" s="2098"/>
      <c r="F40" s="2098"/>
      <c r="G40" s="2098"/>
      <c r="H40" s="2098"/>
      <c r="I40" s="2099"/>
      <c r="J40" s="2103"/>
      <c r="K40" s="2104"/>
      <c r="L40" s="2104"/>
      <c r="M40" s="2104"/>
      <c r="N40" s="2104"/>
      <c r="O40" s="2104"/>
      <c r="P40" s="2104"/>
      <c r="Q40" s="2104"/>
      <c r="R40" s="2104"/>
      <c r="S40" s="2104"/>
      <c r="T40" s="2104"/>
      <c r="U40" s="2104"/>
      <c r="V40" s="2104"/>
      <c r="W40" s="2104"/>
      <c r="X40" s="2104"/>
      <c r="Y40" s="2104"/>
      <c r="Z40" s="2104"/>
      <c r="AA40" s="2104"/>
      <c r="AB40" s="2104"/>
      <c r="AC40" s="2104"/>
      <c r="AD40" s="2104"/>
      <c r="AE40" s="2104"/>
      <c r="AF40" s="2104"/>
      <c r="AG40" s="2104"/>
      <c r="AH40" s="2104"/>
      <c r="AI40" s="2104"/>
      <c r="AJ40" s="2105"/>
    </row>
    <row r="41" spans="2:36" ht="15" customHeight="1" thickBot="1">
      <c r="B41" s="2109"/>
      <c r="C41" s="2110"/>
      <c r="D41" s="2110"/>
      <c r="E41" s="2110"/>
      <c r="F41" s="2110"/>
      <c r="G41" s="2110"/>
      <c r="H41" s="2110"/>
      <c r="I41" s="2111"/>
      <c r="J41" s="2112"/>
      <c r="K41" s="2113"/>
      <c r="L41" s="2113"/>
      <c r="M41" s="2113"/>
      <c r="N41" s="2113"/>
      <c r="O41" s="2113"/>
      <c r="P41" s="2113"/>
      <c r="Q41" s="2113"/>
      <c r="R41" s="2113"/>
      <c r="S41" s="2113"/>
      <c r="T41" s="2113"/>
      <c r="U41" s="2113"/>
      <c r="V41" s="2113"/>
      <c r="W41" s="2113"/>
      <c r="X41" s="2113"/>
      <c r="Y41" s="2113"/>
      <c r="Z41" s="2113"/>
      <c r="AA41" s="2113"/>
      <c r="AB41" s="2113"/>
      <c r="AC41" s="2113"/>
      <c r="AD41" s="2113"/>
      <c r="AE41" s="2113"/>
      <c r="AF41" s="2113"/>
      <c r="AG41" s="2113"/>
      <c r="AH41" s="2113"/>
      <c r="AI41" s="2113"/>
      <c r="AJ41" s="2114"/>
    </row>
    <row r="42" spans="2:36" s="1070" customFormat="1" ht="15" customHeight="1">
      <c r="Q42" s="2007" t="s">
        <v>937</v>
      </c>
      <c r="R42" s="2007"/>
      <c r="S42" s="2007"/>
      <c r="T42" s="2007"/>
      <c r="U42" s="2007" t="s">
        <v>933</v>
      </c>
      <c r="V42" s="2007"/>
      <c r="W42" s="2007"/>
      <c r="X42" s="2007"/>
      <c r="Y42" s="2007" t="s">
        <v>938</v>
      </c>
      <c r="Z42" s="2007"/>
      <c r="AA42" s="2007"/>
      <c r="AB42" s="2007"/>
      <c r="AC42" s="2007" t="s">
        <v>939</v>
      </c>
      <c r="AD42" s="2007"/>
      <c r="AE42" s="2007"/>
      <c r="AF42" s="2007"/>
      <c r="AG42" s="2007" t="s">
        <v>50</v>
      </c>
      <c r="AH42" s="2007"/>
      <c r="AI42" s="2007"/>
      <c r="AJ42" s="2007"/>
    </row>
    <row r="43" spans="2:36" s="1070" customFormat="1" ht="12.65" customHeight="1">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2: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2:36"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1:36" s="1" customFormat="1" ht="15" hidden="1" customHeight="1">
      <c r="B49" s="322"/>
      <c r="C49" s="322"/>
      <c r="D49" s="2079" t="s">
        <v>143</v>
      </c>
      <c r="E49" s="2080"/>
      <c r="F49" s="2080"/>
      <c r="G49" s="2081"/>
      <c r="H49" s="2082" t="s">
        <v>75</v>
      </c>
      <c r="I49" s="2083"/>
      <c r="J49" s="2083"/>
      <c r="K49" s="2083"/>
      <c r="L49" s="2084" t="s">
        <v>8</v>
      </c>
      <c r="M49" s="2083"/>
      <c r="N49" s="2083"/>
      <c r="O49" s="2085"/>
      <c r="P49" s="325"/>
      <c r="Q49" s="413"/>
      <c r="R49" s="2014" t="s">
        <v>7</v>
      </c>
      <c r="S49" s="2015"/>
      <c r="T49" s="2015"/>
      <c r="U49" s="2015"/>
      <c r="V49" s="413"/>
      <c r="W49" s="326"/>
      <c r="X49" s="325"/>
      <c r="Y49" s="413"/>
      <c r="Z49" s="2014" t="s">
        <v>32</v>
      </c>
      <c r="AA49" s="2016"/>
      <c r="AB49" s="2016"/>
      <c r="AC49" s="2016"/>
      <c r="AD49" s="327"/>
      <c r="AE49" s="413"/>
      <c r="AF49" s="2056" t="s">
        <v>145</v>
      </c>
      <c r="AG49" s="2015"/>
      <c r="AH49" s="2015"/>
      <c r="AI49" s="2057"/>
      <c r="AJ49" s="317"/>
    </row>
    <row r="50" spans="1:36" s="1" customFormat="1" ht="12.9" hidden="1" customHeight="1">
      <c r="B50" s="50"/>
      <c r="C50" s="50"/>
      <c r="D50" s="2058"/>
      <c r="E50" s="2059"/>
      <c r="F50" s="2059"/>
      <c r="G50" s="2060"/>
      <c r="H50" s="2064"/>
      <c r="I50" s="2059"/>
      <c r="J50" s="2059"/>
      <c r="K50" s="2059"/>
      <c r="L50" s="2058"/>
      <c r="M50" s="2059"/>
      <c r="N50" s="2059"/>
      <c r="O50" s="2060"/>
      <c r="P50" s="2064"/>
      <c r="Q50" s="2059"/>
      <c r="R50" s="2059"/>
      <c r="S50" s="2059"/>
      <c r="T50" s="2066"/>
      <c r="U50" s="2066"/>
      <c r="V50" s="2066"/>
      <c r="W50" s="2067"/>
      <c r="X50" s="2064"/>
      <c r="Y50" s="1623"/>
      <c r="Z50" s="1623"/>
      <c r="AA50" s="1623"/>
      <c r="AB50" s="1623"/>
      <c r="AC50" s="1623"/>
      <c r="AD50" s="1623"/>
      <c r="AE50" s="1623"/>
      <c r="AF50" s="2072"/>
      <c r="AG50" s="2073"/>
      <c r="AH50" s="2073"/>
      <c r="AI50" s="2074"/>
      <c r="AJ50" s="317"/>
    </row>
    <row r="51" spans="1:36" s="1" customFormat="1" ht="12.9" hidden="1" customHeight="1">
      <c r="B51" s="50"/>
      <c r="C51" s="50"/>
      <c r="D51" s="2058"/>
      <c r="E51" s="2059"/>
      <c r="F51" s="2059"/>
      <c r="G51" s="2060"/>
      <c r="H51" s="2064"/>
      <c r="I51" s="2059"/>
      <c r="J51" s="2059"/>
      <c r="K51" s="2059"/>
      <c r="L51" s="2058"/>
      <c r="M51" s="2059"/>
      <c r="N51" s="2059"/>
      <c r="O51" s="2060"/>
      <c r="P51" s="2064"/>
      <c r="Q51" s="2059"/>
      <c r="R51" s="2059"/>
      <c r="S51" s="2059"/>
      <c r="T51" s="2066"/>
      <c r="U51" s="2066"/>
      <c r="V51" s="2066"/>
      <c r="W51" s="2067"/>
      <c r="X51" s="1622"/>
      <c r="Y51" s="1623"/>
      <c r="Z51" s="1623"/>
      <c r="AA51" s="1623"/>
      <c r="AB51" s="1623"/>
      <c r="AC51" s="1623"/>
      <c r="AD51" s="1623"/>
      <c r="AE51" s="1623"/>
      <c r="AF51" s="2075"/>
      <c r="AG51" s="2073"/>
      <c r="AH51" s="2073"/>
      <c r="AI51" s="2074"/>
      <c r="AJ51" s="317"/>
    </row>
    <row r="52" spans="1:36" s="1" customFormat="1" ht="12.9" hidden="1" customHeight="1">
      <c r="B52" s="50"/>
      <c r="C52" s="50"/>
      <c r="D52" s="2058"/>
      <c r="E52" s="2059"/>
      <c r="F52" s="2059"/>
      <c r="G52" s="2060"/>
      <c r="H52" s="2064"/>
      <c r="I52" s="2059"/>
      <c r="J52" s="2059"/>
      <c r="K52" s="2059"/>
      <c r="L52" s="2058"/>
      <c r="M52" s="2059"/>
      <c r="N52" s="2059"/>
      <c r="O52" s="2060"/>
      <c r="P52" s="2064"/>
      <c r="Q52" s="2059"/>
      <c r="R52" s="2059"/>
      <c r="S52" s="2059"/>
      <c r="T52" s="2066"/>
      <c r="U52" s="2066"/>
      <c r="V52" s="2066"/>
      <c r="W52" s="2067"/>
      <c r="X52" s="1622"/>
      <c r="Y52" s="1623"/>
      <c r="Z52" s="1623"/>
      <c r="AA52" s="1623"/>
      <c r="AB52" s="1623"/>
      <c r="AC52" s="1623"/>
      <c r="AD52" s="1623"/>
      <c r="AE52" s="1623"/>
      <c r="AF52" s="2075"/>
      <c r="AG52" s="2073"/>
      <c r="AH52" s="2073"/>
      <c r="AI52" s="2074"/>
      <c r="AJ52" s="317"/>
    </row>
    <row r="53" spans="1:36" s="1" customFormat="1" ht="12.9" hidden="1" customHeight="1" thickBot="1">
      <c r="B53" s="50"/>
      <c r="C53" s="50"/>
      <c r="D53" s="2061"/>
      <c r="E53" s="2062"/>
      <c r="F53" s="2062"/>
      <c r="G53" s="2063"/>
      <c r="H53" s="2065"/>
      <c r="I53" s="2062"/>
      <c r="J53" s="2062"/>
      <c r="K53" s="2062"/>
      <c r="L53" s="2061"/>
      <c r="M53" s="2062"/>
      <c r="N53" s="2062"/>
      <c r="O53" s="2063"/>
      <c r="P53" s="2065"/>
      <c r="Q53" s="2062"/>
      <c r="R53" s="2062"/>
      <c r="S53" s="2062"/>
      <c r="T53" s="2068"/>
      <c r="U53" s="2068"/>
      <c r="V53" s="2068"/>
      <c r="W53" s="2069"/>
      <c r="X53" s="2070"/>
      <c r="Y53" s="2071"/>
      <c r="Z53" s="2071"/>
      <c r="AA53" s="2071"/>
      <c r="AB53" s="2071"/>
      <c r="AC53" s="2071"/>
      <c r="AD53" s="2071"/>
      <c r="AE53" s="2071"/>
      <c r="AF53" s="2076"/>
      <c r="AG53" s="2077"/>
      <c r="AH53" s="2077"/>
      <c r="AI53" s="2078"/>
      <c r="AJ53" s="317"/>
    </row>
    <row r="54" spans="1:36" s="320" customFormat="1" hidden="1">
      <c r="A54" s="894"/>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row>
    <row r="55" spans="1:36" hidden="1">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row>
    <row r="56" spans="1: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1: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1: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36">
      <c r="D59" s="39"/>
      <c r="H59" s="2041"/>
      <c r="I59" s="2041"/>
      <c r="J59" s="2041"/>
      <c r="K59" s="2041"/>
      <c r="L59" s="2041"/>
      <c r="M59" s="2041"/>
      <c r="N59" s="2041"/>
      <c r="O59" s="2041"/>
      <c r="P59" s="2041"/>
      <c r="Q59" s="2041"/>
      <c r="R59" s="2041"/>
      <c r="S59" s="2041"/>
      <c r="T59" s="2041"/>
      <c r="U59" s="2041"/>
      <c r="V59" s="2041"/>
      <c r="W59" s="2041"/>
      <c r="X59" s="2041"/>
      <c r="Y59" s="2041"/>
      <c r="Z59" s="2041"/>
      <c r="AA59" s="2041"/>
      <c r="AB59" s="2041"/>
      <c r="AC59" s="2041"/>
      <c r="AD59" s="2041"/>
      <c r="AE59" s="2041"/>
      <c r="AF59" s="2041"/>
      <c r="AG59" s="2041"/>
      <c r="AH59" s="2041"/>
      <c r="AI59" s="2041"/>
    </row>
  </sheetData>
  <sheetProtection sheet="1" selectLockedCells="1"/>
  <mergeCells count="60">
    <mergeCell ref="L50:O53"/>
    <mergeCell ref="P50:W53"/>
    <mergeCell ref="X7:AI7"/>
    <mergeCell ref="X8:AI8"/>
    <mergeCell ref="C13:AJ13"/>
    <mergeCell ref="X22:AB23"/>
    <mergeCell ref="AC22:AJ23"/>
    <mergeCell ref="B20:I21"/>
    <mergeCell ref="L20:AJ21"/>
    <mergeCell ref="B22:B23"/>
    <mergeCell ref="C22:H23"/>
    <mergeCell ref="I22:I23"/>
    <mergeCell ref="J22:K23"/>
    <mergeCell ref="L22:W23"/>
    <mergeCell ref="U43:X46"/>
    <mergeCell ref="Y43:AB46"/>
    <mergeCell ref="H59:AI59"/>
    <mergeCell ref="B26:I33"/>
    <mergeCell ref="J26:AJ33"/>
    <mergeCell ref="B34:I41"/>
    <mergeCell ref="J34:AJ41"/>
    <mergeCell ref="D49:G49"/>
    <mergeCell ref="H49:K49"/>
    <mergeCell ref="L49:O49"/>
    <mergeCell ref="R49:U49"/>
    <mergeCell ref="Z49:AC49"/>
    <mergeCell ref="AF49:AI49"/>
    <mergeCell ref="D50:G53"/>
    <mergeCell ref="H50:K53"/>
    <mergeCell ref="X50:AE53"/>
    <mergeCell ref="AF50:AI53"/>
    <mergeCell ref="Q43:T46"/>
    <mergeCell ref="Z1:AJ1"/>
    <mergeCell ref="AM22:BF24"/>
    <mergeCell ref="AM25:AS26"/>
    <mergeCell ref="AT25:AV26"/>
    <mergeCell ref="B15:AJ16"/>
    <mergeCell ref="B18:AJ18"/>
    <mergeCell ref="J24:K24"/>
    <mergeCell ref="J25:K25"/>
    <mergeCell ref="B24:B25"/>
    <mergeCell ref="C24:H25"/>
    <mergeCell ref="C4:L4"/>
    <mergeCell ref="R6:V6"/>
    <mergeCell ref="R7:V7"/>
    <mergeCell ref="R8:V8"/>
    <mergeCell ref="C3:F3"/>
    <mergeCell ref="X6:AI6"/>
    <mergeCell ref="AC43:AF46"/>
    <mergeCell ref="AG43:AJ46"/>
    <mergeCell ref="R9:AJ9"/>
    <mergeCell ref="R10:AJ10"/>
    <mergeCell ref="R11:AJ11"/>
    <mergeCell ref="Q42:T42"/>
    <mergeCell ref="U42:X42"/>
    <mergeCell ref="Y42:AB42"/>
    <mergeCell ref="AC42:AF42"/>
    <mergeCell ref="AG42:AJ42"/>
    <mergeCell ref="L24:W24"/>
    <mergeCell ref="L25:W25"/>
  </mergeCells>
  <phoneticPr fontId="3"/>
  <conditionalFormatting sqref="L22:W23">
    <cfRule type="expression" dxfId="209" priority="7" stopIfTrue="1">
      <formula>AND(MONTH(L22)&lt;10,DAY(L22)&gt;9)</formula>
    </cfRule>
    <cfRule type="expression" dxfId="208" priority="8" stopIfTrue="1">
      <formula>AND(MONTH(L22)&lt;10,DAY(L22)&lt;10)</formula>
    </cfRule>
    <cfRule type="expression" dxfId="207" priority="9" stopIfTrue="1">
      <formula>AND(MONTH(L22)&gt;9,DAY(L22)&lt;10)</formula>
    </cfRule>
  </conditionalFormatting>
  <conditionalFormatting sqref="L24:W24">
    <cfRule type="expression" dxfId="206" priority="4" stopIfTrue="1">
      <formula>AND(MONTH(L24)&lt;10,DAY(L24)&gt;9)</formula>
    </cfRule>
    <cfRule type="expression" dxfId="205" priority="5" stopIfTrue="1">
      <formula>AND(MONTH(L24)&lt;10,DAY(L24)&lt;10)</formula>
    </cfRule>
    <cfRule type="expression" dxfId="204" priority="6" stopIfTrue="1">
      <formula>AND(MONTH(L24)&gt;9,DAY(L24)&lt;10)</formula>
    </cfRule>
  </conditionalFormatting>
  <conditionalFormatting sqref="L25:W25">
    <cfRule type="expression" dxfId="203" priority="1" stopIfTrue="1">
      <formula>AND(MONTH(L25)&lt;10,DAY(L25)&gt;9)</formula>
    </cfRule>
    <cfRule type="expression" dxfId="202" priority="2" stopIfTrue="1">
      <formula>AND(MONTH(L25)&lt;10,DAY(L25)&lt;10)</formula>
    </cfRule>
    <cfRule type="expression" dxfId="201" priority="3" stopIfTrue="1">
      <formula>AND(MONTH(L25)&gt;9,DAY(L25)&lt;10)</formula>
    </cfRule>
  </conditionalFormatting>
  <dataValidations count="1">
    <dataValidation type="list" allowBlank="1" showInputMessage="1" showErrorMessage="1" sqref="AT25:AV26">
      <formula1>$AZ$25:$AZ$27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明朝,標準"&amp;8&amp;K00-042第8号様式（第12条関係）</oddHeader>
    <oddFooter>&amp;R&amp;"ＭＳ 明朝,標準"&amp;8&amp;K00-019受注者⇒契約検査課</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3" tint="0.59999389629810485"/>
  </sheetPr>
  <dimension ref="B1:W57"/>
  <sheetViews>
    <sheetView showZeros="0" view="pageBreakPreview" zoomScale="95" zoomScaleNormal="75" zoomScaleSheetLayoutView="95" workbookViewId="0">
      <selection activeCell="R2" sqref="R2:U2"/>
    </sheetView>
  </sheetViews>
  <sheetFormatPr defaultColWidth="9" defaultRowHeight="13"/>
  <cols>
    <col min="1" max="1" width="5.54296875" style="6" customWidth="1"/>
    <col min="2" max="5" width="6" style="6" customWidth="1"/>
    <col min="6" max="9" width="5.6328125" style="6" customWidth="1"/>
    <col min="10" max="10" width="5.6328125" style="6" bestFit="1" customWidth="1"/>
    <col min="11" max="12" width="6.6328125" style="6" customWidth="1"/>
    <col min="13" max="16" width="7.6328125" style="6" customWidth="1"/>
    <col min="17" max="18" width="7.90625" style="6" customWidth="1"/>
    <col min="19" max="21" width="7.6328125" style="6" customWidth="1"/>
    <col min="22" max="22" width="9" style="6"/>
    <col min="23" max="23" width="9" style="6" hidden="1" customWidth="1"/>
    <col min="24" max="263" width="9" style="6"/>
    <col min="264" max="264" width="23.6328125" style="6" customWidth="1"/>
    <col min="265" max="265" width="27.6328125" style="6" customWidth="1"/>
    <col min="266" max="266" width="5.6328125" style="6" bestFit="1" customWidth="1"/>
    <col min="267" max="267" width="7.453125" style="6" bestFit="1" customWidth="1"/>
    <col min="268" max="268" width="6.6328125" style="6" customWidth="1"/>
    <col min="269" max="272" width="7.6328125" style="6" customWidth="1"/>
    <col min="273" max="274" width="7.90625" style="6" customWidth="1"/>
    <col min="275" max="277" width="7.6328125" style="6" customWidth="1"/>
    <col min="278" max="519" width="9" style="6"/>
    <col min="520" max="520" width="23.6328125" style="6" customWidth="1"/>
    <col min="521" max="521" width="27.6328125" style="6" customWidth="1"/>
    <col min="522" max="522" width="5.6328125" style="6" bestFit="1" customWidth="1"/>
    <col min="523" max="523" width="7.453125" style="6" bestFit="1" customWidth="1"/>
    <col min="524" max="524" width="6.6328125" style="6" customWidth="1"/>
    <col min="525" max="528" width="7.6328125" style="6" customWidth="1"/>
    <col min="529" max="530" width="7.90625" style="6" customWidth="1"/>
    <col min="531" max="533" width="7.6328125" style="6" customWidth="1"/>
    <col min="534" max="775" width="9" style="6"/>
    <col min="776" max="776" width="23.6328125" style="6" customWidth="1"/>
    <col min="777" max="777" width="27.6328125" style="6" customWidth="1"/>
    <col min="778" max="778" width="5.6328125" style="6" bestFit="1" customWidth="1"/>
    <col min="779" max="779" width="7.453125" style="6" bestFit="1" customWidth="1"/>
    <col min="780" max="780" width="6.6328125" style="6" customWidth="1"/>
    <col min="781" max="784" width="7.6328125" style="6" customWidth="1"/>
    <col min="785" max="786" width="7.90625" style="6" customWidth="1"/>
    <col min="787" max="789" width="7.6328125" style="6" customWidth="1"/>
    <col min="790" max="1031" width="9" style="6"/>
    <col min="1032" max="1032" width="23.6328125" style="6" customWidth="1"/>
    <col min="1033" max="1033" width="27.6328125" style="6" customWidth="1"/>
    <col min="1034" max="1034" width="5.6328125" style="6" bestFit="1" customWidth="1"/>
    <col min="1035" max="1035" width="7.453125" style="6" bestFit="1" customWidth="1"/>
    <col min="1036" max="1036" width="6.6328125" style="6" customWidth="1"/>
    <col min="1037" max="1040" width="7.6328125" style="6" customWidth="1"/>
    <col min="1041" max="1042" width="7.90625" style="6" customWidth="1"/>
    <col min="1043" max="1045" width="7.6328125" style="6" customWidth="1"/>
    <col min="1046" max="1287" width="9" style="6"/>
    <col min="1288" max="1288" width="23.6328125" style="6" customWidth="1"/>
    <col min="1289" max="1289" width="27.6328125" style="6" customWidth="1"/>
    <col min="1290" max="1290" width="5.6328125" style="6" bestFit="1" customWidth="1"/>
    <col min="1291" max="1291" width="7.453125" style="6" bestFit="1" customWidth="1"/>
    <col min="1292" max="1292" width="6.6328125" style="6" customWidth="1"/>
    <col min="1293" max="1296" width="7.6328125" style="6" customWidth="1"/>
    <col min="1297" max="1298" width="7.90625" style="6" customWidth="1"/>
    <col min="1299" max="1301" width="7.6328125" style="6" customWidth="1"/>
    <col min="1302" max="1543" width="9" style="6"/>
    <col min="1544" max="1544" width="23.6328125" style="6" customWidth="1"/>
    <col min="1545" max="1545" width="27.6328125" style="6" customWidth="1"/>
    <col min="1546" max="1546" width="5.6328125" style="6" bestFit="1" customWidth="1"/>
    <col min="1547" max="1547" width="7.453125" style="6" bestFit="1" customWidth="1"/>
    <col min="1548" max="1548" width="6.6328125" style="6" customWidth="1"/>
    <col min="1549" max="1552" width="7.6328125" style="6" customWidth="1"/>
    <col min="1553" max="1554" width="7.90625" style="6" customWidth="1"/>
    <col min="1555" max="1557" width="7.6328125" style="6" customWidth="1"/>
    <col min="1558" max="1799" width="9" style="6"/>
    <col min="1800" max="1800" width="23.6328125" style="6" customWidth="1"/>
    <col min="1801" max="1801" width="27.6328125" style="6" customWidth="1"/>
    <col min="1802" max="1802" width="5.6328125" style="6" bestFit="1" customWidth="1"/>
    <col min="1803" max="1803" width="7.453125" style="6" bestFit="1" customWidth="1"/>
    <col min="1804" max="1804" width="6.6328125" style="6" customWidth="1"/>
    <col min="1805" max="1808" width="7.6328125" style="6" customWidth="1"/>
    <col min="1809" max="1810" width="7.90625" style="6" customWidth="1"/>
    <col min="1811" max="1813" width="7.6328125" style="6" customWidth="1"/>
    <col min="1814" max="2055" width="9" style="6"/>
    <col min="2056" max="2056" width="23.6328125" style="6" customWidth="1"/>
    <col min="2057" max="2057" width="27.6328125" style="6" customWidth="1"/>
    <col min="2058" max="2058" width="5.6328125" style="6" bestFit="1" customWidth="1"/>
    <col min="2059" max="2059" width="7.453125" style="6" bestFit="1" customWidth="1"/>
    <col min="2060" max="2060" width="6.6328125" style="6" customWidth="1"/>
    <col min="2061" max="2064" width="7.6328125" style="6" customWidth="1"/>
    <col min="2065" max="2066" width="7.90625" style="6" customWidth="1"/>
    <col min="2067" max="2069" width="7.6328125" style="6" customWidth="1"/>
    <col min="2070" max="2311" width="9" style="6"/>
    <col min="2312" max="2312" width="23.6328125" style="6" customWidth="1"/>
    <col min="2313" max="2313" width="27.6328125" style="6" customWidth="1"/>
    <col min="2314" max="2314" width="5.6328125" style="6" bestFit="1" customWidth="1"/>
    <col min="2315" max="2315" width="7.453125" style="6" bestFit="1" customWidth="1"/>
    <col min="2316" max="2316" width="6.6328125" style="6" customWidth="1"/>
    <col min="2317" max="2320" width="7.6328125" style="6" customWidth="1"/>
    <col min="2321" max="2322" width="7.90625" style="6" customWidth="1"/>
    <col min="2323" max="2325" width="7.6328125" style="6" customWidth="1"/>
    <col min="2326" max="2567" width="9" style="6"/>
    <col min="2568" max="2568" width="23.6328125" style="6" customWidth="1"/>
    <col min="2569" max="2569" width="27.6328125" style="6" customWidth="1"/>
    <col min="2570" max="2570" width="5.6328125" style="6" bestFit="1" customWidth="1"/>
    <col min="2571" max="2571" width="7.453125" style="6" bestFit="1" customWidth="1"/>
    <col min="2572" max="2572" width="6.6328125" style="6" customWidth="1"/>
    <col min="2573" max="2576" width="7.6328125" style="6" customWidth="1"/>
    <col min="2577" max="2578" width="7.90625" style="6" customWidth="1"/>
    <col min="2579" max="2581" width="7.6328125" style="6" customWidth="1"/>
    <col min="2582" max="2823" width="9" style="6"/>
    <col min="2824" max="2824" width="23.6328125" style="6" customWidth="1"/>
    <col min="2825" max="2825" width="27.6328125" style="6" customWidth="1"/>
    <col min="2826" max="2826" width="5.6328125" style="6" bestFit="1" customWidth="1"/>
    <col min="2827" max="2827" width="7.453125" style="6" bestFit="1" customWidth="1"/>
    <col min="2828" max="2828" width="6.6328125" style="6" customWidth="1"/>
    <col min="2829" max="2832" width="7.6328125" style="6" customWidth="1"/>
    <col min="2833" max="2834" width="7.90625" style="6" customWidth="1"/>
    <col min="2835" max="2837" width="7.6328125" style="6" customWidth="1"/>
    <col min="2838" max="3079" width="9" style="6"/>
    <col min="3080" max="3080" width="23.6328125" style="6" customWidth="1"/>
    <col min="3081" max="3081" width="27.6328125" style="6" customWidth="1"/>
    <col min="3082" max="3082" width="5.6328125" style="6" bestFit="1" customWidth="1"/>
    <col min="3083" max="3083" width="7.453125" style="6" bestFit="1" customWidth="1"/>
    <col min="3084" max="3084" width="6.6328125" style="6" customWidth="1"/>
    <col min="3085" max="3088" width="7.6328125" style="6" customWidth="1"/>
    <col min="3089" max="3090" width="7.90625" style="6" customWidth="1"/>
    <col min="3091" max="3093" width="7.6328125" style="6" customWidth="1"/>
    <col min="3094" max="3335" width="9" style="6"/>
    <col min="3336" max="3336" width="23.6328125" style="6" customWidth="1"/>
    <col min="3337" max="3337" width="27.6328125" style="6" customWidth="1"/>
    <col min="3338" max="3338" width="5.6328125" style="6" bestFit="1" customWidth="1"/>
    <col min="3339" max="3339" width="7.453125" style="6" bestFit="1" customWidth="1"/>
    <col min="3340" max="3340" width="6.6328125" style="6" customWidth="1"/>
    <col min="3341" max="3344" width="7.6328125" style="6" customWidth="1"/>
    <col min="3345" max="3346" width="7.90625" style="6" customWidth="1"/>
    <col min="3347" max="3349" width="7.6328125" style="6" customWidth="1"/>
    <col min="3350" max="3591" width="9" style="6"/>
    <col min="3592" max="3592" width="23.6328125" style="6" customWidth="1"/>
    <col min="3593" max="3593" width="27.6328125" style="6" customWidth="1"/>
    <col min="3594" max="3594" width="5.6328125" style="6" bestFit="1" customWidth="1"/>
    <col min="3595" max="3595" width="7.453125" style="6" bestFit="1" customWidth="1"/>
    <col min="3596" max="3596" width="6.6328125" style="6" customWidth="1"/>
    <col min="3597" max="3600" width="7.6328125" style="6" customWidth="1"/>
    <col min="3601" max="3602" width="7.90625" style="6" customWidth="1"/>
    <col min="3603" max="3605" width="7.6328125" style="6" customWidth="1"/>
    <col min="3606" max="3847" width="9" style="6"/>
    <col min="3848" max="3848" width="23.6328125" style="6" customWidth="1"/>
    <col min="3849" max="3849" width="27.6328125" style="6" customWidth="1"/>
    <col min="3850" max="3850" width="5.6328125" style="6" bestFit="1" customWidth="1"/>
    <col min="3851" max="3851" width="7.453125" style="6" bestFit="1" customWidth="1"/>
    <col min="3852" max="3852" width="6.6328125" style="6" customWidth="1"/>
    <col min="3853" max="3856" width="7.6328125" style="6" customWidth="1"/>
    <col min="3857" max="3858" width="7.90625" style="6" customWidth="1"/>
    <col min="3859" max="3861" width="7.6328125" style="6" customWidth="1"/>
    <col min="3862" max="4103" width="9" style="6"/>
    <col min="4104" max="4104" width="23.6328125" style="6" customWidth="1"/>
    <col min="4105" max="4105" width="27.6328125" style="6" customWidth="1"/>
    <col min="4106" max="4106" width="5.6328125" style="6" bestFit="1" customWidth="1"/>
    <col min="4107" max="4107" width="7.453125" style="6" bestFit="1" customWidth="1"/>
    <col min="4108" max="4108" width="6.6328125" style="6" customWidth="1"/>
    <col min="4109" max="4112" width="7.6328125" style="6" customWidth="1"/>
    <col min="4113" max="4114" width="7.90625" style="6" customWidth="1"/>
    <col min="4115" max="4117" width="7.6328125" style="6" customWidth="1"/>
    <col min="4118" max="4359" width="9" style="6"/>
    <col min="4360" max="4360" width="23.6328125" style="6" customWidth="1"/>
    <col min="4361" max="4361" width="27.6328125" style="6" customWidth="1"/>
    <col min="4362" max="4362" width="5.6328125" style="6" bestFit="1" customWidth="1"/>
    <col min="4363" max="4363" width="7.453125" style="6" bestFit="1" customWidth="1"/>
    <col min="4364" max="4364" width="6.6328125" style="6" customWidth="1"/>
    <col min="4365" max="4368" width="7.6328125" style="6" customWidth="1"/>
    <col min="4369" max="4370" width="7.90625" style="6" customWidth="1"/>
    <col min="4371" max="4373" width="7.6328125" style="6" customWidth="1"/>
    <col min="4374" max="4615" width="9" style="6"/>
    <col min="4616" max="4616" width="23.6328125" style="6" customWidth="1"/>
    <col min="4617" max="4617" width="27.6328125" style="6" customWidth="1"/>
    <col min="4618" max="4618" width="5.6328125" style="6" bestFit="1" customWidth="1"/>
    <col min="4619" max="4619" width="7.453125" style="6" bestFit="1" customWidth="1"/>
    <col min="4620" max="4620" width="6.6328125" style="6" customWidth="1"/>
    <col min="4621" max="4624" width="7.6328125" style="6" customWidth="1"/>
    <col min="4625" max="4626" width="7.90625" style="6" customWidth="1"/>
    <col min="4627" max="4629" width="7.6328125" style="6" customWidth="1"/>
    <col min="4630" max="4871" width="9" style="6"/>
    <col min="4872" max="4872" width="23.6328125" style="6" customWidth="1"/>
    <col min="4873" max="4873" width="27.6328125" style="6" customWidth="1"/>
    <col min="4874" max="4874" width="5.6328125" style="6" bestFit="1" customWidth="1"/>
    <col min="4875" max="4875" width="7.453125" style="6" bestFit="1" customWidth="1"/>
    <col min="4876" max="4876" width="6.6328125" style="6" customWidth="1"/>
    <col min="4877" max="4880" width="7.6328125" style="6" customWidth="1"/>
    <col min="4881" max="4882" width="7.90625" style="6" customWidth="1"/>
    <col min="4883" max="4885" width="7.6328125" style="6" customWidth="1"/>
    <col min="4886" max="5127" width="9" style="6"/>
    <col min="5128" max="5128" width="23.6328125" style="6" customWidth="1"/>
    <col min="5129" max="5129" width="27.6328125" style="6" customWidth="1"/>
    <col min="5130" max="5130" width="5.6328125" style="6" bestFit="1" customWidth="1"/>
    <col min="5131" max="5131" width="7.453125" style="6" bestFit="1" customWidth="1"/>
    <col min="5132" max="5132" width="6.6328125" style="6" customWidth="1"/>
    <col min="5133" max="5136" width="7.6328125" style="6" customWidth="1"/>
    <col min="5137" max="5138" width="7.90625" style="6" customWidth="1"/>
    <col min="5139" max="5141" width="7.6328125" style="6" customWidth="1"/>
    <col min="5142" max="5383" width="9" style="6"/>
    <col min="5384" max="5384" width="23.6328125" style="6" customWidth="1"/>
    <col min="5385" max="5385" width="27.6328125" style="6" customWidth="1"/>
    <col min="5386" max="5386" width="5.6328125" style="6" bestFit="1" customWidth="1"/>
    <col min="5387" max="5387" width="7.453125" style="6" bestFit="1" customWidth="1"/>
    <col min="5388" max="5388" width="6.6328125" style="6" customWidth="1"/>
    <col min="5389" max="5392" width="7.6328125" style="6" customWidth="1"/>
    <col min="5393" max="5394" width="7.90625" style="6" customWidth="1"/>
    <col min="5395" max="5397" width="7.6328125" style="6" customWidth="1"/>
    <col min="5398" max="5639" width="9" style="6"/>
    <col min="5640" max="5640" width="23.6328125" style="6" customWidth="1"/>
    <col min="5641" max="5641" width="27.6328125" style="6" customWidth="1"/>
    <col min="5642" max="5642" width="5.6328125" style="6" bestFit="1" customWidth="1"/>
    <col min="5643" max="5643" width="7.453125" style="6" bestFit="1" customWidth="1"/>
    <col min="5644" max="5644" width="6.6328125" style="6" customWidth="1"/>
    <col min="5645" max="5648" width="7.6328125" style="6" customWidth="1"/>
    <col min="5649" max="5650" width="7.90625" style="6" customWidth="1"/>
    <col min="5651" max="5653" width="7.6328125" style="6" customWidth="1"/>
    <col min="5654" max="5895" width="9" style="6"/>
    <col min="5896" max="5896" width="23.6328125" style="6" customWidth="1"/>
    <col min="5897" max="5897" width="27.6328125" style="6" customWidth="1"/>
    <col min="5898" max="5898" width="5.6328125" style="6" bestFit="1" customWidth="1"/>
    <col min="5899" max="5899" width="7.453125" style="6" bestFit="1" customWidth="1"/>
    <col min="5900" max="5900" width="6.6328125" style="6" customWidth="1"/>
    <col min="5901" max="5904" width="7.6328125" style="6" customWidth="1"/>
    <col min="5905" max="5906" width="7.90625" style="6" customWidth="1"/>
    <col min="5907" max="5909" width="7.6328125" style="6" customWidth="1"/>
    <col min="5910" max="6151" width="9" style="6"/>
    <col min="6152" max="6152" width="23.6328125" style="6" customWidth="1"/>
    <col min="6153" max="6153" width="27.6328125" style="6" customWidth="1"/>
    <col min="6154" max="6154" width="5.6328125" style="6" bestFit="1" customWidth="1"/>
    <col min="6155" max="6155" width="7.453125" style="6" bestFit="1" customWidth="1"/>
    <col min="6156" max="6156" width="6.6328125" style="6" customWidth="1"/>
    <col min="6157" max="6160" width="7.6328125" style="6" customWidth="1"/>
    <col min="6161" max="6162" width="7.90625" style="6" customWidth="1"/>
    <col min="6163" max="6165" width="7.6328125" style="6" customWidth="1"/>
    <col min="6166" max="6407" width="9" style="6"/>
    <col min="6408" max="6408" width="23.6328125" style="6" customWidth="1"/>
    <col min="6409" max="6409" width="27.6328125" style="6" customWidth="1"/>
    <col min="6410" max="6410" width="5.6328125" style="6" bestFit="1" customWidth="1"/>
    <col min="6411" max="6411" width="7.453125" style="6" bestFit="1" customWidth="1"/>
    <col min="6412" max="6412" width="6.6328125" style="6" customWidth="1"/>
    <col min="6413" max="6416" width="7.6328125" style="6" customWidth="1"/>
    <col min="6417" max="6418" width="7.90625" style="6" customWidth="1"/>
    <col min="6419" max="6421" width="7.6328125" style="6" customWidth="1"/>
    <col min="6422" max="6663" width="9" style="6"/>
    <col min="6664" max="6664" width="23.6328125" style="6" customWidth="1"/>
    <col min="6665" max="6665" width="27.6328125" style="6" customWidth="1"/>
    <col min="6666" max="6666" width="5.6328125" style="6" bestFit="1" customWidth="1"/>
    <col min="6667" max="6667" width="7.453125" style="6" bestFit="1" customWidth="1"/>
    <col min="6668" max="6668" width="6.6328125" style="6" customWidth="1"/>
    <col min="6669" max="6672" width="7.6328125" style="6" customWidth="1"/>
    <col min="6673" max="6674" width="7.90625" style="6" customWidth="1"/>
    <col min="6675" max="6677" width="7.6328125" style="6" customWidth="1"/>
    <col min="6678" max="6919" width="9" style="6"/>
    <col min="6920" max="6920" width="23.6328125" style="6" customWidth="1"/>
    <col min="6921" max="6921" width="27.6328125" style="6" customWidth="1"/>
    <col min="6922" max="6922" width="5.6328125" style="6" bestFit="1" customWidth="1"/>
    <col min="6923" max="6923" width="7.453125" style="6" bestFit="1" customWidth="1"/>
    <col min="6924" max="6924" width="6.6328125" style="6" customWidth="1"/>
    <col min="6925" max="6928" width="7.6328125" style="6" customWidth="1"/>
    <col min="6929" max="6930" width="7.90625" style="6" customWidth="1"/>
    <col min="6931" max="6933" width="7.6328125" style="6" customWidth="1"/>
    <col min="6934" max="7175" width="9" style="6"/>
    <col min="7176" max="7176" width="23.6328125" style="6" customWidth="1"/>
    <col min="7177" max="7177" width="27.6328125" style="6" customWidth="1"/>
    <col min="7178" max="7178" width="5.6328125" style="6" bestFit="1" customWidth="1"/>
    <col min="7179" max="7179" width="7.453125" style="6" bestFit="1" customWidth="1"/>
    <col min="7180" max="7180" width="6.6328125" style="6" customWidth="1"/>
    <col min="7181" max="7184" width="7.6328125" style="6" customWidth="1"/>
    <col min="7185" max="7186" width="7.90625" style="6" customWidth="1"/>
    <col min="7187" max="7189" width="7.6328125" style="6" customWidth="1"/>
    <col min="7190" max="7431" width="9" style="6"/>
    <col min="7432" max="7432" width="23.6328125" style="6" customWidth="1"/>
    <col min="7433" max="7433" width="27.6328125" style="6" customWidth="1"/>
    <col min="7434" max="7434" width="5.6328125" style="6" bestFit="1" customWidth="1"/>
    <col min="7435" max="7435" width="7.453125" style="6" bestFit="1" customWidth="1"/>
    <col min="7436" max="7436" width="6.6328125" style="6" customWidth="1"/>
    <col min="7437" max="7440" width="7.6328125" style="6" customWidth="1"/>
    <col min="7441" max="7442" width="7.90625" style="6" customWidth="1"/>
    <col min="7443" max="7445" width="7.6328125" style="6" customWidth="1"/>
    <col min="7446" max="7687" width="9" style="6"/>
    <col min="7688" max="7688" width="23.6328125" style="6" customWidth="1"/>
    <col min="7689" max="7689" width="27.6328125" style="6" customWidth="1"/>
    <col min="7690" max="7690" width="5.6328125" style="6" bestFit="1" customWidth="1"/>
    <col min="7691" max="7691" width="7.453125" style="6" bestFit="1" customWidth="1"/>
    <col min="7692" max="7692" width="6.6328125" style="6" customWidth="1"/>
    <col min="7693" max="7696" width="7.6328125" style="6" customWidth="1"/>
    <col min="7697" max="7698" width="7.90625" style="6" customWidth="1"/>
    <col min="7699" max="7701" width="7.6328125" style="6" customWidth="1"/>
    <col min="7702" max="7943" width="9" style="6"/>
    <col min="7944" max="7944" width="23.6328125" style="6" customWidth="1"/>
    <col min="7945" max="7945" width="27.6328125" style="6" customWidth="1"/>
    <col min="7946" max="7946" width="5.6328125" style="6" bestFit="1" customWidth="1"/>
    <col min="7947" max="7947" width="7.453125" style="6" bestFit="1" customWidth="1"/>
    <col min="7948" max="7948" width="6.6328125" style="6" customWidth="1"/>
    <col min="7949" max="7952" width="7.6328125" style="6" customWidth="1"/>
    <col min="7953" max="7954" width="7.90625" style="6" customWidth="1"/>
    <col min="7955" max="7957" width="7.6328125" style="6" customWidth="1"/>
    <col min="7958" max="8199" width="9" style="6"/>
    <col min="8200" max="8200" width="23.6328125" style="6" customWidth="1"/>
    <col min="8201" max="8201" width="27.6328125" style="6" customWidth="1"/>
    <col min="8202" max="8202" width="5.6328125" style="6" bestFit="1" customWidth="1"/>
    <col min="8203" max="8203" width="7.453125" style="6" bestFit="1" customWidth="1"/>
    <col min="8204" max="8204" width="6.6328125" style="6" customWidth="1"/>
    <col min="8205" max="8208" width="7.6328125" style="6" customWidth="1"/>
    <col min="8209" max="8210" width="7.90625" style="6" customWidth="1"/>
    <col min="8211" max="8213" width="7.6328125" style="6" customWidth="1"/>
    <col min="8214" max="8455" width="9" style="6"/>
    <col min="8456" max="8456" width="23.6328125" style="6" customWidth="1"/>
    <col min="8457" max="8457" width="27.6328125" style="6" customWidth="1"/>
    <col min="8458" max="8458" width="5.6328125" style="6" bestFit="1" customWidth="1"/>
    <col min="8459" max="8459" width="7.453125" style="6" bestFit="1" customWidth="1"/>
    <col min="8460" max="8460" width="6.6328125" style="6" customWidth="1"/>
    <col min="8461" max="8464" width="7.6328125" style="6" customWidth="1"/>
    <col min="8465" max="8466" width="7.90625" style="6" customWidth="1"/>
    <col min="8467" max="8469" width="7.6328125" style="6" customWidth="1"/>
    <col min="8470" max="8711" width="9" style="6"/>
    <col min="8712" max="8712" width="23.6328125" style="6" customWidth="1"/>
    <col min="8713" max="8713" width="27.6328125" style="6" customWidth="1"/>
    <col min="8714" max="8714" width="5.6328125" style="6" bestFit="1" customWidth="1"/>
    <col min="8715" max="8715" width="7.453125" style="6" bestFit="1" customWidth="1"/>
    <col min="8716" max="8716" width="6.6328125" style="6" customWidth="1"/>
    <col min="8717" max="8720" width="7.6328125" style="6" customWidth="1"/>
    <col min="8721" max="8722" width="7.90625" style="6" customWidth="1"/>
    <col min="8723" max="8725" width="7.6328125" style="6" customWidth="1"/>
    <col min="8726" max="8967" width="9" style="6"/>
    <col min="8968" max="8968" width="23.6328125" style="6" customWidth="1"/>
    <col min="8969" max="8969" width="27.6328125" style="6" customWidth="1"/>
    <col min="8970" max="8970" width="5.6328125" style="6" bestFit="1" customWidth="1"/>
    <col min="8971" max="8971" width="7.453125" style="6" bestFit="1" customWidth="1"/>
    <col min="8972" max="8972" width="6.6328125" style="6" customWidth="1"/>
    <col min="8973" max="8976" width="7.6328125" style="6" customWidth="1"/>
    <col min="8977" max="8978" width="7.90625" style="6" customWidth="1"/>
    <col min="8979" max="8981" width="7.6328125" style="6" customWidth="1"/>
    <col min="8982" max="9223" width="9" style="6"/>
    <col min="9224" max="9224" width="23.6328125" style="6" customWidth="1"/>
    <col min="9225" max="9225" width="27.6328125" style="6" customWidth="1"/>
    <col min="9226" max="9226" width="5.6328125" style="6" bestFit="1" customWidth="1"/>
    <col min="9227" max="9227" width="7.453125" style="6" bestFit="1" customWidth="1"/>
    <col min="9228" max="9228" width="6.6328125" style="6" customWidth="1"/>
    <col min="9229" max="9232" width="7.6328125" style="6" customWidth="1"/>
    <col min="9233" max="9234" width="7.90625" style="6" customWidth="1"/>
    <col min="9235" max="9237" width="7.6328125" style="6" customWidth="1"/>
    <col min="9238" max="9479" width="9" style="6"/>
    <col min="9480" max="9480" width="23.6328125" style="6" customWidth="1"/>
    <col min="9481" max="9481" width="27.6328125" style="6" customWidth="1"/>
    <col min="9482" max="9482" width="5.6328125" style="6" bestFit="1" customWidth="1"/>
    <col min="9483" max="9483" width="7.453125" style="6" bestFit="1" customWidth="1"/>
    <col min="9484" max="9484" width="6.6328125" style="6" customWidth="1"/>
    <col min="9485" max="9488" width="7.6328125" style="6" customWidth="1"/>
    <col min="9489" max="9490" width="7.90625" style="6" customWidth="1"/>
    <col min="9491" max="9493" width="7.6328125" style="6" customWidth="1"/>
    <col min="9494" max="9735" width="9" style="6"/>
    <col min="9736" max="9736" width="23.6328125" style="6" customWidth="1"/>
    <col min="9737" max="9737" width="27.6328125" style="6" customWidth="1"/>
    <col min="9738" max="9738" width="5.6328125" style="6" bestFit="1" customWidth="1"/>
    <col min="9739" max="9739" width="7.453125" style="6" bestFit="1" customWidth="1"/>
    <col min="9740" max="9740" width="6.6328125" style="6" customWidth="1"/>
    <col min="9741" max="9744" width="7.6328125" style="6" customWidth="1"/>
    <col min="9745" max="9746" width="7.90625" style="6" customWidth="1"/>
    <col min="9747" max="9749" width="7.6328125" style="6" customWidth="1"/>
    <col min="9750" max="9991" width="9" style="6"/>
    <col min="9992" max="9992" width="23.6328125" style="6" customWidth="1"/>
    <col min="9993" max="9993" width="27.6328125" style="6" customWidth="1"/>
    <col min="9994" max="9994" width="5.6328125" style="6" bestFit="1" customWidth="1"/>
    <col min="9995" max="9995" width="7.453125" style="6" bestFit="1" customWidth="1"/>
    <col min="9996" max="9996" width="6.6328125" style="6" customWidth="1"/>
    <col min="9997" max="10000" width="7.6328125" style="6" customWidth="1"/>
    <col min="10001" max="10002" width="7.90625" style="6" customWidth="1"/>
    <col min="10003" max="10005" width="7.6328125" style="6" customWidth="1"/>
    <col min="10006" max="10247" width="9" style="6"/>
    <col min="10248" max="10248" width="23.6328125" style="6" customWidth="1"/>
    <col min="10249" max="10249" width="27.6328125" style="6" customWidth="1"/>
    <col min="10250" max="10250" width="5.6328125" style="6" bestFit="1" customWidth="1"/>
    <col min="10251" max="10251" width="7.453125" style="6" bestFit="1" customWidth="1"/>
    <col min="10252" max="10252" width="6.6328125" style="6" customWidth="1"/>
    <col min="10253" max="10256" width="7.6328125" style="6" customWidth="1"/>
    <col min="10257" max="10258" width="7.90625" style="6" customWidth="1"/>
    <col min="10259" max="10261" width="7.6328125" style="6" customWidth="1"/>
    <col min="10262" max="10503" width="9" style="6"/>
    <col min="10504" max="10504" width="23.6328125" style="6" customWidth="1"/>
    <col min="10505" max="10505" width="27.6328125" style="6" customWidth="1"/>
    <col min="10506" max="10506" width="5.6328125" style="6" bestFit="1" customWidth="1"/>
    <col min="10507" max="10507" width="7.453125" style="6" bestFit="1" customWidth="1"/>
    <col min="10508" max="10508" width="6.6328125" style="6" customWidth="1"/>
    <col min="10509" max="10512" width="7.6328125" style="6" customWidth="1"/>
    <col min="10513" max="10514" width="7.90625" style="6" customWidth="1"/>
    <col min="10515" max="10517" width="7.6328125" style="6" customWidth="1"/>
    <col min="10518" max="10759" width="9" style="6"/>
    <col min="10760" max="10760" width="23.6328125" style="6" customWidth="1"/>
    <col min="10761" max="10761" width="27.6328125" style="6" customWidth="1"/>
    <col min="10762" max="10762" width="5.6328125" style="6" bestFit="1" customWidth="1"/>
    <col min="10763" max="10763" width="7.453125" style="6" bestFit="1" customWidth="1"/>
    <col min="10764" max="10764" width="6.6328125" style="6" customWidth="1"/>
    <col min="10765" max="10768" width="7.6328125" style="6" customWidth="1"/>
    <col min="10769" max="10770" width="7.90625" style="6" customWidth="1"/>
    <col min="10771" max="10773" width="7.6328125" style="6" customWidth="1"/>
    <col min="10774" max="11015" width="9" style="6"/>
    <col min="11016" max="11016" width="23.6328125" style="6" customWidth="1"/>
    <col min="11017" max="11017" width="27.6328125" style="6" customWidth="1"/>
    <col min="11018" max="11018" width="5.6328125" style="6" bestFit="1" customWidth="1"/>
    <col min="11019" max="11019" width="7.453125" style="6" bestFit="1" customWidth="1"/>
    <col min="11020" max="11020" width="6.6328125" style="6" customWidth="1"/>
    <col min="11021" max="11024" width="7.6328125" style="6" customWidth="1"/>
    <col min="11025" max="11026" width="7.90625" style="6" customWidth="1"/>
    <col min="11027" max="11029" width="7.6328125" style="6" customWidth="1"/>
    <col min="11030" max="11271" width="9" style="6"/>
    <col min="11272" max="11272" width="23.6328125" style="6" customWidth="1"/>
    <col min="11273" max="11273" width="27.6328125" style="6" customWidth="1"/>
    <col min="11274" max="11274" width="5.6328125" style="6" bestFit="1" customWidth="1"/>
    <col min="11275" max="11275" width="7.453125" style="6" bestFit="1" customWidth="1"/>
    <col min="11276" max="11276" width="6.6328125" style="6" customWidth="1"/>
    <col min="11277" max="11280" width="7.6328125" style="6" customWidth="1"/>
    <col min="11281" max="11282" width="7.90625" style="6" customWidth="1"/>
    <col min="11283" max="11285" width="7.6328125" style="6" customWidth="1"/>
    <col min="11286" max="11527" width="9" style="6"/>
    <col min="11528" max="11528" width="23.6328125" style="6" customWidth="1"/>
    <col min="11529" max="11529" width="27.6328125" style="6" customWidth="1"/>
    <col min="11530" max="11530" width="5.6328125" style="6" bestFit="1" customWidth="1"/>
    <col min="11531" max="11531" width="7.453125" style="6" bestFit="1" customWidth="1"/>
    <col min="11532" max="11532" width="6.6328125" style="6" customWidth="1"/>
    <col min="11533" max="11536" width="7.6328125" style="6" customWidth="1"/>
    <col min="11537" max="11538" width="7.90625" style="6" customWidth="1"/>
    <col min="11539" max="11541" width="7.6328125" style="6" customWidth="1"/>
    <col min="11542" max="11783" width="9" style="6"/>
    <col min="11784" max="11784" width="23.6328125" style="6" customWidth="1"/>
    <col min="11785" max="11785" width="27.6328125" style="6" customWidth="1"/>
    <col min="11786" max="11786" width="5.6328125" style="6" bestFit="1" customWidth="1"/>
    <col min="11787" max="11787" width="7.453125" style="6" bestFit="1" customWidth="1"/>
    <col min="11788" max="11788" width="6.6328125" style="6" customWidth="1"/>
    <col min="11789" max="11792" width="7.6328125" style="6" customWidth="1"/>
    <col min="11793" max="11794" width="7.90625" style="6" customWidth="1"/>
    <col min="11795" max="11797" width="7.6328125" style="6" customWidth="1"/>
    <col min="11798" max="12039" width="9" style="6"/>
    <col min="12040" max="12040" width="23.6328125" style="6" customWidth="1"/>
    <col min="12041" max="12041" width="27.6328125" style="6" customWidth="1"/>
    <col min="12042" max="12042" width="5.6328125" style="6" bestFit="1" customWidth="1"/>
    <col min="12043" max="12043" width="7.453125" style="6" bestFit="1" customWidth="1"/>
    <col min="12044" max="12044" width="6.6328125" style="6" customWidth="1"/>
    <col min="12045" max="12048" width="7.6328125" style="6" customWidth="1"/>
    <col min="12049" max="12050" width="7.90625" style="6" customWidth="1"/>
    <col min="12051" max="12053" width="7.6328125" style="6" customWidth="1"/>
    <col min="12054" max="12295" width="9" style="6"/>
    <col min="12296" max="12296" width="23.6328125" style="6" customWidth="1"/>
    <col min="12297" max="12297" width="27.6328125" style="6" customWidth="1"/>
    <col min="12298" max="12298" width="5.6328125" style="6" bestFit="1" customWidth="1"/>
    <col min="12299" max="12299" width="7.453125" style="6" bestFit="1" customWidth="1"/>
    <col min="12300" max="12300" width="6.6328125" style="6" customWidth="1"/>
    <col min="12301" max="12304" width="7.6328125" style="6" customWidth="1"/>
    <col min="12305" max="12306" width="7.90625" style="6" customWidth="1"/>
    <col min="12307" max="12309" width="7.6328125" style="6" customWidth="1"/>
    <col min="12310" max="12551" width="9" style="6"/>
    <col min="12552" max="12552" width="23.6328125" style="6" customWidth="1"/>
    <col min="12553" max="12553" width="27.6328125" style="6" customWidth="1"/>
    <col min="12554" max="12554" width="5.6328125" style="6" bestFit="1" customWidth="1"/>
    <col min="12555" max="12555" width="7.453125" style="6" bestFit="1" customWidth="1"/>
    <col min="12556" max="12556" width="6.6328125" style="6" customWidth="1"/>
    <col min="12557" max="12560" width="7.6328125" style="6" customWidth="1"/>
    <col min="12561" max="12562" width="7.90625" style="6" customWidth="1"/>
    <col min="12563" max="12565" width="7.6328125" style="6" customWidth="1"/>
    <col min="12566" max="12807" width="9" style="6"/>
    <col min="12808" max="12808" width="23.6328125" style="6" customWidth="1"/>
    <col min="12809" max="12809" width="27.6328125" style="6" customWidth="1"/>
    <col min="12810" max="12810" width="5.6328125" style="6" bestFit="1" customWidth="1"/>
    <col min="12811" max="12811" width="7.453125" style="6" bestFit="1" customWidth="1"/>
    <col min="12812" max="12812" width="6.6328125" style="6" customWidth="1"/>
    <col min="12813" max="12816" width="7.6328125" style="6" customWidth="1"/>
    <col min="12817" max="12818" width="7.90625" style="6" customWidth="1"/>
    <col min="12819" max="12821" width="7.6328125" style="6" customWidth="1"/>
    <col min="12822" max="13063" width="9" style="6"/>
    <col min="13064" max="13064" width="23.6328125" style="6" customWidth="1"/>
    <col min="13065" max="13065" width="27.6328125" style="6" customWidth="1"/>
    <col min="13066" max="13066" width="5.6328125" style="6" bestFit="1" customWidth="1"/>
    <col min="13067" max="13067" width="7.453125" style="6" bestFit="1" customWidth="1"/>
    <col min="13068" max="13068" width="6.6328125" style="6" customWidth="1"/>
    <col min="13069" max="13072" width="7.6328125" style="6" customWidth="1"/>
    <col min="13073" max="13074" width="7.90625" style="6" customWidth="1"/>
    <col min="13075" max="13077" width="7.6328125" style="6" customWidth="1"/>
    <col min="13078" max="13319" width="9" style="6"/>
    <col min="13320" max="13320" width="23.6328125" style="6" customWidth="1"/>
    <col min="13321" max="13321" width="27.6328125" style="6" customWidth="1"/>
    <col min="13322" max="13322" width="5.6328125" style="6" bestFit="1" customWidth="1"/>
    <col min="13323" max="13323" width="7.453125" style="6" bestFit="1" customWidth="1"/>
    <col min="13324" max="13324" width="6.6328125" style="6" customWidth="1"/>
    <col min="13325" max="13328" width="7.6328125" style="6" customWidth="1"/>
    <col min="13329" max="13330" width="7.90625" style="6" customWidth="1"/>
    <col min="13331" max="13333" width="7.6328125" style="6" customWidth="1"/>
    <col min="13334" max="13575" width="9" style="6"/>
    <col min="13576" max="13576" width="23.6328125" style="6" customWidth="1"/>
    <col min="13577" max="13577" width="27.6328125" style="6" customWidth="1"/>
    <col min="13578" max="13578" width="5.6328125" style="6" bestFit="1" customWidth="1"/>
    <col min="13579" max="13579" width="7.453125" style="6" bestFit="1" customWidth="1"/>
    <col min="13580" max="13580" width="6.6328125" style="6" customWidth="1"/>
    <col min="13581" max="13584" width="7.6328125" style="6" customWidth="1"/>
    <col min="13585" max="13586" width="7.90625" style="6" customWidth="1"/>
    <col min="13587" max="13589" width="7.6328125" style="6" customWidth="1"/>
    <col min="13590" max="13831" width="9" style="6"/>
    <col min="13832" max="13832" width="23.6328125" style="6" customWidth="1"/>
    <col min="13833" max="13833" width="27.6328125" style="6" customWidth="1"/>
    <col min="13834" max="13834" width="5.6328125" style="6" bestFit="1" customWidth="1"/>
    <col min="13835" max="13835" width="7.453125" style="6" bestFit="1" customWidth="1"/>
    <col min="13836" max="13836" width="6.6328125" style="6" customWidth="1"/>
    <col min="13837" max="13840" width="7.6328125" style="6" customWidth="1"/>
    <col min="13841" max="13842" width="7.90625" style="6" customWidth="1"/>
    <col min="13843" max="13845" width="7.6328125" style="6" customWidth="1"/>
    <col min="13846" max="14087" width="9" style="6"/>
    <col min="14088" max="14088" width="23.6328125" style="6" customWidth="1"/>
    <col min="14089" max="14089" width="27.6328125" style="6" customWidth="1"/>
    <col min="14090" max="14090" width="5.6328125" style="6" bestFit="1" customWidth="1"/>
    <col min="14091" max="14091" width="7.453125" style="6" bestFit="1" customWidth="1"/>
    <col min="14092" max="14092" width="6.6328125" style="6" customWidth="1"/>
    <col min="14093" max="14096" width="7.6328125" style="6" customWidth="1"/>
    <col min="14097" max="14098" width="7.90625" style="6" customWidth="1"/>
    <col min="14099" max="14101" width="7.6328125" style="6" customWidth="1"/>
    <col min="14102" max="14343" width="9" style="6"/>
    <col min="14344" max="14344" width="23.6328125" style="6" customWidth="1"/>
    <col min="14345" max="14345" width="27.6328125" style="6" customWidth="1"/>
    <col min="14346" max="14346" width="5.6328125" style="6" bestFit="1" customWidth="1"/>
    <col min="14347" max="14347" width="7.453125" style="6" bestFit="1" customWidth="1"/>
    <col min="14348" max="14348" width="6.6328125" style="6" customWidth="1"/>
    <col min="14349" max="14352" width="7.6328125" style="6" customWidth="1"/>
    <col min="14353" max="14354" width="7.90625" style="6" customWidth="1"/>
    <col min="14355" max="14357" width="7.6328125" style="6" customWidth="1"/>
    <col min="14358" max="14599" width="9" style="6"/>
    <col min="14600" max="14600" width="23.6328125" style="6" customWidth="1"/>
    <col min="14601" max="14601" width="27.6328125" style="6" customWidth="1"/>
    <col min="14602" max="14602" width="5.6328125" style="6" bestFit="1" customWidth="1"/>
    <col min="14603" max="14603" width="7.453125" style="6" bestFit="1" customWidth="1"/>
    <col min="14604" max="14604" width="6.6328125" style="6" customWidth="1"/>
    <col min="14605" max="14608" width="7.6328125" style="6" customWidth="1"/>
    <col min="14609" max="14610" width="7.90625" style="6" customWidth="1"/>
    <col min="14611" max="14613" width="7.6328125" style="6" customWidth="1"/>
    <col min="14614" max="14855" width="9" style="6"/>
    <col min="14856" max="14856" width="23.6328125" style="6" customWidth="1"/>
    <col min="14857" max="14857" width="27.6328125" style="6" customWidth="1"/>
    <col min="14858" max="14858" width="5.6328125" style="6" bestFit="1" customWidth="1"/>
    <col min="14859" max="14859" width="7.453125" style="6" bestFit="1" customWidth="1"/>
    <col min="14860" max="14860" width="6.6328125" style="6" customWidth="1"/>
    <col min="14861" max="14864" width="7.6328125" style="6" customWidth="1"/>
    <col min="14865" max="14866" width="7.90625" style="6" customWidth="1"/>
    <col min="14867" max="14869" width="7.6328125" style="6" customWidth="1"/>
    <col min="14870" max="15111" width="9" style="6"/>
    <col min="15112" max="15112" width="23.6328125" style="6" customWidth="1"/>
    <col min="15113" max="15113" width="27.6328125" style="6" customWidth="1"/>
    <col min="15114" max="15114" width="5.6328125" style="6" bestFit="1" customWidth="1"/>
    <col min="15115" max="15115" width="7.453125" style="6" bestFit="1" customWidth="1"/>
    <col min="15116" max="15116" width="6.6328125" style="6" customWidth="1"/>
    <col min="15117" max="15120" width="7.6328125" style="6" customWidth="1"/>
    <col min="15121" max="15122" width="7.90625" style="6" customWidth="1"/>
    <col min="15123" max="15125" width="7.6328125" style="6" customWidth="1"/>
    <col min="15126" max="15367" width="9" style="6"/>
    <col min="15368" max="15368" width="23.6328125" style="6" customWidth="1"/>
    <col min="15369" max="15369" width="27.6328125" style="6" customWidth="1"/>
    <col min="15370" max="15370" width="5.6328125" style="6" bestFit="1" customWidth="1"/>
    <col min="15371" max="15371" width="7.453125" style="6" bestFit="1" customWidth="1"/>
    <col min="15372" max="15372" width="6.6328125" style="6" customWidth="1"/>
    <col min="15373" max="15376" width="7.6328125" style="6" customWidth="1"/>
    <col min="15377" max="15378" width="7.90625" style="6" customWidth="1"/>
    <col min="15379" max="15381" width="7.6328125" style="6" customWidth="1"/>
    <col min="15382" max="15623" width="9" style="6"/>
    <col min="15624" max="15624" width="23.6328125" style="6" customWidth="1"/>
    <col min="15625" max="15625" width="27.6328125" style="6" customWidth="1"/>
    <col min="15626" max="15626" width="5.6328125" style="6" bestFit="1" customWidth="1"/>
    <col min="15627" max="15627" width="7.453125" style="6" bestFit="1" customWidth="1"/>
    <col min="15628" max="15628" width="6.6328125" style="6" customWidth="1"/>
    <col min="15629" max="15632" width="7.6328125" style="6" customWidth="1"/>
    <col min="15633" max="15634" width="7.90625" style="6" customWidth="1"/>
    <col min="15635" max="15637" width="7.6328125" style="6" customWidth="1"/>
    <col min="15638" max="15879" width="9" style="6"/>
    <col min="15880" max="15880" width="23.6328125" style="6" customWidth="1"/>
    <col min="15881" max="15881" width="27.6328125" style="6" customWidth="1"/>
    <col min="15882" max="15882" width="5.6328125" style="6" bestFit="1" customWidth="1"/>
    <col min="15883" max="15883" width="7.453125" style="6" bestFit="1" customWidth="1"/>
    <col min="15884" max="15884" width="6.6328125" style="6" customWidth="1"/>
    <col min="15885" max="15888" width="7.6328125" style="6" customWidth="1"/>
    <col min="15889" max="15890" width="7.90625" style="6" customWidth="1"/>
    <col min="15891" max="15893" width="7.6328125" style="6" customWidth="1"/>
    <col min="15894" max="16135" width="9" style="6"/>
    <col min="16136" max="16136" width="23.6328125" style="6" customWidth="1"/>
    <col min="16137" max="16137" width="27.6328125" style="6" customWidth="1"/>
    <col min="16138" max="16138" width="5.6328125" style="6" bestFit="1" customWidth="1"/>
    <col min="16139" max="16139" width="7.453125" style="6" bestFit="1" customWidth="1"/>
    <col min="16140" max="16140" width="6.6328125" style="6" customWidth="1"/>
    <col min="16141" max="16144" width="7.6328125" style="6" customWidth="1"/>
    <col min="16145" max="16146" width="7.90625" style="6" customWidth="1"/>
    <col min="16147" max="16149" width="7.6328125" style="6" customWidth="1"/>
    <col min="16150" max="16384" width="9" style="6"/>
  </cols>
  <sheetData>
    <row r="1" spans="2:23" s="267" customFormat="1" ht="30" customHeight="1">
      <c r="B1" s="2255" t="s">
        <v>291</v>
      </c>
      <c r="C1" s="1172"/>
      <c r="D1" s="1172"/>
      <c r="E1" s="1172"/>
      <c r="F1" s="1172"/>
      <c r="G1" s="1172"/>
      <c r="H1" s="1172"/>
      <c r="I1" s="1172"/>
      <c r="J1" s="1172"/>
      <c r="K1" s="1172"/>
      <c r="L1" s="1172"/>
      <c r="M1" s="1172"/>
      <c r="N1" s="1172"/>
      <c r="O1" s="1172"/>
      <c r="P1" s="1172"/>
      <c r="Q1" s="1172"/>
      <c r="R1" s="1172"/>
      <c r="S1" s="1172"/>
      <c r="T1" s="1172"/>
      <c r="U1" s="1172"/>
    </row>
    <row r="2" spans="2:23" ht="20.149999999999999" customHeight="1">
      <c r="B2" s="607" t="s">
        <v>292</v>
      </c>
      <c r="C2" s="2178" t="s">
        <v>293</v>
      </c>
      <c r="D2" s="2179"/>
      <c r="E2" s="608"/>
      <c r="F2" s="609"/>
      <c r="G2" s="609"/>
      <c r="H2" s="609"/>
      <c r="I2" s="609"/>
      <c r="J2" s="609"/>
      <c r="K2" s="609"/>
      <c r="L2" s="609"/>
      <c r="M2" s="609"/>
      <c r="N2" s="609"/>
      <c r="O2" s="2201"/>
      <c r="P2" s="2202"/>
      <c r="Q2" s="619" t="s">
        <v>468</v>
      </c>
      <c r="R2" s="2207"/>
      <c r="S2" s="2208"/>
      <c r="T2" s="2208"/>
      <c r="U2" s="1755"/>
    </row>
    <row r="3" spans="2:23" ht="20.149999999999999" customHeight="1">
      <c r="B3" s="610" t="s">
        <v>294</v>
      </c>
      <c r="C3" s="2256" t="s">
        <v>300</v>
      </c>
      <c r="D3" s="2257"/>
      <c r="E3" s="2257"/>
      <c r="F3" s="611"/>
      <c r="G3" s="611"/>
      <c r="H3" s="611"/>
      <c r="I3" s="611"/>
      <c r="J3" s="609"/>
      <c r="K3" s="609"/>
      <c r="L3" s="609"/>
      <c r="M3" s="609"/>
      <c r="N3" s="609"/>
      <c r="O3" s="609"/>
      <c r="P3" s="609"/>
      <c r="Q3" s="609"/>
      <c r="R3" s="609"/>
      <c r="S3" s="609"/>
      <c r="T3" s="609"/>
      <c r="U3" s="612"/>
      <c r="W3" s="270"/>
    </row>
    <row r="4" spans="2:23" ht="15" hidden="1" customHeight="1">
      <c r="B4" s="610"/>
      <c r="C4" s="613"/>
      <c r="D4" s="614"/>
      <c r="E4" s="614"/>
      <c r="F4" s="611"/>
      <c r="G4" s="611"/>
      <c r="H4" s="611"/>
      <c r="I4" s="611"/>
      <c r="J4" s="609"/>
      <c r="K4" s="609"/>
      <c r="L4" s="609"/>
      <c r="M4" s="609"/>
      <c r="N4" s="609"/>
      <c r="O4" s="609"/>
      <c r="P4" s="609"/>
      <c r="Q4" s="609"/>
      <c r="R4" s="609"/>
      <c r="S4" s="609"/>
      <c r="T4" s="609"/>
      <c r="U4" s="612"/>
      <c r="W4" s="270"/>
    </row>
    <row r="5" spans="2:23" ht="24.9" customHeight="1">
      <c r="B5" s="610"/>
      <c r="C5" s="2201" t="s">
        <v>469</v>
      </c>
      <c r="D5" s="2204"/>
      <c r="E5" s="2205">
        <f>各項目入力表!B3</f>
        <v>0</v>
      </c>
      <c r="F5" s="2206"/>
      <c r="G5" s="2206"/>
      <c r="H5" s="2206"/>
      <c r="I5" s="2206"/>
      <c r="J5" s="2206"/>
      <c r="K5" s="2206"/>
      <c r="L5" s="2206"/>
      <c r="M5" s="2206"/>
      <c r="N5" s="2206"/>
      <c r="O5" s="609"/>
      <c r="P5" s="615" t="s">
        <v>465</v>
      </c>
      <c r="Q5" s="2274">
        <f>各項目入力表!F3</f>
        <v>0</v>
      </c>
      <c r="R5" s="2275"/>
      <c r="S5" s="2275"/>
      <c r="T5" s="2275"/>
      <c r="U5" s="2275"/>
      <c r="W5" s="270"/>
    </row>
    <row r="6" spans="2:23" ht="24.9" customHeight="1">
      <c r="B6" s="610"/>
      <c r="C6" s="613"/>
      <c r="D6" s="614"/>
      <c r="E6" s="614"/>
      <c r="F6" s="611"/>
      <c r="G6" s="611"/>
      <c r="H6" s="611"/>
      <c r="I6" s="611"/>
      <c r="J6" s="609"/>
      <c r="K6" s="609"/>
      <c r="L6" s="609"/>
      <c r="M6" s="609"/>
      <c r="N6" s="609"/>
      <c r="O6" s="609"/>
      <c r="P6" s="615" t="s">
        <v>466</v>
      </c>
      <c r="Q6" s="2274">
        <f>各項目入力表!F4</f>
        <v>0</v>
      </c>
      <c r="R6" s="2275"/>
      <c r="S6" s="2275"/>
      <c r="T6" s="2275"/>
      <c r="U6" s="2275"/>
      <c r="W6" s="270"/>
    </row>
    <row r="7" spans="2:23" ht="24.9" customHeight="1">
      <c r="B7" s="610"/>
      <c r="C7" s="613"/>
      <c r="D7" s="614"/>
      <c r="E7" s="614"/>
      <c r="F7" s="611"/>
      <c r="G7" s="611"/>
      <c r="H7" s="611"/>
      <c r="I7" s="611"/>
      <c r="J7" s="609"/>
      <c r="K7" s="609"/>
      <c r="L7" s="609"/>
      <c r="M7" s="609"/>
      <c r="N7" s="609"/>
      <c r="O7" s="609"/>
      <c r="P7" s="615" t="s">
        <v>467</v>
      </c>
      <c r="Q7" s="2274">
        <f>各項目入力表!F5</f>
        <v>0</v>
      </c>
      <c r="R7" s="2275"/>
      <c r="S7" s="2275"/>
      <c r="T7" s="2275"/>
      <c r="U7" s="2275"/>
      <c r="W7" s="270"/>
    </row>
    <row r="8" spans="2:23" ht="12.75" customHeight="1" thickBot="1">
      <c r="B8" s="274"/>
      <c r="C8" s="554"/>
      <c r="D8" s="555"/>
      <c r="E8" s="555"/>
      <c r="F8" s="275"/>
      <c r="G8" s="275"/>
      <c r="H8" s="275"/>
      <c r="I8" s="275"/>
      <c r="J8" s="273"/>
      <c r="K8" s="273"/>
      <c r="L8" s="273"/>
      <c r="M8" s="273"/>
      <c r="N8" s="273"/>
      <c r="O8" s="273"/>
      <c r="P8" s="273"/>
      <c r="Q8" s="273"/>
      <c r="R8" s="273"/>
      <c r="S8" s="273"/>
      <c r="T8" s="273"/>
      <c r="U8" s="276"/>
      <c r="W8" s="270"/>
    </row>
    <row r="9" spans="2:23" ht="20.149999999999999" customHeight="1">
      <c r="B9" s="273"/>
      <c r="C9" s="605"/>
      <c r="D9" s="600"/>
      <c r="E9" s="606"/>
      <c r="F9" s="601"/>
      <c r="G9" s="601"/>
      <c r="H9" s="601"/>
      <c r="I9" s="601"/>
      <c r="J9" s="601"/>
      <c r="K9" s="601"/>
      <c r="L9" s="557"/>
      <c r="M9" s="2217" t="s">
        <v>470</v>
      </c>
      <c r="N9" s="2218"/>
      <c r="O9" s="2219" t="s">
        <v>471</v>
      </c>
      <c r="P9" s="2220"/>
      <c r="Q9" s="2226"/>
      <c r="R9" s="2227"/>
      <c r="S9" s="277"/>
      <c r="T9" s="620" t="s">
        <v>298</v>
      </c>
      <c r="U9" s="621" t="s">
        <v>299</v>
      </c>
      <c r="V9" s="35"/>
    </row>
    <row r="10" spans="2:23" ht="15" customHeight="1">
      <c r="B10" s="273"/>
      <c r="C10" s="598"/>
      <c r="D10" s="598"/>
      <c r="E10" s="601"/>
      <c r="F10" s="601"/>
      <c r="G10" s="601"/>
      <c r="H10" s="601"/>
      <c r="I10" s="601"/>
      <c r="J10" s="601"/>
      <c r="K10" s="601"/>
      <c r="L10" s="557"/>
      <c r="M10" s="2212"/>
      <c r="N10" s="2213"/>
      <c r="O10" s="2221"/>
      <c r="P10" s="2222"/>
      <c r="Q10" s="2203"/>
      <c r="R10" s="1623"/>
      <c r="S10" s="553"/>
      <c r="T10" s="2265"/>
      <c r="U10" s="2271"/>
    </row>
    <row r="11" spans="2:23" ht="15" customHeight="1">
      <c r="B11" s="273"/>
      <c r="C11" s="456"/>
      <c r="D11" s="456"/>
      <c r="E11" s="602"/>
      <c r="F11" s="599"/>
      <c r="G11" s="599"/>
      <c r="H11" s="599"/>
      <c r="I11" s="599"/>
      <c r="J11" s="599"/>
      <c r="K11" s="599"/>
      <c r="L11" s="561"/>
      <c r="M11" s="2214"/>
      <c r="N11" s="2213"/>
      <c r="O11" s="2223"/>
      <c r="P11" s="2222"/>
      <c r="Q11" s="2203"/>
      <c r="R11" s="1623"/>
      <c r="S11" s="553"/>
      <c r="T11" s="2265"/>
      <c r="U11" s="2272"/>
    </row>
    <row r="12" spans="2:23" ht="15" customHeight="1" thickBot="1">
      <c r="B12" s="273"/>
      <c r="C12" s="456"/>
      <c r="D12" s="456"/>
      <c r="E12" s="602"/>
      <c r="F12" s="599"/>
      <c r="G12" s="599"/>
      <c r="H12" s="599"/>
      <c r="I12" s="599"/>
      <c r="J12" s="599"/>
      <c r="K12" s="599"/>
      <c r="L12" s="561"/>
      <c r="M12" s="2215"/>
      <c r="N12" s="2216"/>
      <c r="O12" s="2224"/>
      <c r="P12" s="2225"/>
      <c r="Q12" s="2203"/>
      <c r="R12" s="1623"/>
      <c r="S12" s="553"/>
      <c r="T12" s="2266"/>
      <c r="U12" s="2273"/>
    </row>
    <row r="13" spans="2:23" ht="15" customHeight="1">
      <c r="B13" s="273"/>
      <c r="C13" s="273"/>
      <c r="D13" s="273"/>
      <c r="E13" s="553"/>
      <c r="F13" s="561"/>
      <c r="G13" s="603"/>
      <c r="H13" s="603"/>
      <c r="I13" s="603"/>
      <c r="J13" s="561"/>
      <c r="K13" s="561"/>
      <c r="L13" s="561"/>
      <c r="M13" s="278"/>
      <c r="N13" s="553"/>
      <c r="O13" s="553"/>
      <c r="P13" s="553"/>
      <c r="Q13" s="553"/>
      <c r="R13" s="553"/>
      <c r="S13" s="553"/>
      <c r="T13" s="553"/>
      <c r="U13" s="553"/>
    </row>
    <row r="14" spans="2:23" ht="15" customHeight="1">
      <c r="B14" s="273"/>
      <c r="C14" s="456"/>
      <c r="D14" s="456"/>
      <c r="E14" s="602"/>
      <c r="F14" s="1069"/>
      <c r="G14" s="1069"/>
      <c r="H14" s="1069"/>
      <c r="I14" s="1069"/>
      <c r="J14" s="1069"/>
      <c r="K14" s="1069"/>
      <c r="L14" s="1068"/>
      <c r="M14" s="1068"/>
      <c r="N14" s="1069"/>
      <c r="O14" s="602"/>
      <c r="P14" s="1069"/>
      <c r="Q14" s="2209" t="s">
        <v>940</v>
      </c>
      <c r="R14" s="2210"/>
      <c r="S14" s="2210"/>
      <c r="T14" s="2210"/>
      <c r="U14" s="2211"/>
    </row>
    <row r="15" spans="2:23" ht="15" customHeight="1">
      <c r="B15" s="273"/>
      <c r="C15" s="456"/>
      <c r="D15" s="456"/>
      <c r="E15" s="602"/>
      <c r="F15" s="1069"/>
      <c r="G15" s="1069"/>
      <c r="H15" s="1069"/>
      <c r="I15" s="1069"/>
      <c r="J15" s="1069"/>
      <c r="K15" s="1069"/>
      <c r="L15" s="1068"/>
      <c r="M15" s="1068"/>
      <c r="N15" s="1069"/>
      <c r="O15" s="602"/>
      <c r="P15" s="1069"/>
      <c r="Q15" s="2228" t="s">
        <v>941</v>
      </c>
      <c r="R15" s="2229"/>
      <c r="S15" s="2229"/>
      <c r="T15" s="2229"/>
      <c r="U15" s="2230"/>
    </row>
    <row r="16" spans="2:23" ht="15" customHeight="1">
      <c r="B16" s="273"/>
      <c r="C16" s="456"/>
      <c r="D16" s="456"/>
      <c r="E16" s="602"/>
      <c r="F16" s="1069"/>
      <c r="G16" s="1069"/>
      <c r="H16" s="1069"/>
      <c r="I16" s="1069"/>
      <c r="J16" s="1069"/>
      <c r="K16" s="1069"/>
      <c r="L16" s="1068"/>
      <c r="M16" s="1068"/>
      <c r="N16" s="1069"/>
      <c r="O16" s="602"/>
      <c r="P16" s="1069"/>
      <c r="Q16" s="2231" t="s">
        <v>942</v>
      </c>
      <c r="R16" s="2232"/>
      <c r="S16" s="2232"/>
      <c r="T16" s="2232"/>
      <c r="U16" s="2233"/>
    </row>
    <row r="17" spans="2:23" ht="15" customHeight="1">
      <c r="B17" s="273"/>
      <c r="C17" s="456"/>
      <c r="D17" s="456"/>
      <c r="E17" s="602"/>
      <c r="F17" s="1069"/>
      <c r="G17" s="1069"/>
      <c r="H17" s="1069"/>
      <c r="I17" s="1069"/>
      <c r="J17" s="1069"/>
      <c r="K17" s="1069"/>
      <c r="L17" s="1068"/>
      <c r="M17" s="1068"/>
      <c r="N17" s="1069"/>
      <c r="O17" s="602"/>
      <c r="P17" s="1069"/>
      <c r="Q17" s="2234" t="s">
        <v>944</v>
      </c>
      <c r="R17" s="1314"/>
      <c r="S17" s="1314"/>
      <c r="T17" s="1314"/>
      <c r="U17" s="2235"/>
    </row>
    <row r="18" spans="2:23" ht="15" customHeight="1">
      <c r="B18" s="273"/>
      <c r="C18" s="456"/>
      <c r="D18" s="456"/>
      <c r="E18" s="602"/>
      <c r="F18" s="1069"/>
      <c r="G18" s="1069"/>
      <c r="H18" s="1069"/>
      <c r="I18" s="1069"/>
      <c r="J18" s="1069"/>
      <c r="K18" s="1069"/>
      <c r="L18" s="1068"/>
      <c r="M18" s="1068"/>
      <c r="N18" s="1069"/>
      <c r="O18" s="602"/>
      <c r="P18" s="1069"/>
      <c r="Q18" s="2236" t="s">
        <v>942</v>
      </c>
      <c r="R18" s="2237"/>
      <c r="S18" s="2237"/>
      <c r="T18" s="2237"/>
      <c r="U18" s="2238"/>
    </row>
    <row r="19" spans="2:23" ht="18" customHeight="1" thickBot="1">
      <c r="B19" s="2239" t="s">
        <v>472</v>
      </c>
      <c r="C19" s="1539"/>
      <c r="D19" s="1539"/>
      <c r="E19" s="1539"/>
      <c r="F19" s="1539"/>
      <c r="G19" s="1539"/>
      <c r="H19" s="1539"/>
      <c r="I19" s="1539"/>
      <c r="J19" s="1539"/>
      <c r="K19" s="1539"/>
      <c r="L19" s="1539"/>
      <c r="M19" s="1539"/>
      <c r="N19" s="1539"/>
      <c r="O19" s="1539"/>
      <c r="P19" s="1539"/>
      <c r="Q19" s="1539"/>
      <c r="R19" s="1539"/>
      <c r="S19" s="1539"/>
      <c r="T19" s="273"/>
      <c r="U19" s="273"/>
    </row>
    <row r="20" spans="2:23" ht="20.149999999999999" customHeight="1">
      <c r="B20" s="2258" t="s">
        <v>20</v>
      </c>
      <c r="C20" s="2259"/>
      <c r="D20" s="2259"/>
      <c r="E20" s="2259"/>
      <c r="F20" s="2186" t="s">
        <v>21</v>
      </c>
      <c r="G20" s="2187"/>
      <c r="H20" s="2187"/>
      <c r="I20" s="2187"/>
      <c r="J20" s="2187"/>
      <c r="K20" s="2188"/>
      <c r="L20" s="2192" t="s">
        <v>22</v>
      </c>
      <c r="M20" s="2193"/>
      <c r="N20" s="2193"/>
      <c r="O20" s="2193"/>
      <c r="P20" s="2193"/>
      <c r="Q20" s="2193"/>
      <c r="R20" s="2194"/>
      <c r="S20" s="2195" t="s">
        <v>23</v>
      </c>
      <c r="T20" s="2196"/>
      <c r="U20" s="2197"/>
    </row>
    <row r="21" spans="2:23" ht="20.149999999999999" customHeight="1" thickBot="1">
      <c r="B21" s="2260"/>
      <c r="C21" s="2216"/>
      <c r="D21" s="2216"/>
      <c r="E21" s="2216"/>
      <c r="F21" s="2189"/>
      <c r="G21" s="2190"/>
      <c r="H21" s="2190"/>
      <c r="I21" s="2190"/>
      <c r="J21" s="2190"/>
      <c r="K21" s="2191"/>
      <c r="L21" s="2198" t="s">
        <v>24</v>
      </c>
      <c r="M21" s="2198"/>
      <c r="N21" s="2198"/>
      <c r="O21" s="2198" t="s">
        <v>25</v>
      </c>
      <c r="P21" s="2198"/>
      <c r="Q21" s="2198"/>
      <c r="R21" s="271" t="s">
        <v>26</v>
      </c>
      <c r="S21" s="2198"/>
      <c r="T21" s="2199"/>
      <c r="U21" s="2200"/>
    </row>
    <row r="22" spans="2:23" ht="24.9" customHeight="1">
      <c r="B22" s="2261"/>
      <c r="C22" s="2262"/>
      <c r="D22" s="2262"/>
      <c r="E22" s="2262"/>
      <c r="F22" s="2180"/>
      <c r="G22" s="2181"/>
      <c r="H22" s="2181"/>
      <c r="I22" s="2181"/>
      <c r="J22" s="2181"/>
      <c r="K22" s="2182"/>
      <c r="L22" s="2183"/>
      <c r="M22" s="2183"/>
      <c r="N22" s="2183"/>
      <c r="O22" s="2139"/>
      <c r="P22" s="2139"/>
      <c r="Q22" s="2139"/>
      <c r="R22" s="901"/>
      <c r="S22" s="2184"/>
      <c r="T22" s="2184"/>
      <c r="U22" s="2185"/>
      <c r="W22" s="6" t="s">
        <v>296</v>
      </c>
    </row>
    <row r="23" spans="2:23" ht="24.9" customHeight="1">
      <c r="B23" s="2263"/>
      <c r="C23" s="2264"/>
      <c r="D23" s="2264"/>
      <c r="E23" s="2264"/>
      <c r="F23" s="2135"/>
      <c r="G23" s="2136"/>
      <c r="H23" s="2136"/>
      <c r="I23" s="2136"/>
      <c r="J23" s="2136"/>
      <c r="K23" s="2137"/>
      <c r="L23" s="2138"/>
      <c r="M23" s="2138"/>
      <c r="N23" s="2138"/>
      <c r="O23" s="2139"/>
      <c r="P23" s="2139"/>
      <c r="Q23" s="2139"/>
      <c r="R23" s="902"/>
      <c r="S23" s="2140"/>
      <c r="T23" s="2140"/>
      <c r="U23" s="2141"/>
      <c r="W23" s="6" t="s">
        <v>297</v>
      </c>
    </row>
    <row r="24" spans="2:23" ht="24.9" customHeight="1">
      <c r="B24" s="2263"/>
      <c r="C24" s="2264"/>
      <c r="D24" s="2264"/>
      <c r="E24" s="2264"/>
      <c r="F24" s="2135"/>
      <c r="G24" s="2136"/>
      <c r="H24" s="2136"/>
      <c r="I24" s="2136"/>
      <c r="J24" s="2136"/>
      <c r="K24" s="2137"/>
      <c r="L24" s="2138"/>
      <c r="M24" s="2138"/>
      <c r="N24" s="2138"/>
      <c r="O24" s="2139"/>
      <c r="P24" s="2139"/>
      <c r="Q24" s="2139"/>
      <c r="R24" s="902"/>
      <c r="S24" s="2140"/>
      <c r="T24" s="2140"/>
      <c r="U24" s="2141"/>
      <c r="W24" s="6" t="s">
        <v>474</v>
      </c>
    </row>
    <row r="25" spans="2:23" ht="24.9" customHeight="1">
      <c r="B25" s="2263"/>
      <c r="C25" s="2264"/>
      <c r="D25" s="2264"/>
      <c r="E25" s="2264"/>
      <c r="F25" s="2135"/>
      <c r="G25" s="2136"/>
      <c r="H25" s="2136"/>
      <c r="I25" s="2136"/>
      <c r="J25" s="2136"/>
      <c r="K25" s="2137"/>
      <c r="L25" s="2138"/>
      <c r="M25" s="2138"/>
      <c r="N25" s="2138"/>
      <c r="O25" s="2139"/>
      <c r="P25" s="2139"/>
      <c r="Q25" s="2139"/>
      <c r="R25" s="902"/>
      <c r="S25" s="2140"/>
      <c r="T25" s="2140"/>
      <c r="U25" s="2141"/>
      <c r="W25" s="6" t="s">
        <v>473</v>
      </c>
    </row>
    <row r="26" spans="2:23" ht="24.9" customHeight="1">
      <c r="B26" s="2263"/>
      <c r="C26" s="2264"/>
      <c r="D26" s="2264"/>
      <c r="E26" s="2264"/>
      <c r="F26" s="2135"/>
      <c r="G26" s="2136"/>
      <c r="H26" s="2136"/>
      <c r="I26" s="2136"/>
      <c r="J26" s="2136"/>
      <c r="K26" s="2137"/>
      <c r="L26" s="2138"/>
      <c r="M26" s="2138"/>
      <c r="N26" s="2138"/>
      <c r="O26" s="2139"/>
      <c r="P26" s="2139"/>
      <c r="Q26" s="2139"/>
      <c r="R26" s="902"/>
      <c r="S26" s="2140"/>
      <c r="T26" s="2140"/>
      <c r="U26" s="2141"/>
    </row>
    <row r="27" spans="2:23" ht="24.9" hidden="1" customHeight="1">
      <c r="B27" s="2263"/>
      <c r="C27" s="2264"/>
      <c r="D27" s="2264"/>
      <c r="E27" s="2264"/>
      <c r="F27" s="2135"/>
      <c r="G27" s="2136"/>
      <c r="H27" s="2136"/>
      <c r="I27" s="2136"/>
      <c r="J27" s="2136"/>
      <c r="K27" s="2137"/>
      <c r="L27" s="2138"/>
      <c r="M27" s="2138"/>
      <c r="N27" s="2138"/>
      <c r="O27" s="2139"/>
      <c r="P27" s="2139"/>
      <c r="Q27" s="2139"/>
      <c r="R27" s="902"/>
      <c r="S27" s="2140"/>
      <c r="T27" s="2140"/>
      <c r="U27" s="2141"/>
    </row>
    <row r="28" spans="2:23" ht="24.9" hidden="1" customHeight="1">
      <c r="B28" s="2263"/>
      <c r="C28" s="2264"/>
      <c r="D28" s="2264"/>
      <c r="E28" s="2264"/>
      <c r="F28" s="2135"/>
      <c r="G28" s="2136"/>
      <c r="H28" s="2136"/>
      <c r="I28" s="2136"/>
      <c r="J28" s="2136"/>
      <c r="K28" s="2137"/>
      <c r="L28" s="2138"/>
      <c r="M28" s="2138"/>
      <c r="N28" s="2138"/>
      <c r="O28" s="2139"/>
      <c r="P28" s="2139"/>
      <c r="Q28" s="2139"/>
      <c r="R28" s="902"/>
      <c r="S28" s="2140"/>
      <c r="T28" s="2140"/>
      <c r="U28" s="2141"/>
    </row>
    <row r="29" spans="2:23" ht="24.9" customHeight="1">
      <c r="B29" s="2263"/>
      <c r="C29" s="2264"/>
      <c r="D29" s="2264"/>
      <c r="E29" s="2264"/>
      <c r="F29" s="2135"/>
      <c r="G29" s="2136"/>
      <c r="H29" s="2136"/>
      <c r="I29" s="2136"/>
      <c r="J29" s="2136"/>
      <c r="K29" s="2137"/>
      <c r="L29" s="2138"/>
      <c r="M29" s="2138"/>
      <c r="N29" s="2138"/>
      <c r="O29" s="2139"/>
      <c r="P29" s="2139"/>
      <c r="Q29" s="2139"/>
      <c r="R29" s="902"/>
      <c r="S29" s="2140"/>
      <c r="T29" s="2140"/>
      <c r="U29" s="2141"/>
    </row>
    <row r="30" spans="2:23" ht="24.9" customHeight="1" thickBot="1">
      <c r="B30" s="2267"/>
      <c r="C30" s="2268"/>
      <c r="D30" s="2268"/>
      <c r="E30" s="2268"/>
      <c r="F30" s="2168"/>
      <c r="G30" s="2169"/>
      <c r="H30" s="2169"/>
      <c r="I30" s="2169"/>
      <c r="J30" s="2169"/>
      <c r="K30" s="2170"/>
      <c r="L30" s="2142"/>
      <c r="M30" s="2142"/>
      <c r="N30" s="2142"/>
      <c r="O30" s="2143"/>
      <c r="P30" s="2143"/>
      <c r="Q30" s="2143"/>
      <c r="R30" s="903"/>
      <c r="S30" s="2144"/>
      <c r="T30" s="2144"/>
      <c r="U30" s="2145"/>
    </row>
    <row r="31" spans="2:23" ht="18.75" customHeight="1">
      <c r="B31" s="905"/>
      <c r="C31" s="906"/>
      <c r="D31" s="906"/>
      <c r="E31" s="906"/>
      <c r="F31" s="905"/>
      <c r="G31" s="905"/>
      <c r="H31" s="905"/>
      <c r="I31" s="905"/>
      <c r="J31" s="905"/>
      <c r="K31" s="905"/>
      <c r="L31" s="907"/>
      <c r="M31" s="907"/>
      <c r="N31" s="907"/>
      <c r="O31" s="904"/>
      <c r="P31" s="904"/>
      <c r="Q31" s="904"/>
      <c r="R31" s="908"/>
      <c r="S31" s="905"/>
      <c r="T31" s="905"/>
      <c r="U31" s="905"/>
    </row>
    <row r="32" spans="2:23" ht="21.75" customHeight="1">
      <c r="B32" s="2147" t="s">
        <v>27</v>
      </c>
      <c r="C32" s="2269"/>
      <c r="D32" s="2269"/>
      <c r="E32" s="2269"/>
      <c r="F32" s="616"/>
      <c r="G32" s="616"/>
      <c r="H32" s="616"/>
      <c r="I32" s="616"/>
      <c r="J32" s="616"/>
      <c r="K32" s="616"/>
      <c r="L32" s="616"/>
      <c r="M32" s="616"/>
      <c r="N32" s="616"/>
      <c r="O32" s="616"/>
      <c r="P32" s="616"/>
      <c r="Q32" s="616"/>
      <c r="R32" s="616"/>
      <c r="S32" s="616"/>
      <c r="T32" s="616"/>
      <c r="U32" s="616"/>
    </row>
    <row r="33" spans="2:21" ht="20.149999999999999" customHeight="1" thickBot="1">
      <c r="B33" s="2270" t="s">
        <v>295</v>
      </c>
      <c r="C33" s="2250"/>
      <c r="D33" s="2250"/>
      <c r="E33" s="2250"/>
      <c r="F33" s="272"/>
      <c r="G33" s="272"/>
      <c r="H33" s="272"/>
      <c r="I33" s="272"/>
      <c r="J33" s="616"/>
      <c r="K33" s="616"/>
      <c r="L33" s="617" t="s">
        <v>28</v>
      </c>
      <c r="M33" s="2146">
        <f>E5</f>
        <v>0</v>
      </c>
      <c r="N33" s="2146"/>
      <c r="O33" s="2146"/>
      <c r="P33" s="2146"/>
      <c r="Q33" s="2146"/>
      <c r="R33" s="2147"/>
      <c r="S33" s="2147"/>
      <c r="T33" s="2147"/>
      <c r="U33" s="2147"/>
    </row>
    <row r="34" spans="2:21" ht="20.149999999999999" customHeight="1">
      <c r="B34" s="2246" t="s">
        <v>20</v>
      </c>
      <c r="C34" s="2247"/>
      <c r="D34" s="2247"/>
      <c r="E34" s="2248"/>
      <c r="F34" s="2148" t="s">
        <v>21</v>
      </c>
      <c r="G34" s="2149"/>
      <c r="H34" s="2149"/>
      <c r="I34" s="2149"/>
      <c r="J34" s="2149"/>
      <c r="K34" s="2150"/>
      <c r="L34" s="2154" t="s">
        <v>22</v>
      </c>
      <c r="M34" s="2155"/>
      <c r="N34" s="2155"/>
      <c r="O34" s="2155"/>
      <c r="P34" s="2155"/>
      <c r="Q34" s="2155"/>
      <c r="R34" s="2156"/>
      <c r="S34" s="2157" t="s">
        <v>23</v>
      </c>
      <c r="T34" s="2158"/>
      <c r="U34" s="2159"/>
    </row>
    <row r="35" spans="2:21" ht="20.149999999999999" customHeight="1" thickBot="1">
      <c r="B35" s="2249"/>
      <c r="C35" s="2250"/>
      <c r="D35" s="2250"/>
      <c r="E35" s="2251"/>
      <c r="F35" s="2151"/>
      <c r="G35" s="2152"/>
      <c r="H35" s="2152"/>
      <c r="I35" s="2152"/>
      <c r="J35" s="2152"/>
      <c r="K35" s="2153"/>
      <c r="L35" s="2160" t="s">
        <v>24</v>
      </c>
      <c r="M35" s="2160"/>
      <c r="N35" s="2160"/>
      <c r="O35" s="2160" t="s">
        <v>25</v>
      </c>
      <c r="P35" s="2160"/>
      <c r="Q35" s="2160"/>
      <c r="R35" s="618" t="s">
        <v>26</v>
      </c>
      <c r="S35" s="2160"/>
      <c r="T35" s="2161"/>
      <c r="U35" s="2162"/>
    </row>
    <row r="36" spans="2:21" ht="24.9" customHeight="1">
      <c r="B36" s="2252"/>
      <c r="C36" s="2253"/>
      <c r="D36" s="2253"/>
      <c r="E36" s="2254"/>
      <c r="F36" s="2163"/>
      <c r="G36" s="2164"/>
      <c r="H36" s="2164"/>
      <c r="I36" s="2164"/>
      <c r="J36" s="2164"/>
      <c r="K36" s="2165"/>
      <c r="L36" s="2166"/>
      <c r="M36" s="2166"/>
      <c r="N36" s="2166"/>
      <c r="O36" s="2167"/>
      <c r="P36" s="2167"/>
      <c r="Q36" s="2167"/>
      <c r="R36" s="909"/>
      <c r="S36" s="2133"/>
      <c r="T36" s="2133"/>
      <c r="U36" s="2134"/>
    </row>
    <row r="37" spans="2:21" ht="24.9" customHeight="1">
      <c r="B37" s="2240"/>
      <c r="C37" s="2241"/>
      <c r="D37" s="2241"/>
      <c r="E37" s="2242"/>
      <c r="F37" s="2126"/>
      <c r="G37" s="2127"/>
      <c r="H37" s="2127"/>
      <c r="I37" s="2127"/>
      <c r="J37" s="2127"/>
      <c r="K37" s="2128"/>
      <c r="L37" s="2129"/>
      <c r="M37" s="2129"/>
      <c r="N37" s="2129"/>
      <c r="O37" s="2130"/>
      <c r="P37" s="2130"/>
      <c r="Q37" s="2130"/>
      <c r="R37" s="910"/>
      <c r="S37" s="2131"/>
      <c r="T37" s="2131"/>
      <c r="U37" s="2132"/>
    </row>
    <row r="38" spans="2:21" ht="24.9" customHeight="1">
      <c r="B38" s="2240"/>
      <c r="C38" s="2241"/>
      <c r="D38" s="2241"/>
      <c r="E38" s="2242"/>
      <c r="F38" s="2126"/>
      <c r="G38" s="2127"/>
      <c r="H38" s="2127"/>
      <c r="I38" s="2127"/>
      <c r="J38" s="2127"/>
      <c r="K38" s="2128"/>
      <c r="L38" s="2129"/>
      <c r="M38" s="2129"/>
      <c r="N38" s="2129"/>
      <c r="O38" s="2130"/>
      <c r="P38" s="2130"/>
      <c r="Q38" s="2130"/>
      <c r="R38" s="910"/>
      <c r="S38" s="2131"/>
      <c r="T38" s="2131"/>
      <c r="U38" s="2132"/>
    </row>
    <row r="39" spans="2:21" ht="24.9" customHeight="1">
      <c r="B39" s="2240"/>
      <c r="C39" s="2241"/>
      <c r="D39" s="2241"/>
      <c r="E39" s="2242"/>
      <c r="F39" s="2126"/>
      <c r="G39" s="2127"/>
      <c r="H39" s="2127"/>
      <c r="I39" s="2127"/>
      <c r="J39" s="2127"/>
      <c r="K39" s="2128"/>
      <c r="L39" s="2129"/>
      <c r="M39" s="2129"/>
      <c r="N39" s="2129"/>
      <c r="O39" s="2130"/>
      <c r="P39" s="2130"/>
      <c r="Q39" s="2130"/>
      <c r="R39" s="910"/>
      <c r="S39" s="2131"/>
      <c r="T39" s="2131"/>
      <c r="U39" s="2132"/>
    </row>
    <row r="40" spans="2:21" ht="24.9" customHeight="1">
      <c r="B40" s="2240"/>
      <c r="C40" s="2241"/>
      <c r="D40" s="2241"/>
      <c r="E40" s="2242"/>
      <c r="F40" s="2126"/>
      <c r="G40" s="2127"/>
      <c r="H40" s="2127"/>
      <c r="I40" s="2127"/>
      <c r="J40" s="2127"/>
      <c r="K40" s="2128"/>
      <c r="L40" s="2129"/>
      <c r="M40" s="2129"/>
      <c r="N40" s="2129"/>
      <c r="O40" s="2130"/>
      <c r="P40" s="2130"/>
      <c r="Q40" s="2130"/>
      <c r="R40" s="910"/>
      <c r="S40" s="2131"/>
      <c r="T40" s="2131"/>
      <c r="U40" s="2132"/>
    </row>
    <row r="41" spans="2:21" ht="24.9" customHeight="1">
      <c r="B41" s="2240"/>
      <c r="C41" s="2241"/>
      <c r="D41" s="2241"/>
      <c r="E41" s="2242"/>
      <c r="F41" s="2126"/>
      <c r="G41" s="2127"/>
      <c r="H41" s="2127"/>
      <c r="I41" s="2127"/>
      <c r="J41" s="2127"/>
      <c r="K41" s="2128"/>
      <c r="L41" s="2129"/>
      <c r="M41" s="2129"/>
      <c r="N41" s="2129"/>
      <c r="O41" s="2130"/>
      <c r="P41" s="2130"/>
      <c r="Q41" s="2130"/>
      <c r="R41" s="910"/>
      <c r="S41" s="2131"/>
      <c r="T41" s="2131"/>
      <c r="U41" s="2132"/>
    </row>
    <row r="42" spans="2:21" ht="24.9" customHeight="1">
      <c r="B42" s="2240"/>
      <c r="C42" s="2241"/>
      <c r="D42" s="2241"/>
      <c r="E42" s="2242"/>
      <c r="F42" s="2126"/>
      <c r="G42" s="2127"/>
      <c r="H42" s="2127"/>
      <c r="I42" s="2127"/>
      <c r="J42" s="2127"/>
      <c r="K42" s="2128"/>
      <c r="L42" s="2129"/>
      <c r="M42" s="2129"/>
      <c r="N42" s="2129"/>
      <c r="O42" s="2130"/>
      <c r="P42" s="2130"/>
      <c r="Q42" s="2130"/>
      <c r="R42" s="910"/>
      <c r="S42" s="2131"/>
      <c r="T42" s="2131"/>
      <c r="U42" s="2132"/>
    </row>
    <row r="43" spans="2:21" ht="24.9" customHeight="1">
      <c r="B43" s="2240"/>
      <c r="C43" s="2241"/>
      <c r="D43" s="2241"/>
      <c r="E43" s="2242"/>
      <c r="F43" s="2126"/>
      <c r="G43" s="2127"/>
      <c r="H43" s="2127"/>
      <c r="I43" s="2127"/>
      <c r="J43" s="2127"/>
      <c r="K43" s="2128"/>
      <c r="L43" s="2129"/>
      <c r="M43" s="2129"/>
      <c r="N43" s="2129"/>
      <c r="O43" s="2130"/>
      <c r="P43" s="2130"/>
      <c r="Q43" s="2130"/>
      <c r="R43" s="910"/>
      <c r="S43" s="2131"/>
      <c r="T43" s="2131"/>
      <c r="U43" s="2132"/>
    </row>
    <row r="44" spans="2:21" ht="24.9" customHeight="1">
      <c r="B44" s="2240"/>
      <c r="C44" s="2241"/>
      <c r="D44" s="2241"/>
      <c r="E44" s="2242"/>
      <c r="F44" s="2126"/>
      <c r="G44" s="2127"/>
      <c r="H44" s="2127"/>
      <c r="I44" s="2127"/>
      <c r="J44" s="2127"/>
      <c r="K44" s="2128"/>
      <c r="L44" s="2129"/>
      <c r="M44" s="2129"/>
      <c r="N44" s="2129"/>
      <c r="O44" s="2130"/>
      <c r="P44" s="2130"/>
      <c r="Q44" s="2130"/>
      <c r="R44" s="910"/>
      <c r="S44" s="2131"/>
      <c r="T44" s="2131"/>
      <c r="U44" s="2132"/>
    </row>
    <row r="45" spans="2:21" ht="24.9" customHeight="1">
      <c r="B45" s="2240"/>
      <c r="C45" s="2241"/>
      <c r="D45" s="2241"/>
      <c r="E45" s="2242"/>
      <c r="F45" s="2126"/>
      <c r="G45" s="2127"/>
      <c r="H45" s="2127"/>
      <c r="I45" s="2127"/>
      <c r="J45" s="2127"/>
      <c r="K45" s="2128"/>
      <c r="L45" s="2129"/>
      <c r="M45" s="2129"/>
      <c r="N45" s="2129"/>
      <c r="O45" s="2130"/>
      <c r="P45" s="2130"/>
      <c r="Q45" s="2130"/>
      <c r="R45" s="910"/>
      <c r="S45" s="2131"/>
      <c r="T45" s="2131"/>
      <c r="U45" s="2132"/>
    </row>
    <row r="46" spans="2:21" ht="24.9" customHeight="1">
      <c r="B46" s="2240"/>
      <c r="C46" s="2241"/>
      <c r="D46" s="2241"/>
      <c r="E46" s="2242"/>
      <c r="F46" s="2126"/>
      <c r="G46" s="2127"/>
      <c r="H46" s="2127"/>
      <c r="I46" s="2127"/>
      <c r="J46" s="2127"/>
      <c r="K46" s="2128"/>
      <c r="L46" s="2129"/>
      <c r="M46" s="2129"/>
      <c r="N46" s="2129"/>
      <c r="O46" s="2130"/>
      <c r="P46" s="2130"/>
      <c r="Q46" s="2130"/>
      <c r="R46" s="910"/>
      <c r="S46" s="2131"/>
      <c r="T46" s="2131"/>
      <c r="U46" s="2132"/>
    </row>
    <row r="47" spans="2:21" ht="24.9" customHeight="1">
      <c r="B47" s="2240"/>
      <c r="C47" s="2241"/>
      <c r="D47" s="2241"/>
      <c r="E47" s="2242"/>
      <c r="F47" s="2126"/>
      <c r="G47" s="2127"/>
      <c r="H47" s="2127"/>
      <c r="I47" s="2127"/>
      <c r="J47" s="2127"/>
      <c r="K47" s="2128"/>
      <c r="L47" s="2129"/>
      <c r="M47" s="2129"/>
      <c r="N47" s="2129"/>
      <c r="O47" s="2130"/>
      <c r="P47" s="2130"/>
      <c r="Q47" s="2130"/>
      <c r="R47" s="910"/>
      <c r="S47" s="2131"/>
      <c r="T47" s="2131"/>
      <c r="U47" s="2132"/>
    </row>
    <row r="48" spans="2:21" ht="24.9" customHeight="1">
      <c r="B48" s="2240"/>
      <c r="C48" s="2241"/>
      <c r="D48" s="2241"/>
      <c r="E48" s="2242"/>
      <c r="F48" s="2126"/>
      <c r="G48" s="2127"/>
      <c r="H48" s="2127"/>
      <c r="I48" s="2127"/>
      <c r="J48" s="2127"/>
      <c r="K48" s="2128"/>
      <c r="L48" s="2129"/>
      <c r="M48" s="2129"/>
      <c r="N48" s="2129"/>
      <c r="O48" s="2130"/>
      <c r="P48" s="2130"/>
      <c r="Q48" s="2130"/>
      <c r="R48" s="910"/>
      <c r="S48" s="2131"/>
      <c r="T48" s="2131"/>
      <c r="U48" s="2132"/>
    </row>
    <row r="49" spans="2:21" ht="24.9" customHeight="1">
      <c r="B49" s="2240"/>
      <c r="C49" s="2241"/>
      <c r="D49" s="2241"/>
      <c r="E49" s="2242"/>
      <c r="F49" s="2126"/>
      <c r="G49" s="2127"/>
      <c r="H49" s="2127"/>
      <c r="I49" s="2127"/>
      <c r="J49" s="2127"/>
      <c r="K49" s="2128"/>
      <c r="L49" s="2129"/>
      <c r="M49" s="2129"/>
      <c r="N49" s="2129"/>
      <c r="O49" s="2130"/>
      <c r="P49" s="2130"/>
      <c r="Q49" s="2130"/>
      <c r="R49" s="910"/>
      <c r="S49" s="2131"/>
      <c r="T49" s="2131"/>
      <c r="U49" s="2132"/>
    </row>
    <row r="50" spans="2:21" ht="24.9" customHeight="1">
      <c r="B50" s="2240"/>
      <c r="C50" s="2241"/>
      <c r="D50" s="2241"/>
      <c r="E50" s="2242"/>
      <c r="F50" s="2126"/>
      <c r="G50" s="2127"/>
      <c r="H50" s="2127"/>
      <c r="I50" s="2127"/>
      <c r="J50" s="2127"/>
      <c r="K50" s="2128"/>
      <c r="L50" s="2129"/>
      <c r="M50" s="2129"/>
      <c r="N50" s="2129"/>
      <c r="O50" s="2130"/>
      <c r="P50" s="2130"/>
      <c r="Q50" s="2130"/>
      <c r="R50" s="910"/>
      <c r="S50" s="2131"/>
      <c r="T50" s="2131"/>
      <c r="U50" s="2132"/>
    </row>
    <row r="51" spans="2:21" ht="24.9" customHeight="1">
      <c r="B51" s="2240"/>
      <c r="C51" s="2241"/>
      <c r="D51" s="2241"/>
      <c r="E51" s="2242"/>
      <c r="F51" s="2126"/>
      <c r="G51" s="2127"/>
      <c r="H51" s="2127"/>
      <c r="I51" s="2127"/>
      <c r="J51" s="2127"/>
      <c r="K51" s="2128"/>
      <c r="L51" s="2129"/>
      <c r="M51" s="2129"/>
      <c r="N51" s="2129"/>
      <c r="O51" s="2130"/>
      <c r="P51" s="2130"/>
      <c r="Q51" s="2130"/>
      <c r="R51" s="910"/>
      <c r="S51" s="2131"/>
      <c r="T51" s="2131"/>
      <c r="U51" s="2132"/>
    </row>
    <row r="52" spans="2:21" ht="24.9" customHeight="1">
      <c r="B52" s="2240"/>
      <c r="C52" s="2241"/>
      <c r="D52" s="2241"/>
      <c r="E52" s="2242"/>
      <c r="F52" s="2126"/>
      <c r="G52" s="2127"/>
      <c r="H52" s="2127"/>
      <c r="I52" s="2127"/>
      <c r="J52" s="2127"/>
      <c r="K52" s="2128"/>
      <c r="L52" s="2129"/>
      <c r="M52" s="2129"/>
      <c r="N52" s="2129"/>
      <c r="O52" s="2130"/>
      <c r="P52" s="2130"/>
      <c r="Q52" s="2130"/>
      <c r="R52" s="910"/>
      <c r="S52" s="2131"/>
      <c r="T52" s="2131"/>
      <c r="U52" s="2132"/>
    </row>
    <row r="53" spans="2:21" ht="24.9" hidden="1" customHeight="1">
      <c r="B53" s="2240"/>
      <c r="C53" s="2241"/>
      <c r="D53" s="2241"/>
      <c r="E53" s="2242"/>
      <c r="F53" s="2126"/>
      <c r="G53" s="2127"/>
      <c r="H53" s="2127"/>
      <c r="I53" s="2127"/>
      <c r="J53" s="2127"/>
      <c r="K53" s="2128"/>
      <c r="L53" s="2129"/>
      <c r="M53" s="2129"/>
      <c r="N53" s="2129"/>
      <c r="O53" s="2130"/>
      <c r="P53" s="2130"/>
      <c r="Q53" s="2130"/>
      <c r="R53" s="910"/>
      <c r="S53" s="2131"/>
      <c r="T53" s="2131"/>
      <c r="U53" s="2132"/>
    </row>
    <row r="54" spans="2:21" ht="24.9" customHeight="1" thickBot="1">
      <c r="B54" s="2243"/>
      <c r="C54" s="2244"/>
      <c r="D54" s="2244"/>
      <c r="E54" s="2245"/>
      <c r="F54" s="2171"/>
      <c r="G54" s="2172"/>
      <c r="H54" s="2172"/>
      <c r="I54" s="2172"/>
      <c r="J54" s="2172"/>
      <c r="K54" s="2173"/>
      <c r="L54" s="2174"/>
      <c r="M54" s="2174"/>
      <c r="N54" s="2174"/>
      <c r="O54" s="2175"/>
      <c r="P54" s="2175"/>
      <c r="Q54" s="2175"/>
      <c r="R54" s="911"/>
      <c r="S54" s="2176"/>
      <c r="T54" s="2176"/>
      <c r="U54" s="2177"/>
    </row>
    <row r="57" spans="2:21" ht="18.75" customHeight="1"/>
  </sheetData>
  <sheetProtection sheet="1" selectLockedCells="1"/>
  <mergeCells count="179">
    <mergeCell ref="B1:U1"/>
    <mergeCell ref="B44:E44"/>
    <mergeCell ref="C3:E3"/>
    <mergeCell ref="B20:E21"/>
    <mergeCell ref="B22:E22"/>
    <mergeCell ref="B23:E23"/>
    <mergeCell ref="B24:E24"/>
    <mergeCell ref="B25:E25"/>
    <mergeCell ref="T10:T12"/>
    <mergeCell ref="F27:K27"/>
    <mergeCell ref="B26:E26"/>
    <mergeCell ref="B27:E27"/>
    <mergeCell ref="B28:E28"/>
    <mergeCell ref="B29:E29"/>
    <mergeCell ref="B30:E30"/>
    <mergeCell ref="B32:E32"/>
    <mergeCell ref="B33:E33"/>
    <mergeCell ref="L27:N27"/>
    <mergeCell ref="O27:Q27"/>
    <mergeCell ref="U10:U12"/>
    <mergeCell ref="Q5:U5"/>
    <mergeCell ref="Q6:U6"/>
    <mergeCell ref="Q7:U7"/>
    <mergeCell ref="F25:K25"/>
    <mergeCell ref="F28:K28"/>
    <mergeCell ref="L28:N28"/>
    <mergeCell ref="O28:Q28"/>
    <mergeCell ref="S28:U28"/>
    <mergeCell ref="S27:U27"/>
    <mergeCell ref="B52:E52"/>
    <mergeCell ref="B53:E53"/>
    <mergeCell ref="B54:E54"/>
    <mergeCell ref="B34:E35"/>
    <mergeCell ref="B36:E36"/>
    <mergeCell ref="B37:E37"/>
    <mergeCell ref="B38:E38"/>
    <mergeCell ref="B39:E39"/>
    <mergeCell ref="B40:E40"/>
    <mergeCell ref="B41:E41"/>
    <mergeCell ref="B42:E42"/>
    <mergeCell ref="B43:E43"/>
    <mergeCell ref="B47:E47"/>
    <mergeCell ref="B48:E48"/>
    <mergeCell ref="B51:E51"/>
    <mergeCell ref="B45:E45"/>
    <mergeCell ref="B46:E46"/>
    <mergeCell ref="B50:E50"/>
    <mergeCell ref="B49:E49"/>
    <mergeCell ref="L25:N25"/>
    <mergeCell ref="O25:Q25"/>
    <mergeCell ref="F26:K26"/>
    <mergeCell ref="L26:N26"/>
    <mergeCell ref="O26:Q26"/>
    <mergeCell ref="S26:U26"/>
    <mergeCell ref="S25:U25"/>
    <mergeCell ref="M10:N12"/>
    <mergeCell ref="M9:N9"/>
    <mergeCell ref="O9:P9"/>
    <mergeCell ref="O10:P12"/>
    <mergeCell ref="Q9:R9"/>
    <mergeCell ref="Q15:U15"/>
    <mergeCell ref="Q16:U16"/>
    <mergeCell ref="Q17:U17"/>
    <mergeCell ref="Q18:U18"/>
    <mergeCell ref="B19:S19"/>
    <mergeCell ref="C2:D2"/>
    <mergeCell ref="F24:K24"/>
    <mergeCell ref="L24:N24"/>
    <mergeCell ref="O24:Q24"/>
    <mergeCell ref="S24:U24"/>
    <mergeCell ref="F22:K22"/>
    <mergeCell ref="L22:N22"/>
    <mergeCell ref="O22:Q22"/>
    <mergeCell ref="S22:U22"/>
    <mergeCell ref="F23:K23"/>
    <mergeCell ref="L23:N23"/>
    <mergeCell ref="O23:Q23"/>
    <mergeCell ref="S23:U23"/>
    <mergeCell ref="F20:K21"/>
    <mergeCell ref="L20:R20"/>
    <mergeCell ref="S20:U21"/>
    <mergeCell ref="L21:N21"/>
    <mergeCell ref="O21:Q21"/>
    <mergeCell ref="O2:P2"/>
    <mergeCell ref="Q10:R12"/>
    <mergeCell ref="C5:D5"/>
    <mergeCell ref="E5:N5"/>
    <mergeCell ref="R2:U2"/>
    <mergeCell ref="Q14:U14"/>
    <mergeCell ref="S51:U51"/>
    <mergeCell ref="F46:K46"/>
    <mergeCell ref="L46:N46"/>
    <mergeCell ref="O46:Q46"/>
    <mergeCell ref="F54:K54"/>
    <mergeCell ref="L54:N54"/>
    <mergeCell ref="O54:Q54"/>
    <mergeCell ref="S46:U46"/>
    <mergeCell ref="F47:K47"/>
    <mergeCell ref="L47:N47"/>
    <mergeCell ref="O47:Q47"/>
    <mergeCell ref="S47:U47"/>
    <mergeCell ref="S54:U54"/>
    <mergeCell ref="F52:K52"/>
    <mergeCell ref="L52:N52"/>
    <mergeCell ref="O52:Q52"/>
    <mergeCell ref="S52:U52"/>
    <mergeCell ref="F53:K53"/>
    <mergeCell ref="L53:N53"/>
    <mergeCell ref="O53:Q53"/>
    <mergeCell ref="S53:U53"/>
    <mergeCell ref="S50:U50"/>
    <mergeCell ref="S48:U48"/>
    <mergeCell ref="S49:U49"/>
    <mergeCell ref="F51:K51"/>
    <mergeCell ref="L51:N51"/>
    <mergeCell ref="O51:Q51"/>
    <mergeCell ref="O41:Q41"/>
    <mergeCell ref="F50:K50"/>
    <mergeCell ref="L50:N50"/>
    <mergeCell ref="O50:Q50"/>
    <mergeCell ref="L49:N49"/>
    <mergeCell ref="F49:K49"/>
    <mergeCell ref="O49:Q49"/>
    <mergeCell ref="O43:Q43"/>
    <mergeCell ref="F48:K48"/>
    <mergeCell ref="L48:N48"/>
    <mergeCell ref="O48:Q48"/>
    <mergeCell ref="F44:K44"/>
    <mergeCell ref="L44:N44"/>
    <mergeCell ref="O42:Q42"/>
    <mergeCell ref="S42:U42"/>
    <mergeCell ref="S41:U41"/>
    <mergeCell ref="F41:K41"/>
    <mergeCell ref="L41:N41"/>
    <mergeCell ref="S44:U44"/>
    <mergeCell ref="F45:K45"/>
    <mergeCell ref="L45:N45"/>
    <mergeCell ref="O45:Q45"/>
    <mergeCell ref="S45:U45"/>
    <mergeCell ref="O44:Q44"/>
    <mergeCell ref="F43:K43"/>
    <mergeCell ref="L43:N43"/>
    <mergeCell ref="S43:U43"/>
    <mergeCell ref="F42:K42"/>
    <mergeCell ref="L42:N42"/>
    <mergeCell ref="F29:K29"/>
    <mergeCell ref="L29:N29"/>
    <mergeCell ref="O29:Q29"/>
    <mergeCell ref="S29:U29"/>
    <mergeCell ref="O37:Q37"/>
    <mergeCell ref="S37:U37"/>
    <mergeCell ref="F38:K38"/>
    <mergeCell ref="L38:N38"/>
    <mergeCell ref="O38:Q38"/>
    <mergeCell ref="S38:U38"/>
    <mergeCell ref="L30:N30"/>
    <mergeCell ref="O30:Q30"/>
    <mergeCell ref="S30:U30"/>
    <mergeCell ref="M33:U33"/>
    <mergeCell ref="F34:K35"/>
    <mergeCell ref="L34:R34"/>
    <mergeCell ref="S34:U35"/>
    <mergeCell ref="L35:N35"/>
    <mergeCell ref="O35:Q35"/>
    <mergeCell ref="F36:K36"/>
    <mergeCell ref="L36:N36"/>
    <mergeCell ref="O36:Q36"/>
    <mergeCell ref="F30:K30"/>
    <mergeCell ref="F40:K40"/>
    <mergeCell ref="L40:N40"/>
    <mergeCell ref="O40:Q40"/>
    <mergeCell ref="S40:U40"/>
    <mergeCell ref="O39:Q39"/>
    <mergeCell ref="S39:U39"/>
    <mergeCell ref="S36:U36"/>
    <mergeCell ref="F37:K37"/>
    <mergeCell ref="L37:N37"/>
    <mergeCell ref="F39:K39"/>
    <mergeCell ref="L39:N39"/>
  </mergeCells>
  <phoneticPr fontId="3"/>
  <dataValidations count="1">
    <dataValidation type="list" allowBlank="1" showInputMessage="1" showErrorMessage="1" sqref="O36:Q54 O22:Q30">
      <formula1>$W$22:$W$25</formula1>
    </dataValidation>
  </dataValidations>
  <pageMargins left="0.6692913385826772" right="0.39370078740157483" top="0.78740157480314965" bottom="0.43307086614173229" header="0.39370078740157483" footer="0.27559055118110237"/>
  <pageSetup paperSize="9" orientation="landscape" horizontalDpi="1200" verticalDpi="1200" r:id="rId1"/>
  <headerFooter alignWithMargins="0">
    <oddHeader>&amp;L&amp;"ＭＳ 明朝,標準"&amp;X&amp;K00-037
第10号様式(第13条関係）</oddHeader>
    <oddFooter>&amp;R&amp;"ＭＳ 明朝,標準"&amp;8&amp;K00-042受注者⇔監督員</oddFooter>
  </headerFooter>
  <rowBreaks count="1" manualBreakCount="1">
    <brk id="31"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3" tint="0.59999389629810485"/>
  </sheetPr>
  <dimension ref="A1:BG59"/>
  <sheetViews>
    <sheetView showZeros="0" view="pageBreakPreview" zoomScaleNormal="100" zoomScaleSheetLayoutView="100" workbookViewId="0">
      <selection activeCell="J37" sqref="J37:AJ43"/>
    </sheetView>
  </sheetViews>
  <sheetFormatPr defaultColWidth="2.36328125" defaultRowHeight="13"/>
  <cols>
    <col min="1" max="1" width="8.6328125" style="894" customWidth="1"/>
    <col min="2" max="38" width="2.36328125" style="36"/>
    <col min="39" max="39" width="2.36328125" style="36" hidden="1" customWidth="1"/>
    <col min="40" max="40" width="16.1796875" style="36" customWidth="1"/>
    <col min="41" max="46" width="2.36328125" style="36"/>
    <col min="47" max="47" width="8.6328125" style="36" customWidth="1"/>
    <col min="48" max="52" width="2.36328125" style="36"/>
    <col min="53" max="53" width="0" style="36" hidden="1" customWidth="1"/>
    <col min="54" max="16384" width="2.36328125" style="36"/>
  </cols>
  <sheetData>
    <row r="1" spans="1:39" s="320" customFormat="1" ht="20.149999999999999" customHeight="1">
      <c r="A1" s="894"/>
      <c r="B1" s="427"/>
      <c r="C1" s="427"/>
      <c r="D1" s="427"/>
      <c r="E1" s="427"/>
      <c r="F1" s="427"/>
      <c r="G1" s="427"/>
      <c r="H1" s="427"/>
      <c r="I1" s="427"/>
      <c r="J1" s="427"/>
      <c r="K1" s="427"/>
      <c r="L1" s="427"/>
      <c r="M1" s="427"/>
      <c r="N1" s="427"/>
      <c r="O1" s="427"/>
      <c r="P1" s="427"/>
      <c r="Q1" s="427"/>
      <c r="R1" s="427"/>
      <c r="S1" s="427"/>
      <c r="T1" s="427"/>
      <c r="U1" s="427"/>
      <c r="V1" s="427"/>
      <c r="W1" s="427"/>
      <c r="X1" s="427"/>
      <c r="Y1" s="427"/>
      <c r="Z1" s="2009"/>
      <c r="AA1" s="2009"/>
      <c r="AB1" s="2009"/>
      <c r="AC1" s="2009"/>
      <c r="AD1" s="2009"/>
      <c r="AE1" s="2009"/>
      <c r="AF1" s="2009"/>
      <c r="AG1" s="2009"/>
      <c r="AH1" s="2009"/>
      <c r="AI1" s="2009"/>
      <c r="AJ1" s="2010"/>
      <c r="AK1" s="48" t="s">
        <v>322</v>
      </c>
      <c r="AL1" s="48"/>
    </row>
    <row r="2" spans="1:39" ht="15" customHeight="1">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459"/>
      <c r="AC2" s="180"/>
      <c r="AD2" s="460"/>
      <c r="AE2" s="460"/>
      <c r="AF2" s="460"/>
      <c r="AG2" s="460"/>
      <c r="AH2" s="460"/>
      <c r="AI2" s="460"/>
      <c r="AJ2" s="460"/>
    </row>
    <row r="3" spans="1:39">
      <c r="B3" s="180"/>
      <c r="C3" s="2279" t="s">
        <v>31</v>
      </c>
      <c r="D3" s="1762"/>
      <c r="E3" s="1762"/>
      <c r="F3" s="1762"/>
      <c r="G3" s="1762"/>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row>
    <row r="4" spans="1:39" ht="20.149999999999999" customHeight="1">
      <c r="B4" s="180"/>
      <c r="C4" s="2073" t="s">
        <v>443</v>
      </c>
      <c r="D4" s="2277"/>
      <c r="E4" s="2277"/>
      <c r="F4" s="2278"/>
      <c r="G4" s="2278"/>
      <c r="H4" s="2278"/>
      <c r="I4" s="2278"/>
      <c r="J4" s="2278"/>
      <c r="K4" s="544"/>
      <c r="L4" s="435"/>
      <c r="M4" s="435"/>
      <c r="N4" s="435"/>
      <c r="O4" s="435"/>
      <c r="P4" s="435"/>
      <c r="Q4" s="435"/>
      <c r="R4" s="180"/>
      <c r="S4" s="180"/>
      <c r="T4" s="180"/>
      <c r="U4" s="180"/>
      <c r="V4" s="180"/>
      <c r="W4" s="180"/>
      <c r="X4" s="180"/>
      <c r="Y4" s="180"/>
      <c r="Z4" s="180"/>
      <c r="AA4" s="180"/>
      <c r="AB4" s="180"/>
      <c r="AC4" s="180"/>
      <c r="AD4" s="180"/>
      <c r="AE4" s="180"/>
      <c r="AF4" s="180"/>
      <c r="AG4" s="180"/>
      <c r="AH4" s="180"/>
      <c r="AI4" s="180"/>
      <c r="AJ4" s="180"/>
      <c r="AL4" s="457" t="s">
        <v>374</v>
      </c>
      <c r="AM4" s="43"/>
    </row>
    <row r="5" spans="1:39"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row>
    <row r="6" spans="1:39" ht="30" customHeight="1">
      <c r="B6" s="180"/>
      <c r="C6" s="180"/>
      <c r="D6" s="180"/>
      <c r="E6" s="180"/>
      <c r="F6" s="180"/>
      <c r="G6" s="180"/>
      <c r="H6" s="180"/>
      <c r="I6" s="179"/>
      <c r="J6" s="179"/>
      <c r="K6" s="179"/>
      <c r="L6" s="179"/>
      <c r="M6" s="179"/>
      <c r="N6" s="179"/>
      <c r="O6" s="179"/>
      <c r="P6" s="179"/>
      <c r="Q6" s="179"/>
      <c r="R6" s="180"/>
      <c r="S6" s="2282" t="s">
        <v>71</v>
      </c>
      <c r="T6" s="1548"/>
      <c r="U6" s="1548"/>
      <c r="V6" s="1548"/>
      <c r="W6" s="1548"/>
      <c r="X6" s="405"/>
      <c r="Y6" s="2280">
        <f>各項目入力表!F3</f>
        <v>0</v>
      </c>
      <c r="Z6" s="2281"/>
      <c r="AA6" s="2281"/>
      <c r="AB6" s="2281"/>
      <c r="AC6" s="2281"/>
      <c r="AD6" s="2281"/>
      <c r="AE6" s="2281"/>
      <c r="AF6" s="2281"/>
      <c r="AG6" s="2281"/>
      <c r="AH6" s="2281"/>
      <c r="AI6" s="2281"/>
      <c r="AJ6" s="341"/>
      <c r="AM6" s="36" t="s">
        <v>443</v>
      </c>
    </row>
    <row r="7" spans="1:39" ht="30" customHeight="1">
      <c r="B7" s="180"/>
      <c r="C7" s="180"/>
      <c r="D7" s="180"/>
      <c r="E7" s="180"/>
      <c r="F7" s="180"/>
      <c r="G7" s="180"/>
      <c r="H7" s="180"/>
      <c r="I7" s="180"/>
      <c r="J7" s="180"/>
      <c r="K7" s="180"/>
      <c r="L7" s="180"/>
      <c r="M7" s="180"/>
      <c r="N7" s="180"/>
      <c r="O7" s="180"/>
      <c r="P7" s="180"/>
      <c r="Q7" s="180"/>
      <c r="R7" s="180"/>
      <c r="S7" s="2282" t="s">
        <v>72</v>
      </c>
      <c r="T7" s="1548"/>
      <c r="U7" s="1548"/>
      <c r="V7" s="1548"/>
      <c r="W7" s="1548"/>
      <c r="X7" s="405"/>
      <c r="Y7" s="2280">
        <f>各項目入力表!F4</f>
        <v>0</v>
      </c>
      <c r="Z7" s="2281"/>
      <c r="AA7" s="2281"/>
      <c r="AB7" s="2281"/>
      <c r="AC7" s="2281"/>
      <c r="AD7" s="2281"/>
      <c r="AE7" s="2281"/>
      <c r="AF7" s="2281"/>
      <c r="AG7" s="2281"/>
      <c r="AH7" s="2281"/>
      <c r="AI7" s="2281"/>
      <c r="AJ7" s="341"/>
      <c r="AM7" s="36" t="s">
        <v>444</v>
      </c>
    </row>
    <row r="8" spans="1:39" ht="30" customHeight="1">
      <c r="B8" s="180"/>
      <c r="C8" s="180"/>
      <c r="D8" s="180"/>
      <c r="E8" s="180"/>
      <c r="F8" s="180"/>
      <c r="G8" s="180"/>
      <c r="H8" s="180"/>
      <c r="I8" s="180"/>
      <c r="J8" s="180"/>
      <c r="K8" s="180"/>
      <c r="L8" s="180"/>
      <c r="M8" s="180"/>
      <c r="N8" s="180"/>
      <c r="O8" s="180"/>
      <c r="P8" s="180"/>
      <c r="Q8" s="180"/>
      <c r="R8" s="180"/>
      <c r="S8" s="2282" t="s">
        <v>34</v>
      </c>
      <c r="T8" s="2283"/>
      <c r="U8" s="2283"/>
      <c r="V8" s="2283"/>
      <c r="W8" s="2283"/>
      <c r="X8" s="405"/>
      <c r="Y8" s="2280">
        <f>各項目入力表!F5</f>
        <v>0</v>
      </c>
      <c r="Z8" s="2281"/>
      <c r="AA8" s="2281"/>
      <c r="AB8" s="2281"/>
      <c r="AC8" s="2281"/>
      <c r="AD8" s="2281"/>
      <c r="AE8" s="2281"/>
      <c r="AF8" s="2281"/>
      <c r="AG8" s="2281"/>
      <c r="AH8" s="2281"/>
      <c r="AI8" s="2281"/>
      <c r="AJ8" s="556" t="s">
        <v>65</v>
      </c>
    </row>
    <row r="9" spans="1:39"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39"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39"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39"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39" ht="30" customHeight="1">
      <c r="B13" s="2311" t="s">
        <v>76</v>
      </c>
      <c r="C13" s="1172"/>
      <c r="D13" s="1172"/>
      <c r="E13" s="1172"/>
      <c r="F13" s="1172"/>
      <c r="G13" s="1172"/>
      <c r="H13" s="1172"/>
      <c r="I13" s="1172"/>
      <c r="J13" s="1172"/>
      <c r="K13" s="1172"/>
      <c r="L13" s="1172"/>
      <c r="M13" s="1172"/>
      <c r="N13" s="1172"/>
      <c r="O13" s="1172"/>
      <c r="P13" s="1172"/>
      <c r="Q13" s="1172"/>
      <c r="R13" s="1172"/>
      <c r="S13" s="1172"/>
      <c r="T13" s="1172"/>
      <c r="U13" s="1172"/>
      <c r="V13" s="1172"/>
      <c r="W13" s="1172"/>
      <c r="X13" s="1172"/>
      <c r="Y13" s="1172"/>
      <c r="Z13" s="1172"/>
      <c r="AA13" s="1172"/>
      <c r="AB13" s="1172"/>
      <c r="AC13" s="1172"/>
      <c r="AD13" s="1172"/>
      <c r="AE13" s="1172"/>
      <c r="AF13" s="1172"/>
      <c r="AG13" s="1172"/>
      <c r="AH13" s="1172"/>
      <c r="AI13" s="1172"/>
      <c r="AJ13" s="1172"/>
    </row>
    <row r="14" spans="1:39"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39" ht="20.149999999999999" customHeight="1">
      <c r="B15" s="2322" t="s">
        <v>77</v>
      </c>
      <c r="C15" s="1172"/>
      <c r="D15" s="1172"/>
      <c r="E15" s="1172"/>
      <c r="F15" s="1172"/>
      <c r="G15" s="1172"/>
      <c r="H15" s="1172"/>
      <c r="I15" s="1172"/>
      <c r="J15" s="1172"/>
      <c r="K15" s="1172"/>
      <c r="L15" s="1172"/>
      <c r="M15" s="1172"/>
      <c r="N15" s="1172"/>
      <c r="O15" s="1172"/>
      <c r="P15" s="1172"/>
      <c r="Q15" s="1172"/>
      <c r="R15" s="1172"/>
      <c r="S15" s="1172"/>
      <c r="T15" s="1172"/>
      <c r="U15" s="1172"/>
      <c r="V15" s="1172"/>
      <c r="W15" s="1172"/>
      <c r="X15" s="1172"/>
      <c r="Y15" s="1172"/>
      <c r="Z15" s="1172"/>
      <c r="AA15" s="1172"/>
      <c r="AB15" s="1172"/>
      <c r="AC15" s="1172"/>
      <c r="AD15" s="1172"/>
      <c r="AE15" s="1172"/>
      <c r="AF15" s="1172"/>
      <c r="AG15" s="1172"/>
      <c r="AH15" s="1172"/>
      <c r="AI15" s="1172"/>
      <c r="AJ15" s="1172"/>
    </row>
    <row r="16" spans="1:39" ht="20.149999999999999" customHeight="1">
      <c r="B16" s="1172"/>
      <c r="C16" s="1172"/>
      <c r="D16" s="1172"/>
      <c r="E16" s="1172"/>
      <c r="F16" s="1172"/>
      <c r="G16" s="1172"/>
      <c r="H16" s="1172"/>
      <c r="I16" s="1172"/>
      <c r="J16" s="1172"/>
      <c r="K16" s="1172"/>
      <c r="L16" s="1172"/>
      <c r="M16" s="1172"/>
      <c r="N16" s="1172"/>
      <c r="O16" s="1172"/>
      <c r="P16" s="1172"/>
      <c r="Q16" s="1172"/>
      <c r="R16" s="1172"/>
      <c r="S16" s="1172"/>
      <c r="T16" s="1172"/>
      <c r="U16" s="1172"/>
      <c r="V16" s="1172"/>
      <c r="W16" s="1172"/>
      <c r="X16" s="1172"/>
      <c r="Y16" s="1172"/>
      <c r="Z16" s="1172"/>
      <c r="AA16" s="1172"/>
      <c r="AB16" s="1172"/>
      <c r="AC16" s="1172"/>
      <c r="AD16" s="1172"/>
      <c r="AE16" s="1172"/>
      <c r="AF16" s="1172"/>
      <c r="AG16" s="1172"/>
      <c r="AH16" s="1172"/>
      <c r="AI16" s="1172"/>
      <c r="AJ16" s="1172"/>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18.75" customHeight="1">
      <c r="B18" s="2276"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ht="15" customHeight="1">
      <c r="B20" s="428"/>
      <c r="C20" s="2087" t="s">
        <v>345</v>
      </c>
      <c r="D20" s="1168"/>
      <c r="E20" s="1168"/>
      <c r="F20" s="1168"/>
      <c r="G20" s="1168"/>
      <c r="H20" s="1168"/>
      <c r="I20" s="429"/>
      <c r="J20" s="173"/>
      <c r="K20" s="417"/>
      <c r="L20" s="2121">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row>
    <row r="21" spans="1:59" ht="15" customHeight="1">
      <c r="B21" s="431"/>
      <c r="C21" s="1210"/>
      <c r="D21" s="1210"/>
      <c r="E21" s="1210"/>
      <c r="F21" s="1210"/>
      <c r="G21" s="1210"/>
      <c r="H21" s="1210"/>
      <c r="I21" s="432"/>
      <c r="J21" s="175"/>
      <c r="K21" s="17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row>
    <row r="22" spans="1:59" s="82" customFormat="1" ht="15" customHeight="1">
      <c r="A22" s="894"/>
      <c r="B22" s="2051"/>
      <c r="C22" s="2053" t="s">
        <v>152</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2029" t="s">
        <v>384</v>
      </c>
      <c r="Y22" s="2030"/>
      <c r="Z22" s="2030"/>
      <c r="AA22" s="2030"/>
      <c r="AB22" s="2031"/>
      <c r="AC22" s="2035">
        <f>各項目入力表!B5</f>
        <v>0</v>
      </c>
      <c r="AD22" s="1629"/>
      <c r="AE22" s="1629"/>
      <c r="AF22" s="1629"/>
      <c r="AG22" s="1629"/>
      <c r="AH22" s="1629"/>
      <c r="AI22" s="1629"/>
      <c r="AJ22" s="2036"/>
    </row>
    <row r="23" spans="1:59" s="82" customFormat="1" ht="15" customHeight="1">
      <c r="A23" s="894"/>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2032"/>
      <c r="Y23" s="2033"/>
      <c r="Z23" s="2033"/>
      <c r="AA23" s="2033"/>
      <c r="AB23" s="2034"/>
      <c r="AC23" s="1630"/>
      <c r="AD23" s="1631"/>
      <c r="AE23" s="1631"/>
      <c r="AF23" s="1631"/>
      <c r="AG23" s="1631"/>
      <c r="AH23" s="1631"/>
      <c r="AI23" s="1631"/>
      <c r="AJ23" s="2037"/>
      <c r="AN23" s="1524" t="s">
        <v>435</v>
      </c>
      <c r="AO23" s="1131"/>
      <c r="AP23" s="1131"/>
      <c r="AQ23" s="1131"/>
      <c r="AR23" s="1131"/>
      <c r="AS23" s="1131"/>
      <c r="AT23" s="1131"/>
      <c r="AU23" s="1131"/>
      <c r="AV23" s="1131"/>
      <c r="AW23" s="1131"/>
      <c r="AX23" s="1131"/>
      <c r="AY23" s="1131"/>
      <c r="AZ23" s="1131"/>
      <c r="BA23" s="1131"/>
      <c r="BB23" s="1131"/>
      <c r="BC23" s="1131"/>
      <c r="BD23" s="1131"/>
      <c r="BE23" s="1131"/>
      <c r="BF23" s="1131"/>
      <c r="BG23" s="1131"/>
    </row>
    <row r="24" spans="1:59" s="82" customFormat="1" ht="30" customHeight="1">
      <c r="A24" s="894"/>
      <c r="B24" s="2051"/>
      <c r="C24" s="2053" t="s">
        <v>153</v>
      </c>
      <c r="D24" s="1174"/>
      <c r="E24" s="1174"/>
      <c r="F24" s="1174"/>
      <c r="G24" s="1174"/>
      <c r="H24" s="1174"/>
      <c r="I24" s="411"/>
      <c r="J24" s="2092" t="s">
        <v>464</v>
      </c>
      <c r="K24" s="2093"/>
      <c r="L24" s="1951">
        <f>各項目入力表!B7</f>
        <v>0</v>
      </c>
      <c r="M24" s="1951"/>
      <c r="N24" s="1951"/>
      <c r="O24" s="1951"/>
      <c r="P24" s="1951"/>
      <c r="Q24" s="1951"/>
      <c r="R24" s="1951"/>
      <c r="S24" s="1951"/>
      <c r="T24" s="1951"/>
      <c r="U24" s="1951"/>
      <c r="V24" s="1951"/>
      <c r="W24" s="2020"/>
      <c r="X24" s="410"/>
      <c r="Y24" s="189"/>
      <c r="Z24" s="189"/>
      <c r="AA24" s="189"/>
      <c r="AB24" s="189"/>
      <c r="AC24" s="189"/>
      <c r="AD24" s="189"/>
      <c r="AE24" s="189"/>
      <c r="AF24" s="189"/>
      <c r="AG24" s="189"/>
      <c r="AH24" s="189"/>
      <c r="AI24" s="189"/>
      <c r="AJ24" s="137"/>
      <c r="AN24" s="1131"/>
      <c r="AO24" s="1131"/>
      <c r="AP24" s="1131"/>
      <c r="AQ24" s="1131"/>
      <c r="AR24" s="1131"/>
      <c r="AS24" s="1131"/>
      <c r="AT24" s="1131"/>
      <c r="AU24" s="1131"/>
      <c r="AV24" s="1131"/>
      <c r="AW24" s="1131"/>
      <c r="AX24" s="1131"/>
      <c r="AY24" s="1131"/>
      <c r="AZ24" s="1131"/>
      <c r="BA24" s="1131"/>
      <c r="BB24" s="1131"/>
      <c r="BC24" s="1131"/>
      <c r="BD24" s="1131"/>
      <c r="BE24" s="1131"/>
      <c r="BF24" s="1131"/>
      <c r="BG24" s="1131"/>
    </row>
    <row r="25" spans="1:59" s="82" customFormat="1" ht="30" customHeight="1" thickBot="1">
      <c r="A25" s="894"/>
      <c r="B25" s="2052"/>
      <c r="C25" s="1210"/>
      <c r="D25" s="1210"/>
      <c r="E25" s="1210"/>
      <c r="F25" s="1210"/>
      <c r="G25" s="1210"/>
      <c r="H25" s="1210"/>
      <c r="I25" s="412"/>
      <c r="J25" s="2094" t="s">
        <v>461</v>
      </c>
      <c r="K25" s="2095"/>
      <c r="L25" s="2021">
        <f>IF(AU26=BA26,各項目入力表!B8,+IF(AU26=BA27,各項目入力表!D5,各項目入力表!D6))</f>
        <v>0</v>
      </c>
      <c r="M25" s="2021"/>
      <c r="N25" s="2021"/>
      <c r="O25" s="2021"/>
      <c r="P25" s="2021"/>
      <c r="Q25" s="2021"/>
      <c r="R25" s="2021"/>
      <c r="S25" s="2021"/>
      <c r="T25" s="2021"/>
      <c r="U25" s="2021"/>
      <c r="V25" s="2021"/>
      <c r="W25" s="2022"/>
      <c r="X25" s="388"/>
      <c r="Y25" s="190"/>
      <c r="Z25" s="190"/>
      <c r="AA25" s="190"/>
      <c r="AB25" s="190"/>
      <c r="AC25" s="190"/>
      <c r="AD25" s="190"/>
      <c r="AE25" s="190"/>
      <c r="AF25" s="190"/>
      <c r="AG25" s="190"/>
      <c r="AH25" s="190"/>
      <c r="AI25" s="190"/>
      <c r="AJ25" s="139"/>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row>
    <row r="26" spans="1:59" ht="15" customHeight="1" thickTop="1">
      <c r="B26" s="420"/>
      <c r="C26" s="2312" t="s">
        <v>342</v>
      </c>
      <c r="D26" s="2018"/>
      <c r="E26" s="2018"/>
      <c r="F26" s="2018"/>
      <c r="G26" s="2018"/>
      <c r="H26" s="2018"/>
      <c r="I26" s="422"/>
      <c r="J26" s="2316"/>
      <c r="K26" s="2316"/>
      <c r="L26" s="2316"/>
      <c r="M26" s="2316"/>
      <c r="N26" s="2316"/>
      <c r="O26" s="2316"/>
      <c r="P26" s="2316"/>
      <c r="Q26" s="2316"/>
      <c r="R26" s="2316"/>
      <c r="S26" s="2316"/>
      <c r="T26" s="2316"/>
      <c r="U26" s="2316"/>
      <c r="V26" s="2316"/>
      <c r="W26" s="2316"/>
      <c r="X26" s="2316"/>
      <c r="Y26" s="2316"/>
      <c r="Z26" s="2316"/>
      <c r="AA26" s="2316"/>
      <c r="AB26" s="2316"/>
      <c r="AC26" s="2316"/>
      <c r="AD26" s="2316"/>
      <c r="AE26" s="2316"/>
      <c r="AF26" s="2316"/>
      <c r="AG26" s="2316"/>
      <c r="AH26" s="2316"/>
      <c r="AI26" s="2316"/>
      <c r="AJ26" s="2317"/>
      <c r="AN26" s="1929" t="s">
        <v>353</v>
      </c>
      <c r="AO26" s="1131"/>
      <c r="AP26" s="1131"/>
      <c r="AQ26" s="1131"/>
      <c r="AR26" s="1131"/>
      <c r="AS26" s="1131"/>
      <c r="AT26" s="2023"/>
      <c r="AU26" s="1931" t="s">
        <v>351</v>
      </c>
      <c r="AV26" s="2024"/>
      <c r="AW26" s="2025"/>
      <c r="AX26" s="562"/>
      <c r="AY26" s="562"/>
      <c r="AZ26" s="562"/>
      <c r="BA26" s="562" t="s">
        <v>351</v>
      </c>
      <c r="BB26" s="562"/>
      <c r="BC26" s="562"/>
      <c r="BD26" s="562"/>
      <c r="BE26" s="562"/>
      <c r="BF26" s="562"/>
      <c r="BG26" s="562"/>
    </row>
    <row r="27" spans="1:59" ht="15" customHeight="1" thickBot="1">
      <c r="B27" s="423"/>
      <c r="C27" s="1389"/>
      <c r="D27" s="1389"/>
      <c r="E27" s="1389"/>
      <c r="F27" s="1389"/>
      <c r="G27" s="1389"/>
      <c r="H27" s="1389"/>
      <c r="I27" s="424"/>
      <c r="J27" s="2316"/>
      <c r="K27" s="2316"/>
      <c r="L27" s="2316"/>
      <c r="M27" s="2316"/>
      <c r="N27" s="2316"/>
      <c r="O27" s="2316"/>
      <c r="P27" s="2316"/>
      <c r="Q27" s="2316"/>
      <c r="R27" s="2316"/>
      <c r="S27" s="2316"/>
      <c r="T27" s="2316"/>
      <c r="U27" s="2316"/>
      <c r="V27" s="2316"/>
      <c r="W27" s="2316"/>
      <c r="X27" s="2316"/>
      <c r="Y27" s="2316"/>
      <c r="Z27" s="2316"/>
      <c r="AA27" s="2316"/>
      <c r="AB27" s="2316"/>
      <c r="AC27" s="2316"/>
      <c r="AD27" s="2316"/>
      <c r="AE27" s="2316"/>
      <c r="AF27" s="2316"/>
      <c r="AG27" s="2316"/>
      <c r="AH27" s="2316"/>
      <c r="AI27" s="2316"/>
      <c r="AJ27" s="2317"/>
      <c r="AN27" s="1131"/>
      <c r="AO27" s="1131"/>
      <c r="AP27" s="1131"/>
      <c r="AQ27" s="1131"/>
      <c r="AR27" s="1131"/>
      <c r="AS27" s="1131"/>
      <c r="AT27" s="2023"/>
      <c r="AU27" s="2026"/>
      <c r="AV27" s="2027"/>
      <c r="AW27" s="2028"/>
      <c r="AX27" s="562"/>
      <c r="AY27" s="562"/>
      <c r="AZ27" s="562"/>
      <c r="BA27" s="562" t="s">
        <v>398</v>
      </c>
      <c r="BB27" s="562"/>
      <c r="BC27" s="562"/>
      <c r="BD27" s="562"/>
      <c r="BE27" s="562"/>
      <c r="BF27" s="562"/>
      <c r="BG27" s="562"/>
    </row>
    <row r="28" spans="1:59" ht="15" customHeight="1" thickTop="1">
      <c r="B28" s="423"/>
      <c r="C28" s="1389"/>
      <c r="D28" s="1389"/>
      <c r="E28" s="1389"/>
      <c r="F28" s="1389"/>
      <c r="G28" s="1389"/>
      <c r="H28" s="1389"/>
      <c r="I28" s="424"/>
      <c r="J28" s="2316"/>
      <c r="K28" s="2316"/>
      <c r="L28" s="2316"/>
      <c r="M28" s="2316"/>
      <c r="N28" s="2316"/>
      <c r="O28" s="2316"/>
      <c r="P28" s="2316"/>
      <c r="Q28" s="2316"/>
      <c r="R28" s="2316"/>
      <c r="S28" s="2316"/>
      <c r="T28" s="2316"/>
      <c r="U28" s="2316"/>
      <c r="V28" s="2316"/>
      <c r="W28" s="2316"/>
      <c r="X28" s="2316"/>
      <c r="Y28" s="2316"/>
      <c r="Z28" s="2316"/>
      <c r="AA28" s="2316"/>
      <c r="AB28" s="2316"/>
      <c r="AC28" s="2316"/>
      <c r="AD28" s="2316"/>
      <c r="AE28" s="2316"/>
      <c r="AF28" s="2316"/>
      <c r="AG28" s="2316"/>
      <c r="AH28" s="2316"/>
      <c r="AI28" s="2316"/>
      <c r="AJ28" s="2317"/>
      <c r="AN28" s="562"/>
      <c r="AO28" s="562"/>
      <c r="AP28" s="562"/>
      <c r="AQ28" s="562"/>
      <c r="AR28" s="562"/>
      <c r="AS28" s="562"/>
      <c r="AT28" s="562"/>
      <c r="AU28" s="562"/>
      <c r="AV28" s="562"/>
      <c r="AW28" s="562"/>
      <c r="AX28" s="562"/>
      <c r="AY28" s="562"/>
      <c r="AZ28" s="562"/>
      <c r="BA28" s="562" t="s">
        <v>399</v>
      </c>
      <c r="BB28" s="562"/>
      <c r="BC28" s="562"/>
      <c r="BD28" s="562"/>
      <c r="BE28" s="562"/>
      <c r="BF28" s="562"/>
      <c r="BG28" s="562"/>
    </row>
    <row r="29" spans="1:59" ht="15" customHeight="1">
      <c r="B29" s="423"/>
      <c r="C29" s="1389"/>
      <c r="D29" s="1389"/>
      <c r="E29" s="1389"/>
      <c r="F29" s="1389"/>
      <c r="G29" s="1389"/>
      <c r="H29" s="1389"/>
      <c r="I29" s="424"/>
      <c r="J29" s="2316"/>
      <c r="K29" s="2316"/>
      <c r="L29" s="2316"/>
      <c r="M29" s="2316"/>
      <c r="N29" s="2316"/>
      <c r="O29" s="2316"/>
      <c r="P29" s="2316"/>
      <c r="Q29" s="2316"/>
      <c r="R29" s="2316"/>
      <c r="S29" s="2316"/>
      <c r="T29" s="2316"/>
      <c r="U29" s="2316"/>
      <c r="V29" s="2316"/>
      <c r="W29" s="2316"/>
      <c r="X29" s="2316"/>
      <c r="Y29" s="2316"/>
      <c r="Z29" s="2316"/>
      <c r="AA29" s="2316"/>
      <c r="AB29" s="2316"/>
      <c r="AC29" s="2316"/>
      <c r="AD29" s="2316"/>
      <c r="AE29" s="2316"/>
      <c r="AF29" s="2316"/>
      <c r="AG29" s="2316"/>
      <c r="AH29" s="2316"/>
      <c r="AI29" s="2316"/>
      <c r="AJ29" s="2317"/>
    </row>
    <row r="30" spans="1:59" ht="15" customHeight="1">
      <c r="B30" s="423"/>
      <c r="C30" s="1389"/>
      <c r="D30" s="1389"/>
      <c r="E30" s="1389"/>
      <c r="F30" s="1389"/>
      <c r="G30" s="1389"/>
      <c r="H30" s="1389"/>
      <c r="I30" s="424"/>
      <c r="J30" s="2316"/>
      <c r="K30" s="2316"/>
      <c r="L30" s="2316"/>
      <c r="M30" s="2316"/>
      <c r="N30" s="2316"/>
      <c r="O30" s="2316"/>
      <c r="P30" s="2316"/>
      <c r="Q30" s="2316"/>
      <c r="R30" s="2316"/>
      <c r="S30" s="2316"/>
      <c r="T30" s="2316"/>
      <c r="U30" s="2316"/>
      <c r="V30" s="2316"/>
      <c r="W30" s="2316"/>
      <c r="X30" s="2316"/>
      <c r="Y30" s="2316"/>
      <c r="Z30" s="2316"/>
      <c r="AA30" s="2316"/>
      <c r="AB30" s="2316"/>
      <c r="AC30" s="2316"/>
      <c r="AD30" s="2316"/>
      <c r="AE30" s="2316"/>
      <c r="AF30" s="2316"/>
      <c r="AG30" s="2316"/>
      <c r="AH30" s="2316"/>
      <c r="AI30" s="2316"/>
      <c r="AJ30" s="2317"/>
    </row>
    <row r="31" spans="1:59" ht="15" customHeight="1">
      <c r="B31" s="423"/>
      <c r="C31" s="1389"/>
      <c r="D31" s="1389"/>
      <c r="E31" s="1389"/>
      <c r="F31" s="1389"/>
      <c r="G31" s="1389"/>
      <c r="H31" s="1389"/>
      <c r="I31" s="424"/>
      <c r="J31" s="2316"/>
      <c r="K31" s="2316"/>
      <c r="L31" s="2316"/>
      <c r="M31" s="2316"/>
      <c r="N31" s="2316"/>
      <c r="O31" s="2316"/>
      <c r="P31" s="2316"/>
      <c r="Q31" s="2316"/>
      <c r="R31" s="2316"/>
      <c r="S31" s="2316"/>
      <c r="T31" s="2316"/>
      <c r="U31" s="2316"/>
      <c r="V31" s="2316"/>
      <c r="W31" s="2316"/>
      <c r="X31" s="2316"/>
      <c r="Y31" s="2316"/>
      <c r="Z31" s="2316"/>
      <c r="AA31" s="2316"/>
      <c r="AB31" s="2316"/>
      <c r="AC31" s="2316"/>
      <c r="AD31" s="2316"/>
      <c r="AE31" s="2316"/>
      <c r="AF31" s="2316"/>
      <c r="AG31" s="2316"/>
      <c r="AH31" s="2316"/>
      <c r="AI31" s="2316"/>
      <c r="AJ31" s="2317"/>
    </row>
    <row r="32" spans="1:59" ht="15" customHeight="1">
      <c r="B32" s="423"/>
      <c r="C32" s="1389"/>
      <c r="D32" s="1389"/>
      <c r="E32" s="1389"/>
      <c r="F32" s="1389"/>
      <c r="G32" s="1389"/>
      <c r="H32" s="1389"/>
      <c r="I32" s="424"/>
      <c r="J32" s="2316"/>
      <c r="K32" s="2316"/>
      <c r="L32" s="2316"/>
      <c r="M32" s="2316"/>
      <c r="N32" s="2316"/>
      <c r="O32" s="2316"/>
      <c r="P32" s="2316"/>
      <c r="Q32" s="2316"/>
      <c r="R32" s="2316"/>
      <c r="S32" s="2316"/>
      <c r="T32" s="2316"/>
      <c r="U32" s="2316"/>
      <c r="V32" s="2316"/>
      <c r="W32" s="2316"/>
      <c r="X32" s="2316"/>
      <c r="Y32" s="2316"/>
      <c r="Z32" s="2316"/>
      <c r="AA32" s="2316"/>
      <c r="AB32" s="2316"/>
      <c r="AC32" s="2316"/>
      <c r="AD32" s="2316"/>
      <c r="AE32" s="2316"/>
      <c r="AF32" s="2316"/>
      <c r="AG32" s="2316"/>
      <c r="AH32" s="2316"/>
      <c r="AI32" s="2316"/>
      <c r="AJ32" s="2317"/>
    </row>
    <row r="33" spans="2:36" ht="15" customHeight="1">
      <c r="B33" s="423"/>
      <c r="C33" s="1389"/>
      <c r="D33" s="1389"/>
      <c r="E33" s="1389"/>
      <c r="F33" s="1389"/>
      <c r="G33" s="1389"/>
      <c r="H33" s="1389"/>
      <c r="I33" s="424"/>
      <c r="J33" s="2316"/>
      <c r="K33" s="2316"/>
      <c r="L33" s="2316"/>
      <c r="M33" s="2316"/>
      <c r="N33" s="2316"/>
      <c r="O33" s="2316"/>
      <c r="P33" s="2316"/>
      <c r="Q33" s="2316"/>
      <c r="R33" s="2316"/>
      <c r="S33" s="2316"/>
      <c r="T33" s="2316"/>
      <c r="U33" s="2316"/>
      <c r="V33" s="2316"/>
      <c r="W33" s="2316"/>
      <c r="X33" s="2316"/>
      <c r="Y33" s="2316"/>
      <c r="Z33" s="2316"/>
      <c r="AA33" s="2316"/>
      <c r="AB33" s="2316"/>
      <c r="AC33" s="2316"/>
      <c r="AD33" s="2316"/>
      <c r="AE33" s="2316"/>
      <c r="AF33" s="2316"/>
      <c r="AG33" s="2316"/>
      <c r="AH33" s="2316"/>
      <c r="AI33" s="2316"/>
      <c r="AJ33" s="2317"/>
    </row>
    <row r="34" spans="2:36" ht="15" customHeight="1">
      <c r="B34" s="440"/>
      <c r="C34" s="2088"/>
      <c r="D34" s="2088"/>
      <c r="E34" s="2088"/>
      <c r="F34" s="2088"/>
      <c r="G34" s="2088"/>
      <c r="H34" s="2088"/>
      <c r="I34" s="342"/>
      <c r="J34" s="2316"/>
      <c r="K34" s="2316"/>
      <c r="L34" s="2316"/>
      <c r="M34" s="2316"/>
      <c r="N34" s="2316"/>
      <c r="O34" s="2316"/>
      <c r="P34" s="2316"/>
      <c r="Q34" s="2316"/>
      <c r="R34" s="2316"/>
      <c r="S34" s="2316"/>
      <c r="T34" s="2316"/>
      <c r="U34" s="2316"/>
      <c r="V34" s="2316"/>
      <c r="W34" s="2316"/>
      <c r="X34" s="2316"/>
      <c r="Y34" s="2316"/>
      <c r="Z34" s="2316"/>
      <c r="AA34" s="2316"/>
      <c r="AB34" s="2316"/>
      <c r="AC34" s="2316"/>
      <c r="AD34" s="2316"/>
      <c r="AE34" s="2316"/>
      <c r="AF34" s="2316"/>
      <c r="AG34" s="2316"/>
      <c r="AH34" s="2316"/>
      <c r="AI34" s="2316"/>
      <c r="AJ34" s="2317"/>
    </row>
    <row r="35" spans="2:36" ht="30" customHeight="1">
      <c r="B35" s="408"/>
      <c r="C35" s="1898" t="s">
        <v>343</v>
      </c>
      <c r="D35" s="1898"/>
      <c r="E35" s="1898"/>
      <c r="F35" s="1898"/>
      <c r="G35" s="1898"/>
      <c r="H35" s="1898"/>
      <c r="I35" s="458"/>
      <c r="J35" s="2329"/>
      <c r="K35" s="2330"/>
      <c r="L35" s="2330"/>
      <c r="M35" s="2330"/>
      <c r="N35" s="2330"/>
      <c r="O35" s="2330"/>
      <c r="P35" s="2330"/>
      <c r="Q35" s="2330"/>
      <c r="R35" s="2330"/>
      <c r="S35" s="2330"/>
      <c r="T35" s="2330"/>
      <c r="U35" s="2330"/>
      <c r="V35" s="2330"/>
      <c r="W35" s="2330"/>
      <c r="X35" s="2330"/>
      <c r="Y35" s="2330"/>
      <c r="Z35" s="2330"/>
      <c r="AA35" s="2330"/>
      <c r="AB35" s="2330"/>
      <c r="AC35" s="2330"/>
      <c r="AD35" s="2330"/>
      <c r="AE35" s="2330"/>
      <c r="AF35" s="2330"/>
      <c r="AG35" s="2330"/>
      <c r="AH35" s="2330"/>
      <c r="AI35" s="2330"/>
      <c r="AJ35" s="2331"/>
    </row>
    <row r="36" spans="2:36" ht="30" customHeight="1">
      <c r="B36" s="408"/>
      <c r="C36" s="1898" t="s">
        <v>344</v>
      </c>
      <c r="D36" s="1898"/>
      <c r="E36" s="1898"/>
      <c r="F36" s="1898"/>
      <c r="G36" s="1898"/>
      <c r="H36" s="1898"/>
      <c r="I36" s="458"/>
      <c r="J36" s="2324"/>
      <c r="K36" s="2325"/>
      <c r="L36" s="1954"/>
      <c r="M36" s="1954"/>
      <c r="N36" s="1954"/>
      <c r="O36" s="1954"/>
      <c r="P36" s="1954"/>
      <c r="Q36" s="1954"/>
      <c r="R36" s="1954"/>
      <c r="S36" s="1954"/>
      <c r="T36" s="1954"/>
      <c r="U36" s="1954"/>
      <c r="V36" s="1954"/>
      <c r="W36" s="2326"/>
      <c r="X36" s="2313"/>
      <c r="Y36" s="2314"/>
      <c r="Z36" s="2314"/>
      <c r="AA36" s="2314"/>
      <c r="AB36" s="2314"/>
      <c r="AC36" s="2314"/>
      <c r="AD36" s="2314"/>
      <c r="AE36" s="2314"/>
      <c r="AF36" s="2314"/>
      <c r="AG36" s="2314"/>
      <c r="AH36" s="2314"/>
      <c r="AI36" s="2314"/>
      <c r="AJ36" s="2315"/>
    </row>
    <row r="37" spans="2:36" ht="15" customHeight="1">
      <c r="B37" s="421"/>
      <c r="C37" s="2018" t="s">
        <v>346</v>
      </c>
      <c r="D37" s="2018"/>
      <c r="E37" s="2018"/>
      <c r="F37" s="2018"/>
      <c r="G37" s="2018"/>
      <c r="H37" s="2018"/>
      <c r="I37" s="398"/>
      <c r="J37" s="2316"/>
      <c r="K37" s="2318"/>
      <c r="L37" s="2318"/>
      <c r="M37" s="2318"/>
      <c r="N37" s="2318"/>
      <c r="O37" s="2318"/>
      <c r="P37" s="2318"/>
      <c r="Q37" s="2318"/>
      <c r="R37" s="2318"/>
      <c r="S37" s="2318"/>
      <c r="T37" s="2318"/>
      <c r="U37" s="2318"/>
      <c r="V37" s="2318"/>
      <c r="W37" s="2318"/>
      <c r="X37" s="2318"/>
      <c r="Y37" s="2318"/>
      <c r="Z37" s="2318"/>
      <c r="AA37" s="2318"/>
      <c r="AB37" s="2318"/>
      <c r="AC37" s="2318"/>
      <c r="AD37" s="2318"/>
      <c r="AE37" s="2318"/>
      <c r="AF37" s="2318"/>
      <c r="AG37" s="2318"/>
      <c r="AH37" s="2318"/>
      <c r="AI37" s="2318"/>
      <c r="AJ37" s="2319"/>
    </row>
    <row r="38" spans="2:36" ht="15" customHeight="1">
      <c r="B38" s="401"/>
      <c r="C38" s="1389"/>
      <c r="D38" s="1389"/>
      <c r="E38" s="1389"/>
      <c r="F38" s="1389"/>
      <c r="G38" s="1389"/>
      <c r="H38" s="1389"/>
      <c r="I38" s="383"/>
      <c r="J38" s="2318"/>
      <c r="K38" s="2318"/>
      <c r="L38" s="2318"/>
      <c r="M38" s="2318"/>
      <c r="N38" s="2318"/>
      <c r="O38" s="2318"/>
      <c r="P38" s="2318"/>
      <c r="Q38" s="2318"/>
      <c r="R38" s="2318"/>
      <c r="S38" s="2318"/>
      <c r="T38" s="2318"/>
      <c r="U38" s="2318"/>
      <c r="V38" s="2318"/>
      <c r="W38" s="2318"/>
      <c r="X38" s="2318"/>
      <c r="Y38" s="2318"/>
      <c r="Z38" s="2318"/>
      <c r="AA38" s="2318"/>
      <c r="AB38" s="2318"/>
      <c r="AC38" s="2318"/>
      <c r="AD38" s="2318"/>
      <c r="AE38" s="2318"/>
      <c r="AF38" s="2318"/>
      <c r="AG38" s="2318"/>
      <c r="AH38" s="2318"/>
      <c r="AI38" s="2318"/>
      <c r="AJ38" s="2319"/>
    </row>
    <row r="39" spans="2:36" ht="15" customHeight="1">
      <c r="B39" s="401"/>
      <c r="C39" s="1389"/>
      <c r="D39" s="1389"/>
      <c r="E39" s="1389"/>
      <c r="F39" s="1389"/>
      <c r="G39" s="1389"/>
      <c r="H39" s="1389"/>
      <c r="I39" s="383"/>
      <c r="J39" s="2318"/>
      <c r="K39" s="2318"/>
      <c r="L39" s="2318"/>
      <c r="M39" s="2318"/>
      <c r="N39" s="2318"/>
      <c r="O39" s="2318"/>
      <c r="P39" s="2318"/>
      <c r="Q39" s="2318"/>
      <c r="R39" s="2318"/>
      <c r="S39" s="2318"/>
      <c r="T39" s="2318"/>
      <c r="U39" s="2318"/>
      <c r="V39" s="2318"/>
      <c r="W39" s="2318"/>
      <c r="X39" s="2318"/>
      <c r="Y39" s="2318"/>
      <c r="Z39" s="2318"/>
      <c r="AA39" s="2318"/>
      <c r="AB39" s="2318"/>
      <c r="AC39" s="2318"/>
      <c r="AD39" s="2318"/>
      <c r="AE39" s="2318"/>
      <c r="AF39" s="2318"/>
      <c r="AG39" s="2318"/>
      <c r="AH39" s="2318"/>
      <c r="AI39" s="2318"/>
      <c r="AJ39" s="2319"/>
    </row>
    <row r="40" spans="2:36" ht="15" customHeight="1">
      <c r="B40" s="401"/>
      <c r="C40" s="1389"/>
      <c r="D40" s="1389"/>
      <c r="E40" s="1389"/>
      <c r="F40" s="1389"/>
      <c r="G40" s="1389"/>
      <c r="H40" s="1389"/>
      <c r="I40" s="383"/>
      <c r="J40" s="2318"/>
      <c r="K40" s="2318"/>
      <c r="L40" s="2318"/>
      <c r="M40" s="2318"/>
      <c r="N40" s="2318"/>
      <c r="O40" s="2318"/>
      <c r="P40" s="2318"/>
      <c r="Q40" s="2318"/>
      <c r="R40" s="2318"/>
      <c r="S40" s="2318"/>
      <c r="T40" s="2318"/>
      <c r="U40" s="2318"/>
      <c r="V40" s="2318"/>
      <c r="W40" s="2318"/>
      <c r="X40" s="2318"/>
      <c r="Y40" s="2318"/>
      <c r="Z40" s="2318"/>
      <c r="AA40" s="2318"/>
      <c r="AB40" s="2318"/>
      <c r="AC40" s="2318"/>
      <c r="AD40" s="2318"/>
      <c r="AE40" s="2318"/>
      <c r="AF40" s="2318"/>
      <c r="AG40" s="2318"/>
      <c r="AH40" s="2318"/>
      <c r="AI40" s="2318"/>
      <c r="AJ40" s="2319"/>
    </row>
    <row r="41" spans="2:36" ht="15" customHeight="1">
      <c r="B41" s="401"/>
      <c r="C41" s="1389"/>
      <c r="D41" s="1389"/>
      <c r="E41" s="1389"/>
      <c r="F41" s="1389"/>
      <c r="G41" s="1389"/>
      <c r="H41" s="1389"/>
      <c r="I41" s="383"/>
      <c r="J41" s="2318"/>
      <c r="K41" s="2318"/>
      <c r="L41" s="2318"/>
      <c r="M41" s="2318"/>
      <c r="N41" s="2318"/>
      <c r="O41" s="2318"/>
      <c r="P41" s="2318"/>
      <c r="Q41" s="2318"/>
      <c r="R41" s="2318"/>
      <c r="S41" s="2318"/>
      <c r="T41" s="2318"/>
      <c r="U41" s="2318"/>
      <c r="V41" s="2318"/>
      <c r="W41" s="2318"/>
      <c r="X41" s="2318"/>
      <c r="Y41" s="2318"/>
      <c r="Z41" s="2318"/>
      <c r="AA41" s="2318"/>
      <c r="AB41" s="2318"/>
      <c r="AC41" s="2318"/>
      <c r="AD41" s="2318"/>
      <c r="AE41" s="2318"/>
      <c r="AF41" s="2318"/>
      <c r="AG41" s="2318"/>
      <c r="AH41" s="2318"/>
      <c r="AI41" s="2318"/>
      <c r="AJ41" s="2319"/>
    </row>
    <row r="42" spans="2:36" ht="15" customHeight="1">
      <c r="B42" s="401"/>
      <c r="C42" s="1389"/>
      <c r="D42" s="1389"/>
      <c r="E42" s="1389"/>
      <c r="F42" s="1389"/>
      <c r="G42" s="1389"/>
      <c r="H42" s="1389"/>
      <c r="I42" s="383"/>
      <c r="J42" s="2318"/>
      <c r="K42" s="2318"/>
      <c r="L42" s="2318"/>
      <c r="M42" s="2318"/>
      <c r="N42" s="2318"/>
      <c r="O42" s="2318"/>
      <c r="P42" s="2318"/>
      <c r="Q42" s="2318"/>
      <c r="R42" s="2318"/>
      <c r="S42" s="2318"/>
      <c r="T42" s="2318"/>
      <c r="U42" s="2318"/>
      <c r="V42" s="2318"/>
      <c r="W42" s="2318"/>
      <c r="X42" s="2318"/>
      <c r="Y42" s="2318"/>
      <c r="Z42" s="2318"/>
      <c r="AA42" s="2318"/>
      <c r="AB42" s="2318"/>
      <c r="AC42" s="2318"/>
      <c r="AD42" s="2318"/>
      <c r="AE42" s="2318"/>
      <c r="AF42" s="2318"/>
      <c r="AG42" s="2318"/>
      <c r="AH42" s="2318"/>
      <c r="AI42" s="2318"/>
      <c r="AJ42" s="2319"/>
    </row>
    <row r="43" spans="2:36" ht="15" customHeight="1" thickBot="1">
      <c r="B43" s="402"/>
      <c r="C43" s="1306"/>
      <c r="D43" s="1306"/>
      <c r="E43" s="1306"/>
      <c r="F43" s="1306"/>
      <c r="G43" s="1306"/>
      <c r="H43" s="1306"/>
      <c r="I43" s="384"/>
      <c r="J43" s="2320"/>
      <c r="K43" s="2320"/>
      <c r="L43" s="2320"/>
      <c r="M43" s="2320"/>
      <c r="N43" s="2320"/>
      <c r="O43" s="2320"/>
      <c r="P43" s="2320"/>
      <c r="Q43" s="2320"/>
      <c r="R43" s="2320"/>
      <c r="S43" s="2320"/>
      <c r="T43" s="2320"/>
      <c r="U43" s="2320"/>
      <c r="V43" s="2320"/>
      <c r="W43" s="2320"/>
      <c r="X43" s="2320"/>
      <c r="Y43" s="2320"/>
      <c r="Z43" s="2320"/>
      <c r="AA43" s="2320"/>
      <c r="AB43" s="2320"/>
      <c r="AC43" s="2320"/>
      <c r="AD43" s="2320"/>
      <c r="AE43" s="2320"/>
      <c r="AF43" s="2320"/>
      <c r="AG43" s="2320"/>
      <c r="AH43" s="2320"/>
      <c r="AI43" s="2320"/>
      <c r="AJ43" s="2321"/>
    </row>
    <row r="44" spans="2:36" s="1070" customFormat="1" ht="15" customHeight="1">
      <c r="Q44" s="2007" t="s">
        <v>931</v>
      </c>
      <c r="R44" s="2007"/>
      <c r="S44" s="2007"/>
      <c r="T44" s="2007"/>
      <c r="U44" s="2007" t="s">
        <v>945</v>
      </c>
      <c r="V44" s="2007"/>
      <c r="W44" s="2007"/>
      <c r="X44" s="2007"/>
      <c r="Y44" s="2007" t="s">
        <v>8</v>
      </c>
      <c r="Z44" s="2007"/>
      <c r="AA44" s="2007"/>
      <c r="AB44" s="2007"/>
      <c r="AC44" s="2007" t="s">
        <v>323</v>
      </c>
      <c r="AD44" s="2007"/>
      <c r="AE44" s="2007"/>
      <c r="AF44" s="2007"/>
      <c r="AG44" s="2007" t="s">
        <v>50</v>
      </c>
      <c r="AH44" s="2007"/>
      <c r="AI44" s="2007"/>
      <c r="AJ44" s="2007"/>
    </row>
    <row r="45" spans="2:36" s="1070" customFormat="1" ht="12.65" customHeight="1">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2:36"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7" spans="2:36" s="1070" customFormat="1" ht="12.65" customHeight="1">
      <c r="B47" s="83"/>
      <c r="C47" s="83"/>
      <c r="D47" s="83"/>
      <c r="E47" s="83"/>
      <c r="F47" s="83"/>
      <c r="G47" s="83"/>
      <c r="H47" s="83"/>
      <c r="I47" s="83"/>
      <c r="J47" s="83"/>
      <c r="K47" s="83"/>
      <c r="L47" s="83"/>
      <c r="M47" s="83"/>
      <c r="N47" s="83"/>
      <c r="O47" s="83"/>
      <c r="P47" s="83"/>
      <c r="Q47" s="2008"/>
      <c r="R47" s="2008"/>
      <c r="S47" s="2008"/>
      <c r="T47" s="2008"/>
      <c r="U47" s="2008"/>
      <c r="V47" s="2008"/>
      <c r="W47" s="2008"/>
      <c r="X47" s="2008"/>
      <c r="Y47" s="2008"/>
      <c r="Z47" s="2008"/>
      <c r="AA47" s="2008"/>
      <c r="AB47" s="2008"/>
      <c r="AC47" s="2008"/>
      <c r="AD47" s="2008"/>
      <c r="AE47" s="2008"/>
      <c r="AF47" s="2008"/>
      <c r="AG47" s="2008"/>
      <c r="AH47" s="2008"/>
      <c r="AI47" s="2008"/>
      <c r="AJ47" s="2008"/>
    </row>
    <row r="48" spans="2:36" s="1070" customFormat="1" ht="12.65" customHeight="1">
      <c r="B48" s="83"/>
      <c r="C48" s="83"/>
      <c r="D48" s="83"/>
      <c r="E48" s="83"/>
      <c r="F48" s="83"/>
      <c r="G48" s="83"/>
      <c r="H48" s="83"/>
      <c r="I48" s="83"/>
      <c r="J48" s="83"/>
      <c r="K48" s="83"/>
      <c r="L48" s="83"/>
      <c r="M48" s="83"/>
      <c r="N48" s="83"/>
      <c r="O48" s="83"/>
      <c r="P48" s="83"/>
      <c r="Q48" s="2008"/>
      <c r="R48" s="2008"/>
      <c r="S48" s="2008"/>
      <c r="T48" s="2008"/>
      <c r="U48" s="2008"/>
      <c r="V48" s="2008"/>
      <c r="W48" s="2008"/>
      <c r="X48" s="2008"/>
      <c r="Y48" s="2008"/>
      <c r="Z48" s="2008"/>
      <c r="AA48" s="2008"/>
      <c r="AB48" s="2008"/>
      <c r="AC48" s="2008"/>
      <c r="AD48" s="2008"/>
      <c r="AE48" s="2008"/>
      <c r="AF48" s="2008"/>
      <c r="AG48" s="2008"/>
      <c r="AH48" s="2008"/>
      <c r="AI48" s="2008"/>
      <c r="AJ48" s="2008"/>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row>
    <row r="51" spans="2:36" s="2" customFormat="1" ht="18.75" hidden="1" customHeight="1">
      <c r="B51" s="2327" t="s">
        <v>143</v>
      </c>
      <c r="C51" s="2307"/>
      <c r="D51" s="2307"/>
      <c r="E51" s="2307"/>
      <c r="F51" s="2328" t="s">
        <v>144</v>
      </c>
      <c r="G51" s="2307"/>
      <c r="H51" s="2307"/>
      <c r="I51" s="2308"/>
      <c r="J51" s="2309" t="s">
        <v>127</v>
      </c>
      <c r="K51" s="2307"/>
      <c r="L51" s="2307"/>
      <c r="M51" s="2307"/>
      <c r="N51" s="2310" t="s">
        <v>7</v>
      </c>
      <c r="O51" s="2307"/>
      <c r="P51" s="2307"/>
      <c r="Q51" s="2307"/>
      <c r="R51" s="2310" t="s">
        <v>32</v>
      </c>
      <c r="S51" s="2307"/>
      <c r="T51" s="2307"/>
      <c r="U51" s="2323"/>
      <c r="V51" s="2306"/>
      <c r="W51" s="2307"/>
      <c r="X51" s="2307"/>
      <c r="Y51" s="2308"/>
      <c r="Z51" s="385"/>
      <c r="AA51" s="87"/>
      <c r="AB51" s="87"/>
      <c r="AC51" s="2306" t="s">
        <v>19</v>
      </c>
      <c r="AD51" s="2307"/>
      <c r="AE51" s="2307"/>
      <c r="AF51" s="2307"/>
      <c r="AG51" s="2297" t="s">
        <v>141</v>
      </c>
      <c r="AH51" s="2298"/>
      <c r="AI51" s="2298"/>
      <c r="AJ51" s="2299"/>
    </row>
    <row r="52" spans="2:36" s="2" customFormat="1" ht="12.9" hidden="1" customHeight="1">
      <c r="B52" s="2284"/>
      <c r="C52" s="2285"/>
      <c r="D52" s="2285"/>
      <c r="E52" s="2285"/>
      <c r="F52" s="2289"/>
      <c r="G52" s="2285"/>
      <c r="H52" s="2285"/>
      <c r="I52" s="2290"/>
      <c r="J52" s="2292"/>
      <c r="K52" s="2285"/>
      <c r="L52" s="2285"/>
      <c r="M52" s="2285"/>
      <c r="N52" s="2289"/>
      <c r="O52" s="2285"/>
      <c r="P52" s="2285"/>
      <c r="Q52" s="2285"/>
      <c r="R52" s="2289"/>
      <c r="S52" s="2285"/>
      <c r="T52" s="2285"/>
      <c r="U52" s="2295"/>
      <c r="V52" s="2284"/>
      <c r="W52" s="2285"/>
      <c r="X52" s="2285"/>
      <c r="Y52" s="2290"/>
      <c r="Z52" s="381"/>
      <c r="AA52" s="381"/>
      <c r="AB52" s="90"/>
      <c r="AC52" s="2286"/>
      <c r="AD52" s="2285"/>
      <c r="AE52" s="2285"/>
      <c r="AF52" s="2285"/>
      <c r="AG52" s="2300"/>
      <c r="AH52" s="2301"/>
      <c r="AI52" s="2301"/>
      <c r="AJ52" s="2302"/>
    </row>
    <row r="53" spans="2:36" s="2" customFormat="1" ht="12.9" hidden="1" customHeight="1">
      <c r="B53" s="2286"/>
      <c r="C53" s="2285"/>
      <c r="D53" s="2285"/>
      <c r="E53" s="2285"/>
      <c r="F53" s="2285"/>
      <c r="G53" s="2285"/>
      <c r="H53" s="2285"/>
      <c r="I53" s="2290"/>
      <c r="J53" s="2293"/>
      <c r="K53" s="2285"/>
      <c r="L53" s="2285"/>
      <c r="M53" s="2285"/>
      <c r="N53" s="2285"/>
      <c r="O53" s="2285"/>
      <c r="P53" s="2285"/>
      <c r="Q53" s="2285"/>
      <c r="R53" s="2285"/>
      <c r="S53" s="2285"/>
      <c r="T53" s="2285"/>
      <c r="U53" s="2295"/>
      <c r="V53" s="2286"/>
      <c r="W53" s="2285"/>
      <c r="X53" s="2285"/>
      <c r="Y53" s="2290"/>
      <c r="Z53" s="381"/>
      <c r="AA53" s="381"/>
      <c r="AB53" s="381"/>
      <c r="AC53" s="2286"/>
      <c r="AD53" s="2285"/>
      <c r="AE53" s="2285"/>
      <c r="AF53" s="2285"/>
      <c r="AG53" s="2300"/>
      <c r="AH53" s="2301"/>
      <c r="AI53" s="2301"/>
      <c r="AJ53" s="2302"/>
    </row>
    <row r="54" spans="2:36" s="2" customFormat="1" ht="12.9" hidden="1" customHeight="1">
      <c r="B54" s="2286"/>
      <c r="C54" s="2285"/>
      <c r="D54" s="2285"/>
      <c r="E54" s="2285"/>
      <c r="F54" s="2285"/>
      <c r="G54" s="2285"/>
      <c r="H54" s="2285"/>
      <c r="I54" s="2290"/>
      <c r="J54" s="2293"/>
      <c r="K54" s="2285"/>
      <c r="L54" s="2285"/>
      <c r="M54" s="2285"/>
      <c r="N54" s="2285"/>
      <c r="O54" s="2285"/>
      <c r="P54" s="2285"/>
      <c r="Q54" s="2285"/>
      <c r="R54" s="2285"/>
      <c r="S54" s="2285"/>
      <c r="T54" s="2285"/>
      <c r="U54" s="2295"/>
      <c r="V54" s="2286"/>
      <c r="W54" s="2285"/>
      <c r="X54" s="2285"/>
      <c r="Y54" s="2290"/>
      <c r="Z54" s="381"/>
      <c r="AA54" s="381"/>
      <c r="AB54" s="381"/>
      <c r="AC54" s="2286"/>
      <c r="AD54" s="2285"/>
      <c r="AE54" s="2285"/>
      <c r="AF54" s="2285"/>
      <c r="AG54" s="2300"/>
      <c r="AH54" s="2301"/>
      <c r="AI54" s="2301"/>
      <c r="AJ54" s="2302"/>
    </row>
    <row r="55" spans="2:36" s="2" customFormat="1" ht="12.9" hidden="1" customHeight="1" thickBot="1">
      <c r="B55" s="2287"/>
      <c r="C55" s="2288"/>
      <c r="D55" s="2288"/>
      <c r="E55" s="2288"/>
      <c r="F55" s="2288"/>
      <c r="G55" s="2288"/>
      <c r="H55" s="2288"/>
      <c r="I55" s="2291"/>
      <c r="J55" s="2294"/>
      <c r="K55" s="2288"/>
      <c r="L55" s="2288"/>
      <c r="M55" s="2288"/>
      <c r="N55" s="2288"/>
      <c r="O55" s="2288"/>
      <c r="P55" s="2288"/>
      <c r="Q55" s="2288"/>
      <c r="R55" s="2288"/>
      <c r="S55" s="2288"/>
      <c r="T55" s="2288"/>
      <c r="U55" s="2296"/>
      <c r="V55" s="2287"/>
      <c r="W55" s="2288"/>
      <c r="X55" s="2288"/>
      <c r="Y55" s="2291"/>
      <c r="Z55" s="381"/>
      <c r="AA55" s="381"/>
      <c r="AB55" s="381"/>
      <c r="AC55" s="2287"/>
      <c r="AD55" s="2288"/>
      <c r="AE55" s="2288"/>
      <c r="AF55" s="2288"/>
      <c r="AG55" s="2303"/>
      <c r="AH55" s="2304"/>
      <c r="AI55" s="2304"/>
      <c r="AJ55" s="2305"/>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41"/>
      <c r="I59" s="2041"/>
      <c r="J59" s="2041"/>
      <c r="K59" s="2041"/>
      <c r="L59" s="2041"/>
      <c r="M59" s="2041"/>
      <c r="N59" s="2041"/>
      <c r="O59" s="2041"/>
      <c r="P59" s="2041"/>
      <c r="Q59" s="2041"/>
      <c r="R59" s="2041"/>
      <c r="S59" s="2041"/>
      <c r="T59" s="2041"/>
      <c r="U59" s="2041"/>
      <c r="V59" s="2041"/>
      <c r="W59" s="2041"/>
      <c r="X59" s="2041"/>
      <c r="Y59" s="2041"/>
      <c r="Z59" s="2041"/>
      <c r="AA59" s="2041"/>
      <c r="AB59" s="2041"/>
      <c r="AC59" s="2041"/>
      <c r="AD59" s="2041"/>
      <c r="AE59" s="2041"/>
      <c r="AF59" s="2041"/>
      <c r="AG59" s="2041"/>
      <c r="AH59" s="2041"/>
      <c r="AI59" s="2041"/>
    </row>
  </sheetData>
  <sheetProtection sheet="1" selectLockedCells="1"/>
  <mergeCells count="69">
    <mergeCell ref="H59:AI59"/>
    <mergeCell ref="J37:AJ43"/>
    <mergeCell ref="AC51:AF51"/>
    <mergeCell ref="AC52:AF55"/>
    <mergeCell ref="B15:AJ16"/>
    <mergeCell ref="R51:U51"/>
    <mergeCell ref="L24:W24"/>
    <mergeCell ref="C22:H23"/>
    <mergeCell ref="I22:I23"/>
    <mergeCell ref="J22:K23"/>
    <mergeCell ref="L22:W23"/>
    <mergeCell ref="J36:K36"/>
    <mergeCell ref="L36:W36"/>
    <mergeCell ref="B51:E51"/>
    <mergeCell ref="F51:I51"/>
    <mergeCell ref="J35:AJ35"/>
    <mergeCell ref="C37:H43"/>
    <mergeCell ref="B13:AJ13"/>
    <mergeCell ref="C26:H34"/>
    <mergeCell ref="C35:H35"/>
    <mergeCell ref="C36:H36"/>
    <mergeCell ref="X36:AJ36"/>
    <mergeCell ref="J26:AJ34"/>
    <mergeCell ref="B22:B23"/>
    <mergeCell ref="B24:B25"/>
    <mergeCell ref="L25:W25"/>
    <mergeCell ref="AC22:AJ23"/>
    <mergeCell ref="C24:H25"/>
    <mergeCell ref="X22:AB23"/>
    <mergeCell ref="J24:K24"/>
    <mergeCell ref="J25:K25"/>
    <mergeCell ref="V52:Y55"/>
    <mergeCell ref="AG51:AJ55"/>
    <mergeCell ref="V51:Y51"/>
    <mergeCell ref="J51:M51"/>
    <mergeCell ref="N51:Q51"/>
    <mergeCell ref="B52:E55"/>
    <mergeCell ref="F52:I55"/>
    <mergeCell ref="J52:M55"/>
    <mergeCell ref="N52:Q55"/>
    <mergeCell ref="R52:U55"/>
    <mergeCell ref="Z1:AJ1"/>
    <mergeCell ref="AN23:BG25"/>
    <mergeCell ref="AN26:AT27"/>
    <mergeCell ref="AU26:AW27"/>
    <mergeCell ref="B18:AJ18"/>
    <mergeCell ref="C4:J4"/>
    <mergeCell ref="C20:H21"/>
    <mergeCell ref="L20:AJ21"/>
    <mergeCell ref="C3:G3"/>
    <mergeCell ref="Y6:AI6"/>
    <mergeCell ref="Y7:AI7"/>
    <mergeCell ref="Y8:AI8"/>
    <mergeCell ref="S8:W8"/>
    <mergeCell ref="S6:W6"/>
    <mergeCell ref="S7:W7"/>
    <mergeCell ref="S9:AJ9"/>
    <mergeCell ref="S10:AJ10"/>
    <mergeCell ref="S11:AJ11"/>
    <mergeCell ref="Q44:T44"/>
    <mergeCell ref="U44:X44"/>
    <mergeCell ref="Y44:AB44"/>
    <mergeCell ref="AC44:AF44"/>
    <mergeCell ref="AG44:AJ44"/>
    <mergeCell ref="Q45:T48"/>
    <mergeCell ref="U45:X48"/>
    <mergeCell ref="Y45:AB48"/>
    <mergeCell ref="AC45:AF48"/>
    <mergeCell ref="AG45:AJ48"/>
  </mergeCells>
  <phoneticPr fontId="3"/>
  <conditionalFormatting sqref="L22:W23">
    <cfRule type="expression" dxfId="200" priority="10" stopIfTrue="1">
      <formula>AND(MONTH(L22)&lt;10,DAY(L22)&gt;9)</formula>
    </cfRule>
    <cfRule type="expression" dxfId="199" priority="11" stopIfTrue="1">
      <formula>AND(MONTH(L22)&lt;10,DAY(L22)&lt;10)</formula>
    </cfRule>
    <cfRule type="expression" dxfId="198" priority="12" stopIfTrue="1">
      <formula>AND(MONTH(L22)&gt;9,DAY(L22)&lt;10)</formula>
    </cfRule>
  </conditionalFormatting>
  <conditionalFormatting sqref="L24:W24">
    <cfRule type="expression" dxfId="197" priority="7" stopIfTrue="1">
      <formula>AND(MONTH(L24)&lt;10,DAY(L24)&gt;9)</formula>
    </cfRule>
    <cfRule type="expression" dxfId="196" priority="8" stopIfTrue="1">
      <formula>AND(MONTH(L24)&lt;10,DAY(L24)&lt;10)</formula>
    </cfRule>
    <cfRule type="expression" dxfId="195" priority="9" stopIfTrue="1">
      <formula>AND(MONTH(L24)&gt;9,DAY(L24)&lt;10)</formula>
    </cfRule>
  </conditionalFormatting>
  <conditionalFormatting sqref="L25:W25">
    <cfRule type="expression" dxfId="194" priority="4" stopIfTrue="1">
      <formula>AND(MONTH(L25)&lt;10,DAY(L25)&gt;9)</formula>
    </cfRule>
    <cfRule type="expression" dxfId="193" priority="5" stopIfTrue="1">
      <formula>AND(MONTH(L25)&lt;10,DAY(L25)&lt;10)</formula>
    </cfRule>
    <cfRule type="expression" dxfId="192" priority="6" stopIfTrue="1">
      <formula>AND(MONTH(L25)&gt;9,DAY(L25)&lt;10)</formula>
    </cfRule>
  </conditionalFormatting>
  <conditionalFormatting sqref="L36:W36">
    <cfRule type="expression" dxfId="191" priority="1" stopIfTrue="1">
      <formula>AND(MONTH(L36)&lt;10,DAY(L36)&gt;9)</formula>
    </cfRule>
    <cfRule type="expression" dxfId="190" priority="2" stopIfTrue="1">
      <formula>AND(MONTH(L36)&lt;10,DAY(L36)&lt;10)</formula>
    </cfRule>
    <cfRule type="expression" dxfId="189" priority="3" stopIfTrue="1">
      <formula>AND(MONTH(L36)&gt;9,DAY(L36)&lt;10)</formula>
    </cfRule>
  </conditionalFormatting>
  <dataValidations count="2">
    <dataValidation type="list" allowBlank="1" showInputMessage="1" showErrorMessage="1" sqref="C4:E4">
      <formula1>$AM$6:$AM$7</formula1>
    </dataValidation>
    <dataValidation type="list" allowBlank="1" showInputMessage="1" showErrorMessage="1" sqref="AU26:AW27">
      <formula1>$BA$26:$BA$28</formula1>
    </dataValidation>
  </dataValidations>
  <pageMargins left="1.1023622047244095" right="0.51181102362204722" top="0.55118110236220474" bottom="0.74803149606299213" header="0.31496062992125984" footer="0.31496062992125984"/>
  <pageSetup paperSize="9" scale="94" orientation="portrait" r:id="rId1"/>
  <headerFooter>
    <oddHeader>&amp;L&amp;"ＭＳ 明朝,標準"&amp;8&amp;K00-040第11号様式（第13条関係）</oddHeader>
    <oddFooter>&amp;R&amp;"ＭＳ 明朝,標準"&amp;8&amp;K00-049受注者⇒監督員</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tabColor theme="3" tint="0.59999389629810485"/>
    <pageSetUpPr fitToPage="1"/>
  </sheetPr>
  <dimension ref="B1:AH39"/>
  <sheetViews>
    <sheetView showZeros="0" view="pageBreakPreview" zoomScaleNormal="100" zoomScaleSheetLayoutView="100" workbookViewId="0">
      <selection activeCell="T38" sqref="T38:W38"/>
    </sheetView>
  </sheetViews>
  <sheetFormatPr defaultColWidth="9" defaultRowHeight="13"/>
  <cols>
    <col min="1" max="1" width="9" style="58"/>
    <col min="2" max="27" width="3.08984375" style="58" customWidth="1"/>
    <col min="28" max="28" width="9" style="58"/>
    <col min="29" max="29" width="21.90625" style="58" hidden="1" customWidth="1"/>
    <col min="30" max="16384" width="9" style="58"/>
  </cols>
  <sheetData>
    <row r="1" spans="2:34">
      <c r="C1" s="59"/>
      <c r="D1" s="59"/>
      <c r="E1" s="59"/>
      <c r="F1" s="59"/>
      <c r="G1" s="59"/>
      <c r="H1" s="59"/>
      <c r="I1" s="59"/>
      <c r="J1" s="59"/>
      <c r="K1" s="59"/>
      <c r="L1" s="59"/>
      <c r="M1" s="59"/>
      <c r="N1" s="59"/>
      <c r="O1" s="59"/>
      <c r="P1" s="59"/>
      <c r="Q1" s="59"/>
      <c r="R1" s="59"/>
      <c r="S1" s="59"/>
      <c r="T1" s="59"/>
      <c r="U1" s="59"/>
      <c r="V1" s="59"/>
      <c r="W1" s="59"/>
      <c r="X1" s="59"/>
      <c r="Y1" s="59"/>
      <c r="Z1" s="59"/>
      <c r="AA1" s="59"/>
    </row>
    <row r="2" spans="2:34">
      <c r="C2" s="59"/>
      <c r="D2" s="59"/>
      <c r="E2" s="59"/>
      <c r="F2" s="59"/>
      <c r="G2" s="59"/>
      <c r="H2" s="59"/>
      <c r="I2" s="59"/>
      <c r="J2" s="59"/>
      <c r="K2" s="59"/>
      <c r="L2" s="59"/>
      <c r="M2" s="59"/>
      <c r="N2" s="59"/>
      <c r="O2" s="59"/>
      <c r="P2" s="59"/>
      <c r="Q2" s="59"/>
      <c r="R2" s="59"/>
      <c r="S2" s="59"/>
      <c r="T2" s="59"/>
      <c r="U2" s="59"/>
      <c r="V2" s="59"/>
      <c r="W2" s="59"/>
      <c r="X2" s="59"/>
      <c r="Y2" s="59"/>
      <c r="Z2" s="59"/>
      <c r="AA2" s="59"/>
    </row>
    <row r="3" spans="2:34" ht="21">
      <c r="C3" s="59"/>
      <c r="D3" s="59"/>
      <c r="E3" s="59"/>
      <c r="F3" s="59"/>
      <c r="G3" s="59"/>
      <c r="H3" s="59"/>
      <c r="I3" s="318"/>
      <c r="J3" s="319"/>
      <c r="K3" s="2387" t="s">
        <v>922</v>
      </c>
      <c r="L3" s="2388"/>
      <c r="M3" s="2388"/>
      <c r="N3" s="343"/>
      <c r="O3" s="2389" t="s">
        <v>348</v>
      </c>
      <c r="P3" s="1129"/>
      <c r="Q3" s="1129"/>
      <c r="R3" s="1129"/>
      <c r="S3" s="1129"/>
      <c r="T3" s="319"/>
      <c r="U3" s="319"/>
      <c r="V3" s="59"/>
      <c r="W3" s="59"/>
      <c r="X3" s="59"/>
      <c r="Y3" s="59"/>
      <c r="Z3" s="59"/>
      <c r="AA3" s="59"/>
    </row>
    <row r="4" spans="2:34" ht="13.5" customHeight="1">
      <c r="C4" s="59"/>
      <c r="D4" s="59"/>
      <c r="E4" s="59"/>
      <c r="F4" s="59"/>
      <c r="G4" s="59"/>
      <c r="H4" s="59"/>
      <c r="I4" s="59"/>
      <c r="J4" s="59"/>
      <c r="K4" s="59"/>
      <c r="L4" s="59"/>
      <c r="M4" s="59"/>
      <c r="N4" s="59"/>
      <c r="O4" s="60"/>
      <c r="P4" s="59"/>
      <c r="Q4" s="59"/>
      <c r="R4" s="59"/>
      <c r="S4" s="59"/>
      <c r="T4" s="59"/>
      <c r="U4" s="59"/>
      <c r="V4" s="59"/>
      <c r="W4" s="59"/>
      <c r="X4" s="59"/>
      <c r="Y4" s="59"/>
      <c r="Z4" s="59"/>
      <c r="AA4" s="59"/>
    </row>
    <row r="5" spans="2:34" ht="13.5" thickBot="1">
      <c r="C5" s="59"/>
      <c r="D5" s="59"/>
      <c r="E5" s="59"/>
      <c r="F5" s="59"/>
      <c r="G5" s="59"/>
      <c r="H5" s="59"/>
      <c r="I5" s="59"/>
      <c r="J5" s="59"/>
      <c r="K5" s="59"/>
      <c r="L5" s="59"/>
      <c r="M5" s="59"/>
      <c r="N5" s="59"/>
      <c r="O5" s="59"/>
      <c r="P5" s="59"/>
      <c r="Q5" s="59"/>
      <c r="R5" s="59"/>
      <c r="S5" s="59"/>
      <c r="T5" s="59"/>
      <c r="U5" s="59"/>
      <c r="V5" s="59"/>
      <c r="W5" s="59"/>
      <c r="X5" s="59"/>
      <c r="Y5" s="59"/>
      <c r="Z5" s="59"/>
      <c r="AA5" s="59"/>
    </row>
    <row r="6" spans="2:34" s="7" customFormat="1" ht="17.25" customHeight="1">
      <c r="B6" s="464"/>
      <c r="C6" s="1265" t="s">
        <v>11</v>
      </c>
      <c r="D6" s="1171"/>
      <c r="E6" s="1171"/>
      <c r="F6" s="1171"/>
      <c r="G6" s="465"/>
      <c r="H6" s="466"/>
      <c r="I6" s="1265" t="s">
        <v>83</v>
      </c>
      <c r="J6" s="1168"/>
      <c r="K6" s="1168"/>
      <c r="L6" s="1168"/>
      <c r="M6" s="338"/>
      <c r="N6" s="539"/>
      <c r="O6" s="2362"/>
      <c r="P6" s="2277"/>
      <c r="Q6" s="2277"/>
      <c r="R6" s="2277"/>
      <c r="S6" s="545"/>
      <c r="T6" s="348"/>
      <c r="U6" s="461"/>
      <c r="V6" s="2354" t="s">
        <v>376</v>
      </c>
      <c r="W6" s="2307"/>
      <c r="X6" s="2307"/>
      <c r="Y6" s="2347" t="s">
        <v>375</v>
      </c>
      <c r="Z6" s="2348"/>
      <c r="AA6" s="2349"/>
      <c r="AB6" s="1"/>
      <c r="AC6" s="1"/>
      <c r="AD6" s="1"/>
      <c r="AE6" s="1"/>
      <c r="AF6" s="1"/>
      <c r="AG6" s="1"/>
      <c r="AH6" s="1"/>
    </row>
    <row r="7" spans="2:34" ht="17.149999999999999" customHeight="1">
      <c r="B7" s="2340"/>
      <c r="C7" s="2341"/>
      <c r="D7" s="2341"/>
      <c r="E7" s="2341"/>
      <c r="F7" s="2341"/>
      <c r="G7" s="2342"/>
      <c r="H7" s="2390"/>
      <c r="I7" s="2391"/>
      <c r="J7" s="2391"/>
      <c r="K7" s="2391"/>
      <c r="L7" s="2391"/>
      <c r="M7" s="2392"/>
      <c r="N7" s="2363"/>
      <c r="O7" s="2364"/>
      <c r="P7" s="2364"/>
      <c r="Q7" s="2364"/>
      <c r="R7" s="2364"/>
      <c r="S7" s="2364"/>
      <c r="T7" s="462"/>
      <c r="U7" s="463"/>
      <c r="V7" s="2355"/>
      <c r="W7" s="2356"/>
      <c r="X7" s="2357"/>
      <c r="Y7" s="2350"/>
      <c r="Z7" s="2350"/>
      <c r="AA7" s="2351"/>
      <c r="AB7" s="1"/>
    </row>
    <row r="8" spans="2:34" ht="17.149999999999999" customHeight="1">
      <c r="B8" s="2343"/>
      <c r="C8" s="2341"/>
      <c r="D8" s="2341"/>
      <c r="E8" s="2341"/>
      <c r="F8" s="2341"/>
      <c r="G8" s="2342"/>
      <c r="H8" s="2391"/>
      <c r="I8" s="2391"/>
      <c r="J8" s="2391"/>
      <c r="K8" s="2391"/>
      <c r="L8" s="2391"/>
      <c r="M8" s="2392"/>
      <c r="N8" s="2364"/>
      <c r="O8" s="2364"/>
      <c r="P8" s="2364"/>
      <c r="Q8" s="2364"/>
      <c r="R8" s="2364"/>
      <c r="S8" s="2364"/>
      <c r="T8" s="462"/>
      <c r="U8" s="463"/>
      <c r="V8" s="2358"/>
      <c r="W8" s="2356"/>
      <c r="X8" s="2357"/>
      <c r="Y8" s="2350"/>
      <c r="Z8" s="2350"/>
      <c r="AA8" s="2351"/>
      <c r="AC8" s="70"/>
    </row>
    <row r="9" spans="2:34" ht="17.149999999999999" customHeight="1" thickBot="1">
      <c r="B9" s="2344"/>
      <c r="C9" s="2345"/>
      <c r="D9" s="2345"/>
      <c r="E9" s="2345"/>
      <c r="F9" s="2345"/>
      <c r="G9" s="2346"/>
      <c r="H9" s="2393"/>
      <c r="I9" s="2393"/>
      <c r="J9" s="2393"/>
      <c r="K9" s="2393"/>
      <c r="L9" s="2393"/>
      <c r="M9" s="2394"/>
      <c r="N9" s="2364"/>
      <c r="O9" s="2364"/>
      <c r="P9" s="2364"/>
      <c r="Q9" s="2364"/>
      <c r="R9" s="2364"/>
      <c r="S9" s="2364"/>
      <c r="T9" s="462"/>
      <c r="U9" s="463"/>
      <c r="V9" s="2359"/>
      <c r="W9" s="2360"/>
      <c r="X9" s="2361"/>
      <c r="Y9" s="2352"/>
      <c r="Z9" s="2352"/>
      <c r="AA9" s="2353"/>
    </row>
    <row r="10" spans="2:34" ht="13.5" customHeight="1">
      <c r="B10" s="214"/>
      <c r="C10" s="467"/>
      <c r="D10" s="467"/>
      <c r="E10" s="467"/>
      <c r="F10" s="467"/>
      <c r="G10" s="467"/>
      <c r="H10" s="467"/>
      <c r="I10" s="467"/>
      <c r="J10" s="467"/>
      <c r="K10" s="467"/>
      <c r="L10" s="468"/>
      <c r="M10" s="468"/>
      <c r="N10" s="468"/>
      <c r="O10" s="468"/>
      <c r="P10" s="468"/>
      <c r="Q10" s="468"/>
      <c r="R10" s="468"/>
      <c r="S10" s="468"/>
      <c r="T10" s="468"/>
      <c r="U10" s="468"/>
      <c r="V10" s="468"/>
      <c r="W10" s="468"/>
      <c r="X10" s="467"/>
      <c r="Y10" s="467"/>
      <c r="Z10" s="467"/>
      <c r="AA10" s="468"/>
    </row>
    <row r="11" spans="2:34" ht="13.5" customHeight="1">
      <c r="B11" s="214"/>
      <c r="C11" s="467"/>
      <c r="D11" s="467"/>
      <c r="E11" s="467"/>
      <c r="F11" s="467"/>
      <c r="G11" s="467"/>
      <c r="H11" s="467"/>
      <c r="I11" s="467"/>
      <c r="J11" s="467"/>
      <c r="K11" s="467"/>
      <c r="L11" s="468"/>
      <c r="M11" s="468"/>
      <c r="N11" s="468"/>
      <c r="O11" s="468"/>
      <c r="P11" s="2209" t="s">
        <v>930</v>
      </c>
      <c r="Q11" s="2210"/>
      <c r="R11" s="2210"/>
      <c r="S11" s="2210"/>
      <c r="T11" s="2210"/>
      <c r="U11" s="2210"/>
      <c r="V11" s="2210"/>
      <c r="W11" s="2210"/>
      <c r="X11" s="2210"/>
      <c r="Y11" s="2210"/>
      <c r="Z11" s="2210"/>
      <c r="AA11" s="2211"/>
    </row>
    <row r="12" spans="2:34" ht="13.5" customHeight="1">
      <c r="B12" s="214"/>
      <c r="C12" s="467"/>
      <c r="D12" s="467"/>
      <c r="E12" s="467"/>
      <c r="F12" s="467"/>
      <c r="G12" s="467"/>
      <c r="H12" s="467"/>
      <c r="I12" s="467"/>
      <c r="J12" s="467"/>
      <c r="K12" s="467"/>
      <c r="L12" s="468"/>
      <c r="M12" s="468"/>
      <c r="N12" s="468"/>
      <c r="O12" s="468"/>
      <c r="P12" s="2228" t="s">
        <v>941</v>
      </c>
      <c r="Q12" s="2229"/>
      <c r="R12" s="2229"/>
      <c r="S12" s="2229"/>
      <c r="T12" s="2229"/>
      <c r="U12" s="2229"/>
      <c r="V12" s="2229"/>
      <c r="W12" s="2229"/>
      <c r="X12" s="2229"/>
      <c r="Y12" s="2229"/>
      <c r="Z12" s="2229"/>
      <c r="AA12" s="2230"/>
    </row>
    <row r="13" spans="2:34" ht="13.5" customHeight="1">
      <c r="B13" s="214"/>
      <c r="C13" s="467"/>
      <c r="D13" s="467"/>
      <c r="E13" s="467"/>
      <c r="F13" s="467"/>
      <c r="G13" s="467"/>
      <c r="H13" s="467"/>
      <c r="I13" s="467"/>
      <c r="J13" s="467"/>
      <c r="K13" s="467"/>
      <c r="L13" s="468"/>
      <c r="M13" s="468"/>
      <c r="N13" s="468"/>
      <c r="O13" s="468"/>
      <c r="P13" s="2231" t="s">
        <v>942</v>
      </c>
      <c r="Q13" s="2232"/>
      <c r="R13" s="2232"/>
      <c r="S13" s="2232"/>
      <c r="T13" s="2232"/>
      <c r="U13" s="2232"/>
      <c r="V13" s="2232"/>
      <c r="W13" s="2232"/>
      <c r="X13" s="2232"/>
      <c r="Y13" s="2232"/>
      <c r="Z13" s="2232"/>
      <c r="AA13" s="2233"/>
    </row>
    <row r="14" spans="2:34">
      <c r="B14" s="214"/>
      <c r="C14" s="468"/>
      <c r="D14" s="468"/>
      <c r="E14" s="468"/>
      <c r="F14" s="468"/>
      <c r="G14" s="468"/>
      <c r="H14" s="468"/>
      <c r="I14" s="468"/>
      <c r="J14" s="468"/>
      <c r="K14" s="468"/>
      <c r="L14" s="468"/>
      <c r="M14" s="468"/>
      <c r="N14" s="468"/>
      <c r="O14" s="468"/>
      <c r="P14" s="2234" t="s">
        <v>943</v>
      </c>
      <c r="Q14" s="1314"/>
      <c r="R14" s="1314"/>
      <c r="S14" s="1314"/>
      <c r="T14" s="1314"/>
      <c r="U14" s="1314"/>
      <c r="V14" s="1314"/>
      <c r="W14" s="1314"/>
      <c r="X14" s="1314"/>
      <c r="Y14" s="1314"/>
      <c r="Z14" s="1314"/>
      <c r="AA14" s="2235"/>
    </row>
    <row r="15" spans="2:34">
      <c r="B15" s="214"/>
      <c r="C15" s="468"/>
      <c r="D15" s="468"/>
      <c r="E15" s="468"/>
      <c r="F15" s="468"/>
      <c r="G15" s="468"/>
      <c r="H15" s="468"/>
      <c r="I15" s="468"/>
      <c r="J15" s="468"/>
      <c r="K15" s="468"/>
      <c r="L15" s="468"/>
      <c r="M15" s="468"/>
      <c r="N15" s="468"/>
      <c r="O15" s="468"/>
      <c r="P15" s="2236" t="s">
        <v>942</v>
      </c>
      <c r="Q15" s="2237"/>
      <c r="R15" s="2237"/>
      <c r="S15" s="2237"/>
      <c r="T15" s="2237"/>
      <c r="U15" s="2237"/>
      <c r="V15" s="2237"/>
      <c r="W15" s="2237"/>
      <c r="X15" s="2237"/>
      <c r="Y15" s="2237"/>
      <c r="Z15" s="2237"/>
      <c r="AA15" s="2238"/>
    </row>
    <row r="16" spans="2:34">
      <c r="B16" s="214"/>
      <c r="C16" s="468"/>
      <c r="D16" s="468"/>
      <c r="E16" s="468"/>
      <c r="F16" s="468"/>
      <c r="G16" s="468"/>
      <c r="H16" s="468"/>
      <c r="I16" s="468"/>
      <c r="J16" s="468"/>
      <c r="K16" s="468"/>
      <c r="L16" s="468"/>
      <c r="M16" s="468"/>
      <c r="N16" s="468"/>
      <c r="O16" s="468"/>
      <c r="P16" s="468"/>
      <c r="Q16" s="468"/>
      <c r="R16" s="468"/>
      <c r="S16" s="468"/>
      <c r="T16" s="468"/>
      <c r="U16" s="468"/>
      <c r="V16" s="468"/>
      <c r="W16" s="468"/>
      <c r="X16" s="468"/>
      <c r="Y16" s="468"/>
      <c r="Z16" s="468"/>
      <c r="AA16" s="468"/>
    </row>
    <row r="17" spans="2:29" ht="20">
      <c r="B17" s="214"/>
      <c r="C17" s="468"/>
      <c r="D17" s="468"/>
      <c r="E17" s="468"/>
      <c r="F17" s="468"/>
      <c r="G17" s="468"/>
      <c r="H17" s="468"/>
      <c r="I17" s="469"/>
      <c r="J17" s="470"/>
      <c r="K17" s="470"/>
      <c r="L17" s="2398" t="str">
        <f>IF(K3=AC19,"確認",+IF(K3=AC20,"立会","                  "))</f>
        <v>立会</v>
      </c>
      <c r="M17" s="2399"/>
      <c r="N17" s="2399"/>
      <c r="O17" s="471"/>
      <c r="P17" s="2396" t="s">
        <v>347</v>
      </c>
      <c r="Q17" s="2397"/>
      <c r="R17" s="2397"/>
      <c r="S17" s="470"/>
      <c r="T17" s="470"/>
      <c r="U17" s="470"/>
      <c r="V17" s="468"/>
      <c r="W17" s="468"/>
      <c r="X17" s="468"/>
      <c r="Y17" s="468"/>
      <c r="Z17" s="468"/>
      <c r="AA17" s="468"/>
    </row>
    <row r="18" spans="2:29" ht="13.5" customHeight="1">
      <c r="B18" s="214"/>
      <c r="C18" s="468"/>
      <c r="D18" s="468"/>
      <c r="E18" s="468"/>
      <c r="F18" s="468"/>
      <c r="G18" s="468"/>
      <c r="H18" s="468"/>
      <c r="I18" s="468"/>
      <c r="J18" s="468"/>
      <c r="K18" s="468"/>
      <c r="L18" s="468"/>
      <c r="M18" s="468"/>
      <c r="N18" s="472"/>
      <c r="O18" s="468"/>
      <c r="P18" s="468"/>
      <c r="Q18" s="468"/>
      <c r="R18" s="468"/>
      <c r="S18" s="468"/>
      <c r="T18" s="468"/>
      <c r="U18" s="468"/>
      <c r="V18" s="468"/>
      <c r="W18" s="468"/>
      <c r="X18" s="468"/>
      <c r="Y18" s="468"/>
      <c r="Z18" s="468"/>
      <c r="AA18" s="468"/>
    </row>
    <row r="19" spans="2:29">
      <c r="B19" s="214"/>
      <c r="C19" s="468"/>
      <c r="D19" s="468"/>
      <c r="E19" s="468"/>
      <c r="F19" s="468"/>
      <c r="G19" s="468"/>
      <c r="H19" s="468"/>
      <c r="I19" s="468"/>
      <c r="J19" s="468"/>
      <c r="K19" s="468"/>
      <c r="L19" s="468"/>
      <c r="M19" s="468"/>
      <c r="N19" s="468"/>
      <c r="O19" s="468"/>
      <c r="P19" s="468"/>
      <c r="Q19" s="468"/>
      <c r="R19" s="468"/>
      <c r="S19" s="468"/>
      <c r="T19" s="468"/>
      <c r="U19" s="468"/>
      <c r="V19" s="468"/>
      <c r="W19" s="468"/>
      <c r="X19" s="468"/>
      <c r="Y19" s="468"/>
      <c r="Z19" s="468"/>
      <c r="AA19" s="468"/>
      <c r="AC19" s="58" t="s">
        <v>84</v>
      </c>
    </row>
    <row r="20" spans="2:29" ht="20.149999999999999" customHeight="1">
      <c r="B20" s="214"/>
      <c r="C20" s="1173" t="s">
        <v>93</v>
      </c>
      <c r="D20" s="2373"/>
      <c r="E20" s="2373"/>
      <c r="F20" s="2374">
        <f>各項目入力表!B3</f>
        <v>0</v>
      </c>
      <c r="G20" s="2375"/>
      <c r="H20" s="2375"/>
      <c r="I20" s="2375"/>
      <c r="J20" s="2375"/>
      <c r="K20" s="2375"/>
      <c r="L20" s="2375"/>
      <c r="M20" s="2375"/>
      <c r="N20" s="2375"/>
      <c r="O20" s="2375"/>
      <c r="P20" s="2375"/>
      <c r="Q20" s="2375"/>
      <c r="R20" s="2375"/>
      <c r="S20" s="2375"/>
      <c r="T20" s="2375"/>
      <c r="U20" s="2375"/>
      <c r="V20" s="2375"/>
      <c r="W20" s="2375"/>
      <c r="X20" s="2375"/>
      <c r="Y20" s="2375"/>
      <c r="Z20" s="2375"/>
      <c r="AA20" s="468"/>
      <c r="AC20" s="58" t="s">
        <v>92</v>
      </c>
    </row>
    <row r="21" spans="2:29" ht="20.149999999999999" customHeight="1">
      <c r="C21" s="2376" t="s">
        <v>94</v>
      </c>
      <c r="D21" s="2377"/>
      <c r="E21" s="2377"/>
      <c r="F21" s="2395"/>
      <c r="G21" s="2278"/>
      <c r="H21" s="2278"/>
      <c r="I21" s="2278"/>
      <c r="J21" s="2278"/>
      <c r="K21" s="2278"/>
      <c r="L21" s="2278"/>
      <c r="M21" s="2278"/>
      <c r="N21" s="2278"/>
      <c r="O21" s="213"/>
      <c r="P21" s="34"/>
      <c r="Q21" s="34"/>
      <c r="R21" s="34"/>
      <c r="S21" s="34"/>
      <c r="T21" s="34"/>
      <c r="U21" s="34"/>
      <c r="V21" s="34"/>
      <c r="W21" s="34"/>
      <c r="X21" s="34"/>
      <c r="Y21" s="34"/>
      <c r="Z21" s="34"/>
      <c r="AA21" s="59"/>
    </row>
    <row r="22" spans="2:29" ht="14">
      <c r="C22" s="59"/>
      <c r="D22" s="61"/>
      <c r="E22" s="59"/>
      <c r="F22" s="59"/>
      <c r="G22" s="59"/>
      <c r="H22" s="59"/>
      <c r="I22" s="59"/>
      <c r="J22" s="59"/>
      <c r="K22" s="59"/>
      <c r="L22" s="59"/>
      <c r="M22" s="59"/>
      <c r="N22" s="59"/>
      <c r="O22" s="59"/>
      <c r="P22" s="59"/>
      <c r="Q22" s="59"/>
      <c r="R22" s="59"/>
      <c r="S22" s="59"/>
      <c r="T22" s="62"/>
      <c r="U22" s="59"/>
      <c r="V22" s="59"/>
      <c r="W22" s="59"/>
      <c r="X22" s="59"/>
      <c r="Y22" s="59"/>
      <c r="Z22" s="59"/>
      <c r="AA22" s="59"/>
    </row>
    <row r="23" spans="2:29">
      <c r="C23" s="59"/>
      <c r="D23" s="59"/>
      <c r="E23" s="59"/>
      <c r="F23" s="59"/>
      <c r="G23" s="59"/>
      <c r="H23" s="59"/>
      <c r="I23" s="59"/>
      <c r="J23" s="59"/>
      <c r="K23" s="59"/>
      <c r="L23" s="59"/>
      <c r="M23" s="59"/>
      <c r="N23" s="59"/>
      <c r="O23" s="59"/>
      <c r="P23" s="59"/>
      <c r="Q23" s="59"/>
      <c r="R23" s="59"/>
      <c r="S23" s="59"/>
      <c r="T23" s="59"/>
      <c r="U23" s="59"/>
      <c r="V23" s="59"/>
      <c r="W23" s="59"/>
      <c r="X23" s="59"/>
      <c r="Y23" s="59"/>
      <c r="Z23" s="59"/>
      <c r="AA23" s="59"/>
    </row>
    <row r="24" spans="2:29" s="7" customFormat="1" ht="24.9" customHeight="1">
      <c r="C24" s="34"/>
      <c r="D24" s="34" t="s">
        <v>87</v>
      </c>
      <c r="E24" s="63"/>
      <c r="F24" s="34"/>
      <c r="G24" s="34"/>
      <c r="H24" s="34"/>
      <c r="I24" s="34"/>
      <c r="J24" s="21"/>
      <c r="K24" s="21"/>
      <c r="L24" s="21"/>
      <c r="M24" s="21"/>
      <c r="N24" s="34"/>
      <c r="O24" s="34"/>
      <c r="P24" s="34"/>
      <c r="Q24" s="34"/>
      <c r="R24" s="34"/>
      <c r="S24" s="34"/>
      <c r="T24" s="2066" t="str">
        <f>IF(K3=AC19,"確認",+IF(K3=AC20,"立会","                  "))</f>
        <v>立会</v>
      </c>
      <c r="U24" s="2066"/>
      <c r="V24" s="34" t="s">
        <v>86</v>
      </c>
      <c r="W24" s="34"/>
      <c r="X24" s="34"/>
      <c r="Y24" s="34"/>
      <c r="Z24" s="34"/>
      <c r="AA24" s="34"/>
    </row>
    <row r="25" spans="2:29" ht="24.9" customHeight="1">
      <c r="C25" s="59"/>
      <c r="D25" s="34" t="s">
        <v>85</v>
      </c>
      <c r="E25" s="59"/>
      <c r="F25" s="59"/>
      <c r="G25" s="59"/>
      <c r="H25" s="59"/>
      <c r="I25" s="59"/>
      <c r="J25" s="59"/>
      <c r="K25" s="59"/>
      <c r="L25" s="59"/>
      <c r="M25" s="59"/>
      <c r="N25" s="59"/>
      <c r="O25" s="59"/>
      <c r="P25" s="59"/>
      <c r="Q25" s="59"/>
      <c r="R25" s="59"/>
      <c r="S25" s="59"/>
      <c r="T25" s="59"/>
      <c r="U25" s="59"/>
      <c r="V25" s="59"/>
      <c r="W25" s="59"/>
      <c r="X25" s="59"/>
      <c r="Y25" s="59"/>
      <c r="Z25" s="59"/>
      <c r="AA25" s="59"/>
    </row>
    <row r="26" spans="2:29">
      <c r="C26" s="59"/>
      <c r="D26" s="59"/>
      <c r="E26" s="59"/>
      <c r="F26" s="59"/>
      <c r="G26" s="59"/>
      <c r="H26" s="59"/>
      <c r="I26" s="59"/>
      <c r="J26" s="59"/>
      <c r="K26" s="59"/>
      <c r="L26" s="59"/>
      <c r="M26" s="59"/>
      <c r="N26" s="59"/>
      <c r="O26" s="59"/>
      <c r="P26" s="59"/>
      <c r="Q26" s="59"/>
      <c r="R26" s="59"/>
      <c r="S26" s="59"/>
      <c r="T26" s="59"/>
      <c r="U26" s="59"/>
      <c r="V26" s="59"/>
      <c r="W26" s="59"/>
      <c r="X26" s="59"/>
      <c r="Y26" s="59"/>
      <c r="Z26" s="59"/>
      <c r="AA26" s="59"/>
    </row>
    <row r="27" spans="2:29">
      <c r="C27" s="59"/>
      <c r="D27" s="59"/>
      <c r="E27" s="59"/>
      <c r="F27" s="59"/>
      <c r="G27" s="59"/>
      <c r="H27" s="59"/>
      <c r="I27" s="59"/>
      <c r="J27" s="59"/>
      <c r="K27" s="59"/>
      <c r="L27" s="59"/>
      <c r="M27" s="59"/>
      <c r="N27" s="59"/>
      <c r="O27" s="59"/>
      <c r="P27" s="59"/>
      <c r="Q27" s="59"/>
      <c r="R27" s="59"/>
      <c r="S27" s="59"/>
      <c r="T27" s="59"/>
      <c r="U27" s="59"/>
      <c r="V27" s="59"/>
      <c r="W27" s="59"/>
      <c r="X27" s="59"/>
      <c r="Y27" s="59"/>
      <c r="Z27" s="59"/>
      <c r="AA27" s="59"/>
    </row>
    <row r="28" spans="2:29" s="7" customFormat="1" ht="20.149999999999999" customHeight="1">
      <c r="C28" s="578"/>
      <c r="D28" s="578"/>
      <c r="E28" s="578"/>
      <c r="F28" s="578"/>
      <c r="G28" s="578"/>
      <c r="H28" s="578"/>
      <c r="I28" s="578"/>
      <c r="J28" s="578"/>
      <c r="K28" s="578"/>
      <c r="L28" s="578"/>
      <c r="M28" s="578"/>
      <c r="N28" s="578"/>
      <c r="O28" s="63" t="s">
        <v>66</v>
      </c>
      <c r="P28" s="578"/>
      <c r="Q28" s="578"/>
      <c r="R28" s="578"/>
      <c r="S28" s="578"/>
      <c r="T28" s="578"/>
      <c r="U28" s="578"/>
      <c r="V28" s="578"/>
      <c r="W28" s="578"/>
      <c r="X28" s="578"/>
      <c r="Y28" s="578"/>
      <c r="Z28" s="578"/>
      <c r="AA28" s="578"/>
    </row>
    <row r="29" spans="2:29">
      <c r="C29" s="59"/>
      <c r="D29" s="59"/>
      <c r="E29" s="59"/>
      <c r="F29" s="59"/>
      <c r="G29" s="59"/>
      <c r="H29" s="59"/>
      <c r="I29" s="59"/>
      <c r="J29" s="59"/>
      <c r="K29" s="59"/>
      <c r="L29" s="59"/>
      <c r="M29" s="59"/>
      <c r="N29" s="59"/>
      <c r="O29" s="59"/>
      <c r="P29" s="59"/>
      <c r="Q29" s="59"/>
      <c r="R29" s="59"/>
      <c r="S29" s="59"/>
      <c r="T29" s="59"/>
      <c r="U29" s="59"/>
      <c r="V29" s="59"/>
      <c r="W29" s="59"/>
      <c r="X29" s="59"/>
      <c r="Y29" s="59"/>
      <c r="Z29" s="59"/>
      <c r="AA29" s="59"/>
    </row>
    <row r="30" spans="2:29" ht="13.5" thickBot="1">
      <c r="C30" s="59"/>
      <c r="D30" s="59"/>
      <c r="E30" s="59"/>
      <c r="F30" s="59"/>
      <c r="G30" s="59"/>
      <c r="H30" s="59"/>
      <c r="I30" s="59"/>
      <c r="J30" s="59"/>
      <c r="K30" s="59"/>
      <c r="L30" s="59"/>
      <c r="M30" s="59"/>
      <c r="N30" s="59"/>
      <c r="O30" s="59"/>
      <c r="P30" s="59"/>
      <c r="Q30" s="59"/>
      <c r="R30" s="59"/>
      <c r="S30" s="59"/>
      <c r="T30" s="59"/>
      <c r="U30" s="59"/>
      <c r="V30" s="59"/>
      <c r="W30" s="59"/>
      <c r="X30" s="59"/>
      <c r="Y30" s="59"/>
      <c r="Z30" s="59"/>
      <c r="AA30" s="59"/>
    </row>
    <row r="31" spans="2:29" ht="33" customHeight="1">
      <c r="C31" s="59"/>
      <c r="D31" s="59"/>
      <c r="E31" s="2378" t="s">
        <v>78</v>
      </c>
      <c r="F31" s="2386"/>
      <c r="G31" s="2386"/>
      <c r="H31" s="2386"/>
      <c r="I31" s="2386"/>
      <c r="J31" s="2332" t="s">
        <v>229</v>
      </c>
      <c r="K31" s="2333"/>
      <c r="L31" s="2333"/>
      <c r="M31" s="2333"/>
      <c r="N31" s="2333"/>
      <c r="O31" s="2333"/>
      <c r="P31" s="2333"/>
      <c r="Q31" s="2333"/>
      <c r="R31" s="2333"/>
      <c r="S31" s="2333"/>
      <c r="T31" s="2333"/>
      <c r="U31" s="2333"/>
      <c r="V31" s="2333"/>
      <c r="W31" s="2333"/>
      <c r="X31" s="2333"/>
      <c r="Y31" s="2334"/>
      <c r="Z31" s="59"/>
      <c r="AA31" s="59"/>
    </row>
    <row r="32" spans="2:29" ht="33" customHeight="1">
      <c r="C32" s="59"/>
      <c r="D32" s="59"/>
      <c r="E32" s="2006" t="s">
        <v>79</v>
      </c>
      <c r="F32" s="1957"/>
      <c r="G32" s="1957"/>
      <c r="H32" s="1957"/>
      <c r="I32" s="1957"/>
      <c r="J32" s="2335" t="s">
        <v>230</v>
      </c>
      <c r="K32" s="2336"/>
      <c r="L32" s="2336"/>
      <c r="M32" s="2336"/>
      <c r="N32" s="2336"/>
      <c r="O32" s="2336"/>
      <c r="P32" s="2336"/>
      <c r="Q32" s="2336"/>
      <c r="R32" s="2336"/>
      <c r="S32" s="2336"/>
      <c r="T32" s="2336"/>
      <c r="U32" s="2336"/>
      <c r="V32" s="2336"/>
      <c r="W32" s="2336"/>
      <c r="X32" s="2336"/>
      <c r="Y32" s="2337"/>
      <c r="Z32" s="59"/>
      <c r="AA32" s="59"/>
    </row>
    <row r="33" spans="3:29" ht="33" customHeight="1">
      <c r="C33" s="59"/>
      <c r="D33" s="59"/>
      <c r="E33" s="2006" t="s">
        <v>80</v>
      </c>
      <c r="F33" s="1957"/>
      <c r="G33" s="1957"/>
      <c r="H33" s="1957"/>
      <c r="I33" s="1957"/>
      <c r="J33" s="2335" t="s">
        <v>350</v>
      </c>
      <c r="K33" s="2336"/>
      <c r="L33" s="2336"/>
      <c r="M33" s="2336"/>
      <c r="N33" s="2336"/>
      <c r="O33" s="2336"/>
      <c r="P33" s="2336"/>
      <c r="Q33" s="2336"/>
      <c r="R33" s="2336"/>
      <c r="S33" s="2336"/>
      <c r="T33" s="2336"/>
      <c r="U33" s="2336"/>
      <c r="V33" s="2336"/>
      <c r="W33" s="2336"/>
      <c r="X33" s="2336"/>
      <c r="Y33" s="2337"/>
      <c r="Z33" s="59"/>
      <c r="AA33" s="59"/>
    </row>
    <row r="34" spans="3:29" ht="33" customHeight="1" thickBot="1">
      <c r="C34" s="59"/>
      <c r="D34" s="59"/>
      <c r="E34" s="2365" t="s">
        <v>81</v>
      </c>
      <c r="F34" s="2381"/>
      <c r="G34" s="2381"/>
      <c r="H34" s="2381"/>
      <c r="I34" s="2381"/>
      <c r="J34" s="2338"/>
      <c r="K34" s="2339"/>
      <c r="L34" s="2339"/>
      <c r="M34" s="2339"/>
      <c r="N34" s="2339"/>
      <c r="O34" s="2339"/>
      <c r="P34" s="2339"/>
      <c r="Q34" s="2339"/>
      <c r="R34" s="2339"/>
      <c r="S34" s="215"/>
      <c r="T34" s="2382"/>
      <c r="U34" s="2382"/>
      <c r="V34" s="2382"/>
      <c r="W34" s="2382"/>
      <c r="X34" s="2383" t="s">
        <v>82</v>
      </c>
      <c r="Y34" s="2384"/>
      <c r="Z34" s="59"/>
      <c r="AA34" s="59"/>
      <c r="AC34" s="214"/>
    </row>
    <row r="35" spans="3:29">
      <c r="C35" s="59"/>
      <c r="D35" s="59"/>
      <c r="E35" s="59"/>
      <c r="F35" s="59"/>
      <c r="G35" s="59"/>
      <c r="H35" s="59"/>
      <c r="I35" s="59"/>
      <c r="J35" s="59"/>
      <c r="K35" s="59"/>
      <c r="L35" s="59"/>
      <c r="M35" s="59"/>
      <c r="N35" s="59"/>
      <c r="O35" s="59"/>
      <c r="P35" s="59"/>
      <c r="Q35" s="59"/>
      <c r="R35" s="59"/>
      <c r="S35" s="59"/>
      <c r="T35" s="59"/>
      <c r="U35" s="59"/>
      <c r="V35" s="59"/>
      <c r="W35" s="59"/>
      <c r="X35" s="59"/>
      <c r="Y35" s="59"/>
      <c r="Z35" s="59"/>
      <c r="AA35" s="59"/>
    </row>
    <row r="36" spans="3:29" ht="13.5" thickBot="1">
      <c r="C36" s="59"/>
      <c r="D36" s="59"/>
      <c r="E36" s="59"/>
      <c r="F36" s="59"/>
      <c r="G36" s="59"/>
      <c r="H36" s="59"/>
      <c r="I36" s="59"/>
      <c r="J36" s="59"/>
      <c r="K36" s="59"/>
      <c r="L36" s="59"/>
      <c r="M36" s="59"/>
      <c r="N36" s="59"/>
      <c r="O36" s="59"/>
      <c r="P36" s="59"/>
      <c r="Q36" s="59"/>
      <c r="R36" s="59"/>
      <c r="S36" s="59"/>
      <c r="T36" s="59"/>
      <c r="U36" s="59"/>
      <c r="V36" s="59"/>
      <c r="W36" s="59"/>
      <c r="X36" s="59"/>
      <c r="Y36" s="59"/>
      <c r="Z36" s="59"/>
      <c r="AA36" s="59"/>
    </row>
    <row r="37" spans="3:29" ht="33" customHeight="1">
      <c r="C37" s="51"/>
      <c r="D37" s="51"/>
      <c r="E37" s="2378" t="s">
        <v>91</v>
      </c>
      <c r="F37" s="2379"/>
      <c r="G37" s="2379"/>
      <c r="H37" s="2379"/>
      <c r="I37" s="2379"/>
      <c r="J37" s="2367"/>
      <c r="K37" s="2368"/>
      <c r="L37" s="2368"/>
      <c r="M37" s="2368"/>
      <c r="N37" s="2368"/>
      <c r="O37" s="2368"/>
      <c r="P37" s="2368"/>
      <c r="Q37" s="2368"/>
      <c r="R37" s="2368"/>
      <c r="S37" s="2368"/>
      <c r="T37" s="2368"/>
      <c r="U37" s="2368"/>
      <c r="V37" s="2368"/>
      <c r="W37" s="2368"/>
      <c r="X37" s="2368"/>
      <c r="Y37" s="2369"/>
      <c r="Z37" s="59"/>
      <c r="AA37" s="59"/>
    </row>
    <row r="38" spans="3:29" ht="33" customHeight="1">
      <c r="C38" s="51"/>
      <c r="D38" s="51"/>
      <c r="E38" s="2006" t="s">
        <v>88</v>
      </c>
      <c r="F38" s="2380"/>
      <c r="G38" s="2380"/>
      <c r="H38" s="2380"/>
      <c r="I38" s="2380"/>
      <c r="J38" s="1954"/>
      <c r="K38" s="1954"/>
      <c r="L38" s="1954"/>
      <c r="M38" s="1954"/>
      <c r="N38" s="1954"/>
      <c r="O38" s="1954"/>
      <c r="P38" s="1954"/>
      <c r="Q38" s="1954"/>
      <c r="R38" s="1954"/>
      <c r="S38" s="216"/>
      <c r="T38" s="2385"/>
      <c r="U38" s="1855"/>
      <c r="V38" s="1855"/>
      <c r="W38" s="1855"/>
      <c r="X38" s="407" t="s">
        <v>90</v>
      </c>
      <c r="Y38" s="69"/>
      <c r="Z38" s="59"/>
      <c r="AA38" s="59"/>
    </row>
    <row r="39" spans="3:29" ht="33" customHeight="1" thickBot="1">
      <c r="C39" s="51"/>
      <c r="D39" s="51"/>
      <c r="E39" s="2365" t="s">
        <v>89</v>
      </c>
      <c r="F39" s="2366"/>
      <c r="G39" s="2366"/>
      <c r="H39" s="2366"/>
      <c r="I39" s="2366"/>
      <c r="J39" s="2370"/>
      <c r="K39" s="2371"/>
      <c r="L39" s="2371"/>
      <c r="M39" s="2371"/>
      <c r="N39" s="2371"/>
      <c r="O39" s="2371"/>
      <c r="P39" s="2371"/>
      <c r="Q39" s="2371"/>
      <c r="R39" s="2371"/>
      <c r="S39" s="2371"/>
      <c r="T39" s="2371"/>
      <c r="U39" s="2371"/>
      <c r="V39" s="2371"/>
      <c r="W39" s="2371"/>
      <c r="X39" s="2371"/>
      <c r="Y39" s="2372"/>
      <c r="Z39" s="59"/>
      <c r="AA39" s="59"/>
      <c r="AC39" s="344" t="s">
        <v>349</v>
      </c>
    </row>
  </sheetData>
  <sheetProtection sheet="1" selectLockedCells="1"/>
  <mergeCells count="40">
    <mergeCell ref="K3:M3"/>
    <mergeCell ref="O3:S3"/>
    <mergeCell ref="I6:L6"/>
    <mergeCell ref="H7:M9"/>
    <mergeCell ref="T24:U24"/>
    <mergeCell ref="F21:N21"/>
    <mergeCell ref="P17:R17"/>
    <mergeCell ref="L17:N17"/>
    <mergeCell ref="C6:F6"/>
    <mergeCell ref="E39:I39"/>
    <mergeCell ref="J37:Y37"/>
    <mergeCell ref="J39:Y39"/>
    <mergeCell ref="C20:E20"/>
    <mergeCell ref="F20:Z20"/>
    <mergeCell ref="C21:E21"/>
    <mergeCell ref="E37:I37"/>
    <mergeCell ref="E38:I38"/>
    <mergeCell ref="E33:I33"/>
    <mergeCell ref="J33:Y33"/>
    <mergeCell ref="E34:I34"/>
    <mergeCell ref="T34:W34"/>
    <mergeCell ref="X34:Y34"/>
    <mergeCell ref="T38:W38"/>
    <mergeCell ref="E31:I31"/>
    <mergeCell ref="J38:R38"/>
    <mergeCell ref="J31:Y31"/>
    <mergeCell ref="E32:I32"/>
    <mergeCell ref="J32:Y32"/>
    <mergeCell ref="J34:R34"/>
    <mergeCell ref="B7:G9"/>
    <mergeCell ref="Y6:AA9"/>
    <mergeCell ref="V6:X6"/>
    <mergeCell ref="V7:X9"/>
    <mergeCell ref="O6:R6"/>
    <mergeCell ref="N7:S9"/>
    <mergeCell ref="P11:AA11"/>
    <mergeCell ref="P12:AA12"/>
    <mergeCell ref="P13:AA13"/>
    <mergeCell ref="P14:AA14"/>
    <mergeCell ref="P15:AA15"/>
  </mergeCells>
  <phoneticPr fontId="3"/>
  <conditionalFormatting sqref="J34:R34">
    <cfRule type="expression" dxfId="188" priority="4" stopIfTrue="1">
      <formula>AND(MONTH(J34)&lt;10,DAY(J34)&gt;9)</formula>
    </cfRule>
    <cfRule type="expression" dxfId="187" priority="5" stopIfTrue="1">
      <formula>AND(MONTH(J34)&lt;10,DAY(J34)&lt;10)</formula>
    </cfRule>
    <cfRule type="expression" dxfId="186" priority="6" stopIfTrue="1">
      <formula>AND(MONTH(J34)&gt;9,DAY(J34)&lt;10)</formula>
    </cfRule>
  </conditionalFormatting>
  <conditionalFormatting sqref="J38:R38">
    <cfRule type="expression" dxfId="185" priority="1" stopIfTrue="1">
      <formula>AND(MONTH(J38)&lt;10,DAY(J38)&gt;9)</formula>
    </cfRule>
    <cfRule type="expression" dxfId="184" priority="2" stopIfTrue="1">
      <formula>AND(MONTH(J38)&lt;10,DAY(J38)&lt;10)</formula>
    </cfRule>
    <cfRule type="expression" dxfId="183" priority="3" stopIfTrue="1">
      <formula>AND(MONTH(J38)&gt;9,DAY(J38)&lt;10)</formula>
    </cfRule>
  </conditionalFormatting>
  <dataValidations count="2">
    <dataValidation type="whole" allowBlank="1" showInputMessage="1" showErrorMessage="1" error="時刻は、24時間表記で入力してください。" prompt="時刻は、24時間表記で入力してください。" sqref="T34:W34">
      <formula1>1</formula1>
      <formula2>24</formula2>
    </dataValidation>
    <dataValidation type="list" allowBlank="1" showInputMessage="1" showErrorMessage="1" sqref="K3:M3">
      <formula1>$AC$19:$AC$20</formula1>
    </dataValidation>
  </dataValidations>
  <pageMargins left="0.98425196850393704" right="0.39370078740157483" top="0.98425196850393704" bottom="0.98425196850393704" header="0.51181102362204722" footer="0.51181102362204722"/>
  <pageSetup paperSize="9" orientation="portrait" r:id="rId1"/>
  <headerFooter alignWithMargins="0">
    <oddHeader>&amp;L&amp;"ＭＳ 明朝,標準"&amp;8&amp;K00-038第12号様式（第14条関係）</oddHeader>
    <oddFooter>&amp;R&amp;"ＭＳ 明朝,標準"&amp;8&amp;K00-045受注者⇔監督員</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theme="3" tint="0.59999389629810485"/>
  </sheetPr>
  <dimension ref="A1:BG57"/>
  <sheetViews>
    <sheetView showZeros="0" view="pageBreakPreview" zoomScaleNormal="100" zoomScaleSheetLayoutView="100" workbookViewId="0">
      <selection activeCell="Y1" sqref="Y1:AJ1"/>
    </sheetView>
  </sheetViews>
  <sheetFormatPr defaultColWidth="2.36328125" defaultRowHeight="13"/>
  <cols>
    <col min="1" max="1" width="7.6328125" style="894" customWidth="1"/>
    <col min="2" max="38" width="2.36328125" style="40"/>
    <col min="39" max="39" width="2.36328125" style="40" hidden="1" customWidth="1"/>
    <col min="40" max="40" width="2.36328125" style="40"/>
    <col min="41" max="41" width="15.08984375" style="40" customWidth="1"/>
    <col min="42" max="46" width="2.36328125" style="40"/>
    <col min="47" max="47" width="11.08984375" style="40" customWidth="1"/>
    <col min="48" max="52" width="2.36328125" style="40"/>
    <col min="53" max="53" width="0" style="40" hidden="1" customWidth="1"/>
    <col min="54" max="16384" width="2.36328125" style="40"/>
  </cols>
  <sheetData>
    <row r="1" spans="1:40"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54"/>
      <c r="Z1" s="1754"/>
      <c r="AA1" s="1754"/>
      <c r="AB1" s="1754"/>
      <c r="AC1" s="1754"/>
      <c r="AD1" s="1754"/>
      <c r="AE1" s="1754"/>
      <c r="AF1" s="1754"/>
      <c r="AG1" s="1754"/>
      <c r="AH1" s="1754"/>
      <c r="AI1" s="1754"/>
      <c r="AJ1" s="2400"/>
      <c r="AL1" s="480" t="s">
        <v>133</v>
      </c>
    </row>
    <row r="2" spans="1:40" ht="15" customHeight="1">
      <c r="B2" s="56"/>
      <c r="C2" s="56"/>
      <c r="D2" s="56"/>
      <c r="E2" s="56"/>
      <c r="F2" s="56"/>
      <c r="G2" s="56"/>
      <c r="H2" s="56"/>
      <c r="I2" s="56"/>
      <c r="J2" s="56"/>
      <c r="K2" s="56"/>
      <c r="L2" s="56"/>
      <c r="M2" s="56"/>
      <c r="N2" s="56"/>
      <c r="O2" s="56"/>
      <c r="P2" s="56"/>
      <c r="Q2" s="56"/>
      <c r="R2" s="56"/>
      <c r="S2" s="56"/>
      <c r="T2" s="56"/>
      <c r="U2" s="56"/>
      <c r="V2" s="56"/>
      <c r="W2" s="56"/>
      <c r="X2" s="56"/>
      <c r="Y2" s="56"/>
      <c r="Z2" s="56"/>
      <c r="AA2" s="56"/>
      <c r="AB2" s="54"/>
      <c r="AC2" s="56"/>
      <c r="AD2" s="53"/>
      <c r="AE2" s="53"/>
      <c r="AF2" s="53"/>
      <c r="AG2" s="53"/>
      <c r="AH2" s="53"/>
      <c r="AI2" s="53"/>
      <c r="AJ2" s="53"/>
    </row>
    <row r="3" spans="1:40" s="705" customFormat="1" ht="15" customHeight="1">
      <c r="A3" s="894"/>
      <c r="C3" s="1389" t="s">
        <v>368</v>
      </c>
      <c r="D3" s="2013"/>
      <c r="E3" s="2013"/>
      <c r="F3" s="2013"/>
      <c r="G3" s="703"/>
      <c r="H3" s="703"/>
    </row>
    <row r="4" spans="1:40"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0" ht="15" customHeight="1">
      <c r="B5" s="56"/>
      <c r="C5" s="56"/>
      <c r="D5" s="57"/>
      <c r="E5" s="57"/>
      <c r="F5" s="57"/>
      <c r="G5" s="57"/>
      <c r="H5" s="57"/>
      <c r="I5" s="57"/>
      <c r="J5" s="57"/>
      <c r="K5" s="57"/>
      <c r="L5" s="57"/>
      <c r="M5" s="57"/>
      <c r="N5" s="57"/>
      <c r="O5" s="57"/>
      <c r="P5" s="57"/>
      <c r="Q5" s="57"/>
      <c r="R5" s="56"/>
      <c r="S5" s="56"/>
      <c r="T5" s="56"/>
      <c r="U5" s="56"/>
      <c r="V5" s="56"/>
      <c r="W5" s="56"/>
      <c r="X5" s="56"/>
      <c r="Y5" s="56"/>
      <c r="Z5" s="56"/>
      <c r="AA5" s="56"/>
      <c r="AB5" s="56"/>
      <c r="AC5" s="56"/>
      <c r="AD5" s="56"/>
      <c r="AE5" s="56"/>
      <c r="AF5" s="56"/>
      <c r="AG5" s="56"/>
      <c r="AH5" s="56"/>
      <c r="AI5" s="56"/>
      <c r="AJ5" s="56"/>
      <c r="AM5" s="562" t="s">
        <v>425</v>
      </c>
    </row>
    <row r="6" spans="1:40" ht="30" customHeight="1">
      <c r="B6" s="56"/>
      <c r="C6" s="56"/>
      <c r="D6" s="56"/>
      <c r="E6" s="56"/>
      <c r="F6" s="56"/>
      <c r="G6" s="56"/>
      <c r="H6" s="56"/>
      <c r="I6" s="55"/>
      <c r="J6" s="55"/>
      <c r="K6" s="55"/>
      <c r="L6" s="55"/>
      <c r="M6" s="55"/>
      <c r="N6" s="55"/>
      <c r="O6" s="55"/>
      <c r="P6" s="55"/>
      <c r="Q6" s="55"/>
      <c r="R6" s="2401" t="s">
        <v>71</v>
      </c>
      <c r="S6" s="1131"/>
      <c r="T6" s="1131"/>
      <c r="U6" s="1131"/>
      <c r="V6" s="1131"/>
      <c r="W6" s="597"/>
      <c r="X6" s="2280">
        <f>各項目入力表!F3</f>
        <v>0</v>
      </c>
      <c r="Y6" s="2402"/>
      <c r="Z6" s="2402"/>
      <c r="AA6" s="2402"/>
      <c r="AB6" s="2402"/>
      <c r="AC6" s="2402"/>
      <c r="AD6" s="2402"/>
      <c r="AE6" s="2402"/>
      <c r="AF6" s="2402"/>
      <c r="AG6" s="2402"/>
      <c r="AH6" s="2402"/>
      <c r="AI6" s="2402"/>
      <c r="AJ6" s="56"/>
    </row>
    <row r="7" spans="1:40" ht="30" customHeight="1">
      <c r="B7" s="56"/>
      <c r="C7" s="56"/>
      <c r="D7" s="56"/>
      <c r="E7" s="56"/>
      <c r="F7" s="56"/>
      <c r="G7" s="56"/>
      <c r="H7" s="56"/>
      <c r="I7" s="56"/>
      <c r="J7" s="56"/>
      <c r="K7" s="56"/>
      <c r="L7" s="56"/>
      <c r="M7" s="56"/>
      <c r="N7" s="56"/>
      <c r="O7" s="56"/>
      <c r="P7" s="56"/>
      <c r="Q7" s="56"/>
      <c r="R7" s="2401" t="s">
        <v>33</v>
      </c>
      <c r="S7" s="1131"/>
      <c r="T7" s="1131"/>
      <c r="U7" s="1131"/>
      <c r="V7" s="1131"/>
      <c r="W7" s="575"/>
      <c r="X7" s="2280">
        <f>各項目入力表!F4</f>
        <v>0</v>
      </c>
      <c r="Y7" s="2402"/>
      <c r="Z7" s="2402"/>
      <c r="AA7" s="2402"/>
      <c r="AB7" s="2402"/>
      <c r="AC7" s="2402"/>
      <c r="AD7" s="2402"/>
      <c r="AE7" s="2402"/>
      <c r="AF7" s="2402"/>
      <c r="AG7" s="2402"/>
      <c r="AH7" s="2402"/>
      <c r="AI7" s="2402"/>
      <c r="AJ7" s="56"/>
    </row>
    <row r="8" spans="1:40" ht="30" customHeight="1">
      <c r="B8" s="56"/>
      <c r="C8" s="56"/>
      <c r="D8" s="56"/>
      <c r="E8" s="56"/>
      <c r="F8" s="56"/>
      <c r="G8" s="56"/>
      <c r="H8" s="56"/>
      <c r="I8" s="56"/>
      <c r="J8" s="56"/>
      <c r="K8" s="56"/>
      <c r="L8" s="56"/>
      <c r="M8" s="56"/>
      <c r="N8" s="56"/>
      <c r="O8" s="56"/>
      <c r="P8" s="56"/>
      <c r="Q8" s="56"/>
      <c r="R8" s="2401" t="s">
        <v>34</v>
      </c>
      <c r="S8" s="1131"/>
      <c r="T8" s="1131"/>
      <c r="U8" s="1131"/>
      <c r="V8" s="1131"/>
      <c r="W8" s="575"/>
      <c r="X8" s="2281">
        <f>各項目入力表!F5</f>
        <v>0</v>
      </c>
      <c r="Y8" s="2402"/>
      <c r="Z8" s="2402"/>
      <c r="AA8" s="2402"/>
      <c r="AB8" s="2402"/>
      <c r="AC8" s="2402"/>
      <c r="AD8" s="2402"/>
      <c r="AE8" s="2402"/>
      <c r="AF8" s="2402"/>
      <c r="AG8" s="2402"/>
      <c r="AH8" s="2402"/>
      <c r="AI8" s="2402"/>
      <c r="AJ8" s="560" t="s">
        <v>65</v>
      </c>
    </row>
    <row r="9" spans="1:40" s="1070" customFormat="1" ht="12" customHeight="1">
      <c r="B9" s="180"/>
      <c r="C9" s="180"/>
      <c r="D9" s="180"/>
      <c r="E9" s="180"/>
      <c r="F9" s="180"/>
      <c r="G9" s="180"/>
      <c r="H9" s="180"/>
      <c r="I9" s="180"/>
      <c r="J9" s="180"/>
      <c r="K9" s="180"/>
      <c r="L9" s="180"/>
      <c r="M9" s="180"/>
      <c r="N9" s="180"/>
      <c r="O9" s="180"/>
      <c r="P9" s="180"/>
      <c r="Q9" s="180"/>
      <c r="R9" s="1566" t="s">
        <v>930</v>
      </c>
      <c r="S9" s="1566"/>
      <c r="T9" s="1566"/>
      <c r="U9" s="1566"/>
      <c r="V9" s="1566"/>
      <c r="W9" s="1566"/>
      <c r="X9" s="1566"/>
      <c r="Y9" s="1566"/>
      <c r="Z9" s="1566"/>
      <c r="AA9" s="1566"/>
      <c r="AB9" s="1566"/>
      <c r="AC9" s="1566"/>
      <c r="AD9" s="1566"/>
      <c r="AE9" s="1566"/>
      <c r="AF9" s="1566"/>
      <c r="AG9" s="1566"/>
      <c r="AH9" s="1566"/>
      <c r="AI9" s="1566"/>
      <c r="AJ9" s="1566"/>
    </row>
    <row r="10" spans="1:40" s="1070" customFormat="1" ht="12" customHeight="1">
      <c r="B10" s="180"/>
      <c r="C10" s="180"/>
      <c r="D10" s="180"/>
      <c r="E10" s="180"/>
      <c r="F10" s="180"/>
      <c r="G10" s="180"/>
      <c r="H10" s="180"/>
      <c r="I10" s="180"/>
      <c r="J10" s="180"/>
      <c r="K10" s="180"/>
      <c r="L10" s="180"/>
      <c r="M10" s="180"/>
      <c r="N10" s="180"/>
      <c r="O10" s="180"/>
      <c r="P10" s="180"/>
      <c r="Q10" s="180"/>
      <c r="R10" s="1567" t="s">
        <v>946</v>
      </c>
      <c r="S10" s="1567"/>
      <c r="T10" s="1567"/>
      <c r="U10" s="1567"/>
      <c r="V10" s="1567"/>
      <c r="W10" s="1567"/>
      <c r="X10" s="1567"/>
      <c r="Y10" s="1567"/>
      <c r="Z10" s="1567"/>
      <c r="AA10" s="1567"/>
      <c r="AB10" s="1567"/>
      <c r="AC10" s="1567"/>
      <c r="AD10" s="1567"/>
      <c r="AE10" s="1567"/>
      <c r="AF10" s="1567"/>
      <c r="AG10" s="1567"/>
      <c r="AH10" s="1567"/>
      <c r="AI10" s="1567"/>
      <c r="AJ10" s="1567"/>
    </row>
    <row r="11" spans="1:40" s="1070" customFormat="1" ht="12" customHeight="1">
      <c r="B11" s="180"/>
      <c r="C11" s="180"/>
      <c r="D11" s="180"/>
      <c r="E11" s="180"/>
      <c r="F11" s="180"/>
      <c r="G11" s="180"/>
      <c r="H11" s="180"/>
      <c r="I11" s="180"/>
      <c r="J11" s="180"/>
      <c r="K11" s="180"/>
      <c r="L11" s="180"/>
      <c r="M11" s="180"/>
      <c r="N11" s="180"/>
      <c r="O11" s="180"/>
      <c r="P11" s="180"/>
      <c r="Q11" s="180"/>
      <c r="R11" s="1567" t="s">
        <v>929</v>
      </c>
      <c r="S11" s="1567"/>
      <c r="T11" s="1567"/>
      <c r="U11" s="1567"/>
      <c r="V11" s="1567"/>
      <c r="W11" s="1567"/>
      <c r="X11" s="1567"/>
      <c r="Y11" s="1567"/>
      <c r="Z11" s="1567"/>
      <c r="AA11" s="1567"/>
      <c r="AB11" s="1567"/>
      <c r="AC11" s="1567"/>
      <c r="AD11" s="1567"/>
      <c r="AE11" s="1567"/>
      <c r="AF11" s="1567"/>
      <c r="AG11" s="1567"/>
      <c r="AH11" s="1567"/>
      <c r="AI11" s="1567"/>
      <c r="AJ11" s="1567"/>
    </row>
    <row r="12" spans="1:40" ht="15" customHeight="1">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row>
    <row r="13" spans="1:40" ht="30" customHeight="1">
      <c r="B13" s="56"/>
      <c r="C13" s="2414" t="s">
        <v>113</v>
      </c>
      <c r="D13" s="2414"/>
      <c r="E13" s="2414"/>
      <c r="F13" s="2414"/>
      <c r="G13" s="2414"/>
      <c r="H13" s="2414"/>
      <c r="I13" s="2414"/>
      <c r="J13" s="2414"/>
      <c r="K13" s="2414"/>
      <c r="L13" s="2414"/>
      <c r="M13" s="2414"/>
      <c r="N13" s="2414"/>
      <c r="O13" s="2414"/>
      <c r="P13" s="2414"/>
      <c r="Q13" s="2414"/>
      <c r="R13" s="2414"/>
      <c r="S13" s="2414"/>
      <c r="T13" s="2414"/>
      <c r="U13" s="2414"/>
      <c r="V13" s="2414"/>
      <c r="W13" s="2414"/>
      <c r="X13" s="2414"/>
      <c r="Y13" s="2414"/>
      <c r="Z13" s="2414"/>
      <c r="AA13" s="2414"/>
      <c r="AB13" s="2414"/>
      <c r="AC13" s="2414"/>
      <c r="AD13" s="2414"/>
      <c r="AE13" s="2414"/>
      <c r="AF13" s="2414"/>
      <c r="AG13" s="2414"/>
      <c r="AH13" s="2414"/>
      <c r="AI13" s="2414"/>
      <c r="AJ13" s="2414"/>
    </row>
    <row r="14" spans="1:40" ht="15" customHeight="1">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row>
    <row r="15" spans="1:40" ht="20.149999999999999" customHeight="1">
      <c r="B15" s="2423" t="s">
        <v>114</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40"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1:59" ht="15" customHeight="1">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row>
    <row r="18" spans="1:59" ht="18" customHeight="1">
      <c r="B18" s="56"/>
      <c r="C18" s="2405" t="s">
        <v>67</v>
      </c>
      <c r="D18" s="2405"/>
      <c r="E18" s="2405"/>
      <c r="F18" s="2405"/>
      <c r="G18" s="2405"/>
      <c r="H18" s="2405"/>
      <c r="I18" s="2405"/>
      <c r="J18" s="2405"/>
      <c r="K18" s="2405"/>
      <c r="L18" s="2405"/>
      <c r="M18" s="2405"/>
      <c r="N18" s="2405"/>
      <c r="O18" s="2405"/>
      <c r="P18" s="2405"/>
      <c r="Q18" s="2405"/>
      <c r="R18" s="2405"/>
      <c r="S18" s="2405"/>
      <c r="T18" s="2405"/>
      <c r="U18" s="2405"/>
      <c r="V18" s="2405"/>
      <c r="W18" s="2405"/>
      <c r="X18" s="2405"/>
      <c r="Y18" s="2405"/>
      <c r="Z18" s="2405"/>
      <c r="AA18" s="2405"/>
      <c r="AB18" s="2405"/>
      <c r="AC18" s="2405"/>
      <c r="AD18" s="2405"/>
      <c r="AE18" s="2405"/>
      <c r="AF18" s="2405"/>
      <c r="AG18" s="2405"/>
      <c r="AH18" s="2405"/>
      <c r="AI18" s="2405"/>
      <c r="AJ18" s="2405"/>
    </row>
    <row r="19" spans="1:59" ht="15" customHeight="1" thickBot="1">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row>
    <row r="20" spans="1:59" ht="15" customHeight="1">
      <c r="B20" s="2406" t="s">
        <v>68</v>
      </c>
      <c r="C20" s="2407"/>
      <c r="D20" s="2407"/>
      <c r="E20" s="2407"/>
      <c r="F20" s="2407"/>
      <c r="G20" s="2407"/>
      <c r="H20" s="2407"/>
      <c r="I20" s="2407"/>
      <c r="J20" s="173"/>
      <c r="K20" s="177"/>
      <c r="L20" s="2121">
        <f>各項目入力表!B3</f>
        <v>0</v>
      </c>
      <c r="M20" s="2410"/>
      <c r="N20" s="2410"/>
      <c r="O20" s="2410"/>
      <c r="P20" s="2410"/>
      <c r="Q20" s="2410"/>
      <c r="R20" s="2410"/>
      <c r="S20" s="2410"/>
      <c r="T20" s="2410"/>
      <c r="U20" s="2410"/>
      <c r="V20" s="2410"/>
      <c r="W20" s="2410"/>
      <c r="X20" s="2410"/>
      <c r="Y20" s="2410"/>
      <c r="Z20" s="2410"/>
      <c r="AA20" s="2410"/>
      <c r="AB20" s="2410"/>
      <c r="AC20" s="2410"/>
      <c r="AD20" s="2410"/>
      <c r="AE20" s="2410"/>
      <c r="AF20" s="2410"/>
      <c r="AG20" s="2410"/>
      <c r="AH20" s="2410"/>
      <c r="AI20" s="2410"/>
      <c r="AJ20" s="2411"/>
    </row>
    <row r="21" spans="1:59" ht="15" customHeight="1">
      <c r="B21" s="2408"/>
      <c r="C21" s="2409"/>
      <c r="D21" s="2409"/>
      <c r="E21" s="2409"/>
      <c r="F21" s="2409"/>
      <c r="G21" s="2409"/>
      <c r="H21" s="2409"/>
      <c r="I21" s="2409"/>
      <c r="J21" s="175"/>
      <c r="K21" s="178"/>
      <c r="L21" s="2412"/>
      <c r="M21" s="2412"/>
      <c r="N21" s="2412"/>
      <c r="O21" s="2412"/>
      <c r="P21" s="2412"/>
      <c r="Q21" s="2412"/>
      <c r="R21" s="2412"/>
      <c r="S21" s="2412"/>
      <c r="T21" s="2412"/>
      <c r="U21" s="2412"/>
      <c r="V21" s="2412"/>
      <c r="W21" s="2412"/>
      <c r="X21" s="2412"/>
      <c r="Y21" s="2412"/>
      <c r="Z21" s="2412"/>
      <c r="AA21" s="2412"/>
      <c r="AB21" s="2412"/>
      <c r="AC21" s="2412"/>
      <c r="AD21" s="2412"/>
      <c r="AE21" s="2412"/>
      <c r="AF21" s="2412"/>
      <c r="AG21" s="2412"/>
      <c r="AH21" s="2412"/>
      <c r="AI21" s="2412"/>
      <c r="AJ21" s="2413"/>
    </row>
    <row r="22" spans="1:59" s="82" customFormat="1" ht="15" customHeight="1">
      <c r="A22" s="894"/>
      <c r="B22" s="2051"/>
      <c r="C22" s="2053" t="s">
        <v>152</v>
      </c>
      <c r="D22" s="2403"/>
      <c r="E22" s="2403"/>
      <c r="F22" s="2403"/>
      <c r="G22" s="2403"/>
      <c r="H22" s="2403"/>
      <c r="I22" s="2054"/>
      <c r="J22" s="2019"/>
      <c r="K22" s="2420"/>
      <c r="L22" s="1951">
        <f>各項目入力表!B6</f>
        <v>0</v>
      </c>
      <c r="M22" s="1951"/>
      <c r="N22" s="1951"/>
      <c r="O22" s="1951"/>
      <c r="P22" s="1951"/>
      <c r="Q22" s="1951"/>
      <c r="R22" s="1951"/>
      <c r="S22" s="1951"/>
      <c r="T22" s="1951"/>
      <c r="U22" s="1951"/>
      <c r="V22" s="1951"/>
      <c r="W22" s="2020"/>
      <c r="X22" s="2029" t="s">
        <v>384</v>
      </c>
      <c r="Y22" s="2030"/>
      <c r="Z22" s="2030"/>
      <c r="AA22" s="2030"/>
      <c r="AB22" s="2031"/>
      <c r="AC22" s="2035">
        <f>各項目入力表!B5</f>
        <v>0</v>
      </c>
      <c r="AD22" s="1629"/>
      <c r="AE22" s="1629"/>
      <c r="AF22" s="1629"/>
      <c r="AG22" s="1629"/>
      <c r="AH22" s="1629"/>
      <c r="AI22" s="1629"/>
      <c r="AJ22" s="2036"/>
      <c r="AN22" s="1524" t="s">
        <v>435</v>
      </c>
      <c r="AO22" s="1131"/>
      <c r="AP22" s="1131"/>
      <c r="AQ22" s="1131"/>
      <c r="AR22" s="1131"/>
      <c r="AS22" s="1131"/>
      <c r="AT22" s="1131"/>
      <c r="AU22" s="1131"/>
      <c r="AV22" s="1131"/>
      <c r="AW22" s="1131"/>
      <c r="AX22" s="1131"/>
      <c r="AY22" s="1131"/>
      <c r="AZ22" s="1131"/>
      <c r="BA22" s="1131"/>
      <c r="BB22" s="1131"/>
      <c r="BC22" s="1131"/>
      <c r="BD22" s="1131"/>
      <c r="BE22" s="1131"/>
      <c r="BF22" s="1131"/>
      <c r="BG22" s="1131"/>
    </row>
    <row r="23" spans="1:59" s="82" customFormat="1" ht="15" customHeight="1">
      <c r="A23" s="894"/>
      <c r="B23" s="2418"/>
      <c r="C23" s="2404"/>
      <c r="D23" s="2404"/>
      <c r="E23" s="2404"/>
      <c r="F23" s="2404"/>
      <c r="G23" s="2404"/>
      <c r="H23" s="2404"/>
      <c r="I23" s="2419"/>
      <c r="J23" s="2421"/>
      <c r="K23" s="2422"/>
      <c r="L23" s="2021"/>
      <c r="M23" s="2021"/>
      <c r="N23" s="2021"/>
      <c r="O23" s="2021"/>
      <c r="P23" s="2021"/>
      <c r="Q23" s="2021"/>
      <c r="R23" s="2021"/>
      <c r="S23" s="2021"/>
      <c r="T23" s="2021"/>
      <c r="U23" s="2021"/>
      <c r="V23" s="2021"/>
      <c r="W23" s="2022"/>
      <c r="X23" s="2032"/>
      <c r="Y23" s="2033"/>
      <c r="Z23" s="2033"/>
      <c r="AA23" s="2033"/>
      <c r="AB23" s="2034"/>
      <c r="AC23" s="1630"/>
      <c r="AD23" s="1631"/>
      <c r="AE23" s="1631"/>
      <c r="AF23" s="1631"/>
      <c r="AG23" s="1631"/>
      <c r="AH23" s="1631"/>
      <c r="AI23" s="1631"/>
      <c r="AJ23" s="2037"/>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row>
    <row r="24" spans="1:59" s="82" customFormat="1" ht="30" customHeight="1" thickBot="1">
      <c r="A24" s="894"/>
      <c r="B24" s="2051"/>
      <c r="C24" s="2053" t="s">
        <v>153</v>
      </c>
      <c r="D24" s="2403"/>
      <c r="E24" s="2403"/>
      <c r="F24" s="2403"/>
      <c r="G24" s="2403"/>
      <c r="H24" s="2403"/>
      <c r="I24" s="170"/>
      <c r="J24" s="2092" t="s">
        <v>464</v>
      </c>
      <c r="K24" s="2093"/>
      <c r="L24" s="1951">
        <f>各項目入力表!B7</f>
        <v>0</v>
      </c>
      <c r="M24" s="1951"/>
      <c r="N24" s="1951"/>
      <c r="O24" s="1951"/>
      <c r="P24" s="1951"/>
      <c r="Q24" s="1951"/>
      <c r="R24" s="1951"/>
      <c r="S24" s="1951"/>
      <c r="T24" s="1951"/>
      <c r="U24" s="1951"/>
      <c r="V24" s="1951"/>
      <c r="W24" s="2020"/>
      <c r="X24" s="102"/>
      <c r="Y24" s="97"/>
      <c r="Z24" s="97"/>
      <c r="AA24" s="97"/>
      <c r="AB24" s="97"/>
      <c r="AC24" s="97"/>
      <c r="AD24" s="97"/>
      <c r="AE24" s="97"/>
      <c r="AF24" s="97"/>
      <c r="AG24" s="97"/>
      <c r="AH24" s="97"/>
      <c r="AI24" s="97"/>
      <c r="AJ24" s="98"/>
      <c r="AN24" s="1131"/>
      <c r="AO24" s="1131"/>
      <c r="AP24" s="1131"/>
      <c r="AQ24" s="1131"/>
      <c r="AR24" s="1131"/>
      <c r="AS24" s="1131"/>
      <c r="AT24" s="1131"/>
      <c r="AU24" s="1131"/>
      <c r="AV24" s="1131"/>
      <c r="AW24" s="1131"/>
      <c r="AX24" s="1131"/>
      <c r="AY24" s="1131"/>
      <c r="AZ24" s="1131"/>
      <c r="BA24" s="1131"/>
      <c r="BB24" s="1131"/>
      <c r="BC24" s="1131"/>
      <c r="BD24" s="1131"/>
      <c r="BE24" s="1131"/>
      <c r="BF24" s="1131"/>
      <c r="BG24" s="1131"/>
    </row>
    <row r="25" spans="1:59" s="82" customFormat="1" ht="30" customHeight="1" thickTop="1">
      <c r="A25" s="894"/>
      <c r="B25" s="2418"/>
      <c r="C25" s="2404"/>
      <c r="D25" s="2404"/>
      <c r="E25" s="2404"/>
      <c r="F25" s="2404"/>
      <c r="G25" s="2404"/>
      <c r="H25" s="2404"/>
      <c r="I25" s="171"/>
      <c r="J25" s="2094" t="s">
        <v>461</v>
      </c>
      <c r="K25" s="2095"/>
      <c r="L25" s="2021">
        <f>IF(AU25=BA25,各項目入力表!B8,+IF(AU25=BA26,各項目入力表!D5,各項目入力表!D6))</f>
        <v>0</v>
      </c>
      <c r="M25" s="2021"/>
      <c r="N25" s="2021"/>
      <c r="O25" s="2021"/>
      <c r="P25" s="2021"/>
      <c r="Q25" s="2021"/>
      <c r="R25" s="2021"/>
      <c r="S25" s="2021"/>
      <c r="T25" s="2021"/>
      <c r="U25" s="2021"/>
      <c r="V25" s="2021"/>
      <c r="W25" s="2022"/>
      <c r="X25" s="172"/>
      <c r="Y25" s="99"/>
      <c r="Z25" s="99"/>
      <c r="AA25" s="99"/>
      <c r="AB25" s="99"/>
      <c r="AC25" s="99"/>
      <c r="AD25" s="99"/>
      <c r="AE25" s="99"/>
      <c r="AF25" s="99"/>
      <c r="AG25" s="99"/>
      <c r="AH25" s="99"/>
      <c r="AI25" s="99"/>
      <c r="AJ25" s="100"/>
      <c r="AN25" s="1929" t="s">
        <v>353</v>
      </c>
      <c r="AO25" s="1131"/>
      <c r="AP25" s="1131"/>
      <c r="AQ25" s="1131"/>
      <c r="AR25" s="1131"/>
      <c r="AS25" s="1131"/>
      <c r="AT25" s="2023"/>
      <c r="AU25" s="1931" t="s">
        <v>351</v>
      </c>
      <c r="AV25" s="2024"/>
      <c r="AW25" s="2025"/>
      <c r="AX25" s="562"/>
      <c r="AY25" s="562"/>
      <c r="AZ25" s="562"/>
      <c r="BA25" s="562" t="s">
        <v>351</v>
      </c>
      <c r="BB25" s="562"/>
      <c r="BC25" s="562"/>
      <c r="BD25" s="562"/>
      <c r="BE25" s="562"/>
      <c r="BF25" s="562"/>
      <c r="BG25" s="562"/>
    </row>
    <row r="26" spans="1:59" ht="15" customHeight="1" thickBot="1">
      <c r="B26" s="2415" t="s">
        <v>115</v>
      </c>
      <c r="C26" s="2416"/>
      <c r="D26" s="2416"/>
      <c r="E26" s="2416"/>
      <c r="F26" s="2416"/>
      <c r="G26" s="2416"/>
      <c r="H26" s="2416"/>
      <c r="I26" s="2416"/>
      <c r="J26" s="2316"/>
      <c r="K26" s="2316"/>
      <c r="L26" s="2316"/>
      <c r="M26" s="2316"/>
      <c r="N26" s="2316"/>
      <c r="O26" s="2316"/>
      <c r="P26" s="2316"/>
      <c r="Q26" s="2316"/>
      <c r="R26" s="2316"/>
      <c r="S26" s="2316"/>
      <c r="T26" s="2316"/>
      <c r="U26" s="2316"/>
      <c r="V26" s="2316"/>
      <c r="W26" s="2316"/>
      <c r="X26" s="2316"/>
      <c r="Y26" s="2316"/>
      <c r="Z26" s="2316"/>
      <c r="AA26" s="2316"/>
      <c r="AB26" s="2316"/>
      <c r="AC26" s="2316"/>
      <c r="AD26" s="2316"/>
      <c r="AE26" s="2316"/>
      <c r="AF26" s="2316"/>
      <c r="AG26" s="2316"/>
      <c r="AH26" s="2316"/>
      <c r="AI26" s="2316"/>
      <c r="AJ26" s="2317"/>
      <c r="AN26" s="1131"/>
      <c r="AO26" s="1131"/>
      <c r="AP26" s="1131"/>
      <c r="AQ26" s="1131"/>
      <c r="AR26" s="1131"/>
      <c r="AS26" s="1131"/>
      <c r="AT26" s="2023"/>
      <c r="AU26" s="2026"/>
      <c r="AV26" s="2027"/>
      <c r="AW26" s="2028"/>
      <c r="AX26" s="562"/>
      <c r="AY26" s="562"/>
      <c r="AZ26" s="562"/>
      <c r="BA26" s="562" t="s">
        <v>398</v>
      </c>
      <c r="BB26" s="562"/>
      <c r="BC26" s="562"/>
      <c r="BD26" s="562"/>
      <c r="BE26" s="562"/>
      <c r="BF26" s="562"/>
      <c r="BG26" s="562"/>
    </row>
    <row r="27" spans="1:59" ht="15" customHeight="1" thickTop="1">
      <c r="B27" s="2417"/>
      <c r="C27" s="2416"/>
      <c r="D27" s="2416"/>
      <c r="E27" s="2416"/>
      <c r="F27" s="2416"/>
      <c r="G27" s="2416"/>
      <c r="H27" s="2416"/>
      <c r="I27" s="2416"/>
      <c r="J27" s="2316"/>
      <c r="K27" s="2316"/>
      <c r="L27" s="2316"/>
      <c r="M27" s="2316"/>
      <c r="N27" s="2316"/>
      <c r="O27" s="2316"/>
      <c r="P27" s="2316"/>
      <c r="Q27" s="2316"/>
      <c r="R27" s="2316"/>
      <c r="S27" s="2316"/>
      <c r="T27" s="2316"/>
      <c r="U27" s="2316"/>
      <c r="V27" s="2316"/>
      <c r="W27" s="2316"/>
      <c r="X27" s="2316"/>
      <c r="Y27" s="2316"/>
      <c r="Z27" s="2316"/>
      <c r="AA27" s="2316"/>
      <c r="AB27" s="2316"/>
      <c r="AC27" s="2316"/>
      <c r="AD27" s="2316"/>
      <c r="AE27" s="2316"/>
      <c r="AF27" s="2316"/>
      <c r="AG27" s="2316"/>
      <c r="AH27" s="2316"/>
      <c r="AI27" s="2316"/>
      <c r="AJ27" s="2317"/>
      <c r="AN27" s="562"/>
      <c r="AO27" s="562"/>
      <c r="AP27" s="562"/>
      <c r="AQ27" s="562"/>
      <c r="AR27" s="562"/>
      <c r="AS27" s="562"/>
      <c r="AT27" s="562"/>
      <c r="AU27" s="562"/>
      <c r="AV27" s="562"/>
      <c r="AW27" s="562"/>
      <c r="AX27" s="562"/>
      <c r="AY27" s="562"/>
      <c r="AZ27" s="562"/>
      <c r="BA27" s="562" t="s">
        <v>399</v>
      </c>
      <c r="BB27" s="562"/>
      <c r="BC27" s="562"/>
      <c r="BD27" s="562"/>
      <c r="BE27" s="562"/>
      <c r="BF27" s="562"/>
      <c r="BG27" s="562"/>
    </row>
    <row r="28" spans="1:59" ht="15" customHeight="1">
      <c r="B28" s="2417"/>
      <c r="C28" s="2416"/>
      <c r="D28" s="2416"/>
      <c r="E28" s="2416"/>
      <c r="F28" s="2416"/>
      <c r="G28" s="2416"/>
      <c r="H28" s="2416"/>
      <c r="I28" s="2416"/>
      <c r="J28" s="2316"/>
      <c r="K28" s="2316"/>
      <c r="L28" s="2316"/>
      <c r="M28" s="2316"/>
      <c r="N28" s="2316"/>
      <c r="O28" s="2316"/>
      <c r="P28" s="2316"/>
      <c r="Q28" s="2316"/>
      <c r="R28" s="2316"/>
      <c r="S28" s="2316"/>
      <c r="T28" s="2316"/>
      <c r="U28" s="2316"/>
      <c r="V28" s="2316"/>
      <c r="W28" s="2316"/>
      <c r="X28" s="2316"/>
      <c r="Y28" s="2316"/>
      <c r="Z28" s="2316"/>
      <c r="AA28" s="2316"/>
      <c r="AB28" s="2316"/>
      <c r="AC28" s="2316"/>
      <c r="AD28" s="2316"/>
      <c r="AE28" s="2316"/>
      <c r="AF28" s="2316"/>
      <c r="AG28" s="2316"/>
      <c r="AH28" s="2316"/>
      <c r="AI28" s="2316"/>
      <c r="AJ28" s="2317"/>
    </row>
    <row r="29" spans="1:59" ht="15" customHeight="1">
      <c r="B29" s="2417"/>
      <c r="C29" s="2416"/>
      <c r="D29" s="2416"/>
      <c r="E29" s="2416"/>
      <c r="F29" s="2416"/>
      <c r="G29" s="2416"/>
      <c r="H29" s="2416"/>
      <c r="I29" s="2416"/>
      <c r="J29" s="2316"/>
      <c r="K29" s="2316"/>
      <c r="L29" s="2316"/>
      <c r="M29" s="2316"/>
      <c r="N29" s="2316"/>
      <c r="O29" s="2316"/>
      <c r="P29" s="2316"/>
      <c r="Q29" s="2316"/>
      <c r="R29" s="2316"/>
      <c r="S29" s="2316"/>
      <c r="T29" s="2316"/>
      <c r="U29" s="2316"/>
      <c r="V29" s="2316"/>
      <c r="W29" s="2316"/>
      <c r="X29" s="2316"/>
      <c r="Y29" s="2316"/>
      <c r="Z29" s="2316"/>
      <c r="AA29" s="2316"/>
      <c r="AB29" s="2316"/>
      <c r="AC29" s="2316"/>
      <c r="AD29" s="2316"/>
      <c r="AE29" s="2316"/>
      <c r="AF29" s="2316"/>
      <c r="AG29" s="2316"/>
      <c r="AH29" s="2316"/>
      <c r="AI29" s="2316"/>
      <c r="AJ29" s="2317"/>
    </row>
    <row r="30" spans="1:59" ht="15" customHeight="1">
      <c r="B30" s="2417"/>
      <c r="C30" s="2416"/>
      <c r="D30" s="2416"/>
      <c r="E30" s="2416"/>
      <c r="F30" s="2416"/>
      <c r="G30" s="2416"/>
      <c r="H30" s="2416"/>
      <c r="I30" s="2416"/>
      <c r="J30" s="2316"/>
      <c r="K30" s="2316"/>
      <c r="L30" s="2316"/>
      <c r="M30" s="2316"/>
      <c r="N30" s="2316"/>
      <c r="O30" s="2316"/>
      <c r="P30" s="2316"/>
      <c r="Q30" s="2316"/>
      <c r="R30" s="2316"/>
      <c r="S30" s="2316"/>
      <c r="T30" s="2316"/>
      <c r="U30" s="2316"/>
      <c r="V30" s="2316"/>
      <c r="W30" s="2316"/>
      <c r="X30" s="2316"/>
      <c r="Y30" s="2316"/>
      <c r="Z30" s="2316"/>
      <c r="AA30" s="2316"/>
      <c r="AB30" s="2316"/>
      <c r="AC30" s="2316"/>
      <c r="AD30" s="2316"/>
      <c r="AE30" s="2316"/>
      <c r="AF30" s="2316"/>
      <c r="AG30" s="2316"/>
      <c r="AH30" s="2316"/>
      <c r="AI30" s="2316"/>
      <c r="AJ30" s="2317"/>
    </row>
    <row r="31" spans="1:59" ht="15" customHeight="1">
      <c r="B31" s="2417"/>
      <c r="C31" s="2416"/>
      <c r="D31" s="2416"/>
      <c r="E31" s="2416"/>
      <c r="F31" s="2416"/>
      <c r="G31" s="2416"/>
      <c r="H31" s="2416"/>
      <c r="I31" s="2416"/>
      <c r="J31" s="2316"/>
      <c r="K31" s="2316"/>
      <c r="L31" s="2316"/>
      <c r="M31" s="2316"/>
      <c r="N31" s="2316"/>
      <c r="O31" s="2316"/>
      <c r="P31" s="2316"/>
      <c r="Q31" s="2316"/>
      <c r="R31" s="2316"/>
      <c r="S31" s="2316"/>
      <c r="T31" s="2316"/>
      <c r="U31" s="2316"/>
      <c r="V31" s="2316"/>
      <c r="W31" s="2316"/>
      <c r="X31" s="2316"/>
      <c r="Y31" s="2316"/>
      <c r="Z31" s="2316"/>
      <c r="AA31" s="2316"/>
      <c r="AB31" s="2316"/>
      <c r="AC31" s="2316"/>
      <c r="AD31" s="2316"/>
      <c r="AE31" s="2316"/>
      <c r="AF31" s="2316"/>
      <c r="AG31" s="2316"/>
      <c r="AH31" s="2316"/>
      <c r="AI31" s="2316"/>
      <c r="AJ31" s="2317"/>
    </row>
    <row r="32" spans="1:59" ht="15" customHeight="1">
      <c r="B32" s="2417"/>
      <c r="C32" s="2416"/>
      <c r="D32" s="2416"/>
      <c r="E32" s="2416"/>
      <c r="F32" s="2416"/>
      <c r="G32" s="2416"/>
      <c r="H32" s="2416"/>
      <c r="I32" s="2416"/>
      <c r="J32" s="2316"/>
      <c r="K32" s="2316"/>
      <c r="L32" s="2316"/>
      <c r="M32" s="2316"/>
      <c r="N32" s="2316"/>
      <c r="O32" s="2316"/>
      <c r="P32" s="2316"/>
      <c r="Q32" s="2316"/>
      <c r="R32" s="2316"/>
      <c r="S32" s="2316"/>
      <c r="T32" s="2316"/>
      <c r="U32" s="2316"/>
      <c r="V32" s="2316"/>
      <c r="W32" s="2316"/>
      <c r="X32" s="2316"/>
      <c r="Y32" s="2316"/>
      <c r="Z32" s="2316"/>
      <c r="AA32" s="2316"/>
      <c r="AB32" s="2316"/>
      <c r="AC32" s="2316"/>
      <c r="AD32" s="2316"/>
      <c r="AE32" s="2316"/>
      <c r="AF32" s="2316"/>
      <c r="AG32" s="2316"/>
      <c r="AH32" s="2316"/>
      <c r="AI32" s="2316"/>
      <c r="AJ32" s="2317"/>
    </row>
    <row r="33" spans="2:36" ht="15" customHeight="1">
      <c r="B33" s="2417"/>
      <c r="C33" s="2416"/>
      <c r="D33" s="2416"/>
      <c r="E33" s="2416"/>
      <c r="F33" s="2416"/>
      <c r="G33" s="2416"/>
      <c r="H33" s="2416"/>
      <c r="I33" s="2416"/>
      <c r="J33" s="2316"/>
      <c r="K33" s="2316"/>
      <c r="L33" s="2316"/>
      <c r="M33" s="2316"/>
      <c r="N33" s="2316"/>
      <c r="O33" s="2316"/>
      <c r="P33" s="2316"/>
      <c r="Q33" s="2316"/>
      <c r="R33" s="2316"/>
      <c r="S33" s="2316"/>
      <c r="T33" s="2316"/>
      <c r="U33" s="2316"/>
      <c r="V33" s="2316"/>
      <c r="W33" s="2316"/>
      <c r="X33" s="2316"/>
      <c r="Y33" s="2316"/>
      <c r="Z33" s="2316"/>
      <c r="AA33" s="2316"/>
      <c r="AB33" s="2316"/>
      <c r="AC33" s="2316"/>
      <c r="AD33" s="2316"/>
      <c r="AE33" s="2316"/>
      <c r="AF33" s="2316"/>
      <c r="AG33" s="2316"/>
      <c r="AH33" s="2316"/>
      <c r="AI33" s="2316"/>
      <c r="AJ33" s="2317"/>
    </row>
    <row r="34" spans="2:36" ht="15" customHeight="1">
      <c r="B34" s="2417" t="s">
        <v>116</v>
      </c>
      <c r="C34" s="2380"/>
      <c r="D34" s="2380"/>
      <c r="E34" s="2380"/>
      <c r="F34" s="2380"/>
      <c r="G34" s="2380"/>
      <c r="H34" s="2380"/>
      <c r="I34" s="2380"/>
      <c r="J34" s="2316"/>
      <c r="K34" s="2440"/>
      <c r="L34" s="2440"/>
      <c r="M34" s="2440"/>
      <c r="N34" s="2440"/>
      <c r="O34" s="2440"/>
      <c r="P34" s="2440"/>
      <c r="Q34" s="2440"/>
      <c r="R34" s="2440"/>
      <c r="S34" s="2440"/>
      <c r="T34" s="2440"/>
      <c r="U34" s="2440"/>
      <c r="V34" s="2440"/>
      <c r="W34" s="2440"/>
      <c r="X34" s="2440"/>
      <c r="Y34" s="2440"/>
      <c r="Z34" s="2440"/>
      <c r="AA34" s="2440"/>
      <c r="AB34" s="2440"/>
      <c r="AC34" s="2440"/>
      <c r="AD34" s="2440"/>
      <c r="AE34" s="2440"/>
      <c r="AF34" s="2440"/>
      <c r="AG34" s="2440"/>
      <c r="AH34" s="2440"/>
      <c r="AI34" s="2440"/>
      <c r="AJ34" s="2441"/>
    </row>
    <row r="35" spans="2:36" ht="15" customHeight="1">
      <c r="B35" s="2437"/>
      <c r="C35" s="2380"/>
      <c r="D35" s="2380"/>
      <c r="E35" s="2380"/>
      <c r="F35" s="2380"/>
      <c r="G35" s="2380"/>
      <c r="H35" s="2380"/>
      <c r="I35" s="2380"/>
      <c r="J35" s="2440"/>
      <c r="K35" s="2440"/>
      <c r="L35" s="2440"/>
      <c r="M35" s="2440"/>
      <c r="N35" s="2440"/>
      <c r="O35" s="2440"/>
      <c r="P35" s="2440"/>
      <c r="Q35" s="2440"/>
      <c r="R35" s="2440"/>
      <c r="S35" s="2440"/>
      <c r="T35" s="2440"/>
      <c r="U35" s="2440"/>
      <c r="V35" s="2440"/>
      <c r="W35" s="2440"/>
      <c r="X35" s="2440"/>
      <c r="Y35" s="2440"/>
      <c r="Z35" s="2440"/>
      <c r="AA35" s="2440"/>
      <c r="AB35" s="2440"/>
      <c r="AC35" s="2440"/>
      <c r="AD35" s="2440"/>
      <c r="AE35" s="2440"/>
      <c r="AF35" s="2440"/>
      <c r="AG35" s="2440"/>
      <c r="AH35" s="2440"/>
      <c r="AI35" s="2440"/>
      <c r="AJ35" s="2441"/>
    </row>
    <row r="36" spans="2:36" ht="15" customHeight="1">
      <c r="B36" s="2437"/>
      <c r="C36" s="2380"/>
      <c r="D36" s="2380"/>
      <c r="E36" s="2380"/>
      <c r="F36" s="2380"/>
      <c r="G36" s="2380"/>
      <c r="H36" s="2380"/>
      <c r="I36" s="2380"/>
      <c r="J36" s="2440"/>
      <c r="K36" s="2440"/>
      <c r="L36" s="2440"/>
      <c r="M36" s="2440"/>
      <c r="N36" s="2440"/>
      <c r="O36" s="2440"/>
      <c r="P36" s="2440"/>
      <c r="Q36" s="2440"/>
      <c r="R36" s="2440"/>
      <c r="S36" s="2440"/>
      <c r="T36" s="2440"/>
      <c r="U36" s="2440"/>
      <c r="V36" s="2440"/>
      <c r="W36" s="2440"/>
      <c r="X36" s="2440"/>
      <c r="Y36" s="2440"/>
      <c r="Z36" s="2440"/>
      <c r="AA36" s="2440"/>
      <c r="AB36" s="2440"/>
      <c r="AC36" s="2440"/>
      <c r="AD36" s="2440"/>
      <c r="AE36" s="2440"/>
      <c r="AF36" s="2440"/>
      <c r="AG36" s="2440"/>
      <c r="AH36" s="2440"/>
      <c r="AI36" s="2440"/>
      <c r="AJ36" s="2441"/>
    </row>
    <row r="37" spans="2:36" ht="15" customHeight="1">
      <c r="B37" s="2437"/>
      <c r="C37" s="2380"/>
      <c r="D37" s="2380"/>
      <c r="E37" s="2380"/>
      <c r="F37" s="2380"/>
      <c r="G37" s="2380"/>
      <c r="H37" s="2380"/>
      <c r="I37" s="2380"/>
      <c r="J37" s="2440"/>
      <c r="K37" s="2440"/>
      <c r="L37" s="2440"/>
      <c r="M37" s="2440"/>
      <c r="N37" s="2440"/>
      <c r="O37" s="2440"/>
      <c r="P37" s="2440"/>
      <c r="Q37" s="2440"/>
      <c r="R37" s="2440"/>
      <c r="S37" s="2440"/>
      <c r="T37" s="2440"/>
      <c r="U37" s="2440"/>
      <c r="V37" s="2440"/>
      <c r="W37" s="2440"/>
      <c r="X37" s="2440"/>
      <c r="Y37" s="2440"/>
      <c r="Z37" s="2440"/>
      <c r="AA37" s="2440"/>
      <c r="AB37" s="2440"/>
      <c r="AC37" s="2440"/>
      <c r="AD37" s="2440"/>
      <c r="AE37" s="2440"/>
      <c r="AF37" s="2440"/>
      <c r="AG37" s="2440"/>
      <c r="AH37" s="2440"/>
      <c r="AI37" s="2440"/>
      <c r="AJ37" s="2441"/>
    </row>
    <row r="38" spans="2:36" ht="15" customHeight="1">
      <c r="B38" s="2437"/>
      <c r="C38" s="2380"/>
      <c r="D38" s="2380"/>
      <c r="E38" s="2380"/>
      <c r="F38" s="2380"/>
      <c r="G38" s="2380"/>
      <c r="H38" s="2380"/>
      <c r="I38" s="2380"/>
      <c r="J38" s="2440"/>
      <c r="K38" s="2440"/>
      <c r="L38" s="2440"/>
      <c r="M38" s="2440"/>
      <c r="N38" s="2440"/>
      <c r="O38" s="2440"/>
      <c r="P38" s="2440"/>
      <c r="Q38" s="2440"/>
      <c r="R38" s="2440"/>
      <c r="S38" s="2440"/>
      <c r="T38" s="2440"/>
      <c r="U38" s="2440"/>
      <c r="V38" s="2440"/>
      <c r="W38" s="2440"/>
      <c r="X38" s="2440"/>
      <c r="Y38" s="2440"/>
      <c r="Z38" s="2440"/>
      <c r="AA38" s="2440"/>
      <c r="AB38" s="2440"/>
      <c r="AC38" s="2440"/>
      <c r="AD38" s="2440"/>
      <c r="AE38" s="2440"/>
      <c r="AF38" s="2440"/>
      <c r="AG38" s="2440"/>
      <c r="AH38" s="2440"/>
      <c r="AI38" s="2440"/>
      <c r="AJ38" s="2441"/>
    </row>
    <row r="39" spans="2:36" ht="15" customHeight="1">
      <c r="B39" s="2437"/>
      <c r="C39" s="2380"/>
      <c r="D39" s="2380"/>
      <c r="E39" s="2380"/>
      <c r="F39" s="2380"/>
      <c r="G39" s="2380"/>
      <c r="H39" s="2380"/>
      <c r="I39" s="2380"/>
      <c r="J39" s="2440"/>
      <c r="K39" s="2440"/>
      <c r="L39" s="2440"/>
      <c r="M39" s="2440"/>
      <c r="N39" s="2440"/>
      <c r="O39" s="2440"/>
      <c r="P39" s="2440"/>
      <c r="Q39" s="2440"/>
      <c r="R39" s="2440"/>
      <c r="S39" s="2440"/>
      <c r="T39" s="2440"/>
      <c r="U39" s="2440"/>
      <c r="V39" s="2440"/>
      <c r="W39" s="2440"/>
      <c r="X39" s="2440"/>
      <c r="Y39" s="2440"/>
      <c r="Z39" s="2440"/>
      <c r="AA39" s="2440"/>
      <c r="AB39" s="2440"/>
      <c r="AC39" s="2440"/>
      <c r="AD39" s="2440"/>
      <c r="AE39" s="2440"/>
      <c r="AF39" s="2440"/>
      <c r="AG39" s="2440"/>
      <c r="AH39" s="2440"/>
      <c r="AI39" s="2440"/>
      <c r="AJ39" s="2441"/>
    </row>
    <row r="40" spans="2:36" ht="15" customHeight="1" thickBot="1">
      <c r="B40" s="2438"/>
      <c r="C40" s="2439"/>
      <c r="D40" s="2439"/>
      <c r="E40" s="2439"/>
      <c r="F40" s="2439"/>
      <c r="G40" s="2439"/>
      <c r="H40" s="2439"/>
      <c r="I40" s="2439"/>
      <c r="J40" s="2442"/>
      <c r="K40" s="2442"/>
      <c r="L40" s="2442"/>
      <c r="M40" s="2442"/>
      <c r="N40" s="2442"/>
      <c r="O40" s="2442"/>
      <c r="P40" s="2442"/>
      <c r="Q40" s="2442"/>
      <c r="R40" s="2442"/>
      <c r="S40" s="2442"/>
      <c r="T40" s="2442"/>
      <c r="U40" s="2442"/>
      <c r="V40" s="2442"/>
      <c r="W40" s="2442"/>
      <c r="X40" s="2442"/>
      <c r="Y40" s="2442"/>
      <c r="Z40" s="2442"/>
      <c r="AA40" s="2442"/>
      <c r="AB40" s="2442"/>
      <c r="AC40" s="2442"/>
      <c r="AD40" s="2442"/>
      <c r="AE40" s="2442"/>
      <c r="AF40" s="2442"/>
      <c r="AG40" s="2442"/>
      <c r="AH40" s="2442"/>
      <c r="AI40" s="2442"/>
      <c r="AJ40" s="2443"/>
    </row>
    <row r="41" spans="2:36" s="1070" customFormat="1" ht="15" customHeight="1">
      <c r="Q41" s="2007" t="s">
        <v>931</v>
      </c>
      <c r="R41" s="2007"/>
      <c r="S41" s="2007"/>
      <c r="T41" s="2007"/>
      <c r="U41" s="2007" t="s">
        <v>947</v>
      </c>
      <c r="V41" s="2007"/>
      <c r="W41" s="2007"/>
      <c r="X41" s="2007"/>
      <c r="Y41" s="2007" t="s">
        <v>938</v>
      </c>
      <c r="Z41" s="2007"/>
      <c r="AA41" s="2007"/>
      <c r="AB41" s="2007"/>
      <c r="AC41" s="2007" t="s">
        <v>939</v>
      </c>
      <c r="AD41" s="2007"/>
      <c r="AE41" s="2007"/>
      <c r="AF41" s="2007"/>
      <c r="AG41" s="2007" t="s">
        <v>948</v>
      </c>
      <c r="AH41" s="2007"/>
      <c r="AI41" s="2007"/>
      <c r="AJ41" s="2007"/>
    </row>
    <row r="42" spans="2:36" s="1070" customFormat="1" ht="12.65" customHeight="1">
      <c r="Q42" s="2008"/>
      <c r="R42" s="2008"/>
      <c r="S42" s="2008"/>
      <c r="T42" s="2008"/>
      <c r="U42" s="2008"/>
      <c r="V42" s="2008"/>
      <c r="W42" s="2008"/>
      <c r="X42" s="2008"/>
      <c r="Y42" s="2008"/>
      <c r="Z42" s="2008"/>
      <c r="AA42" s="2008"/>
      <c r="AB42" s="2008"/>
      <c r="AC42" s="2008"/>
      <c r="AD42" s="2008"/>
      <c r="AE42" s="2008"/>
      <c r="AF42" s="2008"/>
      <c r="AG42" s="2008"/>
      <c r="AH42" s="2008"/>
      <c r="AI42" s="2008"/>
      <c r="AJ42" s="2008"/>
    </row>
    <row r="43" spans="2:36" s="1070" customFormat="1" ht="12.65" customHeight="1">
      <c r="B43" s="83"/>
      <c r="C43" s="83"/>
      <c r="D43" s="83"/>
      <c r="E43" s="83"/>
      <c r="F43" s="83"/>
      <c r="G43" s="83"/>
      <c r="H43" s="83"/>
      <c r="I43" s="83"/>
      <c r="J43" s="83"/>
      <c r="K43" s="83"/>
      <c r="L43" s="83"/>
      <c r="M43" s="83"/>
      <c r="N43" s="83"/>
      <c r="O43" s="83"/>
      <c r="P43" s="83"/>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2: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2:3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27" t="s">
        <v>143</v>
      </c>
      <c r="C49" s="2307"/>
      <c r="D49" s="2307"/>
      <c r="E49" s="2307"/>
      <c r="F49" s="2328" t="s">
        <v>144</v>
      </c>
      <c r="G49" s="2307"/>
      <c r="H49" s="2307"/>
      <c r="I49" s="2308"/>
      <c r="J49" s="2309" t="s">
        <v>127</v>
      </c>
      <c r="K49" s="2430"/>
      <c r="L49" s="2430"/>
      <c r="M49" s="2430"/>
      <c r="N49" s="2310" t="s">
        <v>7</v>
      </c>
      <c r="O49" s="2430"/>
      <c r="P49" s="2430"/>
      <c r="Q49" s="2430"/>
      <c r="R49" s="2310" t="s">
        <v>32</v>
      </c>
      <c r="S49" s="2430"/>
      <c r="T49" s="2430"/>
      <c r="U49" s="2430"/>
      <c r="V49" s="2310" t="s">
        <v>145</v>
      </c>
      <c r="W49" s="2307"/>
      <c r="X49" s="2307"/>
      <c r="Y49" s="2308"/>
      <c r="Z49" s="86"/>
      <c r="AA49" s="87"/>
      <c r="AB49" s="87"/>
      <c r="AC49" s="2306" t="s">
        <v>19</v>
      </c>
      <c r="AD49" s="2307"/>
      <c r="AE49" s="2307"/>
      <c r="AF49" s="2307"/>
      <c r="AG49" s="2297" t="s">
        <v>141</v>
      </c>
      <c r="AH49" s="2298"/>
      <c r="AI49" s="2298"/>
      <c r="AJ49" s="2299"/>
    </row>
    <row r="50" spans="2:36" s="1" customFormat="1" ht="12.9" hidden="1" customHeight="1">
      <c r="B50" s="2427"/>
      <c r="C50" s="1990"/>
      <c r="D50" s="1990"/>
      <c r="E50" s="1990"/>
      <c r="F50" s="2424"/>
      <c r="G50" s="1990"/>
      <c r="H50" s="1990"/>
      <c r="I50" s="2425"/>
      <c r="J50" s="2428"/>
      <c r="K50" s="1990"/>
      <c r="L50" s="1990"/>
      <c r="M50" s="1990"/>
      <c r="N50" s="2424"/>
      <c r="O50" s="1990"/>
      <c r="P50" s="1990"/>
      <c r="Q50" s="1990"/>
      <c r="R50" s="2424"/>
      <c r="S50" s="1990"/>
      <c r="T50" s="1990"/>
      <c r="U50" s="1990"/>
      <c r="V50" s="2424"/>
      <c r="W50" s="1990"/>
      <c r="X50" s="1990"/>
      <c r="Y50" s="2425"/>
      <c r="Z50" s="88"/>
      <c r="AA50" s="88"/>
      <c r="AB50" s="89"/>
      <c r="AC50" s="1989"/>
      <c r="AD50" s="1990"/>
      <c r="AE50" s="1990"/>
      <c r="AF50" s="1990"/>
      <c r="AG50" s="2431"/>
      <c r="AH50" s="2432"/>
      <c r="AI50" s="2432"/>
      <c r="AJ50" s="2433"/>
    </row>
    <row r="51" spans="2:36" s="1" customFormat="1" ht="12.9" hidden="1" customHeight="1">
      <c r="B51" s="1989"/>
      <c r="C51" s="1990"/>
      <c r="D51" s="1990"/>
      <c r="E51" s="1990"/>
      <c r="F51" s="1990"/>
      <c r="G51" s="1990"/>
      <c r="H51" s="1990"/>
      <c r="I51" s="2425"/>
      <c r="J51" s="1824"/>
      <c r="K51" s="1990"/>
      <c r="L51" s="1990"/>
      <c r="M51" s="1990"/>
      <c r="N51" s="1990"/>
      <c r="O51" s="1990"/>
      <c r="P51" s="1990"/>
      <c r="Q51" s="1990"/>
      <c r="R51" s="1990"/>
      <c r="S51" s="1990"/>
      <c r="T51" s="1990"/>
      <c r="U51" s="1990"/>
      <c r="V51" s="1990"/>
      <c r="W51" s="1990"/>
      <c r="X51" s="1990"/>
      <c r="Y51" s="2425"/>
      <c r="Z51" s="88"/>
      <c r="AA51" s="88"/>
      <c r="AB51" s="88"/>
      <c r="AC51" s="1989"/>
      <c r="AD51" s="1990"/>
      <c r="AE51" s="1990"/>
      <c r="AF51" s="1990"/>
      <c r="AG51" s="2431"/>
      <c r="AH51" s="2432"/>
      <c r="AI51" s="2432"/>
      <c r="AJ51" s="2433"/>
    </row>
    <row r="52" spans="2:36" s="1" customFormat="1" ht="12.9" hidden="1" customHeight="1">
      <c r="B52" s="1989"/>
      <c r="C52" s="1990"/>
      <c r="D52" s="1990"/>
      <c r="E52" s="1990"/>
      <c r="F52" s="1990"/>
      <c r="G52" s="1990"/>
      <c r="H52" s="1990"/>
      <c r="I52" s="2425"/>
      <c r="J52" s="1824"/>
      <c r="K52" s="1990"/>
      <c r="L52" s="1990"/>
      <c r="M52" s="1990"/>
      <c r="N52" s="1990"/>
      <c r="O52" s="1990"/>
      <c r="P52" s="1990"/>
      <c r="Q52" s="1990"/>
      <c r="R52" s="1990"/>
      <c r="S52" s="1990"/>
      <c r="T52" s="1990"/>
      <c r="U52" s="1990"/>
      <c r="V52" s="1990"/>
      <c r="W52" s="1990"/>
      <c r="X52" s="1990"/>
      <c r="Y52" s="2425"/>
      <c r="Z52" s="88"/>
      <c r="AA52" s="88"/>
      <c r="AB52" s="88"/>
      <c r="AC52" s="1989"/>
      <c r="AD52" s="1990"/>
      <c r="AE52" s="1990"/>
      <c r="AF52" s="1990"/>
      <c r="AG52" s="2431"/>
      <c r="AH52" s="2432"/>
      <c r="AI52" s="2432"/>
      <c r="AJ52" s="2433"/>
    </row>
    <row r="53" spans="2:36" s="1" customFormat="1" ht="12.9" hidden="1" customHeight="1" thickBot="1">
      <c r="B53" s="1991"/>
      <c r="C53" s="1992"/>
      <c r="D53" s="1992"/>
      <c r="E53" s="1992"/>
      <c r="F53" s="1992"/>
      <c r="G53" s="1992"/>
      <c r="H53" s="1992"/>
      <c r="I53" s="2426"/>
      <c r="J53" s="2429"/>
      <c r="K53" s="1992"/>
      <c r="L53" s="1992"/>
      <c r="M53" s="1992"/>
      <c r="N53" s="1992"/>
      <c r="O53" s="1992"/>
      <c r="P53" s="1992"/>
      <c r="Q53" s="1992"/>
      <c r="R53" s="1992"/>
      <c r="S53" s="1992"/>
      <c r="T53" s="1992"/>
      <c r="U53" s="1992"/>
      <c r="V53" s="1992"/>
      <c r="W53" s="1992"/>
      <c r="X53" s="1992"/>
      <c r="Y53" s="2426"/>
      <c r="Z53" s="88"/>
      <c r="AA53" s="88"/>
      <c r="AB53" s="88"/>
      <c r="AC53" s="1991"/>
      <c r="AD53" s="1992"/>
      <c r="AE53" s="1992"/>
      <c r="AF53" s="1992"/>
      <c r="AG53" s="2434"/>
      <c r="AH53" s="2435"/>
      <c r="AI53" s="2435"/>
      <c r="AJ53" s="2436"/>
    </row>
    <row r="54" spans="2:36">
      <c r="C54" s="43"/>
      <c r="D54" s="44"/>
      <c r="E54" s="45"/>
      <c r="F54" s="43"/>
      <c r="G54" s="43"/>
      <c r="H54" s="43"/>
      <c r="I54" s="43"/>
      <c r="J54" s="43"/>
      <c r="K54" s="43"/>
      <c r="L54" s="43"/>
      <c r="M54" s="43"/>
      <c r="N54" s="43"/>
      <c r="O54" s="43"/>
      <c r="P54" s="43"/>
      <c r="Q54" s="43"/>
      <c r="R54" s="43"/>
      <c r="S54" s="43"/>
      <c r="T54" s="43"/>
      <c r="U54" s="43"/>
      <c r="V54" s="43"/>
      <c r="W54" s="43"/>
      <c r="X54" s="43"/>
      <c r="Y54" s="43"/>
      <c r="Z54" s="43"/>
    </row>
    <row r="55" spans="2:36">
      <c r="C55" s="43"/>
      <c r="D55" s="44"/>
      <c r="E55" s="43"/>
      <c r="F55" s="43"/>
      <c r="G55" s="43"/>
      <c r="H55" s="46"/>
      <c r="I55" s="46"/>
      <c r="J55" s="46"/>
      <c r="K55" s="46"/>
      <c r="L55" s="46"/>
      <c r="M55" s="46"/>
      <c r="N55" s="46"/>
      <c r="O55" s="46"/>
      <c r="P55" s="46"/>
      <c r="Q55" s="46"/>
      <c r="R55" s="46"/>
      <c r="S55" s="46"/>
      <c r="T55" s="46"/>
      <c r="U55" s="46"/>
      <c r="V55" s="46"/>
      <c r="W55" s="46"/>
      <c r="X55" s="46"/>
      <c r="Y55" s="46"/>
      <c r="Z55" s="46"/>
      <c r="AA55" s="42"/>
      <c r="AB55" s="42"/>
      <c r="AC55" s="42"/>
      <c r="AD55" s="42"/>
      <c r="AE55" s="42"/>
      <c r="AF55" s="42"/>
      <c r="AG55" s="42"/>
      <c r="AH55" s="42"/>
      <c r="AI55" s="42"/>
    </row>
    <row r="56" spans="2:36">
      <c r="D56" s="39"/>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2:36">
      <c r="D57" s="39"/>
      <c r="H57" s="2041"/>
      <c r="I57" s="2041"/>
      <c r="J57" s="2041"/>
      <c r="K57" s="2041"/>
      <c r="L57" s="2041"/>
      <c r="M57" s="2041"/>
      <c r="N57" s="2041"/>
      <c r="O57" s="2041"/>
      <c r="P57" s="2041"/>
      <c r="Q57" s="2041"/>
      <c r="R57" s="2041"/>
      <c r="S57" s="2041"/>
      <c r="T57" s="2041"/>
      <c r="U57" s="2041"/>
      <c r="V57" s="2041"/>
      <c r="W57" s="2041"/>
      <c r="X57" s="2041"/>
      <c r="Y57" s="2041"/>
      <c r="Z57" s="2041"/>
      <c r="AA57" s="2041"/>
      <c r="AB57" s="2041"/>
      <c r="AC57" s="2041"/>
      <c r="AD57" s="2041"/>
      <c r="AE57" s="2041"/>
      <c r="AF57" s="2041"/>
      <c r="AG57" s="2041"/>
      <c r="AH57" s="2041"/>
      <c r="AI57" s="2041"/>
    </row>
  </sheetData>
  <sheetProtection sheet="1" selectLockedCells="1"/>
  <mergeCells count="63">
    <mergeCell ref="B34:I40"/>
    <mergeCell ref="J34:AJ40"/>
    <mergeCell ref="B49:E49"/>
    <mergeCell ref="F49:I49"/>
    <mergeCell ref="J49:M49"/>
    <mergeCell ref="N49:Q49"/>
    <mergeCell ref="Q42:T45"/>
    <mergeCell ref="U42:X45"/>
    <mergeCell ref="Y42:AB45"/>
    <mergeCell ref="AC42:AF45"/>
    <mergeCell ref="AG42:AJ45"/>
    <mergeCell ref="B24:B25"/>
    <mergeCell ref="B15:AJ16"/>
    <mergeCell ref="H57:AI57"/>
    <mergeCell ref="V49:Y49"/>
    <mergeCell ref="V50:Y53"/>
    <mergeCell ref="B50:E53"/>
    <mergeCell ref="F50:I53"/>
    <mergeCell ref="J50:M53"/>
    <mergeCell ref="N50:Q53"/>
    <mergeCell ref="R50:U53"/>
    <mergeCell ref="AC50:AF53"/>
    <mergeCell ref="R49:U49"/>
    <mergeCell ref="AC49:AF49"/>
    <mergeCell ref="AG49:AJ53"/>
    <mergeCell ref="J24:K24"/>
    <mergeCell ref="J25:K25"/>
    <mergeCell ref="I22:I23"/>
    <mergeCell ref="J22:K23"/>
    <mergeCell ref="L22:W23"/>
    <mergeCell ref="X22:AB23"/>
    <mergeCell ref="AC22:AJ23"/>
    <mergeCell ref="AN22:BG24"/>
    <mergeCell ref="AN25:AT26"/>
    <mergeCell ref="AU25:AW26"/>
    <mergeCell ref="C4:L4"/>
    <mergeCell ref="C24:H25"/>
    <mergeCell ref="L24:W24"/>
    <mergeCell ref="L25:W25"/>
    <mergeCell ref="C18:AJ18"/>
    <mergeCell ref="B20:I21"/>
    <mergeCell ref="L20:AJ21"/>
    <mergeCell ref="C13:AJ13"/>
    <mergeCell ref="B26:I33"/>
    <mergeCell ref="J26:AJ33"/>
    <mergeCell ref="R6:V6"/>
    <mergeCell ref="B22:B23"/>
    <mergeCell ref="C22:H23"/>
    <mergeCell ref="Y1:AJ1"/>
    <mergeCell ref="C3:F3"/>
    <mergeCell ref="R7:V7"/>
    <mergeCell ref="R8:V8"/>
    <mergeCell ref="X6:AI6"/>
    <mergeCell ref="X7:AI7"/>
    <mergeCell ref="X8:AI8"/>
    <mergeCell ref="R9:AJ9"/>
    <mergeCell ref="R10:AJ10"/>
    <mergeCell ref="R11:AJ11"/>
    <mergeCell ref="Q41:T41"/>
    <mergeCell ref="U41:X41"/>
    <mergeCell ref="Y41:AB41"/>
    <mergeCell ref="AC41:AF41"/>
    <mergeCell ref="AG41:AJ41"/>
  </mergeCells>
  <phoneticPr fontId="3"/>
  <conditionalFormatting sqref="L22:W23">
    <cfRule type="expression" dxfId="182" priority="7" stopIfTrue="1">
      <formula>AND(MONTH(L22)&lt;10,DAY(L22)&gt;9)</formula>
    </cfRule>
    <cfRule type="expression" dxfId="181" priority="8" stopIfTrue="1">
      <formula>AND(MONTH(L22)&lt;10,DAY(L22)&lt;10)</formula>
    </cfRule>
    <cfRule type="expression" dxfId="180" priority="9" stopIfTrue="1">
      <formula>AND(MONTH(L22)&gt;9,DAY(L22)&lt;10)</formula>
    </cfRule>
  </conditionalFormatting>
  <conditionalFormatting sqref="L24:W24">
    <cfRule type="expression" dxfId="179" priority="4" stopIfTrue="1">
      <formula>AND(MONTH(L24)&lt;10,DAY(L24)&gt;9)</formula>
    </cfRule>
    <cfRule type="expression" dxfId="178" priority="5" stopIfTrue="1">
      <formula>AND(MONTH(L24)&lt;10,DAY(L24)&lt;10)</formula>
    </cfRule>
    <cfRule type="expression" dxfId="177" priority="6" stopIfTrue="1">
      <formula>AND(MONTH(L24)&gt;9,DAY(L24)&lt;10)</formula>
    </cfRule>
  </conditionalFormatting>
  <conditionalFormatting sqref="L25:W25">
    <cfRule type="expression" dxfId="176" priority="1" stopIfTrue="1">
      <formula>AND(MONTH(L25)&lt;10,DAY(L25)&gt;9)</formula>
    </cfRule>
    <cfRule type="expression" dxfId="175" priority="2" stopIfTrue="1">
      <formula>AND(MONTH(L25)&lt;10,DAY(L25)&lt;10)</formula>
    </cfRule>
    <cfRule type="expression" dxfId="174" priority="3" stopIfTrue="1">
      <formula>AND(MONTH(L25)&gt;9,DAY(L25)&lt;10)</formula>
    </cfRule>
  </conditionalFormatting>
  <dataValidations count="1">
    <dataValidation type="list" allowBlank="1" showInputMessage="1" showErrorMessage="1" sqref="AU25:AW26">
      <formula1>$BA$25:$BA$27</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明朝,標準"&amp;8&amp;K00-040第13号様式（第15条関係）</oddHeader>
    <oddFooter>&amp;R&amp;"ＭＳ 明朝,標準"&amp;8&amp;K00-048受注者⇒監督員</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1796875" style="894" customWidth="1"/>
    <col min="2" max="38" width="2.36328125" style="40"/>
    <col min="39" max="39" width="0" style="40" hidden="1" customWidth="1"/>
    <col min="40" max="40" width="14.453125" style="40" customWidth="1"/>
    <col min="41" max="46" width="2.36328125" style="40"/>
    <col min="47" max="47" width="11.8164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4"/>
      <c r="Z1" s="1754"/>
      <c r="AA1" s="1754"/>
      <c r="AB1" s="1754"/>
      <c r="AC1" s="1754"/>
      <c r="AD1" s="1754"/>
      <c r="AE1" s="1754"/>
      <c r="AF1" s="1754"/>
      <c r="AG1" s="1754"/>
      <c r="AH1" s="1754"/>
      <c r="AI1" s="1754"/>
      <c r="AJ1" s="1755"/>
      <c r="AL1" s="480" t="s">
        <v>380</v>
      </c>
    </row>
    <row r="2" spans="1:40" ht="15" customHeight="1">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5" customFormat="1" ht="15" customHeight="1">
      <c r="A3" s="894"/>
      <c r="C3" s="1389" t="s">
        <v>368</v>
      </c>
      <c r="D3" s="2013"/>
      <c r="E3" s="2013"/>
      <c r="F3" s="2013"/>
      <c r="G3" s="703"/>
      <c r="H3" s="703"/>
    </row>
    <row r="4" spans="1:40"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0"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c r="AM5" s="562" t="s">
        <v>425</v>
      </c>
    </row>
    <row r="6" spans="1:40" ht="30" customHeight="1">
      <c r="B6" s="180"/>
      <c r="C6" s="180"/>
      <c r="D6" s="180"/>
      <c r="E6" s="180"/>
      <c r="F6" s="180"/>
      <c r="G6" s="180"/>
      <c r="H6" s="180"/>
      <c r="I6" s="179"/>
      <c r="J6" s="179"/>
      <c r="K6" s="179"/>
      <c r="L6" s="179"/>
      <c r="M6" s="179"/>
      <c r="N6" s="179"/>
      <c r="O6" s="179"/>
      <c r="P6" s="179"/>
      <c r="Q6" s="179"/>
      <c r="R6" s="180"/>
      <c r="S6" s="2282" t="s">
        <v>71</v>
      </c>
      <c r="T6" s="1548"/>
      <c r="U6" s="1548"/>
      <c r="V6" s="1548"/>
      <c r="W6" s="1548"/>
      <c r="X6" s="341"/>
      <c r="Y6" s="2459">
        <f>各項目入力表!F3</f>
        <v>0</v>
      </c>
      <c r="Z6" s="2460"/>
      <c r="AA6" s="2460"/>
      <c r="AB6" s="2460"/>
      <c r="AC6" s="2460"/>
      <c r="AD6" s="2460"/>
      <c r="AE6" s="2460"/>
      <c r="AF6" s="2460"/>
      <c r="AG6" s="2460"/>
      <c r="AH6" s="2460"/>
      <c r="AI6" s="2460"/>
      <c r="AJ6" s="180"/>
    </row>
    <row r="7" spans="1:40" ht="30" customHeight="1">
      <c r="B7" s="180"/>
      <c r="C7" s="180"/>
      <c r="D7" s="180"/>
      <c r="E7" s="180"/>
      <c r="F7" s="180"/>
      <c r="G7" s="180"/>
      <c r="H7" s="180"/>
      <c r="I7" s="180"/>
      <c r="J7" s="180"/>
      <c r="K7" s="180"/>
      <c r="L7" s="180"/>
      <c r="M7" s="180"/>
      <c r="N7" s="180"/>
      <c r="O7" s="180"/>
      <c r="P7" s="180"/>
      <c r="Q7" s="180"/>
      <c r="R7" s="180"/>
      <c r="S7" s="2282" t="s">
        <v>33</v>
      </c>
      <c r="T7" s="1548"/>
      <c r="U7" s="1548"/>
      <c r="V7" s="1548"/>
      <c r="W7" s="1548"/>
      <c r="X7" s="478"/>
      <c r="Y7" s="2459">
        <f>各項目入力表!F4</f>
        <v>0</v>
      </c>
      <c r="Z7" s="2460"/>
      <c r="AA7" s="2460"/>
      <c r="AB7" s="2460"/>
      <c r="AC7" s="2460"/>
      <c r="AD7" s="2460"/>
      <c r="AE7" s="2460"/>
      <c r="AF7" s="2460"/>
      <c r="AG7" s="2460"/>
      <c r="AH7" s="2460"/>
      <c r="AI7" s="2460"/>
      <c r="AJ7" s="180"/>
    </row>
    <row r="8" spans="1:40" ht="30" customHeight="1">
      <c r="B8" s="180"/>
      <c r="C8" s="180"/>
      <c r="D8" s="180"/>
      <c r="E8" s="180"/>
      <c r="F8" s="180"/>
      <c r="G8" s="180"/>
      <c r="H8" s="180"/>
      <c r="I8" s="180"/>
      <c r="J8" s="180"/>
      <c r="K8" s="180"/>
      <c r="L8" s="180"/>
      <c r="M8" s="180"/>
      <c r="N8" s="180"/>
      <c r="O8" s="180"/>
      <c r="P8" s="180"/>
      <c r="Q8" s="180"/>
      <c r="R8" s="180"/>
      <c r="S8" s="2282" t="s">
        <v>34</v>
      </c>
      <c r="T8" s="1548"/>
      <c r="U8" s="1548"/>
      <c r="V8" s="1548"/>
      <c r="W8" s="1548"/>
      <c r="X8" s="479"/>
      <c r="Y8" s="2459">
        <f>各項目入力表!F5</f>
        <v>0</v>
      </c>
      <c r="Z8" s="2460"/>
      <c r="AA8" s="2460"/>
      <c r="AB8" s="2460"/>
      <c r="AC8" s="2460"/>
      <c r="AD8" s="2460"/>
      <c r="AE8" s="2460"/>
      <c r="AF8" s="2460"/>
      <c r="AG8" s="2460"/>
      <c r="AH8" s="2460"/>
      <c r="AI8" s="2460"/>
      <c r="AJ8" s="556" t="s">
        <v>65</v>
      </c>
    </row>
    <row r="9" spans="1:40" s="1070" customFormat="1" ht="12" customHeight="1">
      <c r="B9" s="180"/>
      <c r="C9" s="180"/>
      <c r="D9" s="180"/>
      <c r="E9" s="180"/>
      <c r="F9" s="180"/>
      <c r="G9" s="180"/>
      <c r="H9" s="180"/>
      <c r="I9" s="180"/>
      <c r="J9" s="180"/>
      <c r="K9" s="180"/>
      <c r="L9" s="180"/>
      <c r="M9" s="180"/>
      <c r="N9" s="180"/>
      <c r="O9" s="180"/>
      <c r="P9" s="180"/>
      <c r="Q9" s="180"/>
      <c r="R9" s="180"/>
      <c r="S9" s="1566" t="s">
        <v>949</v>
      </c>
      <c r="T9" s="1566"/>
      <c r="U9" s="1566"/>
      <c r="V9" s="1566"/>
      <c r="W9" s="1566"/>
      <c r="X9" s="1566"/>
      <c r="Y9" s="1566"/>
      <c r="Z9" s="1566"/>
      <c r="AA9" s="1566"/>
      <c r="AB9" s="1566"/>
      <c r="AC9" s="1566"/>
      <c r="AD9" s="1566"/>
      <c r="AE9" s="1566"/>
      <c r="AF9" s="1566"/>
      <c r="AG9" s="1566"/>
      <c r="AH9" s="1566"/>
      <c r="AI9" s="1566"/>
      <c r="AJ9" s="1566"/>
    </row>
    <row r="10" spans="1:40"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40"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40"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40" ht="27" customHeight="1">
      <c r="B13" s="2414" t="s">
        <v>126</v>
      </c>
      <c r="C13" s="2458"/>
      <c r="D13" s="2458"/>
      <c r="E13" s="2458"/>
      <c r="F13" s="2458"/>
      <c r="G13" s="2458"/>
      <c r="H13" s="2458"/>
      <c r="I13" s="2458"/>
      <c r="J13" s="2458"/>
      <c r="K13" s="2458"/>
      <c r="L13" s="2458"/>
      <c r="M13" s="2458"/>
      <c r="N13" s="2458"/>
      <c r="O13" s="2458"/>
      <c r="P13" s="2458"/>
      <c r="Q13" s="2458"/>
      <c r="R13" s="2458"/>
      <c r="S13" s="2458"/>
      <c r="T13" s="2458"/>
      <c r="U13" s="2458"/>
      <c r="V13" s="2458"/>
      <c r="W13" s="2458"/>
      <c r="X13" s="2458"/>
      <c r="Y13" s="2458"/>
      <c r="Z13" s="2458"/>
      <c r="AA13" s="2458"/>
      <c r="AB13" s="2458"/>
      <c r="AC13" s="2458"/>
      <c r="AD13" s="2458"/>
      <c r="AE13" s="2458"/>
      <c r="AF13" s="2458"/>
      <c r="AG13" s="2458"/>
      <c r="AH13" s="2458"/>
      <c r="AI13" s="2458"/>
      <c r="AJ13" s="2458"/>
    </row>
    <row r="14" spans="1:40"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40" ht="20.149999999999999" customHeight="1">
      <c r="B15" s="2322" t="s">
        <v>117</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40"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20.149999999999999" customHeight="1">
      <c r="B18" s="180"/>
      <c r="C18" s="2276" t="s">
        <v>67</v>
      </c>
      <c r="D18" s="2276"/>
      <c r="E18" s="2276"/>
      <c r="F18" s="2276"/>
      <c r="G18" s="2276"/>
      <c r="H18" s="2276"/>
      <c r="I18" s="2276"/>
      <c r="J18" s="2276"/>
      <c r="K18" s="2276"/>
      <c r="L18" s="2276"/>
      <c r="M18" s="2276"/>
      <c r="N18" s="2276"/>
      <c r="O18" s="2276"/>
      <c r="P18" s="2276"/>
      <c r="Q18" s="2276"/>
      <c r="R18" s="2276"/>
      <c r="S18" s="2276"/>
      <c r="T18" s="2276"/>
      <c r="U18" s="2276"/>
      <c r="V18" s="2276"/>
      <c r="W18" s="2276"/>
      <c r="X18" s="2276"/>
      <c r="Y18" s="2276"/>
      <c r="Z18" s="2276"/>
      <c r="AA18" s="2276"/>
      <c r="AB18" s="2276"/>
      <c r="AC18" s="2276"/>
      <c r="AD18" s="2276"/>
      <c r="AE18" s="2276"/>
      <c r="AF18" s="2276"/>
      <c r="AG18" s="2276"/>
      <c r="AH18" s="2276"/>
      <c r="AI18" s="2276"/>
      <c r="AJ18" s="2276"/>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c r="B20" s="2406" t="s">
        <v>68</v>
      </c>
      <c r="C20" s="2407"/>
      <c r="D20" s="2407"/>
      <c r="E20" s="2407"/>
      <c r="F20" s="2407"/>
      <c r="G20" s="2407"/>
      <c r="H20" s="2407"/>
      <c r="I20" s="2407"/>
      <c r="J20" s="173"/>
      <c r="K20" s="417"/>
      <c r="L20" s="2121">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row>
    <row r="21" spans="1:59">
      <c r="B21" s="2408"/>
      <c r="C21" s="2409"/>
      <c r="D21" s="2409"/>
      <c r="E21" s="2409"/>
      <c r="F21" s="2409"/>
      <c r="G21" s="2409"/>
      <c r="H21" s="2409"/>
      <c r="I21" s="2409"/>
      <c r="J21" s="175"/>
      <c r="K21" s="17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row>
    <row r="22" spans="1:59" s="82" customFormat="1" ht="13.5" customHeight="1">
      <c r="A22" s="894"/>
      <c r="B22" s="2051"/>
      <c r="C22" s="2053" t="s">
        <v>152</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2029" t="s">
        <v>384</v>
      </c>
      <c r="Y22" s="2030"/>
      <c r="Z22" s="2030"/>
      <c r="AA22" s="2030"/>
      <c r="AB22" s="2031"/>
      <c r="AC22" s="2089">
        <f>各項目入力表!B5</f>
        <v>0</v>
      </c>
      <c r="AD22" s="1290"/>
      <c r="AE22" s="1290"/>
      <c r="AF22" s="1290"/>
      <c r="AG22" s="1290"/>
      <c r="AH22" s="1290"/>
      <c r="AI22" s="1290"/>
      <c r="AJ22" s="2444"/>
    </row>
    <row r="23" spans="1:59" s="82" customFormat="1">
      <c r="A23" s="894"/>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2032"/>
      <c r="Y23" s="2033"/>
      <c r="Z23" s="2033"/>
      <c r="AA23" s="2033"/>
      <c r="AB23" s="2034"/>
      <c r="AC23" s="1399"/>
      <c r="AD23" s="1400"/>
      <c r="AE23" s="1400"/>
      <c r="AF23" s="1400"/>
      <c r="AG23" s="1400"/>
      <c r="AH23" s="1400"/>
      <c r="AI23" s="1400"/>
      <c r="AJ23" s="1213"/>
      <c r="AN23" s="1524" t="s">
        <v>435</v>
      </c>
      <c r="AO23" s="1131"/>
      <c r="AP23" s="1131"/>
      <c r="AQ23" s="1131"/>
      <c r="AR23" s="1131"/>
      <c r="AS23" s="1131"/>
      <c r="AT23" s="1131"/>
      <c r="AU23" s="1131"/>
      <c r="AV23" s="1131"/>
      <c r="AW23" s="1131"/>
      <c r="AX23" s="1131"/>
      <c r="AY23" s="1131"/>
      <c r="AZ23" s="1131"/>
      <c r="BA23" s="1131"/>
      <c r="BB23" s="1131"/>
      <c r="BC23" s="1131"/>
      <c r="BD23" s="1131"/>
      <c r="BE23" s="1131"/>
      <c r="BF23" s="1131"/>
      <c r="BG23" s="1131"/>
    </row>
    <row r="24" spans="1:59" s="82" customFormat="1" ht="30" customHeight="1">
      <c r="A24" s="894"/>
      <c r="B24" s="2051"/>
      <c r="C24" s="2053" t="s">
        <v>153</v>
      </c>
      <c r="D24" s="1174"/>
      <c r="E24" s="1174"/>
      <c r="F24" s="1174"/>
      <c r="G24" s="1174"/>
      <c r="H24" s="1174"/>
      <c r="I24" s="411"/>
      <c r="J24" s="2092" t="s">
        <v>464</v>
      </c>
      <c r="K24" s="2093"/>
      <c r="L24" s="1951">
        <f>各項目入力表!B7</f>
        <v>0</v>
      </c>
      <c r="M24" s="1951"/>
      <c r="N24" s="1951"/>
      <c r="O24" s="1951"/>
      <c r="P24" s="1951"/>
      <c r="Q24" s="1951"/>
      <c r="R24" s="1951"/>
      <c r="S24" s="1951"/>
      <c r="T24" s="1951"/>
      <c r="U24" s="1951"/>
      <c r="V24" s="1951"/>
      <c r="W24" s="2020"/>
      <c r="X24" s="410"/>
      <c r="Y24" s="189"/>
      <c r="Z24" s="189"/>
      <c r="AA24" s="189"/>
      <c r="AB24" s="189"/>
      <c r="AC24" s="189"/>
      <c r="AD24" s="189"/>
      <c r="AE24" s="189"/>
      <c r="AF24" s="189"/>
      <c r="AG24" s="189"/>
      <c r="AH24" s="189"/>
      <c r="AI24" s="189"/>
      <c r="AJ24" s="137"/>
      <c r="AN24" s="1131"/>
      <c r="AO24" s="1131"/>
      <c r="AP24" s="1131"/>
      <c r="AQ24" s="1131"/>
      <c r="AR24" s="1131"/>
      <c r="AS24" s="1131"/>
      <c r="AT24" s="1131"/>
      <c r="AU24" s="1131"/>
      <c r="AV24" s="1131"/>
      <c r="AW24" s="1131"/>
      <c r="AX24" s="1131"/>
      <c r="AY24" s="1131"/>
      <c r="AZ24" s="1131"/>
      <c r="BA24" s="1131"/>
      <c r="BB24" s="1131"/>
      <c r="BC24" s="1131"/>
      <c r="BD24" s="1131"/>
      <c r="BE24" s="1131"/>
      <c r="BF24" s="1131"/>
      <c r="BG24" s="1131"/>
    </row>
    <row r="25" spans="1:59" s="82" customFormat="1" ht="30" customHeight="1" thickBot="1">
      <c r="A25" s="894"/>
      <c r="B25" s="2052"/>
      <c r="C25" s="1210"/>
      <c r="D25" s="1210"/>
      <c r="E25" s="1210"/>
      <c r="F25" s="1210"/>
      <c r="G25" s="1210"/>
      <c r="H25" s="1210"/>
      <c r="I25" s="412"/>
      <c r="J25" s="2094" t="s">
        <v>461</v>
      </c>
      <c r="K25" s="2095"/>
      <c r="L25" s="2021">
        <f>IF(AU26=BA26,各項目入力表!B8,+IF(AU26=BA27,各項目入力表!D5,各項目入力表!D6))</f>
        <v>0</v>
      </c>
      <c r="M25" s="2021"/>
      <c r="N25" s="2021"/>
      <c r="O25" s="2021"/>
      <c r="P25" s="2021"/>
      <c r="Q25" s="2021"/>
      <c r="R25" s="2021"/>
      <c r="S25" s="2021"/>
      <c r="T25" s="2021"/>
      <c r="U25" s="2021"/>
      <c r="V25" s="2021"/>
      <c r="W25" s="2022"/>
      <c r="X25" s="388"/>
      <c r="Y25" s="190"/>
      <c r="Z25" s="190"/>
      <c r="AA25" s="190"/>
      <c r="AB25" s="190"/>
      <c r="AC25" s="190"/>
      <c r="AD25" s="190"/>
      <c r="AE25" s="190"/>
      <c r="AF25" s="190"/>
      <c r="AG25" s="190"/>
      <c r="AH25" s="190"/>
      <c r="AI25" s="190"/>
      <c r="AJ25" s="139"/>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row>
    <row r="26" spans="1:59" ht="15" customHeight="1" thickTop="1">
      <c r="B26" s="2470" t="s">
        <v>118</v>
      </c>
      <c r="C26" s="1643"/>
      <c r="D26" s="1643"/>
      <c r="E26" s="1643"/>
      <c r="F26" s="1643"/>
      <c r="G26" s="1643"/>
      <c r="H26" s="1643"/>
      <c r="I26" s="2471"/>
      <c r="J26" s="2445" t="s">
        <v>119</v>
      </c>
      <c r="K26" s="2446"/>
      <c r="L26" s="2446"/>
      <c r="M26" s="2446"/>
      <c r="N26" s="2446"/>
      <c r="O26" s="2446"/>
      <c r="P26" s="2446"/>
      <c r="Q26" s="2447"/>
      <c r="R26" s="2445" t="s">
        <v>122</v>
      </c>
      <c r="S26" s="2447"/>
      <c r="T26" s="2461" t="s">
        <v>121</v>
      </c>
      <c r="U26" s="2462"/>
      <c r="V26" s="2462"/>
      <c r="W26" s="2462"/>
      <c r="X26" s="2462"/>
      <c r="Y26" s="2462"/>
      <c r="Z26" s="2462"/>
      <c r="AA26" s="2462"/>
      <c r="AB26" s="2463"/>
      <c r="AC26" s="2445" t="s">
        <v>120</v>
      </c>
      <c r="AD26" s="2446"/>
      <c r="AE26" s="2446"/>
      <c r="AF26" s="2446"/>
      <c r="AG26" s="2446"/>
      <c r="AH26" s="2446"/>
      <c r="AI26" s="2446"/>
      <c r="AJ26" s="2464"/>
      <c r="AN26" s="1929" t="s">
        <v>353</v>
      </c>
      <c r="AO26" s="1131"/>
      <c r="AP26" s="1131"/>
      <c r="AQ26" s="1131"/>
      <c r="AR26" s="1131"/>
      <c r="AS26" s="1131"/>
      <c r="AT26" s="2023"/>
      <c r="AU26" s="1931" t="s">
        <v>351</v>
      </c>
      <c r="AV26" s="2024"/>
      <c r="AW26" s="2025"/>
      <c r="AX26" s="562"/>
      <c r="AY26" s="562"/>
      <c r="AZ26" s="562"/>
      <c r="BA26" s="562" t="s">
        <v>351</v>
      </c>
      <c r="BB26" s="562"/>
      <c r="BC26" s="562"/>
      <c r="BD26" s="562"/>
      <c r="BE26" s="562"/>
      <c r="BF26" s="562"/>
      <c r="BG26" s="562"/>
    </row>
    <row r="27" spans="1:59" ht="15" customHeight="1" thickBot="1">
      <c r="B27" s="2472"/>
      <c r="C27" s="1645"/>
      <c r="D27" s="1645"/>
      <c r="E27" s="1645"/>
      <c r="F27" s="1645"/>
      <c r="G27" s="1645"/>
      <c r="H27" s="1645"/>
      <c r="I27" s="2473"/>
      <c r="J27" s="2448"/>
      <c r="K27" s="2449"/>
      <c r="L27" s="2449"/>
      <c r="M27" s="2449"/>
      <c r="N27" s="2449"/>
      <c r="O27" s="2449"/>
      <c r="P27" s="2449"/>
      <c r="Q27" s="2450"/>
      <c r="R27" s="2448"/>
      <c r="S27" s="2450"/>
      <c r="T27" s="2451" t="s">
        <v>123</v>
      </c>
      <c r="U27" s="2452"/>
      <c r="V27" s="2453"/>
      <c r="W27" s="2454" t="s">
        <v>124</v>
      </c>
      <c r="X27" s="2452"/>
      <c r="Y27" s="2453"/>
      <c r="Z27" s="2454" t="s">
        <v>125</v>
      </c>
      <c r="AA27" s="2452"/>
      <c r="AB27" s="2453"/>
      <c r="AC27" s="2448"/>
      <c r="AD27" s="2449"/>
      <c r="AE27" s="2449"/>
      <c r="AF27" s="2449"/>
      <c r="AG27" s="2449"/>
      <c r="AH27" s="2449"/>
      <c r="AI27" s="2449"/>
      <c r="AJ27" s="2465"/>
      <c r="AN27" s="1131"/>
      <c r="AO27" s="1131"/>
      <c r="AP27" s="1131"/>
      <c r="AQ27" s="1131"/>
      <c r="AR27" s="1131"/>
      <c r="AS27" s="1131"/>
      <c r="AT27" s="2023"/>
      <c r="AU27" s="2026"/>
      <c r="AV27" s="2027"/>
      <c r="AW27" s="2028"/>
      <c r="AX27" s="562"/>
      <c r="AY27" s="562"/>
      <c r="AZ27" s="562"/>
      <c r="BA27" s="562" t="s">
        <v>398</v>
      </c>
      <c r="BB27" s="562"/>
      <c r="BC27" s="562"/>
      <c r="BD27" s="562"/>
      <c r="BE27" s="562"/>
      <c r="BF27" s="562"/>
      <c r="BG27" s="562"/>
    </row>
    <row r="28" spans="1:59" ht="30" customHeight="1" thickTop="1">
      <c r="B28" s="2466"/>
      <c r="C28" s="2456"/>
      <c r="D28" s="2456"/>
      <c r="E28" s="2456"/>
      <c r="F28" s="2456"/>
      <c r="G28" s="2456"/>
      <c r="H28" s="2456"/>
      <c r="I28" s="2467"/>
      <c r="J28" s="2455"/>
      <c r="K28" s="2456"/>
      <c r="L28" s="2456"/>
      <c r="M28" s="2456"/>
      <c r="N28" s="2456"/>
      <c r="O28" s="2456"/>
      <c r="P28" s="2456"/>
      <c r="Q28" s="2467"/>
      <c r="R28" s="2468"/>
      <c r="S28" s="1652"/>
      <c r="T28" s="2468"/>
      <c r="U28" s="1651"/>
      <c r="V28" s="1652"/>
      <c r="W28" s="2468"/>
      <c r="X28" s="1651"/>
      <c r="Y28" s="1652"/>
      <c r="Z28" s="2469">
        <f>SUM(T28:Y28)</f>
        <v>0</v>
      </c>
      <c r="AA28" s="1802"/>
      <c r="AB28" s="1803"/>
      <c r="AC28" s="2455"/>
      <c r="AD28" s="2456"/>
      <c r="AE28" s="2456"/>
      <c r="AF28" s="2456"/>
      <c r="AG28" s="2456"/>
      <c r="AH28" s="2456"/>
      <c r="AI28" s="2456"/>
      <c r="AJ28" s="2457"/>
      <c r="AN28" s="562"/>
      <c r="AO28" s="562"/>
      <c r="AP28" s="562"/>
      <c r="AQ28" s="562"/>
      <c r="AR28" s="562"/>
      <c r="AS28" s="562"/>
      <c r="AT28" s="562"/>
      <c r="AU28" s="562"/>
      <c r="AV28" s="562"/>
      <c r="AW28" s="562"/>
      <c r="AX28" s="562"/>
      <c r="AY28" s="562"/>
      <c r="AZ28" s="562"/>
      <c r="BA28" s="562" t="s">
        <v>399</v>
      </c>
      <c r="BB28" s="562"/>
      <c r="BC28" s="562"/>
      <c r="BD28" s="562"/>
      <c r="BE28" s="562"/>
      <c r="BF28" s="562"/>
      <c r="BG28" s="562"/>
    </row>
    <row r="29" spans="1:59" ht="30" customHeight="1">
      <c r="B29" s="2466"/>
      <c r="C29" s="2456"/>
      <c r="D29" s="2456"/>
      <c r="E29" s="2456"/>
      <c r="F29" s="2456"/>
      <c r="G29" s="2456"/>
      <c r="H29" s="2456"/>
      <c r="I29" s="2467"/>
      <c r="J29" s="2455"/>
      <c r="K29" s="2456"/>
      <c r="L29" s="2456"/>
      <c r="M29" s="2456"/>
      <c r="N29" s="2456"/>
      <c r="O29" s="2456"/>
      <c r="P29" s="2456"/>
      <c r="Q29" s="2467"/>
      <c r="R29" s="2468"/>
      <c r="S29" s="1652"/>
      <c r="T29" s="2468"/>
      <c r="U29" s="1651"/>
      <c r="V29" s="1652"/>
      <c r="W29" s="2468"/>
      <c r="X29" s="1651"/>
      <c r="Y29" s="1652"/>
      <c r="Z29" s="2469">
        <f t="shared" ref="Z29:Z35" si="0">SUM(T29:Y29)</f>
        <v>0</v>
      </c>
      <c r="AA29" s="1802"/>
      <c r="AB29" s="1803"/>
      <c r="AC29" s="2455"/>
      <c r="AD29" s="2456"/>
      <c r="AE29" s="2456"/>
      <c r="AF29" s="2456"/>
      <c r="AG29" s="2456"/>
      <c r="AH29" s="2456"/>
      <c r="AI29" s="2456"/>
      <c r="AJ29" s="2457"/>
    </row>
    <row r="30" spans="1:59" ht="30" customHeight="1">
      <c r="B30" s="2466"/>
      <c r="C30" s="2456"/>
      <c r="D30" s="2456"/>
      <c r="E30" s="2456"/>
      <c r="F30" s="2456"/>
      <c r="G30" s="2456"/>
      <c r="H30" s="2456"/>
      <c r="I30" s="2467"/>
      <c r="J30" s="2455"/>
      <c r="K30" s="2456"/>
      <c r="L30" s="2456"/>
      <c r="M30" s="2456"/>
      <c r="N30" s="2456"/>
      <c r="O30" s="2456"/>
      <c r="P30" s="2456"/>
      <c r="Q30" s="2467"/>
      <c r="R30" s="2468"/>
      <c r="S30" s="1652"/>
      <c r="T30" s="2468"/>
      <c r="U30" s="1651"/>
      <c r="V30" s="1652"/>
      <c r="W30" s="2468"/>
      <c r="X30" s="1651"/>
      <c r="Y30" s="1652"/>
      <c r="Z30" s="2469">
        <f t="shared" si="0"/>
        <v>0</v>
      </c>
      <c r="AA30" s="1802"/>
      <c r="AB30" s="1803"/>
      <c r="AC30" s="2455"/>
      <c r="AD30" s="2456"/>
      <c r="AE30" s="2456"/>
      <c r="AF30" s="2456"/>
      <c r="AG30" s="2456"/>
      <c r="AH30" s="2456"/>
      <c r="AI30" s="2456"/>
      <c r="AJ30" s="2457"/>
    </row>
    <row r="31" spans="1:59" ht="30" customHeight="1">
      <c r="B31" s="2466"/>
      <c r="C31" s="2456"/>
      <c r="D31" s="2456"/>
      <c r="E31" s="2456"/>
      <c r="F31" s="2456"/>
      <c r="G31" s="2456"/>
      <c r="H31" s="2456"/>
      <c r="I31" s="2467"/>
      <c r="J31" s="2455"/>
      <c r="K31" s="2456"/>
      <c r="L31" s="2456"/>
      <c r="M31" s="2456"/>
      <c r="N31" s="2456"/>
      <c r="O31" s="2456"/>
      <c r="P31" s="2456"/>
      <c r="Q31" s="2467"/>
      <c r="R31" s="2468"/>
      <c r="S31" s="1652"/>
      <c r="T31" s="2468"/>
      <c r="U31" s="1651"/>
      <c r="V31" s="1652"/>
      <c r="W31" s="2468"/>
      <c r="X31" s="1651"/>
      <c r="Y31" s="1652"/>
      <c r="Z31" s="2469">
        <f t="shared" si="0"/>
        <v>0</v>
      </c>
      <c r="AA31" s="1802"/>
      <c r="AB31" s="1803"/>
      <c r="AC31" s="2455"/>
      <c r="AD31" s="2456"/>
      <c r="AE31" s="2456"/>
      <c r="AF31" s="2456"/>
      <c r="AG31" s="2456"/>
      <c r="AH31" s="2456"/>
      <c r="AI31" s="2456"/>
      <c r="AJ31" s="2457"/>
    </row>
    <row r="32" spans="1:59" ht="30" customHeight="1">
      <c r="B32" s="2466"/>
      <c r="C32" s="2456"/>
      <c r="D32" s="2456"/>
      <c r="E32" s="2456"/>
      <c r="F32" s="2456"/>
      <c r="G32" s="2456"/>
      <c r="H32" s="2456"/>
      <c r="I32" s="2467"/>
      <c r="J32" s="2455"/>
      <c r="K32" s="2456"/>
      <c r="L32" s="2456"/>
      <c r="M32" s="2456"/>
      <c r="N32" s="2456"/>
      <c r="O32" s="2456"/>
      <c r="P32" s="2456"/>
      <c r="Q32" s="2467"/>
      <c r="R32" s="2468"/>
      <c r="S32" s="1652"/>
      <c r="T32" s="2468"/>
      <c r="U32" s="1651"/>
      <c r="V32" s="1652"/>
      <c r="W32" s="2468"/>
      <c r="X32" s="1651"/>
      <c r="Y32" s="1652"/>
      <c r="Z32" s="2469">
        <f t="shared" si="0"/>
        <v>0</v>
      </c>
      <c r="AA32" s="1802"/>
      <c r="AB32" s="1803"/>
      <c r="AC32" s="2455"/>
      <c r="AD32" s="2456"/>
      <c r="AE32" s="2456"/>
      <c r="AF32" s="2456"/>
      <c r="AG32" s="2456"/>
      <c r="AH32" s="2456"/>
      <c r="AI32" s="2456"/>
      <c r="AJ32" s="2457"/>
    </row>
    <row r="33" spans="2:36" ht="30" customHeight="1">
      <c r="B33" s="2466"/>
      <c r="C33" s="2456"/>
      <c r="D33" s="2456"/>
      <c r="E33" s="2456"/>
      <c r="F33" s="2456"/>
      <c r="G33" s="2456"/>
      <c r="H33" s="2456"/>
      <c r="I33" s="2467"/>
      <c r="J33" s="2455"/>
      <c r="K33" s="2456"/>
      <c r="L33" s="2456"/>
      <c r="M33" s="2456"/>
      <c r="N33" s="2456"/>
      <c r="O33" s="2456"/>
      <c r="P33" s="2456"/>
      <c r="Q33" s="2467"/>
      <c r="R33" s="2468"/>
      <c r="S33" s="1652"/>
      <c r="T33" s="2468"/>
      <c r="U33" s="1651"/>
      <c r="V33" s="1652"/>
      <c r="W33" s="2468"/>
      <c r="X33" s="1651"/>
      <c r="Y33" s="1652"/>
      <c r="Z33" s="2469">
        <f t="shared" si="0"/>
        <v>0</v>
      </c>
      <c r="AA33" s="1802"/>
      <c r="AB33" s="1803"/>
      <c r="AC33" s="2455"/>
      <c r="AD33" s="2456"/>
      <c r="AE33" s="2456"/>
      <c r="AF33" s="2456"/>
      <c r="AG33" s="2456"/>
      <c r="AH33" s="2456"/>
      <c r="AI33" s="2456"/>
      <c r="AJ33" s="2457"/>
    </row>
    <row r="34" spans="2:36" ht="30" customHeight="1">
      <c r="B34" s="2466"/>
      <c r="C34" s="2456"/>
      <c r="D34" s="2456"/>
      <c r="E34" s="2456"/>
      <c r="F34" s="2456"/>
      <c r="G34" s="2456"/>
      <c r="H34" s="2456"/>
      <c r="I34" s="2467"/>
      <c r="J34" s="2455"/>
      <c r="K34" s="2456"/>
      <c r="L34" s="2456"/>
      <c r="M34" s="2456"/>
      <c r="N34" s="2456"/>
      <c r="O34" s="2456"/>
      <c r="P34" s="2456"/>
      <c r="Q34" s="2467"/>
      <c r="R34" s="2468"/>
      <c r="S34" s="1652"/>
      <c r="T34" s="2468"/>
      <c r="U34" s="1651"/>
      <c r="V34" s="1652"/>
      <c r="W34" s="2468"/>
      <c r="X34" s="1651"/>
      <c r="Y34" s="1652"/>
      <c r="Z34" s="2469">
        <f t="shared" si="0"/>
        <v>0</v>
      </c>
      <c r="AA34" s="1802"/>
      <c r="AB34" s="1803"/>
      <c r="AC34" s="2455"/>
      <c r="AD34" s="2456"/>
      <c r="AE34" s="2456"/>
      <c r="AF34" s="2456"/>
      <c r="AG34" s="2456"/>
      <c r="AH34" s="2456"/>
      <c r="AI34" s="2456"/>
      <c r="AJ34" s="2457"/>
    </row>
    <row r="35" spans="2:36" ht="30" customHeight="1" thickBot="1">
      <c r="B35" s="2477"/>
      <c r="C35" s="2475"/>
      <c r="D35" s="2475"/>
      <c r="E35" s="2475"/>
      <c r="F35" s="2475"/>
      <c r="G35" s="2475"/>
      <c r="H35" s="2475"/>
      <c r="I35" s="2478"/>
      <c r="J35" s="2474"/>
      <c r="K35" s="2475"/>
      <c r="L35" s="2475"/>
      <c r="M35" s="2475"/>
      <c r="N35" s="2475"/>
      <c r="O35" s="2475"/>
      <c r="P35" s="2475"/>
      <c r="Q35" s="2478"/>
      <c r="R35" s="2479"/>
      <c r="S35" s="2480"/>
      <c r="T35" s="2479"/>
      <c r="U35" s="2481"/>
      <c r="V35" s="2480"/>
      <c r="W35" s="2479"/>
      <c r="X35" s="2481"/>
      <c r="Y35" s="2480"/>
      <c r="Z35" s="2469">
        <f t="shared" si="0"/>
        <v>0</v>
      </c>
      <c r="AA35" s="1802"/>
      <c r="AB35" s="1803"/>
      <c r="AC35" s="2474"/>
      <c r="AD35" s="2475"/>
      <c r="AE35" s="2475"/>
      <c r="AF35" s="2475"/>
      <c r="AG35" s="2475"/>
      <c r="AH35" s="2475"/>
      <c r="AI35" s="2475"/>
      <c r="AJ35" s="2476"/>
    </row>
    <row r="36" spans="2:36" s="1070" customFormat="1" ht="15" customHeight="1">
      <c r="Q36" s="2007" t="s">
        <v>950</v>
      </c>
      <c r="R36" s="2007"/>
      <c r="S36" s="2007"/>
      <c r="T36" s="2007"/>
      <c r="U36" s="2007" t="s">
        <v>933</v>
      </c>
      <c r="V36" s="2007"/>
      <c r="W36" s="2007"/>
      <c r="X36" s="2007"/>
      <c r="Y36" s="2007" t="s">
        <v>8</v>
      </c>
      <c r="Z36" s="2007"/>
      <c r="AA36" s="2007"/>
      <c r="AB36" s="2007"/>
      <c r="AC36" s="2007" t="s">
        <v>323</v>
      </c>
      <c r="AD36" s="2007"/>
      <c r="AE36" s="2007"/>
      <c r="AF36" s="2007"/>
      <c r="AG36" s="2007" t="s">
        <v>50</v>
      </c>
      <c r="AH36" s="2007"/>
      <c r="AI36" s="2007"/>
      <c r="AJ36" s="2007"/>
    </row>
    <row r="37" spans="2:36" s="1070" customFormat="1" ht="12.65" customHeight="1">
      <c r="Q37" s="2008"/>
      <c r="R37" s="2008"/>
      <c r="S37" s="2008"/>
      <c r="T37" s="2008"/>
      <c r="U37" s="2008"/>
      <c r="V37" s="2008"/>
      <c r="W37" s="2008"/>
      <c r="X37" s="2008"/>
      <c r="Y37" s="2008"/>
      <c r="Z37" s="2008"/>
      <c r="AA37" s="2008"/>
      <c r="AB37" s="2008"/>
      <c r="AC37" s="2008"/>
      <c r="AD37" s="2008"/>
      <c r="AE37" s="2008"/>
      <c r="AF37" s="2008"/>
      <c r="AG37" s="2008"/>
      <c r="AH37" s="2008"/>
      <c r="AI37" s="2008"/>
      <c r="AJ37" s="2008"/>
    </row>
    <row r="38" spans="2:36" s="1070" customFormat="1" ht="12.65" customHeight="1">
      <c r="B38" s="83"/>
      <c r="C38" s="83"/>
      <c r="D38" s="83"/>
      <c r="E38" s="83"/>
      <c r="F38" s="83"/>
      <c r="G38" s="83"/>
      <c r="H38" s="83"/>
      <c r="I38" s="83"/>
      <c r="J38" s="83"/>
      <c r="K38" s="83"/>
      <c r="L38" s="83"/>
      <c r="M38" s="83"/>
      <c r="N38" s="83"/>
      <c r="O38" s="83"/>
      <c r="P38" s="83"/>
      <c r="Q38" s="2008"/>
      <c r="R38" s="2008"/>
      <c r="S38" s="2008"/>
      <c r="T38" s="2008"/>
      <c r="U38" s="2008"/>
      <c r="V38" s="2008"/>
      <c r="W38" s="2008"/>
      <c r="X38" s="2008"/>
      <c r="Y38" s="2008"/>
      <c r="Z38" s="2008"/>
      <c r="AA38" s="2008"/>
      <c r="AB38" s="2008"/>
      <c r="AC38" s="2008"/>
      <c r="AD38" s="2008"/>
      <c r="AE38" s="2008"/>
      <c r="AF38" s="2008"/>
      <c r="AG38" s="2008"/>
      <c r="AH38" s="2008"/>
      <c r="AI38" s="2008"/>
      <c r="AJ38" s="2008"/>
    </row>
    <row r="39" spans="2:36" s="1070" customFormat="1" ht="12.65" customHeight="1">
      <c r="B39" s="83"/>
      <c r="C39" s="83"/>
      <c r="D39" s="83"/>
      <c r="E39" s="83"/>
      <c r="F39" s="83"/>
      <c r="G39" s="83"/>
      <c r="H39" s="83"/>
      <c r="I39" s="83"/>
      <c r="J39" s="83"/>
      <c r="K39" s="83"/>
      <c r="L39" s="83"/>
      <c r="M39" s="83"/>
      <c r="N39" s="83"/>
      <c r="O39" s="83"/>
      <c r="P39" s="83"/>
      <c r="Q39" s="2008"/>
      <c r="R39" s="2008"/>
      <c r="S39" s="2008"/>
      <c r="T39" s="2008"/>
      <c r="U39" s="2008"/>
      <c r="V39" s="2008"/>
      <c r="W39" s="2008"/>
      <c r="X39" s="2008"/>
      <c r="Y39" s="2008"/>
      <c r="Z39" s="2008"/>
      <c r="AA39" s="2008"/>
      <c r="AB39" s="2008"/>
      <c r="AC39" s="2008"/>
      <c r="AD39" s="2008"/>
      <c r="AE39" s="2008"/>
      <c r="AF39" s="2008"/>
      <c r="AG39" s="2008"/>
      <c r="AH39" s="2008"/>
      <c r="AI39" s="2008"/>
      <c r="AJ39" s="2008"/>
    </row>
    <row r="40" spans="2:36" s="1070" customFormat="1" ht="12.65" customHeight="1">
      <c r="B40" s="83"/>
      <c r="C40" s="83"/>
      <c r="D40" s="83"/>
      <c r="E40" s="83"/>
      <c r="F40" s="83"/>
      <c r="G40" s="83"/>
      <c r="H40" s="83"/>
      <c r="I40" s="83"/>
      <c r="J40" s="83"/>
      <c r="K40" s="83"/>
      <c r="L40" s="83"/>
      <c r="M40" s="83"/>
      <c r="N40" s="83"/>
      <c r="O40" s="83"/>
      <c r="P40" s="83"/>
      <c r="Q40" s="2008"/>
      <c r="R40" s="2008"/>
      <c r="S40" s="2008"/>
      <c r="T40" s="2008"/>
      <c r="U40" s="2008"/>
      <c r="V40" s="2008"/>
      <c r="W40" s="2008"/>
      <c r="X40" s="2008"/>
      <c r="Y40" s="2008"/>
      <c r="Z40" s="2008"/>
      <c r="AA40" s="2008"/>
      <c r="AB40" s="2008"/>
      <c r="AC40" s="2008"/>
      <c r="AD40" s="2008"/>
      <c r="AE40" s="2008"/>
      <c r="AF40" s="2008"/>
      <c r="AG40" s="2008"/>
      <c r="AH40" s="2008"/>
      <c r="AI40" s="2008"/>
      <c r="AJ40" s="2008"/>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327" t="s">
        <v>143</v>
      </c>
      <c r="C43" s="2307"/>
      <c r="D43" s="2307"/>
      <c r="E43" s="2307"/>
      <c r="F43" s="2328" t="s">
        <v>144</v>
      </c>
      <c r="G43" s="2307"/>
      <c r="H43" s="2307"/>
      <c r="I43" s="2308"/>
      <c r="J43" s="2309" t="s">
        <v>127</v>
      </c>
      <c r="K43" s="2430"/>
      <c r="L43" s="2430"/>
      <c r="M43" s="2430"/>
      <c r="N43" s="2310" t="s">
        <v>7</v>
      </c>
      <c r="O43" s="2430"/>
      <c r="P43" s="2430"/>
      <c r="Q43" s="2430"/>
      <c r="R43" s="2310" t="s">
        <v>32</v>
      </c>
      <c r="S43" s="2430"/>
      <c r="T43" s="2430"/>
      <c r="U43" s="2430"/>
      <c r="V43" s="2310" t="s">
        <v>145</v>
      </c>
      <c r="W43" s="2307"/>
      <c r="X43" s="2307"/>
      <c r="Y43" s="2308"/>
      <c r="Z43" s="86"/>
      <c r="AA43" s="87"/>
      <c r="AB43" s="87"/>
      <c r="AC43" s="2306" t="s">
        <v>19</v>
      </c>
      <c r="AD43" s="2307"/>
      <c r="AE43" s="2307"/>
      <c r="AF43" s="2307"/>
      <c r="AG43" s="2297" t="s">
        <v>141</v>
      </c>
      <c r="AH43" s="2298"/>
      <c r="AI43" s="2298"/>
      <c r="AJ43" s="2299"/>
    </row>
    <row r="44" spans="2:36" s="1" customFormat="1" ht="12.9" hidden="1" customHeight="1">
      <c r="B44" s="2427"/>
      <c r="C44" s="1990"/>
      <c r="D44" s="1990"/>
      <c r="E44" s="1990"/>
      <c r="F44" s="2424"/>
      <c r="G44" s="1990"/>
      <c r="H44" s="1990"/>
      <c r="I44" s="2425"/>
      <c r="J44" s="2428"/>
      <c r="K44" s="1990"/>
      <c r="L44" s="1990"/>
      <c r="M44" s="1990"/>
      <c r="N44" s="2424"/>
      <c r="O44" s="1990"/>
      <c r="P44" s="1990"/>
      <c r="Q44" s="1990"/>
      <c r="R44" s="2424"/>
      <c r="S44" s="1990"/>
      <c r="T44" s="1990"/>
      <c r="U44" s="1990"/>
      <c r="V44" s="2424"/>
      <c r="W44" s="1990"/>
      <c r="X44" s="1990"/>
      <c r="Y44" s="2425"/>
      <c r="Z44" s="130"/>
      <c r="AA44" s="130"/>
      <c r="AB44" s="89"/>
      <c r="AC44" s="1989"/>
      <c r="AD44" s="1990"/>
      <c r="AE44" s="1990"/>
      <c r="AF44" s="1990"/>
      <c r="AG44" s="2431"/>
      <c r="AH44" s="2432"/>
      <c r="AI44" s="2432"/>
      <c r="AJ44" s="2433"/>
    </row>
    <row r="45" spans="2:36" s="1" customFormat="1" ht="12.9" hidden="1" customHeight="1">
      <c r="B45" s="1989"/>
      <c r="C45" s="1990"/>
      <c r="D45" s="1990"/>
      <c r="E45" s="1990"/>
      <c r="F45" s="1990"/>
      <c r="G45" s="1990"/>
      <c r="H45" s="1990"/>
      <c r="I45" s="2425"/>
      <c r="J45" s="1824"/>
      <c r="K45" s="1990"/>
      <c r="L45" s="1990"/>
      <c r="M45" s="1990"/>
      <c r="N45" s="1990"/>
      <c r="O45" s="1990"/>
      <c r="P45" s="1990"/>
      <c r="Q45" s="1990"/>
      <c r="R45" s="1990"/>
      <c r="S45" s="1990"/>
      <c r="T45" s="1990"/>
      <c r="U45" s="1990"/>
      <c r="V45" s="1990"/>
      <c r="W45" s="1990"/>
      <c r="X45" s="1990"/>
      <c r="Y45" s="2425"/>
      <c r="Z45" s="130"/>
      <c r="AA45" s="130"/>
      <c r="AB45" s="130"/>
      <c r="AC45" s="1989"/>
      <c r="AD45" s="1990"/>
      <c r="AE45" s="1990"/>
      <c r="AF45" s="1990"/>
      <c r="AG45" s="2431"/>
      <c r="AH45" s="2432"/>
      <c r="AI45" s="2432"/>
      <c r="AJ45" s="2433"/>
    </row>
    <row r="46" spans="2:36" s="1" customFormat="1" ht="12.9" hidden="1" customHeight="1">
      <c r="B46" s="1989"/>
      <c r="C46" s="1990"/>
      <c r="D46" s="1990"/>
      <c r="E46" s="1990"/>
      <c r="F46" s="1990"/>
      <c r="G46" s="1990"/>
      <c r="H46" s="1990"/>
      <c r="I46" s="2425"/>
      <c r="J46" s="1824"/>
      <c r="K46" s="1990"/>
      <c r="L46" s="1990"/>
      <c r="M46" s="1990"/>
      <c r="N46" s="1990"/>
      <c r="O46" s="1990"/>
      <c r="P46" s="1990"/>
      <c r="Q46" s="1990"/>
      <c r="R46" s="1990"/>
      <c r="S46" s="1990"/>
      <c r="T46" s="1990"/>
      <c r="U46" s="1990"/>
      <c r="V46" s="1990"/>
      <c r="W46" s="1990"/>
      <c r="X46" s="1990"/>
      <c r="Y46" s="2425"/>
      <c r="Z46" s="130"/>
      <c r="AA46" s="130"/>
      <c r="AB46" s="130"/>
      <c r="AC46" s="1989"/>
      <c r="AD46" s="1990"/>
      <c r="AE46" s="1990"/>
      <c r="AF46" s="1990"/>
      <c r="AG46" s="2431"/>
      <c r="AH46" s="2432"/>
      <c r="AI46" s="2432"/>
      <c r="AJ46" s="2433"/>
    </row>
    <row r="47" spans="2:36" s="1" customFormat="1" ht="12.9" hidden="1" customHeight="1" thickBot="1">
      <c r="B47" s="1991"/>
      <c r="C47" s="1992"/>
      <c r="D47" s="1992"/>
      <c r="E47" s="1992"/>
      <c r="F47" s="1992"/>
      <c r="G47" s="1992"/>
      <c r="H47" s="1992"/>
      <c r="I47" s="2426"/>
      <c r="J47" s="2429"/>
      <c r="K47" s="1992"/>
      <c r="L47" s="1992"/>
      <c r="M47" s="1992"/>
      <c r="N47" s="1992"/>
      <c r="O47" s="1992"/>
      <c r="P47" s="1992"/>
      <c r="Q47" s="1992"/>
      <c r="R47" s="1992"/>
      <c r="S47" s="1992"/>
      <c r="T47" s="1992"/>
      <c r="U47" s="1992"/>
      <c r="V47" s="1992"/>
      <c r="W47" s="1992"/>
      <c r="X47" s="1992"/>
      <c r="Y47" s="2426"/>
      <c r="Z47" s="130"/>
      <c r="AA47" s="130"/>
      <c r="AB47" s="130"/>
      <c r="AC47" s="1991"/>
      <c r="AD47" s="1992"/>
      <c r="AE47" s="1992"/>
      <c r="AF47" s="1992"/>
      <c r="AG47" s="2434"/>
      <c r="AH47" s="2435"/>
      <c r="AI47" s="2435"/>
      <c r="AJ47" s="2436"/>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41"/>
      <c r="I51" s="2041"/>
      <c r="J51" s="2041"/>
      <c r="K51" s="2041"/>
      <c r="L51" s="2041"/>
      <c r="M51" s="2041"/>
      <c r="N51" s="2041"/>
      <c r="O51" s="2041"/>
      <c r="P51" s="2041"/>
      <c r="Q51" s="2041"/>
      <c r="R51" s="2041"/>
      <c r="S51" s="2041"/>
      <c r="T51" s="2041"/>
      <c r="U51" s="2041"/>
      <c r="V51" s="2041"/>
      <c r="W51" s="2041"/>
      <c r="X51" s="2041"/>
      <c r="Y51" s="2041"/>
      <c r="Z51" s="2041"/>
      <c r="AA51" s="2041"/>
      <c r="AB51" s="2041"/>
      <c r="AC51" s="2041"/>
      <c r="AD51" s="2041"/>
      <c r="AE51" s="2041"/>
      <c r="AF51" s="2041"/>
      <c r="AG51" s="2041"/>
      <c r="AH51" s="2041"/>
      <c r="AI51" s="2041"/>
    </row>
  </sheetData>
  <sheetProtection sheet="1" selectLockedCells="1"/>
  <mergeCells count="123">
    <mergeCell ref="V43:Y43"/>
    <mergeCell ref="V44:Y47"/>
    <mergeCell ref="AC35:AJ35"/>
    <mergeCell ref="B34:I34"/>
    <mergeCell ref="J34:Q34"/>
    <mergeCell ref="R34:S34"/>
    <mergeCell ref="T34:V34"/>
    <mergeCell ref="W34:Y34"/>
    <mergeCell ref="Z34:AB34"/>
    <mergeCell ref="AC34:AJ34"/>
    <mergeCell ref="B35:I35"/>
    <mergeCell ref="J35:Q35"/>
    <mergeCell ref="R35:S35"/>
    <mergeCell ref="T35:V35"/>
    <mergeCell ref="W35:Y35"/>
    <mergeCell ref="Z35:AB35"/>
    <mergeCell ref="B33:I33"/>
    <mergeCell ref="J33:Q33"/>
    <mergeCell ref="R33:S33"/>
    <mergeCell ref="T33:V33"/>
    <mergeCell ref="W33:Y33"/>
    <mergeCell ref="Z33:AB33"/>
    <mergeCell ref="J24:K24"/>
    <mergeCell ref="J25:K25"/>
    <mergeCell ref="L25:W25"/>
    <mergeCell ref="B32:I32"/>
    <mergeCell ref="J32:Q32"/>
    <mergeCell ref="R32:S32"/>
    <mergeCell ref="T32:V32"/>
    <mergeCell ref="W32:Y32"/>
    <mergeCell ref="Z32:AB32"/>
    <mergeCell ref="B29:I29"/>
    <mergeCell ref="J29:Q29"/>
    <mergeCell ref="R29:S29"/>
    <mergeCell ref="T29:V29"/>
    <mergeCell ref="W29:Y29"/>
    <mergeCell ref="Z29:AB29"/>
    <mergeCell ref="AC32:AJ32"/>
    <mergeCell ref="B31:I31"/>
    <mergeCell ref="J31:Q31"/>
    <mergeCell ref="R31:S31"/>
    <mergeCell ref="T31:V31"/>
    <mergeCell ref="W31:Y31"/>
    <mergeCell ref="Z31:AB31"/>
    <mergeCell ref="B30:I30"/>
    <mergeCell ref="J30:Q30"/>
    <mergeCell ref="R30:S30"/>
    <mergeCell ref="T30:V30"/>
    <mergeCell ref="W30:Y30"/>
    <mergeCell ref="Z30:AB30"/>
    <mergeCell ref="AC30:AJ30"/>
    <mergeCell ref="H51:AI51"/>
    <mergeCell ref="T26:AB26"/>
    <mergeCell ref="B44:E47"/>
    <mergeCell ref="F44:I47"/>
    <mergeCell ref="J44:M47"/>
    <mergeCell ref="N44:Q47"/>
    <mergeCell ref="R44:U47"/>
    <mergeCell ref="AC44:AF47"/>
    <mergeCell ref="B43:E43"/>
    <mergeCell ref="F43:I43"/>
    <mergeCell ref="J43:M43"/>
    <mergeCell ref="N43:Q43"/>
    <mergeCell ref="R43:U43"/>
    <mergeCell ref="AC43:AF43"/>
    <mergeCell ref="AG43:AJ47"/>
    <mergeCell ref="AC26:AJ27"/>
    <mergeCell ref="B28:I28"/>
    <mergeCell ref="J28:Q28"/>
    <mergeCell ref="R28:S28"/>
    <mergeCell ref="T28:V28"/>
    <mergeCell ref="W28:Y28"/>
    <mergeCell ref="Z28:AB28"/>
    <mergeCell ref="AC28:AJ28"/>
    <mergeCell ref="B26:I27"/>
    <mergeCell ref="Y1:AJ1"/>
    <mergeCell ref="B15:AJ16"/>
    <mergeCell ref="AN23:BG25"/>
    <mergeCell ref="AN26:AT27"/>
    <mergeCell ref="AU26:AW27"/>
    <mergeCell ref="C4:L4"/>
    <mergeCell ref="C3:F3"/>
    <mergeCell ref="S6:W6"/>
    <mergeCell ref="S7:W7"/>
    <mergeCell ref="S8:W8"/>
    <mergeCell ref="L20:AJ21"/>
    <mergeCell ref="B24:B25"/>
    <mergeCell ref="C24:H25"/>
    <mergeCell ref="L24:W24"/>
    <mergeCell ref="Y6:AI6"/>
    <mergeCell ref="Y7:AI7"/>
    <mergeCell ref="Y8:AI8"/>
    <mergeCell ref="C18:AJ18"/>
    <mergeCell ref="B20:I21"/>
    <mergeCell ref="B22:B23"/>
    <mergeCell ref="C22:H23"/>
    <mergeCell ref="I22:I23"/>
    <mergeCell ref="J22:K23"/>
    <mergeCell ref="L22:W23"/>
    <mergeCell ref="S9:AJ9"/>
    <mergeCell ref="S10:AJ10"/>
    <mergeCell ref="S11:AJ11"/>
    <mergeCell ref="Q36:T36"/>
    <mergeCell ref="U36:X36"/>
    <mergeCell ref="Y36:AB36"/>
    <mergeCell ref="AC36:AF36"/>
    <mergeCell ref="AG36:AJ36"/>
    <mergeCell ref="Q37:T40"/>
    <mergeCell ref="U37:X40"/>
    <mergeCell ref="Y37:AB40"/>
    <mergeCell ref="AC37:AF40"/>
    <mergeCell ref="AG37:AJ40"/>
    <mergeCell ref="X22:AB23"/>
    <mergeCell ref="AC22:AJ23"/>
    <mergeCell ref="J26:Q27"/>
    <mergeCell ref="R26:S27"/>
    <mergeCell ref="T27:V27"/>
    <mergeCell ref="W27:Y27"/>
    <mergeCell ref="Z27:AB27"/>
    <mergeCell ref="AC29:AJ29"/>
    <mergeCell ref="AC31:AJ31"/>
    <mergeCell ref="B13:AJ13"/>
    <mergeCell ref="AC33:AJ33"/>
  </mergeCells>
  <phoneticPr fontId="3"/>
  <conditionalFormatting sqref="L22:W23">
    <cfRule type="expression" dxfId="173" priority="7" stopIfTrue="1">
      <formula>AND(MONTH(L22)&lt;10,DAY(L22)&gt;9)</formula>
    </cfRule>
    <cfRule type="expression" dxfId="172" priority="8" stopIfTrue="1">
      <formula>AND(MONTH(L22)&lt;10,DAY(L22)&lt;10)</formula>
    </cfRule>
    <cfRule type="expression" dxfId="171" priority="9" stopIfTrue="1">
      <formula>AND(MONTH(L22)&gt;9,DAY(L22)&lt;10)</formula>
    </cfRule>
  </conditionalFormatting>
  <conditionalFormatting sqref="L24:W24">
    <cfRule type="expression" dxfId="170" priority="4" stopIfTrue="1">
      <formula>AND(MONTH(L24)&lt;10,DAY(L24)&gt;9)</formula>
    </cfRule>
    <cfRule type="expression" dxfId="169" priority="5" stopIfTrue="1">
      <formula>AND(MONTH(L24)&lt;10,DAY(L24)&lt;10)</formula>
    </cfRule>
    <cfRule type="expression" dxfId="168" priority="6" stopIfTrue="1">
      <formula>AND(MONTH(L24)&gt;9,DAY(L24)&lt;10)</formula>
    </cfRule>
  </conditionalFormatting>
  <conditionalFormatting sqref="L25:W25">
    <cfRule type="expression" dxfId="167" priority="1" stopIfTrue="1">
      <formula>AND(MONTH(L25)&lt;10,DAY(L25)&gt;9)</formula>
    </cfRule>
    <cfRule type="expression" dxfId="166" priority="2" stopIfTrue="1">
      <formula>AND(MONTH(L25)&lt;10,DAY(L25)&lt;10)</formula>
    </cfRule>
    <cfRule type="expression" dxfId="165" priority="3" stopIfTrue="1">
      <formula>AND(MONTH(L25)&gt;9,DAY(L25)&lt;10)</formula>
    </cfRule>
  </conditionalFormatting>
  <dataValidations count="1">
    <dataValidation type="list" allowBlank="1" showInputMessage="1" showErrorMessage="1" sqref="AU26:AW27">
      <formula1>$BA$26:$BA$28</formula1>
    </dataValidation>
  </dataValidations>
  <pageMargins left="1.1023622047244095" right="0.51181102362204722" top="0.74803149606299213" bottom="0.74803149606299213" header="0.31496062992125984" footer="0.31496062992125984"/>
  <pageSetup paperSize="9" scale="97" orientation="portrait" r:id="rId1"/>
  <headerFooter>
    <oddHeader>&amp;L&amp;"ＭＳ 明朝,標準"&amp;8&amp;K00-039第14号様式（第15条関係）</oddHeader>
    <oddFooter>&amp;R&amp;"ＭＳ 明朝,標準"&amp;8&amp;K00-048受注者⇒監督員</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81640625" style="894" customWidth="1"/>
    <col min="2" max="38" width="2.36328125" style="40"/>
    <col min="39" max="39" width="2.36328125" style="40" hidden="1" customWidth="1"/>
    <col min="40" max="40" width="16"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4"/>
      <c r="Z1" s="1754"/>
      <c r="AA1" s="1754"/>
      <c r="AB1" s="1754"/>
      <c r="AC1" s="1754"/>
      <c r="AD1" s="1754"/>
      <c r="AE1" s="1754"/>
      <c r="AF1" s="1754"/>
      <c r="AG1" s="1754"/>
      <c r="AH1" s="1754"/>
      <c r="AI1" s="1754"/>
      <c r="AJ1" s="1755"/>
      <c r="AL1" s="480" t="s">
        <v>380</v>
      </c>
    </row>
    <row r="2" spans="1:40" s="574" customFormat="1" ht="15" customHeight="1">
      <c r="A2" s="894"/>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5" customFormat="1" ht="15" customHeight="1">
      <c r="A3" s="894"/>
      <c r="C3" s="1389" t="s">
        <v>368</v>
      </c>
      <c r="D3" s="2013"/>
      <c r="E3" s="2013"/>
      <c r="F3" s="2013"/>
      <c r="G3" s="703"/>
      <c r="H3" s="703"/>
    </row>
    <row r="4" spans="1:40"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0" ht="15" customHeight="1">
      <c r="B5" s="83"/>
      <c r="C5" s="83"/>
      <c r="D5" s="393"/>
      <c r="E5" s="393"/>
      <c r="F5" s="393"/>
      <c r="G5" s="393"/>
      <c r="H5" s="393"/>
      <c r="I5" s="393"/>
      <c r="J5" s="393"/>
      <c r="K5" s="393"/>
      <c r="L5" s="393"/>
      <c r="M5" s="393"/>
      <c r="N5" s="393"/>
      <c r="O5" s="393"/>
      <c r="P5" s="393"/>
      <c r="Q5" s="393"/>
      <c r="R5" s="83"/>
      <c r="S5" s="83"/>
      <c r="T5" s="83"/>
      <c r="U5" s="83"/>
      <c r="V5" s="83"/>
      <c r="W5" s="83"/>
      <c r="X5" s="83"/>
      <c r="Y5" s="83"/>
      <c r="Z5" s="83"/>
      <c r="AA5" s="83"/>
      <c r="AB5" s="83"/>
      <c r="AC5" s="83"/>
      <c r="AD5" s="83"/>
      <c r="AE5" s="83"/>
      <c r="AF5" s="83"/>
      <c r="AG5" s="83"/>
      <c r="AH5" s="83"/>
      <c r="AI5" s="83"/>
      <c r="AJ5" s="83"/>
      <c r="AM5" s="562" t="s">
        <v>425</v>
      </c>
    </row>
    <row r="6" spans="1:40" ht="30" customHeight="1">
      <c r="B6" s="83"/>
      <c r="C6" s="83"/>
      <c r="D6" s="83"/>
      <c r="E6" s="83"/>
      <c r="F6" s="83"/>
      <c r="G6" s="83"/>
      <c r="H6" s="83"/>
      <c r="I6" s="55"/>
      <c r="J6" s="55"/>
      <c r="K6" s="55"/>
      <c r="L6" s="55"/>
      <c r="M6" s="55"/>
      <c r="N6" s="55"/>
      <c r="O6" s="55"/>
      <c r="P6" s="55"/>
      <c r="Q6" s="55"/>
      <c r="R6" s="83"/>
      <c r="S6" s="2401" t="s">
        <v>71</v>
      </c>
      <c r="T6" s="2356"/>
      <c r="U6" s="2356"/>
      <c r="V6" s="2356"/>
      <c r="W6" s="2356"/>
      <c r="X6" s="481"/>
      <c r="Y6" s="2280">
        <f>各項目入力表!F3</f>
        <v>0</v>
      </c>
      <c r="Z6" s="2281"/>
      <c r="AA6" s="2281"/>
      <c r="AB6" s="2281"/>
      <c r="AC6" s="2281"/>
      <c r="AD6" s="2281"/>
      <c r="AE6" s="2281"/>
      <c r="AF6" s="2281"/>
      <c r="AG6" s="2281"/>
      <c r="AH6" s="2281"/>
      <c r="AI6" s="2281"/>
      <c r="AJ6" s="481"/>
    </row>
    <row r="7" spans="1:40" ht="30" customHeight="1">
      <c r="B7" s="83"/>
      <c r="C7" s="83"/>
      <c r="D7" s="83"/>
      <c r="E7" s="83"/>
      <c r="F7" s="83"/>
      <c r="G7" s="83"/>
      <c r="H7" s="83"/>
      <c r="I7" s="83"/>
      <c r="J7" s="83"/>
      <c r="K7" s="83"/>
      <c r="L7" s="83"/>
      <c r="M7" s="83"/>
      <c r="N7" s="83"/>
      <c r="O7" s="83"/>
      <c r="P7" s="83"/>
      <c r="Q7" s="83"/>
      <c r="R7" s="83"/>
      <c r="S7" s="2401" t="s">
        <v>33</v>
      </c>
      <c r="T7" s="2356"/>
      <c r="U7" s="2356"/>
      <c r="V7" s="2356"/>
      <c r="W7" s="2356"/>
      <c r="X7" s="482"/>
      <c r="Y7" s="2280">
        <f>各項目入力表!F4</f>
        <v>0</v>
      </c>
      <c r="Z7" s="2281"/>
      <c r="AA7" s="2281"/>
      <c r="AB7" s="2281"/>
      <c r="AC7" s="2281"/>
      <c r="AD7" s="2281"/>
      <c r="AE7" s="2281"/>
      <c r="AF7" s="2281"/>
      <c r="AG7" s="2281"/>
      <c r="AH7" s="2281"/>
      <c r="AI7" s="2281"/>
      <c r="AJ7" s="481"/>
    </row>
    <row r="8" spans="1:40" ht="30" customHeight="1">
      <c r="B8" s="83"/>
      <c r="C8" s="83"/>
      <c r="D8" s="83"/>
      <c r="E8" s="83"/>
      <c r="F8" s="83"/>
      <c r="G8" s="83"/>
      <c r="H8" s="83"/>
      <c r="I8" s="83"/>
      <c r="J8" s="83"/>
      <c r="K8" s="83"/>
      <c r="L8" s="83"/>
      <c r="M8" s="83"/>
      <c r="N8" s="83"/>
      <c r="O8" s="83"/>
      <c r="P8" s="83"/>
      <c r="Q8" s="83"/>
      <c r="R8" s="83"/>
      <c r="S8" s="2401" t="s">
        <v>34</v>
      </c>
      <c r="T8" s="2356"/>
      <c r="U8" s="2356"/>
      <c r="V8" s="2356"/>
      <c r="W8" s="2356"/>
      <c r="X8" s="483"/>
      <c r="Y8" s="2280">
        <f>各項目入力表!F5</f>
        <v>0</v>
      </c>
      <c r="Z8" s="2281"/>
      <c r="AA8" s="2281"/>
      <c r="AB8" s="2281"/>
      <c r="AC8" s="2281"/>
      <c r="AD8" s="2281"/>
      <c r="AE8" s="2281"/>
      <c r="AF8" s="2281"/>
      <c r="AG8" s="2281"/>
      <c r="AH8" s="2281"/>
      <c r="AI8" s="2281"/>
      <c r="AJ8" s="560" t="s">
        <v>65</v>
      </c>
    </row>
    <row r="9" spans="1:40"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40" s="1070" customFormat="1" ht="12" customHeight="1">
      <c r="B10" s="180"/>
      <c r="C10" s="180"/>
      <c r="D10" s="180"/>
      <c r="E10" s="180"/>
      <c r="F10" s="180"/>
      <c r="G10" s="180"/>
      <c r="H10" s="180"/>
      <c r="I10" s="180"/>
      <c r="J10" s="180"/>
      <c r="K10" s="180"/>
      <c r="L10" s="180"/>
      <c r="M10" s="180"/>
      <c r="N10" s="180"/>
      <c r="O10" s="180"/>
      <c r="P10" s="180"/>
      <c r="Q10" s="180"/>
      <c r="R10" s="180"/>
      <c r="S10" s="1567" t="s">
        <v>946</v>
      </c>
      <c r="T10" s="1567"/>
      <c r="U10" s="1567"/>
      <c r="V10" s="1567"/>
      <c r="W10" s="1567"/>
      <c r="X10" s="1567"/>
      <c r="Y10" s="1567"/>
      <c r="Z10" s="1567"/>
      <c r="AA10" s="1567"/>
      <c r="AB10" s="1567"/>
      <c r="AC10" s="1567"/>
      <c r="AD10" s="1567"/>
      <c r="AE10" s="1567"/>
      <c r="AF10" s="1567"/>
      <c r="AG10" s="1567"/>
      <c r="AH10" s="1567"/>
      <c r="AI10" s="1567"/>
      <c r="AJ10" s="1567"/>
    </row>
    <row r="11" spans="1:40" s="1070" customFormat="1" ht="12" customHeight="1">
      <c r="B11" s="180"/>
      <c r="C11" s="180"/>
      <c r="D11" s="180"/>
      <c r="E11" s="180"/>
      <c r="F11" s="180"/>
      <c r="G11" s="180"/>
      <c r="H11" s="180"/>
      <c r="I11" s="180"/>
      <c r="J11" s="180"/>
      <c r="K11" s="180"/>
      <c r="L11" s="180"/>
      <c r="M11" s="180"/>
      <c r="N11" s="180"/>
      <c r="O11" s="180"/>
      <c r="P11" s="180"/>
      <c r="Q11" s="180"/>
      <c r="R11" s="180"/>
      <c r="S11" s="1567" t="s">
        <v>951</v>
      </c>
      <c r="T11" s="1567"/>
      <c r="U11" s="1567"/>
      <c r="V11" s="1567"/>
      <c r="W11" s="1567"/>
      <c r="X11" s="1567"/>
      <c r="Y11" s="1567"/>
      <c r="Z11" s="1567"/>
      <c r="AA11" s="1567"/>
      <c r="AB11" s="1567"/>
      <c r="AC11" s="1567"/>
      <c r="AD11" s="1567"/>
      <c r="AE11" s="1567"/>
      <c r="AF11" s="1567"/>
      <c r="AG11" s="1567"/>
      <c r="AH11" s="1567"/>
      <c r="AI11" s="1567"/>
      <c r="AJ11" s="1567"/>
    </row>
    <row r="12" spans="1:40" ht="15" customHeigh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559"/>
    </row>
    <row r="13" spans="1:40" ht="26.25" customHeight="1">
      <c r="B13" s="2414" t="s">
        <v>128</v>
      </c>
      <c r="C13" s="2458"/>
      <c r="D13" s="2458"/>
      <c r="E13" s="2458"/>
      <c r="F13" s="2458"/>
      <c r="G13" s="2458"/>
      <c r="H13" s="2458"/>
      <c r="I13" s="2458"/>
      <c r="J13" s="2458"/>
      <c r="K13" s="2458"/>
      <c r="L13" s="2458"/>
      <c r="M13" s="2458"/>
      <c r="N13" s="2458"/>
      <c r="O13" s="2458"/>
      <c r="P13" s="2458"/>
      <c r="Q13" s="2458"/>
      <c r="R13" s="2458"/>
      <c r="S13" s="2458"/>
      <c r="T13" s="2458"/>
      <c r="U13" s="2458"/>
      <c r="V13" s="2458"/>
      <c r="W13" s="2458"/>
      <c r="X13" s="2458"/>
      <c r="Y13" s="2458"/>
      <c r="Z13" s="2458"/>
      <c r="AA13" s="2458"/>
      <c r="AB13" s="2458"/>
      <c r="AC13" s="2458"/>
      <c r="AD13" s="2458"/>
      <c r="AE13" s="2458"/>
      <c r="AF13" s="2458"/>
      <c r="AG13" s="2458"/>
      <c r="AH13" s="2458"/>
      <c r="AI13" s="2458"/>
      <c r="AJ13" s="2458"/>
    </row>
    <row r="14" spans="1:40" ht="15" customHeight="1">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54"/>
      <c r="AC14" s="83"/>
      <c r="AD14" s="53"/>
      <c r="AE14" s="53"/>
      <c r="AF14" s="53"/>
      <c r="AG14" s="53"/>
      <c r="AH14" s="53"/>
      <c r="AI14" s="53"/>
      <c r="AJ14" s="53"/>
    </row>
    <row r="15" spans="1:40" ht="20.149999999999999" customHeight="1">
      <c r="B15" s="2423" t="s">
        <v>129</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40"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2:59" ht="15" customHeight="1">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row>
    <row r="18" spans="2:59" ht="20.149999999999999" customHeight="1">
      <c r="B18" s="2405"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row>
    <row r="19" spans="2:59" ht="15" customHeight="1" thickBot="1">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row>
    <row r="20" spans="2:59" ht="15" customHeight="1">
      <c r="B20" s="2406" t="s">
        <v>68</v>
      </c>
      <c r="C20" s="2407"/>
      <c r="D20" s="2407"/>
      <c r="E20" s="2407"/>
      <c r="F20" s="2407"/>
      <c r="G20" s="2407"/>
      <c r="H20" s="2407"/>
      <c r="I20" s="2407"/>
      <c r="J20" s="173"/>
      <c r="K20" s="417"/>
      <c r="L20" s="2121">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row>
    <row r="21" spans="2:59" ht="15" customHeight="1">
      <c r="B21" s="2408"/>
      <c r="C21" s="2409"/>
      <c r="D21" s="2409"/>
      <c r="E21" s="2409"/>
      <c r="F21" s="2409"/>
      <c r="G21" s="2409"/>
      <c r="H21" s="2409"/>
      <c r="I21" s="2409"/>
      <c r="J21" s="175"/>
      <c r="K21" s="17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row>
    <row r="22" spans="2:59" ht="15" customHeight="1">
      <c r="B22" s="2051"/>
      <c r="C22" s="2053" t="s">
        <v>152</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2029" t="s">
        <v>384</v>
      </c>
      <c r="Y22" s="2030"/>
      <c r="Z22" s="2030"/>
      <c r="AA22" s="2030"/>
      <c r="AB22" s="2031"/>
      <c r="AC22" s="2089">
        <f>各項目入力表!B5</f>
        <v>0</v>
      </c>
      <c r="AD22" s="1290"/>
      <c r="AE22" s="1290"/>
      <c r="AF22" s="1290"/>
      <c r="AG22" s="1290"/>
      <c r="AH22" s="1290"/>
      <c r="AI22" s="1290"/>
      <c r="AJ22" s="2444"/>
      <c r="AN22" s="1524" t="s">
        <v>435</v>
      </c>
      <c r="AO22" s="1131"/>
      <c r="AP22" s="1131"/>
      <c r="AQ22" s="1131"/>
      <c r="AR22" s="1131"/>
      <c r="AS22" s="1131"/>
      <c r="AT22" s="1131"/>
      <c r="AU22" s="1131"/>
      <c r="AV22" s="1131"/>
      <c r="AW22" s="1131"/>
      <c r="AX22" s="1131"/>
      <c r="AY22" s="1131"/>
      <c r="AZ22" s="1131"/>
      <c r="BA22" s="1131"/>
      <c r="BB22" s="1131"/>
      <c r="BC22" s="1131"/>
      <c r="BD22" s="1131"/>
      <c r="BE22" s="1131"/>
      <c r="BF22" s="1131"/>
      <c r="BG22" s="1131"/>
    </row>
    <row r="23" spans="2:59" ht="15" customHeight="1">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2032"/>
      <c r="Y23" s="2033"/>
      <c r="Z23" s="2033"/>
      <c r="AA23" s="2033"/>
      <c r="AB23" s="2034"/>
      <c r="AC23" s="1399"/>
      <c r="AD23" s="1400"/>
      <c r="AE23" s="1400"/>
      <c r="AF23" s="1400"/>
      <c r="AG23" s="1400"/>
      <c r="AH23" s="1400"/>
      <c r="AI23" s="1400"/>
      <c r="AJ23" s="1213"/>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row>
    <row r="24" spans="2:59" ht="30" customHeight="1" thickBot="1">
      <c r="B24" s="2051"/>
      <c r="C24" s="2053" t="s">
        <v>153</v>
      </c>
      <c r="D24" s="1174"/>
      <c r="E24" s="1174"/>
      <c r="F24" s="1174"/>
      <c r="G24" s="1174"/>
      <c r="H24" s="1174"/>
      <c r="I24" s="411"/>
      <c r="J24" s="2092" t="s">
        <v>464</v>
      </c>
      <c r="K24" s="2093"/>
      <c r="L24" s="1951">
        <f>各項目入力表!B7</f>
        <v>0</v>
      </c>
      <c r="M24" s="1951"/>
      <c r="N24" s="1951"/>
      <c r="O24" s="1951"/>
      <c r="P24" s="1951"/>
      <c r="Q24" s="1951"/>
      <c r="R24" s="1951"/>
      <c r="S24" s="1951"/>
      <c r="T24" s="1951"/>
      <c r="U24" s="1951"/>
      <c r="V24" s="1951"/>
      <c r="W24" s="2020"/>
      <c r="X24" s="410"/>
      <c r="Y24" s="189"/>
      <c r="Z24" s="189"/>
      <c r="AA24" s="189"/>
      <c r="AB24" s="189"/>
      <c r="AC24" s="189"/>
      <c r="AD24" s="189"/>
      <c r="AE24" s="189"/>
      <c r="AF24" s="189"/>
      <c r="AG24" s="189"/>
      <c r="AH24" s="189"/>
      <c r="AI24" s="189"/>
      <c r="AJ24" s="137"/>
      <c r="AN24" s="1131"/>
      <c r="AO24" s="1131"/>
      <c r="AP24" s="1131"/>
      <c r="AQ24" s="1131"/>
      <c r="AR24" s="1131"/>
      <c r="AS24" s="1131"/>
      <c r="AT24" s="1131"/>
      <c r="AU24" s="1131"/>
      <c r="AV24" s="1131"/>
      <c r="AW24" s="1131"/>
      <c r="AX24" s="1131"/>
      <c r="AY24" s="1131"/>
      <c r="AZ24" s="1131"/>
      <c r="BA24" s="1131"/>
      <c r="BB24" s="1131"/>
      <c r="BC24" s="1131"/>
      <c r="BD24" s="1131"/>
      <c r="BE24" s="1131"/>
      <c r="BF24" s="1131"/>
      <c r="BG24" s="1131"/>
    </row>
    <row r="25" spans="2:59" ht="30" customHeight="1" thickTop="1">
      <c r="B25" s="2052"/>
      <c r="C25" s="1210"/>
      <c r="D25" s="1210"/>
      <c r="E25" s="1210"/>
      <c r="F25" s="1210"/>
      <c r="G25" s="1210"/>
      <c r="H25" s="1210"/>
      <c r="I25" s="412"/>
      <c r="J25" s="2094" t="s">
        <v>461</v>
      </c>
      <c r="K25" s="2095"/>
      <c r="L25" s="2021">
        <f>IF(AU25=BA25,各項目入力表!B8,+IF(AU25=BA26,各項目入力表!D5,各項目入力表!D6))</f>
        <v>0</v>
      </c>
      <c r="M25" s="2021"/>
      <c r="N25" s="2021"/>
      <c r="O25" s="2021"/>
      <c r="P25" s="2021"/>
      <c r="Q25" s="2021"/>
      <c r="R25" s="2021"/>
      <c r="S25" s="2021"/>
      <c r="T25" s="2021"/>
      <c r="U25" s="2021"/>
      <c r="V25" s="2021"/>
      <c r="W25" s="2022"/>
      <c r="X25" s="388"/>
      <c r="Y25" s="190"/>
      <c r="Z25" s="190"/>
      <c r="AA25" s="190"/>
      <c r="AB25" s="190"/>
      <c r="AC25" s="190"/>
      <c r="AD25" s="190"/>
      <c r="AE25" s="190"/>
      <c r="AF25" s="190"/>
      <c r="AG25" s="190"/>
      <c r="AH25" s="190"/>
      <c r="AI25" s="190"/>
      <c r="AJ25" s="139"/>
      <c r="AN25" s="1929" t="s">
        <v>353</v>
      </c>
      <c r="AO25" s="1131"/>
      <c r="AP25" s="1131"/>
      <c r="AQ25" s="1131"/>
      <c r="AR25" s="1131"/>
      <c r="AS25" s="1131"/>
      <c r="AT25" s="2023"/>
      <c r="AU25" s="1931" t="s">
        <v>351</v>
      </c>
      <c r="AV25" s="2024"/>
      <c r="AW25" s="2025"/>
      <c r="AX25" s="562"/>
      <c r="AY25" s="562"/>
      <c r="AZ25" s="562"/>
      <c r="BA25" s="562" t="s">
        <v>351</v>
      </c>
      <c r="BB25" s="562"/>
      <c r="BC25" s="562"/>
      <c r="BD25" s="562"/>
      <c r="BE25" s="562"/>
      <c r="BF25" s="562"/>
      <c r="BG25" s="562"/>
    </row>
    <row r="26" spans="2:59" ht="15" customHeight="1" thickBot="1">
      <c r="B26" s="2470" t="s">
        <v>118</v>
      </c>
      <c r="C26" s="1643"/>
      <c r="D26" s="1643"/>
      <c r="E26" s="1643"/>
      <c r="F26" s="1643"/>
      <c r="G26" s="1643"/>
      <c r="H26" s="1643"/>
      <c r="I26" s="2471"/>
      <c r="J26" s="2445" t="s">
        <v>119</v>
      </c>
      <c r="K26" s="2446"/>
      <c r="L26" s="2446"/>
      <c r="M26" s="2446"/>
      <c r="N26" s="2446"/>
      <c r="O26" s="2446"/>
      <c r="P26" s="2446"/>
      <c r="Q26" s="2447"/>
      <c r="R26" s="2445" t="s">
        <v>122</v>
      </c>
      <c r="S26" s="2447"/>
      <c r="T26" s="2492" t="s">
        <v>121</v>
      </c>
      <c r="U26" s="2462"/>
      <c r="V26" s="2462"/>
      <c r="W26" s="2462"/>
      <c r="X26" s="2462"/>
      <c r="Y26" s="2462"/>
      <c r="Z26" s="2462"/>
      <c r="AA26" s="2462"/>
      <c r="AB26" s="2463"/>
      <c r="AC26" s="2445" t="s">
        <v>120</v>
      </c>
      <c r="AD26" s="2446"/>
      <c r="AE26" s="2446"/>
      <c r="AF26" s="2446"/>
      <c r="AG26" s="2446"/>
      <c r="AH26" s="2446"/>
      <c r="AI26" s="2446"/>
      <c r="AJ26" s="2464"/>
      <c r="AN26" s="1131"/>
      <c r="AO26" s="1131"/>
      <c r="AP26" s="1131"/>
      <c r="AQ26" s="1131"/>
      <c r="AR26" s="1131"/>
      <c r="AS26" s="1131"/>
      <c r="AT26" s="2023"/>
      <c r="AU26" s="2026"/>
      <c r="AV26" s="2027"/>
      <c r="AW26" s="2028"/>
      <c r="AX26" s="562"/>
      <c r="AY26" s="562"/>
      <c r="AZ26" s="562"/>
      <c r="BA26" s="562" t="s">
        <v>398</v>
      </c>
      <c r="BB26" s="562"/>
      <c r="BC26" s="562"/>
      <c r="BD26" s="562"/>
      <c r="BE26" s="562"/>
      <c r="BF26" s="562"/>
      <c r="BG26" s="562"/>
    </row>
    <row r="27" spans="2:59" ht="15" customHeight="1" thickTop="1">
      <c r="B27" s="2472"/>
      <c r="C27" s="1645"/>
      <c r="D27" s="1645"/>
      <c r="E27" s="1645"/>
      <c r="F27" s="1645"/>
      <c r="G27" s="1645"/>
      <c r="H27" s="1645"/>
      <c r="I27" s="2473"/>
      <c r="J27" s="2448"/>
      <c r="K27" s="2449"/>
      <c r="L27" s="2449"/>
      <c r="M27" s="2449"/>
      <c r="N27" s="2449"/>
      <c r="O27" s="2449"/>
      <c r="P27" s="2449"/>
      <c r="Q27" s="2450"/>
      <c r="R27" s="2448"/>
      <c r="S27" s="2450"/>
      <c r="T27" s="2451" t="s">
        <v>123</v>
      </c>
      <c r="U27" s="2452"/>
      <c r="V27" s="2453"/>
      <c r="W27" s="2454" t="s">
        <v>124</v>
      </c>
      <c r="X27" s="2452"/>
      <c r="Y27" s="2453"/>
      <c r="Z27" s="2454" t="s">
        <v>125</v>
      </c>
      <c r="AA27" s="2452"/>
      <c r="AB27" s="2453"/>
      <c r="AC27" s="2448"/>
      <c r="AD27" s="2449"/>
      <c r="AE27" s="2449"/>
      <c r="AF27" s="2449"/>
      <c r="AG27" s="2449"/>
      <c r="AH27" s="2449"/>
      <c r="AI27" s="2449"/>
      <c r="AJ27" s="2465"/>
      <c r="AN27" s="562"/>
      <c r="AO27" s="562"/>
      <c r="AP27" s="562"/>
      <c r="AQ27" s="562"/>
      <c r="AR27" s="562"/>
      <c r="AS27" s="562"/>
      <c r="AT27" s="562"/>
      <c r="AU27" s="562"/>
      <c r="AV27" s="562"/>
      <c r="AW27" s="562"/>
      <c r="AX27" s="562"/>
      <c r="AY27" s="562"/>
      <c r="AZ27" s="562"/>
      <c r="BA27" s="562" t="s">
        <v>399</v>
      </c>
      <c r="BB27" s="562"/>
      <c r="BC27" s="562"/>
      <c r="BD27" s="562"/>
      <c r="BE27" s="562"/>
      <c r="BF27" s="562"/>
      <c r="BG27" s="562"/>
    </row>
    <row r="28" spans="2:59" ht="30" customHeight="1">
      <c r="B28" s="2466"/>
      <c r="C28" s="2456"/>
      <c r="D28" s="2456"/>
      <c r="E28" s="2456"/>
      <c r="F28" s="2456"/>
      <c r="G28" s="2456"/>
      <c r="H28" s="2456"/>
      <c r="I28" s="2467"/>
      <c r="J28" s="2482"/>
      <c r="K28" s="2483"/>
      <c r="L28" s="2483"/>
      <c r="M28" s="2483"/>
      <c r="N28" s="2483"/>
      <c r="O28" s="2483"/>
      <c r="P28" s="2483"/>
      <c r="Q28" s="2491"/>
      <c r="R28" s="2485"/>
      <c r="S28" s="2487"/>
      <c r="T28" s="2485"/>
      <c r="U28" s="2486"/>
      <c r="V28" s="2487"/>
      <c r="W28" s="2485"/>
      <c r="X28" s="2486"/>
      <c r="Y28" s="2487"/>
      <c r="Z28" s="2488">
        <f>SUM(T28:Y28)</f>
        <v>0</v>
      </c>
      <c r="AA28" s="2489"/>
      <c r="AB28" s="2490"/>
      <c r="AC28" s="2482"/>
      <c r="AD28" s="2483"/>
      <c r="AE28" s="2483"/>
      <c r="AF28" s="2483"/>
      <c r="AG28" s="2483"/>
      <c r="AH28" s="2483"/>
      <c r="AI28" s="2483"/>
      <c r="AJ28" s="2484"/>
    </row>
    <row r="29" spans="2:59" ht="30" customHeight="1">
      <c r="B29" s="2466"/>
      <c r="C29" s="2456"/>
      <c r="D29" s="2456"/>
      <c r="E29" s="2456"/>
      <c r="F29" s="2456"/>
      <c r="G29" s="2456"/>
      <c r="H29" s="2456"/>
      <c r="I29" s="2467"/>
      <c r="J29" s="2482"/>
      <c r="K29" s="2483"/>
      <c r="L29" s="2483"/>
      <c r="M29" s="2483"/>
      <c r="N29" s="2483"/>
      <c r="O29" s="2483"/>
      <c r="P29" s="2483"/>
      <c r="Q29" s="2491"/>
      <c r="R29" s="2485"/>
      <c r="S29" s="2487"/>
      <c r="T29" s="2485"/>
      <c r="U29" s="2486"/>
      <c r="V29" s="2487"/>
      <c r="W29" s="2485"/>
      <c r="X29" s="2486"/>
      <c r="Y29" s="2487"/>
      <c r="Z29" s="2488">
        <f t="shared" ref="Z29:Z35" si="0">SUM(T29:Y29)</f>
        <v>0</v>
      </c>
      <c r="AA29" s="2489"/>
      <c r="AB29" s="2490"/>
      <c r="AC29" s="2482"/>
      <c r="AD29" s="2483"/>
      <c r="AE29" s="2483"/>
      <c r="AF29" s="2483"/>
      <c r="AG29" s="2483"/>
      <c r="AH29" s="2483"/>
      <c r="AI29" s="2483"/>
      <c r="AJ29" s="2484"/>
    </row>
    <row r="30" spans="2:59" ht="30" customHeight="1">
      <c r="B30" s="2466"/>
      <c r="C30" s="2456"/>
      <c r="D30" s="2456"/>
      <c r="E30" s="2456"/>
      <c r="F30" s="2456"/>
      <c r="G30" s="2456"/>
      <c r="H30" s="2456"/>
      <c r="I30" s="2467"/>
      <c r="J30" s="2482"/>
      <c r="K30" s="2483"/>
      <c r="L30" s="2483"/>
      <c r="M30" s="2483"/>
      <c r="N30" s="2483"/>
      <c r="O30" s="2483"/>
      <c r="P30" s="2483"/>
      <c r="Q30" s="2491"/>
      <c r="R30" s="2485"/>
      <c r="S30" s="2487"/>
      <c r="T30" s="2485"/>
      <c r="U30" s="2486"/>
      <c r="V30" s="2487"/>
      <c r="W30" s="2485"/>
      <c r="X30" s="2486"/>
      <c r="Y30" s="2487"/>
      <c r="Z30" s="2488">
        <f t="shared" si="0"/>
        <v>0</v>
      </c>
      <c r="AA30" s="2489"/>
      <c r="AB30" s="2490"/>
      <c r="AC30" s="2482"/>
      <c r="AD30" s="2483"/>
      <c r="AE30" s="2483"/>
      <c r="AF30" s="2483"/>
      <c r="AG30" s="2483"/>
      <c r="AH30" s="2483"/>
      <c r="AI30" s="2483"/>
      <c r="AJ30" s="2484"/>
    </row>
    <row r="31" spans="2:59" ht="30" customHeight="1">
      <c r="B31" s="2466"/>
      <c r="C31" s="2456"/>
      <c r="D31" s="2456"/>
      <c r="E31" s="2456"/>
      <c r="F31" s="2456"/>
      <c r="G31" s="2456"/>
      <c r="H31" s="2456"/>
      <c r="I31" s="2467"/>
      <c r="J31" s="2482"/>
      <c r="K31" s="2483"/>
      <c r="L31" s="2483"/>
      <c r="M31" s="2483"/>
      <c r="N31" s="2483"/>
      <c r="O31" s="2483"/>
      <c r="P31" s="2483"/>
      <c r="Q31" s="2491"/>
      <c r="R31" s="2485"/>
      <c r="S31" s="2487"/>
      <c r="T31" s="2485"/>
      <c r="U31" s="2486"/>
      <c r="V31" s="2487"/>
      <c r="W31" s="2485"/>
      <c r="X31" s="2486"/>
      <c r="Y31" s="2487"/>
      <c r="Z31" s="2488">
        <f t="shared" si="0"/>
        <v>0</v>
      </c>
      <c r="AA31" s="2489"/>
      <c r="AB31" s="2490"/>
      <c r="AC31" s="2482"/>
      <c r="AD31" s="2483"/>
      <c r="AE31" s="2483"/>
      <c r="AF31" s="2483"/>
      <c r="AG31" s="2483"/>
      <c r="AH31" s="2483"/>
      <c r="AI31" s="2483"/>
      <c r="AJ31" s="2484"/>
    </row>
    <row r="32" spans="2:59" ht="30" customHeight="1">
      <c r="B32" s="2466"/>
      <c r="C32" s="2456"/>
      <c r="D32" s="2456"/>
      <c r="E32" s="2456"/>
      <c r="F32" s="2456"/>
      <c r="G32" s="2456"/>
      <c r="H32" s="2456"/>
      <c r="I32" s="2467"/>
      <c r="J32" s="2482"/>
      <c r="K32" s="2483"/>
      <c r="L32" s="2483"/>
      <c r="M32" s="2483"/>
      <c r="N32" s="2483"/>
      <c r="O32" s="2483"/>
      <c r="P32" s="2483"/>
      <c r="Q32" s="2491"/>
      <c r="R32" s="2485"/>
      <c r="S32" s="2487"/>
      <c r="T32" s="2485"/>
      <c r="U32" s="2486"/>
      <c r="V32" s="2487"/>
      <c r="W32" s="2485"/>
      <c r="X32" s="2486"/>
      <c r="Y32" s="2487"/>
      <c r="Z32" s="2488">
        <f t="shared" si="0"/>
        <v>0</v>
      </c>
      <c r="AA32" s="2489"/>
      <c r="AB32" s="2490"/>
      <c r="AC32" s="2482"/>
      <c r="AD32" s="2483"/>
      <c r="AE32" s="2483"/>
      <c r="AF32" s="2483"/>
      <c r="AG32" s="2483"/>
      <c r="AH32" s="2483"/>
      <c r="AI32" s="2483"/>
      <c r="AJ32" s="2484"/>
    </row>
    <row r="33" spans="2:36" ht="30" customHeight="1">
      <c r="B33" s="2466"/>
      <c r="C33" s="2456"/>
      <c r="D33" s="2456"/>
      <c r="E33" s="2456"/>
      <c r="F33" s="2456"/>
      <c r="G33" s="2456"/>
      <c r="H33" s="2456"/>
      <c r="I33" s="2467"/>
      <c r="J33" s="2482"/>
      <c r="K33" s="2483"/>
      <c r="L33" s="2483"/>
      <c r="M33" s="2483"/>
      <c r="N33" s="2483"/>
      <c r="O33" s="2483"/>
      <c r="P33" s="2483"/>
      <c r="Q33" s="2491"/>
      <c r="R33" s="2485"/>
      <c r="S33" s="2487"/>
      <c r="T33" s="2485"/>
      <c r="U33" s="2486"/>
      <c r="V33" s="2487"/>
      <c r="W33" s="2485"/>
      <c r="X33" s="2486"/>
      <c r="Y33" s="2487"/>
      <c r="Z33" s="2488">
        <f t="shared" si="0"/>
        <v>0</v>
      </c>
      <c r="AA33" s="2489"/>
      <c r="AB33" s="2490"/>
      <c r="AC33" s="2482"/>
      <c r="AD33" s="2483"/>
      <c r="AE33" s="2483"/>
      <c r="AF33" s="2483"/>
      <c r="AG33" s="2483"/>
      <c r="AH33" s="2483"/>
      <c r="AI33" s="2483"/>
      <c r="AJ33" s="2484"/>
    </row>
    <row r="34" spans="2:36" ht="30" customHeight="1">
      <c r="B34" s="2466"/>
      <c r="C34" s="2456"/>
      <c r="D34" s="2456"/>
      <c r="E34" s="2456"/>
      <c r="F34" s="2456"/>
      <c r="G34" s="2456"/>
      <c r="H34" s="2456"/>
      <c r="I34" s="2467"/>
      <c r="J34" s="2482"/>
      <c r="K34" s="2483"/>
      <c r="L34" s="2483"/>
      <c r="M34" s="2483"/>
      <c r="N34" s="2483"/>
      <c r="O34" s="2483"/>
      <c r="P34" s="2483"/>
      <c r="Q34" s="2491"/>
      <c r="R34" s="2485"/>
      <c r="S34" s="2487"/>
      <c r="T34" s="2485"/>
      <c r="U34" s="2486"/>
      <c r="V34" s="2487"/>
      <c r="W34" s="2485"/>
      <c r="X34" s="2486"/>
      <c r="Y34" s="2487"/>
      <c r="Z34" s="2488">
        <f t="shared" si="0"/>
        <v>0</v>
      </c>
      <c r="AA34" s="2489"/>
      <c r="AB34" s="2490"/>
      <c r="AC34" s="2482"/>
      <c r="AD34" s="2483"/>
      <c r="AE34" s="2483"/>
      <c r="AF34" s="2483"/>
      <c r="AG34" s="2483"/>
      <c r="AH34" s="2483"/>
      <c r="AI34" s="2483"/>
      <c r="AJ34" s="2484"/>
    </row>
    <row r="35" spans="2:36" ht="30" customHeight="1" thickBot="1">
      <c r="B35" s="2477"/>
      <c r="C35" s="2475"/>
      <c r="D35" s="2475"/>
      <c r="E35" s="2475"/>
      <c r="F35" s="2475"/>
      <c r="G35" s="2475"/>
      <c r="H35" s="2475"/>
      <c r="I35" s="2478"/>
      <c r="J35" s="2497"/>
      <c r="K35" s="2498"/>
      <c r="L35" s="2498"/>
      <c r="M35" s="2498"/>
      <c r="N35" s="2498"/>
      <c r="O35" s="2498"/>
      <c r="P35" s="2498"/>
      <c r="Q35" s="2502"/>
      <c r="R35" s="2503"/>
      <c r="S35" s="2504"/>
      <c r="T35" s="2503"/>
      <c r="U35" s="2505"/>
      <c r="V35" s="2504"/>
      <c r="W35" s="2503"/>
      <c r="X35" s="2505"/>
      <c r="Y35" s="2504"/>
      <c r="Z35" s="2488">
        <f t="shared" si="0"/>
        <v>0</v>
      </c>
      <c r="AA35" s="2489"/>
      <c r="AB35" s="2490"/>
      <c r="AC35" s="2497"/>
      <c r="AD35" s="2498"/>
      <c r="AE35" s="2498"/>
      <c r="AF35" s="2498"/>
      <c r="AG35" s="2498"/>
      <c r="AH35" s="2498"/>
      <c r="AI35" s="2498"/>
      <c r="AJ35" s="2499"/>
    </row>
    <row r="36" spans="2:36" s="1070" customFormat="1" ht="15" customHeight="1">
      <c r="Q36" s="2007" t="s">
        <v>931</v>
      </c>
      <c r="R36" s="2007"/>
      <c r="S36" s="2007"/>
      <c r="T36" s="2007"/>
      <c r="U36" s="2007" t="s">
        <v>933</v>
      </c>
      <c r="V36" s="2007"/>
      <c r="W36" s="2007"/>
      <c r="X36" s="2007"/>
      <c r="Y36" s="2007" t="s">
        <v>952</v>
      </c>
      <c r="Z36" s="2007"/>
      <c r="AA36" s="2007"/>
      <c r="AB36" s="2007"/>
      <c r="AC36" s="2007" t="s">
        <v>323</v>
      </c>
      <c r="AD36" s="2007"/>
      <c r="AE36" s="2007"/>
      <c r="AF36" s="2007"/>
      <c r="AG36" s="2007" t="s">
        <v>50</v>
      </c>
      <c r="AH36" s="2007"/>
      <c r="AI36" s="2007"/>
      <c r="AJ36" s="2007"/>
    </row>
    <row r="37" spans="2:36" s="1070" customFormat="1" ht="12.65" customHeight="1">
      <c r="Q37" s="2008"/>
      <c r="R37" s="2008"/>
      <c r="S37" s="2008"/>
      <c r="T37" s="2008"/>
      <c r="U37" s="2008"/>
      <c r="V37" s="2008"/>
      <c r="W37" s="2008"/>
      <c r="X37" s="2008"/>
      <c r="Y37" s="2008"/>
      <c r="Z37" s="2008"/>
      <c r="AA37" s="2008"/>
      <c r="AB37" s="2008"/>
      <c r="AC37" s="2008"/>
      <c r="AD37" s="2008"/>
      <c r="AE37" s="2008"/>
      <c r="AF37" s="2008"/>
      <c r="AG37" s="2008"/>
      <c r="AH37" s="2008"/>
      <c r="AI37" s="2008"/>
      <c r="AJ37" s="2008"/>
    </row>
    <row r="38" spans="2:36" s="1070" customFormat="1" ht="12.65" customHeight="1">
      <c r="B38" s="83"/>
      <c r="C38" s="83"/>
      <c r="D38" s="83"/>
      <c r="E38" s="83"/>
      <c r="F38" s="83"/>
      <c r="G38" s="83"/>
      <c r="H38" s="83"/>
      <c r="I38" s="83"/>
      <c r="J38" s="83"/>
      <c r="K38" s="83"/>
      <c r="L38" s="83"/>
      <c r="M38" s="83"/>
      <c r="N38" s="83"/>
      <c r="O38" s="83"/>
      <c r="P38" s="83"/>
      <c r="Q38" s="2008"/>
      <c r="R38" s="2008"/>
      <c r="S38" s="2008"/>
      <c r="T38" s="2008"/>
      <c r="U38" s="2008"/>
      <c r="V38" s="2008"/>
      <c r="W38" s="2008"/>
      <c r="X38" s="2008"/>
      <c r="Y38" s="2008"/>
      <c r="Z38" s="2008"/>
      <c r="AA38" s="2008"/>
      <c r="AB38" s="2008"/>
      <c r="AC38" s="2008"/>
      <c r="AD38" s="2008"/>
      <c r="AE38" s="2008"/>
      <c r="AF38" s="2008"/>
      <c r="AG38" s="2008"/>
      <c r="AH38" s="2008"/>
      <c r="AI38" s="2008"/>
      <c r="AJ38" s="2008"/>
    </row>
    <row r="39" spans="2:36" s="1070" customFormat="1" ht="12.65" customHeight="1">
      <c r="B39" s="83"/>
      <c r="C39" s="83"/>
      <c r="D39" s="83"/>
      <c r="E39" s="83"/>
      <c r="F39" s="83"/>
      <c r="G39" s="83"/>
      <c r="H39" s="83"/>
      <c r="I39" s="83"/>
      <c r="J39" s="83"/>
      <c r="K39" s="83"/>
      <c r="L39" s="83"/>
      <c r="M39" s="83"/>
      <c r="N39" s="83"/>
      <c r="O39" s="83"/>
      <c r="P39" s="83"/>
      <c r="Q39" s="2008"/>
      <c r="R39" s="2008"/>
      <c r="S39" s="2008"/>
      <c r="T39" s="2008"/>
      <c r="U39" s="2008"/>
      <c r="V39" s="2008"/>
      <c r="W39" s="2008"/>
      <c r="X39" s="2008"/>
      <c r="Y39" s="2008"/>
      <c r="Z39" s="2008"/>
      <c r="AA39" s="2008"/>
      <c r="AB39" s="2008"/>
      <c r="AC39" s="2008"/>
      <c r="AD39" s="2008"/>
      <c r="AE39" s="2008"/>
      <c r="AF39" s="2008"/>
      <c r="AG39" s="2008"/>
      <c r="AH39" s="2008"/>
      <c r="AI39" s="2008"/>
      <c r="AJ39" s="2008"/>
    </row>
    <row r="40" spans="2:36" s="1070" customFormat="1" ht="12.65" customHeight="1">
      <c r="B40" s="83"/>
      <c r="C40" s="83"/>
      <c r="D40" s="83"/>
      <c r="E40" s="83"/>
      <c r="F40" s="83"/>
      <c r="G40" s="83"/>
      <c r="H40" s="83"/>
      <c r="I40" s="83"/>
      <c r="J40" s="83"/>
      <c r="K40" s="83"/>
      <c r="L40" s="83"/>
      <c r="M40" s="83"/>
      <c r="N40" s="83"/>
      <c r="O40" s="83"/>
      <c r="P40" s="83"/>
      <c r="Q40" s="2008"/>
      <c r="R40" s="2008"/>
      <c r="S40" s="2008"/>
      <c r="T40" s="2008"/>
      <c r="U40" s="2008"/>
      <c r="V40" s="2008"/>
      <c r="W40" s="2008"/>
      <c r="X40" s="2008"/>
      <c r="Y40" s="2008"/>
      <c r="Z40" s="2008"/>
      <c r="AA40" s="2008"/>
      <c r="AB40" s="2008"/>
      <c r="AC40" s="2008"/>
      <c r="AD40" s="2008"/>
      <c r="AE40" s="2008"/>
      <c r="AF40" s="2008"/>
      <c r="AG40" s="2008"/>
      <c r="AH40" s="2008"/>
      <c r="AI40" s="2008"/>
      <c r="AJ40" s="2008"/>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500" t="s">
        <v>381</v>
      </c>
      <c r="C43" s="1454"/>
      <c r="D43" s="1454"/>
      <c r="E43" s="1454"/>
      <c r="F43" s="475"/>
      <c r="G43" s="392"/>
      <c r="H43" s="2506" t="s">
        <v>373</v>
      </c>
      <c r="I43" s="2507"/>
      <c r="J43" s="2507"/>
      <c r="K43" s="2507"/>
      <c r="L43" s="392"/>
      <c r="M43" s="132"/>
      <c r="N43" s="400"/>
      <c r="O43" s="392"/>
      <c r="P43" s="2506" t="s">
        <v>32</v>
      </c>
      <c r="Q43" s="2508"/>
      <c r="R43" s="2508"/>
      <c r="S43" s="2508"/>
      <c r="T43" s="392"/>
      <c r="U43" s="334"/>
      <c r="V43" s="2501"/>
      <c r="W43" s="1183"/>
      <c r="X43" s="1183"/>
      <c r="Y43" s="1183"/>
      <c r="Z43" s="385"/>
      <c r="AA43" s="87"/>
      <c r="AB43" s="87"/>
      <c r="AC43" s="2306" t="s">
        <v>19</v>
      </c>
      <c r="AD43" s="2307"/>
      <c r="AE43" s="2307"/>
      <c r="AF43" s="2307"/>
      <c r="AG43" s="2297" t="s">
        <v>141</v>
      </c>
      <c r="AH43" s="2298"/>
      <c r="AI43" s="2298"/>
      <c r="AJ43" s="2299"/>
    </row>
    <row r="44" spans="2:36" s="1" customFormat="1" ht="12.9" hidden="1" customHeight="1">
      <c r="B44" s="2493"/>
      <c r="C44" s="1183"/>
      <c r="D44" s="1183"/>
      <c r="E44" s="1183"/>
      <c r="F44" s="2512"/>
      <c r="G44" s="1183"/>
      <c r="H44" s="1183"/>
      <c r="I44" s="1183"/>
      <c r="J44" s="1794"/>
      <c r="K44" s="1794"/>
      <c r="L44" s="1794"/>
      <c r="M44" s="1824"/>
      <c r="N44" s="2496"/>
      <c r="O44" s="1183"/>
      <c r="P44" s="1183"/>
      <c r="Q44" s="1183"/>
      <c r="R44" s="1794"/>
      <c r="S44" s="1794"/>
      <c r="T44" s="1794"/>
      <c r="U44" s="2509"/>
      <c r="V44" s="2496"/>
      <c r="W44" s="1183"/>
      <c r="X44" s="1183"/>
      <c r="Y44" s="1183"/>
      <c r="Z44" s="381"/>
      <c r="AA44" s="381"/>
      <c r="AB44" s="90"/>
      <c r="AC44" s="2286"/>
      <c r="AD44" s="2285"/>
      <c r="AE44" s="2285"/>
      <c r="AF44" s="2285"/>
      <c r="AG44" s="2300"/>
      <c r="AH44" s="2301"/>
      <c r="AI44" s="2301"/>
      <c r="AJ44" s="2302"/>
    </row>
    <row r="45" spans="2:36" s="1" customFormat="1" ht="12.9" hidden="1" customHeight="1">
      <c r="B45" s="2494"/>
      <c r="C45" s="1183"/>
      <c r="D45" s="1183"/>
      <c r="E45" s="1183"/>
      <c r="F45" s="2295"/>
      <c r="G45" s="1183"/>
      <c r="H45" s="1183"/>
      <c r="I45" s="1183"/>
      <c r="J45" s="1794"/>
      <c r="K45" s="1794"/>
      <c r="L45" s="1794"/>
      <c r="M45" s="1824"/>
      <c r="N45" s="1183"/>
      <c r="O45" s="1183"/>
      <c r="P45" s="1183"/>
      <c r="Q45" s="1183"/>
      <c r="R45" s="1794"/>
      <c r="S45" s="1794"/>
      <c r="T45" s="1794"/>
      <c r="U45" s="2509"/>
      <c r="V45" s="1183"/>
      <c r="W45" s="1183"/>
      <c r="X45" s="1183"/>
      <c r="Y45" s="1183"/>
      <c r="Z45" s="381"/>
      <c r="AA45" s="381"/>
      <c r="AB45" s="381"/>
      <c r="AC45" s="2286"/>
      <c r="AD45" s="2285"/>
      <c r="AE45" s="2285"/>
      <c r="AF45" s="2285"/>
      <c r="AG45" s="2300"/>
      <c r="AH45" s="2301"/>
      <c r="AI45" s="2301"/>
      <c r="AJ45" s="2302"/>
    </row>
    <row r="46" spans="2:36" s="1" customFormat="1" ht="12.9" hidden="1" customHeight="1">
      <c r="B46" s="2494"/>
      <c r="C46" s="1183"/>
      <c r="D46" s="1183"/>
      <c r="E46" s="1183"/>
      <c r="F46" s="2295"/>
      <c r="G46" s="1183"/>
      <c r="H46" s="1183"/>
      <c r="I46" s="1183"/>
      <c r="J46" s="1794"/>
      <c r="K46" s="1794"/>
      <c r="L46" s="1794"/>
      <c r="M46" s="1824"/>
      <c r="N46" s="1183"/>
      <c r="O46" s="1183"/>
      <c r="P46" s="1183"/>
      <c r="Q46" s="1183"/>
      <c r="R46" s="1794"/>
      <c r="S46" s="1794"/>
      <c r="T46" s="1794"/>
      <c r="U46" s="2509"/>
      <c r="V46" s="1183"/>
      <c r="W46" s="1183"/>
      <c r="X46" s="1183"/>
      <c r="Y46" s="1183"/>
      <c r="Z46" s="381"/>
      <c r="AA46" s="381"/>
      <c r="AB46" s="381"/>
      <c r="AC46" s="2286"/>
      <c r="AD46" s="2285"/>
      <c r="AE46" s="2285"/>
      <c r="AF46" s="2285"/>
      <c r="AG46" s="2300"/>
      <c r="AH46" s="2301"/>
      <c r="AI46" s="2301"/>
      <c r="AJ46" s="2302"/>
    </row>
    <row r="47" spans="2:36" s="1" customFormat="1" ht="12.9" hidden="1" customHeight="1" thickBot="1">
      <c r="B47" s="2495"/>
      <c r="C47" s="1306"/>
      <c r="D47" s="1306"/>
      <c r="E47" s="1306"/>
      <c r="F47" s="2296"/>
      <c r="G47" s="1306"/>
      <c r="H47" s="1306"/>
      <c r="I47" s="1306"/>
      <c r="J47" s="2510"/>
      <c r="K47" s="2510"/>
      <c r="L47" s="2510"/>
      <c r="M47" s="2429"/>
      <c r="N47" s="1306"/>
      <c r="O47" s="1306"/>
      <c r="P47" s="1306"/>
      <c r="Q47" s="1306"/>
      <c r="R47" s="2510"/>
      <c r="S47" s="2510"/>
      <c r="T47" s="2510"/>
      <c r="U47" s="2511"/>
      <c r="V47" s="1183"/>
      <c r="W47" s="1183"/>
      <c r="X47" s="1183"/>
      <c r="Y47" s="1183"/>
      <c r="Z47" s="381"/>
      <c r="AA47" s="381"/>
      <c r="AB47" s="381"/>
      <c r="AC47" s="2287"/>
      <c r="AD47" s="2288"/>
      <c r="AE47" s="2288"/>
      <c r="AF47" s="2288"/>
      <c r="AG47" s="2303"/>
      <c r="AH47" s="2304"/>
      <c r="AI47" s="2304"/>
      <c r="AJ47" s="2305"/>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41"/>
      <c r="I51" s="2041"/>
      <c r="J51" s="2041"/>
      <c r="K51" s="2041"/>
      <c r="L51" s="2041"/>
      <c r="M51" s="2041"/>
      <c r="N51" s="2041"/>
      <c r="O51" s="2041"/>
      <c r="P51" s="2041"/>
      <c r="Q51" s="2041"/>
      <c r="R51" s="2041"/>
      <c r="S51" s="2041"/>
      <c r="T51" s="2041"/>
      <c r="U51" s="2041"/>
      <c r="V51" s="2041"/>
      <c r="W51" s="2041"/>
      <c r="X51" s="2041"/>
      <c r="Y51" s="2041"/>
      <c r="Z51" s="2041"/>
      <c r="AA51" s="2041"/>
      <c r="AB51" s="2041"/>
      <c r="AC51" s="2041"/>
      <c r="AD51" s="2041"/>
      <c r="AE51" s="2041"/>
      <c r="AF51" s="2041"/>
      <c r="AG51" s="2041"/>
      <c r="AH51" s="2041"/>
      <c r="AI51" s="2041"/>
    </row>
  </sheetData>
  <sheetProtection sheet="1" selectLockedCells="1"/>
  <mergeCells count="119">
    <mergeCell ref="Z35:AB35"/>
    <mergeCell ref="H51:AI51"/>
    <mergeCell ref="B44:E47"/>
    <mergeCell ref="V44:Y47"/>
    <mergeCell ref="AC35:AJ35"/>
    <mergeCell ref="B43:E43"/>
    <mergeCell ref="AG43:AJ47"/>
    <mergeCell ref="AC44:AF47"/>
    <mergeCell ref="V43:Y43"/>
    <mergeCell ref="AC43:AF43"/>
    <mergeCell ref="B35:I35"/>
    <mergeCell ref="J35:Q35"/>
    <mergeCell ref="R35:S35"/>
    <mergeCell ref="T35:V35"/>
    <mergeCell ref="W35:Y35"/>
    <mergeCell ref="H43:K43"/>
    <mergeCell ref="P43:S43"/>
    <mergeCell ref="N44:U47"/>
    <mergeCell ref="F44:M47"/>
    <mergeCell ref="Q36:T36"/>
    <mergeCell ref="U36:X36"/>
    <mergeCell ref="Y36:AB36"/>
    <mergeCell ref="AC36:AF36"/>
    <mergeCell ref="AG36:AJ36"/>
    <mergeCell ref="B33:I33"/>
    <mergeCell ref="J33:Q33"/>
    <mergeCell ref="R33:S33"/>
    <mergeCell ref="AC34:AJ34"/>
    <mergeCell ref="B34:I34"/>
    <mergeCell ref="J34:Q34"/>
    <mergeCell ref="R34:S34"/>
    <mergeCell ref="T34:V34"/>
    <mergeCell ref="W34:Y34"/>
    <mergeCell ref="Z34:AB34"/>
    <mergeCell ref="W32:Y32"/>
    <mergeCell ref="Z32:AB32"/>
    <mergeCell ref="B31:I31"/>
    <mergeCell ref="J31:Q31"/>
    <mergeCell ref="R31:S31"/>
    <mergeCell ref="T31:V31"/>
    <mergeCell ref="W31:Y31"/>
    <mergeCell ref="Z31:AB31"/>
    <mergeCell ref="AC32:AJ32"/>
    <mergeCell ref="Y1:AJ1"/>
    <mergeCell ref="AC31:AJ31"/>
    <mergeCell ref="B30:I30"/>
    <mergeCell ref="J30:Q30"/>
    <mergeCell ref="R30:S30"/>
    <mergeCell ref="T30:V30"/>
    <mergeCell ref="W30:Y30"/>
    <mergeCell ref="Z30:AB30"/>
    <mergeCell ref="B24:B25"/>
    <mergeCell ref="C24:H25"/>
    <mergeCell ref="L24:W24"/>
    <mergeCell ref="AC28:AJ28"/>
    <mergeCell ref="B29:I29"/>
    <mergeCell ref="J29:Q29"/>
    <mergeCell ref="R29:S29"/>
    <mergeCell ref="T29:V29"/>
    <mergeCell ref="W29:Y29"/>
    <mergeCell ref="Z29:AB29"/>
    <mergeCell ref="AC29:AJ29"/>
    <mergeCell ref="B28:I28"/>
    <mergeCell ref="J28:Q28"/>
    <mergeCell ref="R28:S28"/>
    <mergeCell ref="T28:V28"/>
    <mergeCell ref="W28:Y28"/>
    <mergeCell ref="B13:AJ13"/>
    <mergeCell ref="Y6:AI6"/>
    <mergeCell ref="Y7:AI7"/>
    <mergeCell ref="Y8:AI8"/>
    <mergeCell ref="S6:W6"/>
    <mergeCell ref="S7:W7"/>
    <mergeCell ref="S8:W8"/>
    <mergeCell ref="C3:F3"/>
    <mergeCell ref="C4:L4"/>
    <mergeCell ref="S9:AJ9"/>
    <mergeCell ref="S10:AJ10"/>
    <mergeCell ref="S11:AJ11"/>
    <mergeCell ref="AN22:BG24"/>
    <mergeCell ref="AN25:AT26"/>
    <mergeCell ref="AU25:AW26"/>
    <mergeCell ref="Z28:AB28"/>
    <mergeCell ref="L25:W25"/>
    <mergeCell ref="B26:I27"/>
    <mergeCell ref="J26:Q27"/>
    <mergeCell ref="R26:S27"/>
    <mergeCell ref="T26:AB26"/>
    <mergeCell ref="AC26:AJ27"/>
    <mergeCell ref="B22:B23"/>
    <mergeCell ref="T27:V27"/>
    <mergeCell ref="W27:Y27"/>
    <mergeCell ref="Z27:AB27"/>
    <mergeCell ref="J24:K24"/>
    <mergeCell ref="J25:K25"/>
    <mergeCell ref="Q37:T40"/>
    <mergeCell ref="U37:X40"/>
    <mergeCell ref="Y37:AB40"/>
    <mergeCell ref="AC37:AF40"/>
    <mergeCell ref="AG37:AJ40"/>
    <mergeCell ref="B15:AJ16"/>
    <mergeCell ref="B18:AJ18"/>
    <mergeCell ref="C22:H23"/>
    <mergeCell ref="I22:I23"/>
    <mergeCell ref="J22:K23"/>
    <mergeCell ref="L22:W23"/>
    <mergeCell ref="X22:AB23"/>
    <mergeCell ref="AC22:AJ23"/>
    <mergeCell ref="B20:I21"/>
    <mergeCell ref="L20:AJ21"/>
    <mergeCell ref="AC30:AJ30"/>
    <mergeCell ref="T33:V33"/>
    <mergeCell ref="W33:Y33"/>
    <mergeCell ref="Z33:AB33"/>
    <mergeCell ref="AC33:AJ33"/>
    <mergeCell ref="B32:I32"/>
    <mergeCell ref="J32:Q32"/>
    <mergeCell ref="R32:S32"/>
    <mergeCell ref="T32:V32"/>
  </mergeCells>
  <phoneticPr fontId="3"/>
  <conditionalFormatting sqref="L22:W23">
    <cfRule type="expression" dxfId="164" priority="7" stopIfTrue="1">
      <formula>AND(MONTH(L22)&lt;10,DAY(L22)&gt;9)</formula>
    </cfRule>
    <cfRule type="expression" dxfId="163" priority="8" stopIfTrue="1">
      <formula>AND(MONTH(L22)&lt;10,DAY(L22)&lt;10)</formula>
    </cfRule>
    <cfRule type="expression" dxfId="162" priority="9" stopIfTrue="1">
      <formula>AND(MONTH(L22)&gt;9,DAY(L22)&lt;10)</formula>
    </cfRule>
  </conditionalFormatting>
  <conditionalFormatting sqref="L24:W24">
    <cfRule type="expression" dxfId="161" priority="4" stopIfTrue="1">
      <formula>AND(MONTH(L24)&lt;10,DAY(L24)&gt;9)</formula>
    </cfRule>
    <cfRule type="expression" dxfId="160" priority="5" stopIfTrue="1">
      <formula>AND(MONTH(L24)&lt;10,DAY(L24)&lt;10)</formula>
    </cfRule>
    <cfRule type="expression" dxfId="159" priority="6" stopIfTrue="1">
      <formula>AND(MONTH(L24)&gt;9,DAY(L24)&lt;10)</formula>
    </cfRule>
  </conditionalFormatting>
  <conditionalFormatting sqref="L25:W25">
    <cfRule type="expression" dxfId="158" priority="1" stopIfTrue="1">
      <formula>AND(MONTH(L25)&lt;10,DAY(L25)&gt;9)</formula>
    </cfRule>
    <cfRule type="expression" dxfId="157" priority="2" stopIfTrue="1">
      <formula>AND(MONTH(L25)&lt;10,DAY(L25)&lt;10)</formula>
    </cfRule>
    <cfRule type="expression" dxfId="156" priority="3" stopIfTrue="1">
      <formula>AND(MONTH(L25)&gt;9,DAY(L25)&lt;10)</formula>
    </cfRule>
  </conditionalFormatting>
  <dataValidations count="1">
    <dataValidation type="list" allowBlank="1" showInputMessage="1" showErrorMessage="1" sqref="AU25:AW26">
      <formula1>$BA$25:$BA$27</formula1>
    </dataValidation>
  </dataValidations>
  <pageMargins left="1.1023622047244095" right="0.51181102362204722" top="0.55118110236220474" bottom="0.74803149606299213" header="0.31496062992125984" footer="0.31496062992125984"/>
  <pageSetup paperSize="9" scale="98" orientation="portrait" r:id="rId1"/>
  <headerFooter>
    <oddHeader>&amp;L&amp;"ＭＳ 明朝,標準"&amp;8&amp;K00-039第15号様式（第15条関係）</oddHeader>
    <oddFooter>&amp;R&amp;"ＭＳ 明朝,標準"&amp;8&amp;K00-048受注者⇒監督員</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theme="3" tint="0.59999389629810485"/>
  </sheetPr>
  <dimension ref="A1:BG59"/>
  <sheetViews>
    <sheetView showZeros="0" view="pageBreakPreview" zoomScaleNormal="100" zoomScaleSheetLayoutView="100" workbookViewId="0">
      <selection activeCell="Y1" sqref="Y1:AJ1"/>
    </sheetView>
  </sheetViews>
  <sheetFormatPr defaultColWidth="2.36328125" defaultRowHeight="13"/>
  <cols>
    <col min="1" max="1" width="9.08984375" style="894" customWidth="1"/>
    <col min="2" max="37" width="2.36328125" style="40"/>
    <col min="38" max="38" width="2.36328125" style="40" customWidth="1"/>
    <col min="39" max="39" width="2.36328125" style="40" hidden="1" customWidth="1"/>
    <col min="40" max="40" width="15.1796875"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4"/>
      <c r="Z1" s="1754"/>
      <c r="AA1" s="1754"/>
      <c r="AB1" s="1754"/>
      <c r="AC1" s="1754"/>
      <c r="AD1" s="1754"/>
      <c r="AE1" s="1754"/>
      <c r="AF1" s="1754"/>
      <c r="AG1" s="1754"/>
      <c r="AH1" s="1754"/>
      <c r="AI1" s="1754"/>
      <c r="AJ1" s="1755"/>
      <c r="AL1" s="480" t="s">
        <v>380</v>
      </c>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5" customFormat="1" ht="15" customHeight="1">
      <c r="A3" s="894"/>
      <c r="C3" s="1389" t="s">
        <v>368</v>
      </c>
      <c r="D3" s="2013"/>
      <c r="E3" s="2013"/>
      <c r="F3" s="2013"/>
      <c r="G3" s="703"/>
      <c r="H3" s="703"/>
    </row>
    <row r="4" spans="1:40"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0"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427"/>
      <c r="I6" s="38"/>
      <c r="J6" s="38"/>
      <c r="K6" s="38"/>
      <c r="L6" s="38"/>
      <c r="M6" s="38"/>
      <c r="N6" s="38"/>
      <c r="O6" s="38"/>
      <c r="P6" s="38"/>
      <c r="Q6" s="38"/>
      <c r="R6" s="427"/>
      <c r="S6" s="2011" t="s">
        <v>71</v>
      </c>
      <c r="T6" s="2356"/>
      <c r="U6" s="2356"/>
      <c r="V6" s="2356"/>
      <c r="W6" s="2356"/>
      <c r="X6" s="339"/>
      <c r="Y6" s="1564">
        <f>各項目入力表!F3</f>
        <v>0</v>
      </c>
      <c r="Z6" s="1549"/>
      <c r="AA6" s="1549"/>
      <c r="AB6" s="1549"/>
      <c r="AC6" s="1549"/>
      <c r="AD6" s="1549"/>
      <c r="AE6" s="1549"/>
      <c r="AF6" s="1549"/>
      <c r="AG6" s="1549"/>
      <c r="AH6" s="1549"/>
      <c r="AI6" s="1549"/>
      <c r="AJ6" s="339"/>
      <c r="AM6" s="562" t="s">
        <v>414</v>
      </c>
      <c r="AN6" s="562"/>
    </row>
    <row r="7" spans="1:40" ht="30" customHeight="1">
      <c r="B7" s="427"/>
      <c r="C7" s="427"/>
      <c r="D7" s="427"/>
      <c r="E7" s="427"/>
      <c r="F7" s="427"/>
      <c r="G7" s="427"/>
      <c r="H7" s="427"/>
      <c r="I7" s="427"/>
      <c r="J7" s="427"/>
      <c r="K7" s="427"/>
      <c r="L7" s="427"/>
      <c r="M7" s="427"/>
      <c r="N7" s="427"/>
      <c r="O7" s="427"/>
      <c r="P7" s="427"/>
      <c r="Q7" s="427"/>
      <c r="R7" s="427"/>
      <c r="S7" s="2513" t="s">
        <v>33</v>
      </c>
      <c r="T7" s="2514"/>
      <c r="U7" s="2514"/>
      <c r="V7" s="2514"/>
      <c r="W7" s="2514"/>
      <c r="X7" s="340"/>
      <c r="Y7" s="1564">
        <f>各項目入力表!F4</f>
        <v>0</v>
      </c>
      <c r="Z7" s="1549"/>
      <c r="AA7" s="1549"/>
      <c r="AB7" s="1549"/>
      <c r="AC7" s="1549"/>
      <c r="AD7" s="1549"/>
      <c r="AE7" s="1549"/>
      <c r="AF7" s="1549"/>
      <c r="AG7" s="1549"/>
      <c r="AH7" s="1549"/>
      <c r="AI7" s="1549"/>
      <c r="AJ7" s="339"/>
      <c r="AM7" s="562" t="s">
        <v>425</v>
      </c>
      <c r="AN7" s="562"/>
    </row>
    <row r="8" spans="1:40" ht="30" customHeight="1">
      <c r="B8" s="427"/>
      <c r="C8" s="427"/>
      <c r="D8" s="427"/>
      <c r="E8" s="427"/>
      <c r="F8" s="427"/>
      <c r="G8" s="427"/>
      <c r="H8" s="427"/>
      <c r="I8" s="427"/>
      <c r="J8" s="427"/>
      <c r="K8" s="427"/>
      <c r="L8" s="427"/>
      <c r="M8" s="427"/>
      <c r="N8" s="427"/>
      <c r="O8" s="427"/>
      <c r="P8" s="427"/>
      <c r="Q8" s="427"/>
      <c r="R8" s="427"/>
      <c r="S8" s="2513" t="s">
        <v>34</v>
      </c>
      <c r="T8" s="2514"/>
      <c r="U8" s="2514"/>
      <c r="V8" s="2514"/>
      <c r="W8" s="2514"/>
      <c r="X8" s="335"/>
      <c r="Y8" s="1564">
        <f>各項目入力表!F5</f>
        <v>0</v>
      </c>
      <c r="Z8" s="1549"/>
      <c r="AA8" s="1549"/>
      <c r="AB8" s="1549"/>
      <c r="AC8" s="1549"/>
      <c r="AD8" s="1549"/>
      <c r="AE8" s="1549"/>
      <c r="AF8" s="1549"/>
      <c r="AG8" s="1549"/>
      <c r="AH8" s="1549"/>
      <c r="AI8" s="1549"/>
      <c r="AJ8" s="551" t="s">
        <v>65</v>
      </c>
    </row>
    <row r="9" spans="1:40"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40"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40"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46"/>
    </row>
    <row r="13" spans="1:40" ht="30" customHeight="1">
      <c r="B13" s="427"/>
      <c r="C13" s="2086" t="s">
        <v>130</v>
      </c>
      <c r="D13" s="2086"/>
      <c r="E13" s="2086"/>
      <c r="F13" s="2086"/>
      <c r="G13" s="2086"/>
      <c r="H13" s="2086"/>
      <c r="I13" s="2086"/>
      <c r="J13" s="2086"/>
      <c r="K13" s="2086"/>
      <c r="L13" s="2086"/>
      <c r="M13" s="2086"/>
      <c r="N13" s="2086"/>
      <c r="O13" s="2086"/>
      <c r="P13" s="2086"/>
      <c r="Q13" s="2086"/>
      <c r="R13" s="2086"/>
      <c r="S13" s="2086"/>
      <c r="T13" s="2086"/>
      <c r="U13" s="2086"/>
      <c r="V13" s="2086"/>
      <c r="W13" s="2086"/>
      <c r="X13" s="2086"/>
      <c r="Y13" s="2086"/>
      <c r="Z13" s="2086"/>
      <c r="AA13" s="2086"/>
      <c r="AB13" s="2086"/>
      <c r="AC13" s="2086"/>
      <c r="AD13" s="2086"/>
      <c r="AE13" s="2086"/>
      <c r="AF13" s="2086"/>
      <c r="AG13" s="2086"/>
      <c r="AH13" s="2086"/>
      <c r="AI13" s="2086"/>
      <c r="AJ13" s="2086"/>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2091" t="s">
        <v>197</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40"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ht="19.5" customHeight="1">
      <c r="B18" s="1559"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2115" t="s">
        <v>68</v>
      </c>
      <c r="C20" s="2116"/>
      <c r="D20" s="2116"/>
      <c r="E20" s="2116"/>
      <c r="F20" s="2116"/>
      <c r="G20" s="2116"/>
      <c r="H20" s="2116"/>
      <c r="I20" s="2117"/>
      <c r="J20" s="173"/>
      <c r="K20" s="417"/>
      <c r="L20" s="2121">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row>
    <row r="21" spans="1:59" ht="15" customHeight="1">
      <c r="B21" s="2118"/>
      <c r="C21" s="2119"/>
      <c r="D21" s="2119"/>
      <c r="E21" s="2119"/>
      <c r="F21" s="2119"/>
      <c r="G21" s="2119"/>
      <c r="H21" s="2119"/>
      <c r="I21" s="2120"/>
      <c r="J21" s="175"/>
      <c r="K21" s="17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row>
    <row r="22" spans="1:59" s="82" customFormat="1" ht="15" customHeight="1">
      <c r="A22" s="894"/>
      <c r="B22" s="2051"/>
      <c r="C22" s="2053" t="s">
        <v>152</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2029" t="s">
        <v>384</v>
      </c>
      <c r="Y22" s="2030"/>
      <c r="Z22" s="2030"/>
      <c r="AA22" s="2030"/>
      <c r="AB22" s="2031"/>
      <c r="AC22" s="2089">
        <f>各項目入力表!B5</f>
        <v>0</v>
      </c>
      <c r="AD22" s="1290"/>
      <c r="AE22" s="1290"/>
      <c r="AF22" s="1290"/>
      <c r="AG22" s="1290"/>
      <c r="AH22" s="1290"/>
      <c r="AI22" s="1290"/>
      <c r="AJ22" s="2444"/>
      <c r="AN22" s="1524" t="s">
        <v>435</v>
      </c>
      <c r="AO22" s="1131"/>
      <c r="AP22" s="1131"/>
      <c r="AQ22" s="1131"/>
      <c r="AR22" s="1131"/>
      <c r="AS22" s="1131"/>
      <c r="AT22" s="1131"/>
      <c r="AU22" s="1131"/>
      <c r="AV22" s="1131"/>
      <c r="AW22" s="1131"/>
      <c r="AX22" s="1131"/>
      <c r="AY22" s="1131"/>
      <c r="AZ22" s="1131"/>
      <c r="BA22" s="1131"/>
      <c r="BB22" s="1131"/>
      <c r="BC22" s="1131"/>
      <c r="BD22" s="1131"/>
      <c r="BE22" s="1131"/>
      <c r="BF22" s="1131"/>
      <c r="BG22" s="1131"/>
    </row>
    <row r="23" spans="1:59" s="82" customFormat="1" ht="15" customHeight="1">
      <c r="A23" s="894"/>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2032"/>
      <c r="Y23" s="2033"/>
      <c r="Z23" s="2033"/>
      <c r="AA23" s="2033"/>
      <c r="AB23" s="2034"/>
      <c r="AC23" s="1399"/>
      <c r="AD23" s="1400"/>
      <c r="AE23" s="1400"/>
      <c r="AF23" s="1400"/>
      <c r="AG23" s="1400"/>
      <c r="AH23" s="1400"/>
      <c r="AI23" s="1400"/>
      <c r="AJ23" s="1213"/>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row>
    <row r="24" spans="1:59" s="82" customFormat="1" ht="30" customHeight="1" thickBot="1">
      <c r="A24" s="894"/>
      <c r="B24" s="2051"/>
      <c r="C24" s="2053" t="s">
        <v>153</v>
      </c>
      <c r="D24" s="1174"/>
      <c r="E24" s="1174"/>
      <c r="F24" s="1174"/>
      <c r="G24" s="1174"/>
      <c r="H24" s="1174"/>
      <c r="I24" s="411"/>
      <c r="J24" s="2092" t="s">
        <v>464</v>
      </c>
      <c r="K24" s="2093"/>
      <c r="L24" s="1951">
        <f>各項目入力表!B7</f>
        <v>0</v>
      </c>
      <c r="M24" s="1951"/>
      <c r="N24" s="1951"/>
      <c r="O24" s="1951"/>
      <c r="P24" s="1951"/>
      <c r="Q24" s="1951"/>
      <c r="R24" s="1951"/>
      <c r="S24" s="1951"/>
      <c r="T24" s="1951"/>
      <c r="U24" s="1951"/>
      <c r="V24" s="1951"/>
      <c r="W24" s="2020"/>
      <c r="X24" s="410"/>
      <c r="Y24" s="189"/>
      <c r="Z24" s="189"/>
      <c r="AA24" s="189"/>
      <c r="AB24" s="189"/>
      <c r="AC24" s="189"/>
      <c r="AD24" s="189"/>
      <c r="AE24" s="189"/>
      <c r="AF24" s="189"/>
      <c r="AG24" s="189"/>
      <c r="AH24" s="189"/>
      <c r="AI24" s="189"/>
      <c r="AJ24" s="137"/>
      <c r="AN24" s="1131"/>
      <c r="AO24" s="1131"/>
      <c r="AP24" s="1131"/>
      <c r="AQ24" s="1131"/>
      <c r="AR24" s="1131"/>
      <c r="AS24" s="1131"/>
      <c r="AT24" s="1131"/>
      <c r="AU24" s="1131"/>
      <c r="AV24" s="1131"/>
      <c r="AW24" s="1131"/>
      <c r="AX24" s="1131"/>
      <c r="AY24" s="1131"/>
      <c r="AZ24" s="1131"/>
      <c r="BA24" s="1131"/>
      <c r="BB24" s="1131"/>
      <c r="BC24" s="1131"/>
      <c r="BD24" s="1131"/>
      <c r="BE24" s="1131"/>
      <c r="BF24" s="1131"/>
      <c r="BG24" s="1131"/>
    </row>
    <row r="25" spans="1:59" s="82" customFormat="1" ht="30" customHeight="1" thickTop="1">
      <c r="A25" s="894"/>
      <c r="B25" s="2052"/>
      <c r="C25" s="1210"/>
      <c r="D25" s="1210"/>
      <c r="E25" s="1210"/>
      <c r="F25" s="1210"/>
      <c r="G25" s="1210"/>
      <c r="H25" s="1210"/>
      <c r="I25" s="412"/>
      <c r="J25" s="2094" t="s">
        <v>461</v>
      </c>
      <c r="K25" s="2095"/>
      <c r="L25" s="2021">
        <f>IF(AU25=BA25,各項目入力表!B8,+IF(AU25=BA26,各項目入力表!D5,各項目入力表!D6))</f>
        <v>0</v>
      </c>
      <c r="M25" s="2021"/>
      <c r="N25" s="2021"/>
      <c r="O25" s="2021"/>
      <c r="P25" s="2021"/>
      <c r="Q25" s="2021"/>
      <c r="R25" s="2021"/>
      <c r="S25" s="2021"/>
      <c r="T25" s="2021"/>
      <c r="U25" s="2021"/>
      <c r="V25" s="2021"/>
      <c r="W25" s="2022"/>
      <c r="X25" s="388"/>
      <c r="Y25" s="190"/>
      <c r="Z25" s="190"/>
      <c r="AA25" s="190"/>
      <c r="AB25" s="190"/>
      <c r="AC25" s="190"/>
      <c r="AD25" s="190"/>
      <c r="AE25" s="190"/>
      <c r="AF25" s="190"/>
      <c r="AG25" s="190"/>
      <c r="AH25" s="190"/>
      <c r="AI25" s="190"/>
      <c r="AJ25" s="139"/>
      <c r="AN25" s="1929" t="s">
        <v>353</v>
      </c>
      <c r="AO25" s="1131"/>
      <c r="AP25" s="1131"/>
      <c r="AQ25" s="1131"/>
      <c r="AR25" s="1131"/>
      <c r="AS25" s="1131"/>
      <c r="AT25" s="2023"/>
      <c r="AU25" s="1931" t="s">
        <v>351</v>
      </c>
      <c r="AV25" s="2024"/>
      <c r="AW25" s="2025"/>
      <c r="AX25" s="562"/>
      <c r="AY25" s="562"/>
      <c r="AZ25" s="562"/>
      <c r="BA25" s="562" t="s">
        <v>351</v>
      </c>
      <c r="BB25" s="562"/>
      <c r="BC25" s="562"/>
      <c r="BD25" s="562"/>
      <c r="BE25" s="562"/>
      <c r="BF25" s="562"/>
      <c r="BG25" s="562"/>
    </row>
    <row r="26" spans="1:59" ht="15" customHeight="1" thickBot="1">
      <c r="B26" s="2515" t="s">
        <v>131</v>
      </c>
      <c r="C26" s="2516"/>
      <c r="D26" s="2516"/>
      <c r="E26" s="2516"/>
      <c r="F26" s="2516"/>
      <c r="G26" s="2516"/>
      <c r="H26" s="2516"/>
      <c r="I26" s="2517"/>
      <c r="J26" s="2100"/>
      <c r="K26" s="2101"/>
      <c r="L26" s="2101"/>
      <c r="M26" s="2101"/>
      <c r="N26" s="2101"/>
      <c r="O26" s="2101"/>
      <c r="P26" s="2101"/>
      <c r="Q26" s="2101"/>
      <c r="R26" s="2101"/>
      <c r="S26" s="2101"/>
      <c r="T26" s="2101"/>
      <c r="U26" s="2101"/>
      <c r="V26" s="2101"/>
      <c r="W26" s="2101"/>
      <c r="X26" s="2101"/>
      <c r="Y26" s="2101"/>
      <c r="Z26" s="2101"/>
      <c r="AA26" s="2101"/>
      <c r="AB26" s="2101"/>
      <c r="AC26" s="2101"/>
      <c r="AD26" s="2101"/>
      <c r="AE26" s="2101"/>
      <c r="AF26" s="2101"/>
      <c r="AG26" s="2101"/>
      <c r="AH26" s="2101"/>
      <c r="AI26" s="2101"/>
      <c r="AJ26" s="2102"/>
      <c r="AN26" s="1131"/>
      <c r="AO26" s="1131"/>
      <c r="AP26" s="1131"/>
      <c r="AQ26" s="1131"/>
      <c r="AR26" s="1131"/>
      <c r="AS26" s="1131"/>
      <c r="AT26" s="2023"/>
      <c r="AU26" s="2026"/>
      <c r="AV26" s="2027"/>
      <c r="AW26" s="2028"/>
      <c r="AX26" s="562"/>
      <c r="AY26" s="562"/>
      <c r="AZ26" s="562"/>
      <c r="BA26" s="562" t="s">
        <v>398</v>
      </c>
      <c r="BB26" s="562"/>
      <c r="BC26" s="562"/>
      <c r="BD26" s="562"/>
      <c r="BE26" s="562"/>
      <c r="BF26" s="562"/>
      <c r="BG26" s="562"/>
    </row>
    <row r="27" spans="1:59" ht="15" customHeight="1" thickTop="1">
      <c r="B27" s="2518"/>
      <c r="C27" s="2405"/>
      <c r="D27" s="2405"/>
      <c r="E27" s="2405"/>
      <c r="F27" s="2405"/>
      <c r="G27" s="2405"/>
      <c r="H27" s="2405"/>
      <c r="I27" s="2519"/>
      <c r="J27" s="2103"/>
      <c r="K27" s="2104"/>
      <c r="L27" s="2104"/>
      <c r="M27" s="2104"/>
      <c r="N27" s="2104"/>
      <c r="O27" s="2104"/>
      <c r="P27" s="2104"/>
      <c r="Q27" s="2104"/>
      <c r="R27" s="2104"/>
      <c r="S27" s="2104"/>
      <c r="T27" s="2104"/>
      <c r="U27" s="2104"/>
      <c r="V27" s="2104"/>
      <c r="W27" s="2104"/>
      <c r="X27" s="2104"/>
      <c r="Y27" s="2104"/>
      <c r="Z27" s="2104"/>
      <c r="AA27" s="2104"/>
      <c r="AB27" s="2104"/>
      <c r="AC27" s="2104"/>
      <c r="AD27" s="2104"/>
      <c r="AE27" s="2104"/>
      <c r="AF27" s="2104"/>
      <c r="AG27" s="2104"/>
      <c r="AH27" s="2104"/>
      <c r="AI27" s="2104"/>
      <c r="AJ27" s="2105"/>
      <c r="BA27" s="562" t="s">
        <v>399</v>
      </c>
    </row>
    <row r="28" spans="1:59" ht="15" customHeight="1">
      <c r="B28" s="2518"/>
      <c r="C28" s="2405"/>
      <c r="D28" s="2405"/>
      <c r="E28" s="2405"/>
      <c r="F28" s="2405"/>
      <c r="G28" s="2405"/>
      <c r="H28" s="2405"/>
      <c r="I28" s="2519"/>
      <c r="J28" s="2103"/>
      <c r="K28" s="2104"/>
      <c r="L28" s="2104"/>
      <c r="M28" s="2104"/>
      <c r="N28" s="2104"/>
      <c r="O28" s="2104"/>
      <c r="P28" s="2104"/>
      <c r="Q28" s="2104"/>
      <c r="R28" s="2104"/>
      <c r="S28" s="2104"/>
      <c r="T28" s="2104"/>
      <c r="U28" s="2104"/>
      <c r="V28" s="2104"/>
      <c r="W28" s="2104"/>
      <c r="X28" s="2104"/>
      <c r="Y28" s="2104"/>
      <c r="Z28" s="2104"/>
      <c r="AA28" s="2104"/>
      <c r="AB28" s="2104"/>
      <c r="AC28" s="2104"/>
      <c r="AD28" s="2104"/>
      <c r="AE28" s="2104"/>
      <c r="AF28" s="2104"/>
      <c r="AG28" s="2104"/>
      <c r="AH28" s="2104"/>
      <c r="AI28" s="2104"/>
      <c r="AJ28" s="2105"/>
    </row>
    <row r="29" spans="1:59" ht="15" customHeight="1">
      <c r="B29" s="2518"/>
      <c r="C29" s="2405"/>
      <c r="D29" s="2405"/>
      <c r="E29" s="2405"/>
      <c r="F29" s="2405"/>
      <c r="G29" s="2405"/>
      <c r="H29" s="2405"/>
      <c r="I29" s="2519"/>
      <c r="J29" s="2103"/>
      <c r="K29" s="2104"/>
      <c r="L29" s="2104"/>
      <c r="M29" s="2104"/>
      <c r="N29" s="2104"/>
      <c r="O29" s="2104"/>
      <c r="P29" s="2104"/>
      <c r="Q29" s="2104"/>
      <c r="R29" s="2104"/>
      <c r="S29" s="2104"/>
      <c r="T29" s="2104"/>
      <c r="U29" s="2104"/>
      <c r="V29" s="2104"/>
      <c r="W29" s="2104"/>
      <c r="X29" s="2104"/>
      <c r="Y29" s="2104"/>
      <c r="Z29" s="2104"/>
      <c r="AA29" s="2104"/>
      <c r="AB29" s="2104"/>
      <c r="AC29" s="2104"/>
      <c r="AD29" s="2104"/>
      <c r="AE29" s="2104"/>
      <c r="AF29" s="2104"/>
      <c r="AG29" s="2104"/>
      <c r="AH29" s="2104"/>
      <c r="AI29" s="2104"/>
      <c r="AJ29" s="2105"/>
    </row>
    <row r="30" spans="1:59" ht="15" customHeight="1">
      <c r="B30" s="2518"/>
      <c r="C30" s="2405"/>
      <c r="D30" s="2405"/>
      <c r="E30" s="2405"/>
      <c r="F30" s="2405"/>
      <c r="G30" s="2405"/>
      <c r="H30" s="2405"/>
      <c r="I30" s="2519"/>
      <c r="J30" s="2103"/>
      <c r="K30" s="2104"/>
      <c r="L30" s="2104"/>
      <c r="M30" s="2104"/>
      <c r="N30" s="2104"/>
      <c r="O30" s="2104"/>
      <c r="P30" s="2104"/>
      <c r="Q30" s="2104"/>
      <c r="R30" s="2104"/>
      <c r="S30" s="2104"/>
      <c r="T30" s="2104"/>
      <c r="U30" s="2104"/>
      <c r="V30" s="2104"/>
      <c r="W30" s="2104"/>
      <c r="X30" s="2104"/>
      <c r="Y30" s="2104"/>
      <c r="Z30" s="2104"/>
      <c r="AA30" s="2104"/>
      <c r="AB30" s="2104"/>
      <c r="AC30" s="2104"/>
      <c r="AD30" s="2104"/>
      <c r="AE30" s="2104"/>
      <c r="AF30" s="2104"/>
      <c r="AG30" s="2104"/>
      <c r="AH30" s="2104"/>
      <c r="AI30" s="2104"/>
      <c r="AJ30" s="2105"/>
    </row>
    <row r="31" spans="1:59" ht="15" customHeight="1">
      <c r="B31" s="2518"/>
      <c r="C31" s="2405"/>
      <c r="D31" s="2405"/>
      <c r="E31" s="2405"/>
      <c r="F31" s="2405"/>
      <c r="G31" s="2405"/>
      <c r="H31" s="2405"/>
      <c r="I31" s="2519"/>
      <c r="J31" s="2103"/>
      <c r="K31" s="2104"/>
      <c r="L31" s="2104"/>
      <c r="M31" s="2104"/>
      <c r="N31" s="2104"/>
      <c r="O31" s="2104"/>
      <c r="P31" s="2104"/>
      <c r="Q31" s="2104"/>
      <c r="R31" s="2104"/>
      <c r="S31" s="2104"/>
      <c r="T31" s="2104"/>
      <c r="U31" s="2104"/>
      <c r="V31" s="2104"/>
      <c r="W31" s="2104"/>
      <c r="X31" s="2104"/>
      <c r="Y31" s="2104"/>
      <c r="Z31" s="2104"/>
      <c r="AA31" s="2104"/>
      <c r="AB31" s="2104"/>
      <c r="AC31" s="2104"/>
      <c r="AD31" s="2104"/>
      <c r="AE31" s="2104"/>
      <c r="AF31" s="2104"/>
      <c r="AG31" s="2104"/>
      <c r="AH31" s="2104"/>
      <c r="AI31" s="2104"/>
      <c r="AJ31" s="2105"/>
    </row>
    <row r="32" spans="1:59" ht="15" customHeight="1">
      <c r="B32" s="2518"/>
      <c r="C32" s="2405"/>
      <c r="D32" s="2405"/>
      <c r="E32" s="2405"/>
      <c r="F32" s="2405"/>
      <c r="G32" s="2405"/>
      <c r="H32" s="2405"/>
      <c r="I32" s="2519"/>
      <c r="J32" s="2103"/>
      <c r="K32" s="2104"/>
      <c r="L32" s="2104"/>
      <c r="M32" s="2104"/>
      <c r="N32" s="2104"/>
      <c r="O32" s="2104"/>
      <c r="P32" s="2104"/>
      <c r="Q32" s="2104"/>
      <c r="R32" s="2104"/>
      <c r="S32" s="2104"/>
      <c r="T32" s="2104"/>
      <c r="U32" s="2104"/>
      <c r="V32" s="2104"/>
      <c r="W32" s="2104"/>
      <c r="X32" s="2104"/>
      <c r="Y32" s="2104"/>
      <c r="Z32" s="2104"/>
      <c r="AA32" s="2104"/>
      <c r="AB32" s="2104"/>
      <c r="AC32" s="2104"/>
      <c r="AD32" s="2104"/>
      <c r="AE32" s="2104"/>
      <c r="AF32" s="2104"/>
      <c r="AG32" s="2104"/>
      <c r="AH32" s="2104"/>
      <c r="AI32" s="2104"/>
      <c r="AJ32" s="2105"/>
    </row>
    <row r="33" spans="2:36" ht="15" customHeight="1">
      <c r="B33" s="2518"/>
      <c r="C33" s="2405"/>
      <c r="D33" s="2405"/>
      <c r="E33" s="2405"/>
      <c r="F33" s="2405"/>
      <c r="G33" s="2405"/>
      <c r="H33" s="2405"/>
      <c r="I33" s="2519"/>
      <c r="J33" s="2103"/>
      <c r="K33" s="2104"/>
      <c r="L33" s="2104"/>
      <c r="M33" s="2104"/>
      <c r="N33" s="2104"/>
      <c r="O33" s="2104"/>
      <c r="P33" s="2104"/>
      <c r="Q33" s="2104"/>
      <c r="R33" s="2104"/>
      <c r="S33" s="2104"/>
      <c r="T33" s="2104"/>
      <c r="U33" s="2104"/>
      <c r="V33" s="2104"/>
      <c r="W33" s="2104"/>
      <c r="X33" s="2104"/>
      <c r="Y33" s="2104"/>
      <c r="Z33" s="2104"/>
      <c r="AA33" s="2104"/>
      <c r="AB33" s="2104"/>
      <c r="AC33" s="2104"/>
      <c r="AD33" s="2104"/>
      <c r="AE33" s="2104"/>
      <c r="AF33" s="2104"/>
      <c r="AG33" s="2104"/>
      <c r="AH33" s="2104"/>
      <c r="AI33" s="2104"/>
      <c r="AJ33" s="2105"/>
    </row>
    <row r="34" spans="2:36" ht="15" customHeight="1">
      <c r="B34" s="2518"/>
      <c r="C34" s="2405"/>
      <c r="D34" s="2405"/>
      <c r="E34" s="2405"/>
      <c r="F34" s="2405"/>
      <c r="G34" s="2405"/>
      <c r="H34" s="2405"/>
      <c r="I34" s="2519"/>
      <c r="J34" s="2103"/>
      <c r="K34" s="2104"/>
      <c r="L34" s="2104"/>
      <c r="M34" s="2104"/>
      <c r="N34" s="2104"/>
      <c r="O34" s="2104"/>
      <c r="P34" s="2104"/>
      <c r="Q34" s="2104"/>
      <c r="R34" s="2104"/>
      <c r="S34" s="2104"/>
      <c r="T34" s="2104"/>
      <c r="U34" s="2104"/>
      <c r="V34" s="2104"/>
      <c r="W34" s="2104"/>
      <c r="X34" s="2104"/>
      <c r="Y34" s="2104"/>
      <c r="Z34" s="2104"/>
      <c r="AA34" s="2104"/>
      <c r="AB34" s="2104"/>
      <c r="AC34" s="2104"/>
      <c r="AD34" s="2104"/>
      <c r="AE34" s="2104"/>
      <c r="AF34" s="2104"/>
      <c r="AG34" s="2104"/>
      <c r="AH34" s="2104"/>
      <c r="AI34" s="2104"/>
      <c r="AJ34" s="2105"/>
    </row>
    <row r="35" spans="2:36" ht="15" customHeight="1">
      <c r="B35" s="2520"/>
      <c r="C35" s="2521"/>
      <c r="D35" s="2521"/>
      <c r="E35" s="2521"/>
      <c r="F35" s="2521"/>
      <c r="G35" s="2521"/>
      <c r="H35" s="2521"/>
      <c r="I35" s="2522"/>
      <c r="J35" s="2526"/>
      <c r="K35" s="2527"/>
      <c r="L35" s="2527"/>
      <c r="M35" s="2527"/>
      <c r="N35" s="2527"/>
      <c r="O35" s="2527"/>
      <c r="P35" s="2527"/>
      <c r="Q35" s="2527"/>
      <c r="R35" s="2527"/>
      <c r="S35" s="2527"/>
      <c r="T35" s="2527"/>
      <c r="U35" s="2527"/>
      <c r="V35" s="2527"/>
      <c r="W35" s="2527"/>
      <c r="X35" s="2527"/>
      <c r="Y35" s="2527"/>
      <c r="Z35" s="2527"/>
      <c r="AA35" s="2527"/>
      <c r="AB35" s="2527"/>
      <c r="AC35" s="2527"/>
      <c r="AD35" s="2527"/>
      <c r="AE35" s="2527"/>
      <c r="AF35" s="2527"/>
      <c r="AG35" s="2527"/>
      <c r="AH35" s="2527"/>
      <c r="AI35" s="2527"/>
      <c r="AJ35" s="2528"/>
    </row>
    <row r="36" spans="2:36" ht="15" customHeight="1">
      <c r="B36" s="2520"/>
      <c r="C36" s="2521"/>
      <c r="D36" s="2521"/>
      <c r="E36" s="2521"/>
      <c r="F36" s="2521"/>
      <c r="G36" s="2521"/>
      <c r="H36" s="2521"/>
      <c r="I36" s="2522"/>
      <c r="J36" s="2526"/>
      <c r="K36" s="2527"/>
      <c r="L36" s="2527"/>
      <c r="M36" s="2527"/>
      <c r="N36" s="2527"/>
      <c r="O36" s="2527"/>
      <c r="P36" s="2527"/>
      <c r="Q36" s="2527"/>
      <c r="R36" s="2527"/>
      <c r="S36" s="2527"/>
      <c r="T36" s="2527"/>
      <c r="U36" s="2527"/>
      <c r="V36" s="2527"/>
      <c r="W36" s="2527"/>
      <c r="X36" s="2527"/>
      <c r="Y36" s="2527"/>
      <c r="Z36" s="2527"/>
      <c r="AA36" s="2527"/>
      <c r="AB36" s="2527"/>
      <c r="AC36" s="2527"/>
      <c r="AD36" s="2527"/>
      <c r="AE36" s="2527"/>
      <c r="AF36" s="2527"/>
      <c r="AG36" s="2527"/>
      <c r="AH36" s="2527"/>
      <c r="AI36" s="2527"/>
      <c r="AJ36" s="2528"/>
    </row>
    <row r="37" spans="2:36" ht="15" customHeight="1">
      <c r="B37" s="2520"/>
      <c r="C37" s="2521"/>
      <c r="D37" s="2521"/>
      <c r="E37" s="2521"/>
      <c r="F37" s="2521"/>
      <c r="G37" s="2521"/>
      <c r="H37" s="2521"/>
      <c r="I37" s="2522"/>
      <c r="J37" s="2526"/>
      <c r="K37" s="2527"/>
      <c r="L37" s="2527"/>
      <c r="M37" s="2527"/>
      <c r="N37" s="2527"/>
      <c r="O37" s="2527"/>
      <c r="P37" s="2527"/>
      <c r="Q37" s="2527"/>
      <c r="R37" s="2527"/>
      <c r="S37" s="2527"/>
      <c r="T37" s="2527"/>
      <c r="U37" s="2527"/>
      <c r="V37" s="2527"/>
      <c r="W37" s="2527"/>
      <c r="X37" s="2527"/>
      <c r="Y37" s="2527"/>
      <c r="Z37" s="2527"/>
      <c r="AA37" s="2527"/>
      <c r="AB37" s="2527"/>
      <c r="AC37" s="2527"/>
      <c r="AD37" s="2527"/>
      <c r="AE37" s="2527"/>
      <c r="AF37" s="2527"/>
      <c r="AG37" s="2527"/>
      <c r="AH37" s="2527"/>
      <c r="AI37" s="2527"/>
      <c r="AJ37" s="2528"/>
    </row>
    <row r="38" spans="2:36" ht="15" customHeight="1">
      <c r="B38" s="2520"/>
      <c r="C38" s="2521"/>
      <c r="D38" s="2521"/>
      <c r="E38" s="2521"/>
      <c r="F38" s="2521"/>
      <c r="G38" s="2521"/>
      <c r="H38" s="2521"/>
      <c r="I38" s="2522"/>
      <c r="J38" s="2526"/>
      <c r="K38" s="2527"/>
      <c r="L38" s="2527"/>
      <c r="M38" s="2527"/>
      <c r="N38" s="2527"/>
      <c r="O38" s="2527"/>
      <c r="P38" s="2527"/>
      <c r="Q38" s="2527"/>
      <c r="R38" s="2527"/>
      <c r="S38" s="2527"/>
      <c r="T38" s="2527"/>
      <c r="U38" s="2527"/>
      <c r="V38" s="2527"/>
      <c r="W38" s="2527"/>
      <c r="X38" s="2527"/>
      <c r="Y38" s="2527"/>
      <c r="Z38" s="2527"/>
      <c r="AA38" s="2527"/>
      <c r="AB38" s="2527"/>
      <c r="AC38" s="2527"/>
      <c r="AD38" s="2527"/>
      <c r="AE38" s="2527"/>
      <c r="AF38" s="2527"/>
      <c r="AG38" s="2527"/>
      <c r="AH38" s="2527"/>
      <c r="AI38" s="2527"/>
      <c r="AJ38" s="2528"/>
    </row>
    <row r="39" spans="2:36" ht="15" customHeight="1">
      <c r="B39" s="2520"/>
      <c r="C39" s="2521"/>
      <c r="D39" s="2521"/>
      <c r="E39" s="2521"/>
      <c r="F39" s="2521"/>
      <c r="G39" s="2521"/>
      <c r="H39" s="2521"/>
      <c r="I39" s="2522"/>
      <c r="J39" s="2526"/>
      <c r="K39" s="2527"/>
      <c r="L39" s="2527"/>
      <c r="M39" s="2527"/>
      <c r="N39" s="2527"/>
      <c r="O39" s="2527"/>
      <c r="P39" s="2527"/>
      <c r="Q39" s="2527"/>
      <c r="R39" s="2527"/>
      <c r="S39" s="2527"/>
      <c r="T39" s="2527"/>
      <c r="U39" s="2527"/>
      <c r="V39" s="2527"/>
      <c r="W39" s="2527"/>
      <c r="X39" s="2527"/>
      <c r="Y39" s="2527"/>
      <c r="Z39" s="2527"/>
      <c r="AA39" s="2527"/>
      <c r="AB39" s="2527"/>
      <c r="AC39" s="2527"/>
      <c r="AD39" s="2527"/>
      <c r="AE39" s="2527"/>
      <c r="AF39" s="2527"/>
      <c r="AG39" s="2527"/>
      <c r="AH39" s="2527"/>
      <c r="AI39" s="2527"/>
      <c r="AJ39" s="2528"/>
    </row>
    <row r="40" spans="2:36" ht="15" customHeight="1">
      <c r="B40" s="2520"/>
      <c r="C40" s="2521"/>
      <c r="D40" s="2521"/>
      <c r="E40" s="2521"/>
      <c r="F40" s="2521"/>
      <c r="G40" s="2521"/>
      <c r="H40" s="2521"/>
      <c r="I40" s="2522"/>
      <c r="J40" s="2526"/>
      <c r="K40" s="2527"/>
      <c r="L40" s="2527"/>
      <c r="M40" s="2527"/>
      <c r="N40" s="2527"/>
      <c r="O40" s="2527"/>
      <c r="P40" s="2527"/>
      <c r="Q40" s="2527"/>
      <c r="R40" s="2527"/>
      <c r="S40" s="2527"/>
      <c r="T40" s="2527"/>
      <c r="U40" s="2527"/>
      <c r="V40" s="2527"/>
      <c r="W40" s="2527"/>
      <c r="X40" s="2527"/>
      <c r="Y40" s="2527"/>
      <c r="Z40" s="2527"/>
      <c r="AA40" s="2527"/>
      <c r="AB40" s="2527"/>
      <c r="AC40" s="2527"/>
      <c r="AD40" s="2527"/>
      <c r="AE40" s="2527"/>
      <c r="AF40" s="2527"/>
      <c r="AG40" s="2527"/>
      <c r="AH40" s="2527"/>
      <c r="AI40" s="2527"/>
      <c r="AJ40" s="2528"/>
    </row>
    <row r="41" spans="2:36" ht="15" customHeight="1" thickBot="1">
      <c r="B41" s="2523"/>
      <c r="C41" s="2524"/>
      <c r="D41" s="2524"/>
      <c r="E41" s="2524"/>
      <c r="F41" s="2524"/>
      <c r="G41" s="2524"/>
      <c r="H41" s="2524"/>
      <c r="I41" s="2525"/>
      <c r="J41" s="2529"/>
      <c r="K41" s="2530"/>
      <c r="L41" s="2530"/>
      <c r="M41" s="2530"/>
      <c r="N41" s="2530"/>
      <c r="O41" s="2530"/>
      <c r="P41" s="2530"/>
      <c r="Q41" s="2530"/>
      <c r="R41" s="2530"/>
      <c r="S41" s="2530"/>
      <c r="T41" s="2530"/>
      <c r="U41" s="2530"/>
      <c r="V41" s="2530"/>
      <c r="W41" s="2530"/>
      <c r="X41" s="2530"/>
      <c r="Y41" s="2530"/>
      <c r="Z41" s="2530"/>
      <c r="AA41" s="2530"/>
      <c r="AB41" s="2530"/>
      <c r="AC41" s="2530"/>
      <c r="AD41" s="2530"/>
      <c r="AE41" s="2530"/>
      <c r="AF41" s="2530"/>
      <c r="AG41" s="2530"/>
      <c r="AH41" s="2530"/>
      <c r="AI41" s="2530"/>
      <c r="AJ41" s="2531"/>
    </row>
    <row r="42" spans="2:36" s="1070" customFormat="1" ht="15" customHeight="1">
      <c r="Q42" s="2007" t="s">
        <v>931</v>
      </c>
      <c r="R42" s="2007"/>
      <c r="S42" s="2007"/>
      <c r="T42" s="2007"/>
      <c r="U42" s="2007" t="s">
        <v>933</v>
      </c>
      <c r="V42" s="2007"/>
      <c r="W42" s="2007"/>
      <c r="X42" s="2007"/>
      <c r="Y42" s="2007" t="s">
        <v>8</v>
      </c>
      <c r="Z42" s="2007"/>
      <c r="AA42" s="2007"/>
      <c r="AB42" s="2007"/>
      <c r="AC42" s="2007" t="s">
        <v>323</v>
      </c>
      <c r="AD42" s="2007"/>
      <c r="AE42" s="2007"/>
      <c r="AF42" s="2007"/>
      <c r="AG42" s="2007" t="s">
        <v>50</v>
      </c>
      <c r="AH42" s="2007"/>
      <c r="AI42" s="2007"/>
      <c r="AJ42" s="2007"/>
    </row>
    <row r="43" spans="2:36" s="1070" customFormat="1" ht="12.65" customHeight="1">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2: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2:36"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s="1" customFormat="1" ht="18.75" hidden="1" customHeight="1">
      <c r="B50" s="2327" t="s">
        <v>143</v>
      </c>
      <c r="C50" s="2307"/>
      <c r="D50" s="2307"/>
      <c r="E50" s="2307"/>
      <c r="F50" s="2328" t="s">
        <v>144</v>
      </c>
      <c r="G50" s="2307"/>
      <c r="H50" s="2307"/>
      <c r="I50" s="2308"/>
      <c r="J50" s="2309" t="s">
        <v>127</v>
      </c>
      <c r="K50" s="2430"/>
      <c r="L50" s="2430"/>
      <c r="M50" s="2430"/>
      <c r="N50" s="2310" t="s">
        <v>7</v>
      </c>
      <c r="O50" s="2430"/>
      <c r="P50" s="2430"/>
      <c r="Q50" s="2430"/>
      <c r="R50" s="2310" t="s">
        <v>32</v>
      </c>
      <c r="S50" s="2430"/>
      <c r="T50" s="2430"/>
      <c r="U50" s="2430"/>
      <c r="V50" s="2310" t="s">
        <v>145</v>
      </c>
      <c r="W50" s="2307"/>
      <c r="X50" s="2307"/>
      <c r="Y50" s="2308"/>
      <c r="Z50" s="86"/>
      <c r="AA50" s="87"/>
      <c r="AB50" s="87"/>
      <c r="AC50" s="2306" t="s">
        <v>19</v>
      </c>
      <c r="AD50" s="2307"/>
      <c r="AE50" s="2307"/>
      <c r="AF50" s="2307"/>
      <c r="AG50" s="2297" t="s">
        <v>141</v>
      </c>
      <c r="AH50" s="2298"/>
      <c r="AI50" s="2298"/>
      <c r="AJ50" s="2299"/>
    </row>
    <row r="51" spans="2:36" s="1" customFormat="1" ht="12.9" hidden="1" customHeight="1">
      <c r="B51" s="2427"/>
      <c r="C51" s="1990"/>
      <c r="D51" s="1990"/>
      <c r="E51" s="1990"/>
      <c r="F51" s="2424"/>
      <c r="G51" s="1990"/>
      <c r="H51" s="1990"/>
      <c r="I51" s="2425"/>
      <c r="J51" s="2428"/>
      <c r="K51" s="1990"/>
      <c r="L51" s="1990"/>
      <c r="M51" s="1990"/>
      <c r="N51" s="2424"/>
      <c r="O51" s="1990"/>
      <c r="P51" s="1990"/>
      <c r="Q51" s="1990"/>
      <c r="R51" s="2424"/>
      <c r="S51" s="1990"/>
      <c r="T51" s="1990"/>
      <c r="U51" s="1990"/>
      <c r="V51" s="2424"/>
      <c r="W51" s="1990"/>
      <c r="X51" s="1990"/>
      <c r="Y51" s="2425"/>
      <c r="Z51" s="88"/>
      <c r="AA51" s="88"/>
      <c r="AB51" s="89"/>
      <c r="AC51" s="1989"/>
      <c r="AD51" s="1990"/>
      <c r="AE51" s="1990"/>
      <c r="AF51" s="1990"/>
      <c r="AG51" s="2431"/>
      <c r="AH51" s="2432"/>
      <c r="AI51" s="2432"/>
      <c r="AJ51" s="2433"/>
    </row>
    <row r="52" spans="2:36" s="1" customFormat="1" ht="12.9" hidden="1" customHeight="1">
      <c r="B52" s="1989"/>
      <c r="C52" s="1990"/>
      <c r="D52" s="1990"/>
      <c r="E52" s="1990"/>
      <c r="F52" s="1990"/>
      <c r="G52" s="1990"/>
      <c r="H52" s="1990"/>
      <c r="I52" s="2425"/>
      <c r="J52" s="1824"/>
      <c r="K52" s="1990"/>
      <c r="L52" s="1990"/>
      <c r="M52" s="1990"/>
      <c r="N52" s="1990"/>
      <c r="O52" s="1990"/>
      <c r="P52" s="1990"/>
      <c r="Q52" s="1990"/>
      <c r="R52" s="1990"/>
      <c r="S52" s="1990"/>
      <c r="T52" s="1990"/>
      <c r="U52" s="1990"/>
      <c r="V52" s="1990"/>
      <c r="W52" s="1990"/>
      <c r="X52" s="1990"/>
      <c r="Y52" s="2425"/>
      <c r="Z52" s="88"/>
      <c r="AA52" s="88"/>
      <c r="AB52" s="88"/>
      <c r="AC52" s="1989"/>
      <c r="AD52" s="1990"/>
      <c r="AE52" s="1990"/>
      <c r="AF52" s="1990"/>
      <c r="AG52" s="2431"/>
      <c r="AH52" s="2432"/>
      <c r="AI52" s="2432"/>
      <c r="AJ52" s="2433"/>
    </row>
    <row r="53" spans="2:36" s="1" customFormat="1" ht="12.9" hidden="1" customHeight="1">
      <c r="B53" s="1989"/>
      <c r="C53" s="1990"/>
      <c r="D53" s="1990"/>
      <c r="E53" s="1990"/>
      <c r="F53" s="1990"/>
      <c r="G53" s="1990"/>
      <c r="H53" s="1990"/>
      <c r="I53" s="2425"/>
      <c r="J53" s="1824"/>
      <c r="K53" s="1990"/>
      <c r="L53" s="1990"/>
      <c r="M53" s="1990"/>
      <c r="N53" s="1990"/>
      <c r="O53" s="1990"/>
      <c r="P53" s="1990"/>
      <c r="Q53" s="1990"/>
      <c r="R53" s="1990"/>
      <c r="S53" s="1990"/>
      <c r="T53" s="1990"/>
      <c r="U53" s="1990"/>
      <c r="V53" s="1990"/>
      <c r="W53" s="1990"/>
      <c r="X53" s="1990"/>
      <c r="Y53" s="2425"/>
      <c r="Z53" s="88"/>
      <c r="AA53" s="88"/>
      <c r="AB53" s="88"/>
      <c r="AC53" s="1989"/>
      <c r="AD53" s="1990"/>
      <c r="AE53" s="1990"/>
      <c r="AF53" s="1990"/>
      <c r="AG53" s="2431"/>
      <c r="AH53" s="2432"/>
      <c r="AI53" s="2432"/>
      <c r="AJ53" s="2433"/>
    </row>
    <row r="54" spans="2:36" s="1" customFormat="1" ht="12.9" hidden="1" customHeight="1" thickBot="1">
      <c r="B54" s="1991"/>
      <c r="C54" s="1992"/>
      <c r="D54" s="1992"/>
      <c r="E54" s="1992"/>
      <c r="F54" s="1992"/>
      <c r="G54" s="1992"/>
      <c r="H54" s="1992"/>
      <c r="I54" s="2426"/>
      <c r="J54" s="2429"/>
      <c r="K54" s="1992"/>
      <c r="L54" s="1992"/>
      <c r="M54" s="1992"/>
      <c r="N54" s="1992"/>
      <c r="O54" s="1992"/>
      <c r="P54" s="1992"/>
      <c r="Q54" s="1992"/>
      <c r="R54" s="1992"/>
      <c r="S54" s="1992"/>
      <c r="T54" s="1992"/>
      <c r="U54" s="1992"/>
      <c r="V54" s="1992"/>
      <c r="W54" s="1992"/>
      <c r="X54" s="1992"/>
      <c r="Y54" s="2426"/>
      <c r="Z54" s="88"/>
      <c r="AA54" s="88"/>
      <c r="AB54" s="88"/>
      <c r="AC54" s="1991"/>
      <c r="AD54" s="1992"/>
      <c r="AE54" s="1992"/>
      <c r="AF54" s="1992"/>
      <c r="AG54" s="2434"/>
      <c r="AH54" s="2435"/>
      <c r="AI54" s="2435"/>
      <c r="AJ54" s="2436"/>
    </row>
    <row r="55" spans="2:36" hidden="1">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41"/>
      <c r="I59" s="2041"/>
      <c r="J59" s="2041"/>
      <c r="K59" s="2041"/>
      <c r="L59" s="2041"/>
      <c r="M59" s="2041"/>
      <c r="N59" s="2041"/>
      <c r="O59" s="2041"/>
      <c r="P59" s="2041"/>
      <c r="Q59" s="2041"/>
      <c r="R59" s="2041"/>
      <c r="S59" s="2041"/>
      <c r="T59" s="2041"/>
      <c r="U59" s="2041"/>
      <c r="V59" s="2041"/>
      <c r="W59" s="2041"/>
      <c r="X59" s="2041"/>
      <c r="Y59" s="2041"/>
      <c r="Z59" s="2041"/>
      <c r="AA59" s="2041"/>
      <c r="AB59" s="2041"/>
      <c r="AC59" s="2041"/>
      <c r="AD59" s="2041"/>
      <c r="AE59" s="2041"/>
      <c r="AF59" s="2041"/>
      <c r="AG59" s="2041"/>
      <c r="AH59" s="2041"/>
      <c r="AI59" s="2041"/>
    </row>
  </sheetData>
  <sheetProtection sheet="1" selectLockedCells="1"/>
  <mergeCells count="61">
    <mergeCell ref="J25:K25"/>
    <mergeCell ref="H59:AI59"/>
    <mergeCell ref="B26:I41"/>
    <mergeCell ref="J26:AJ41"/>
    <mergeCell ref="AC50:AF50"/>
    <mergeCell ref="B51:E54"/>
    <mergeCell ref="F51:I54"/>
    <mergeCell ref="J51:M54"/>
    <mergeCell ref="N51:Q54"/>
    <mergeCell ref="R51:U54"/>
    <mergeCell ref="V51:Y54"/>
    <mergeCell ref="AC51:AF54"/>
    <mergeCell ref="B50:E50"/>
    <mergeCell ref="F50:I50"/>
    <mergeCell ref="J50:M50"/>
    <mergeCell ref="N50:Q50"/>
    <mergeCell ref="R50:U50"/>
    <mergeCell ref="B18:AJ18"/>
    <mergeCell ref="V50:Y50"/>
    <mergeCell ref="AG50:AJ54"/>
    <mergeCell ref="B22:B23"/>
    <mergeCell ref="C22:H23"/>
    <mergeCell ref="B24:B25"/>
    <mergeCell ref="C24:H25"/>
    <mergeCell ref="L25:W25"/>
    <mergeCell ref="L24:W24"/>
    <mergeCell ref="I22:I23"/>
    <mergeCell ref="J22:K23"/>
    <mergeCell ref="L22:W23"/>
    <mergeCell ref="X22:AB23"/>
    <mergeCell ref="AC22:AJ23"/>
    <mergeCell ref="J24:K24"/>
    <mergeCell ref="Y1:AJ1"/>
    <mergeCell ref="C3:F3"/>
    <mergeCell ref="AN22:BG24"/>
    <mergeCell ref="AN25:AT26"/>
    <mergeCell ref="AU25:AW26"/>
    <mergeCell ref="B20:I21"/>
    <mergeCell ref="C13:AJ13"/>
    <mergeCell ref="Y6:AI6"/>
    <mergeCell ref="Y7:AI7"/>
    <mergeCell ref="Y8:AI8"/>
    <mergeCell ref="S6:W6"/>
    <mergeCell ref="S7:W7"/>
    <mergeCell ref="S8:W8"/>
    <mergeCell ref="L20:AJ21"/>
    <mergeCell ref="C4:L4"/>
    <mergeCell ref="B15:AJ16"/>
    <mergeCell ref="S9:AJ9"/>
    <mergeCell ref="S10:AJ10"/>
    <mergeCell ref="S11:AJ11"/>
    <mergeCell ref="Q42:T42"/>
    <mergeCell ref="U42:X42"/>
    <mergeCell ref="Y42:AB42"/>
    <mergeCell ref="AC42:AF42"/>
    <mergeCell ref="AG42:AJ42"/>
    <mergeCell ref="Q43:T46"/>
    <mergeCell ref="U43:X46"/>
    <mergeCell ref="Y43:AB46"/>
    <mergeCell ref="AC43:AF46"/>
    <mergeCell ref="AG43:AJ46"/>
  </mergeCells>
  <phoneticPr fontId="3"/>
  <conditionalFormatting sqref="L22:W23">
    <cfRule type="expression" dxfId="155" priority="7" stopIfTrue="1">
      <formula>AND(MONTH(L22)&lt;10,DAY(L22)&gt;9)</formula>
    </cfRule>
    <cfRule type="expression" dxfId="154" priority="8" stopIfTrue="1">
      <formula>AND(MONTH(L22)&lt;10,DAY(L22)&lt;10)</formula>
    </cfRule>
    <cfRule type="expression" dxfId="153" priority="9" stopIfTrue="1">
      <formula>AND(MONTH(L22)&gt;9,DAY(L22)&lt;10)</formula>
    </cfRule>
  </conditionalFormatting>
  <conditionalFormatting sqref="L24:W24">
    <cfRule type="expression" dxfId="152" priority="4" stopIfTrue="1">
      <formula>AND(MONTH(L24)&lt;10,DAY(L24)&gt;9)</formula>
    </cfRule>
    <cfRule type="expression" dxfId="151" priority="5" stopIfTrue="1">
      <formula>AND(MONTH(L24)&lt;10,DAY(L24)&lt;10)</formula>
    </cfRule>
    <cfRule type="expression" dxfId="150" priority="6" stopIfTrue="1">
      <formula>AND(MONTH(L24)&gt;9,DAY(L24)&lt;10)</formula>
    </cfRule>
  </conditionalFormatting>
  <conditionalFormatting sqref="L25:W25">
    <cfRule type="expression" dxfId="149" priority="1" stopIfTrue="1">
      <formula>AND(MONTH(L25)&lt;10,DAY(L25)&gt;9)</formula>
    </cfRule>
    <cfRule type="expression" dxfId="148" priority="2" stopIfTrue="1">
      <formula>AND(MONTH(L25)&lt;10,DAY(L25)&lt;10)</formula>
    </cfRule>
    <cfRule type="expression" dxfId="147" priority="3" stopIfTrue="1">
      <formula>AND(MONTH(L25)&gt;9,DAY(L25)&lt;10)</formula>
    </cfRule>
  </conditionalFormatting>
  <dataValidations count="1">
    <dataValidation type="list" allowBlank="1" showInputMessage="1" showErrorMessage="1" sqref="AU25:AW26">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明朝,標準"&amp;8&amp;K00-041第16号様式（第18条関係）</oddHeader>
    <oddFooter>&amp;R&amp;"ＭＳ 明朝,標準"&amp;8&amp;K00-032受注者⇒監督員</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theme="3" tint="0.59999389629810485"/>
  </sheetPr>
  <dimension ref="A1:BG58"/>
  <sheetViews>
    <sheetView showZeros="0" view="pageBreakPreview" zoomScaleNormal="100" zoomScaleSheetLayoutView="100" workbookViewId="0">
      <selection activeCell="Y1" sqref="Y1:AJ1"/>
    </sheetView>
  </sheetViews>
  <sheetFormatPr defaultColWidth="2.36328125" defaultRowHeight="13"/>
  <cols>
    <col min="1" max="1" width="9.90625" style="894" customWidth="1"/>
    <col min="2" max="37" width="2.36328125" style="40"/>
    <col min="38" max="44" width="2.36328125" style="40" customWidth="1"/>
    <col min="45" max="45" width="14.90625" style="40" customWidth="1"/>
    <col min="46" max="46" width="2.36328125" style="40"/>
    <col min="47" max="47" width="10.36328125" style="40" customWidth="1"/>
    <col min="48" max="52" width="2.36328125" style="40"/>
    <col min="53" max="53" width="2.36328125" style="40" hidden="1" customWidth="1"/>
    <col min="54" max="16384" width="2.36328125" style="40"/>
  </cols>
  <sheetData>
    <row r="1" spans="1:53"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54"/>
      <c r="Z1" s="1754"/>
      <c r="AA1" s="1754"/>
      <c r="AB1" s="1754"/>
      <c r="AC1" s="1754"/>
      <c r="AD1" s="1754"/>
      <c r="AE1" s="1754"/>
      <c r="AF1" s="1754"/>
      <c r="AG1" s="1754"/>
      <c r="AH1" s="1754"/>
      <c r="AI1" s="1754"/>
      <c r="AJ1" s="1755"/>
      <c r="AL1" s="480" t="s">
        <v>380</v>
      </c>
    </row>
    <row r="2" spans="1:53" ht="15" customHeight="1">
      <c r="AB2" s="41"/>
      <c r="AD2" s="37"/>
      <c r="AE2" s="37"/>
      <c r="AF2" s="37"/>
      <c r="AG2" s="37"/>
      <c r="AH2" s="37"/>
      <c r="AI2" s="37"/>
      <c r="AJ2" s="37"/>
    </row>
    <row r="3" spans="1:53" s="705" customFormat="1" ht="15" customHeight="1">
      <c r="A3" s="894"/>
      <c r="C3" s="1389" t="s">
        <v>368</v>
      </c>
      <c r="D3" s="2013"/>
      <c r="E3" s="2013"/>
      <c r="F3" s="2013"/>
      <c r="G3" s="703"/>
      <c r="H3" s="703"/>
    </row>
    <row r="4" spans="1:53"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53" ht="15" customHeight="1">
      <c r="D5" s="22"/>
      <c r="E5" s="22"/>
      <c r="F5" s="22"/>
      <c r="G5" s="22"/>
      <c r="H5" s="22"/>
      <c r="I5" s="22"/>
      <c r="J5" s="22"/>
      <c r="K5" s="22"/>
      <c r="L5" s="22"/>
      <c r="M5" s="22"/>
      <c r="N5" s="22"/>
      <c r="O5" s="22"/>
      <c r="P5" s="22"/>
      <c r="Q5" s="22"/>
      <c r="BA5" s="40" t="s">
        <v>432</v>
      </c>
    </row>
    <row r="6" spans="1:53" ht="30" customHeight="1">
      <c r="I6" s="38"/>
      <c r="J6" s="38"/>
      <c r="K6" s="38"/>
      <c r="L6" s="38"/>
      <c r="M6" s="38"/>
      <c r="N6" s="38"/>
      <c r="O6" s="38"/>
      <c r="P6" s="38"/>
      <c r="Q6" s="38"/>
      <c r="R6" s="2011" t="s">
        <v>71</v>
      </c>
      <c r="S6" s="1131"/>
      <c r="T6" s="1131"/>
      <c r="U6" s="1131"/>
      <c r="V6" s="1131"/>
      <c r="W6" s="592"/>
      <c r="X6" s="1564">
        <f>各項目入力表!F3</f>
        <v>0</v>
      </c>
      <c r="Y6" s="2402"/>
      <c r="Z6" s="2402"/>
      <c r="AA6" s="2402"/>
      <c r="AB6" s="2402"/>
      <c r="AC6" s="2402"/>
      <c r="AD6" s="2402"/>
      <c r="AE6" s="2402"/>
      <c r="AF6" s="2402"/>
      <c r="AG6" s="2402"/>
      <c r="AH6" s="2402"/>
      <c r="AI6" s="2402"/>
      <c r="AJ6" s="339"/>
    </row>
    <row r="7" spans="1:53" ht="30" customHeight="1">
      <c r="R7" s="2011" t="s">
        <v>33</v>
      </c>
      <c r="S7" s="1131"/>
      <c r="T7" s="1131"/>
      <c r="U7" s="1131"/>
      <c r="V7" s="1131"/>
      <c r="W7" s="592"/>
      <c r="X7" s="1564">
        <f>各項目入力表!F4</f>
        <v>0</v>
      </c>
      <c r="Y7" s="2402"/>
      <c r="Z7" s="2402"/>
      <c r="AA7" s="2402"/>
      <c r="AB7" s="2402"/>
      <c r="AC7" s="2402"/>
      <c r="AD7" s="2402"/>
      <c r="AE7" s="2402"/>
      <c r="AF7" s="2402"/>
      <c r="AG7" s="2402"/>
      <c r="AH7" s="2402"/>
      <c r="AI7" s="2402"/>
      <c r="AJ7" s="339"/>
    </row>
    <row r="8" spans="1:53" ht="30" customHeight="1">
      <c r="R8" s="2011" t="s">
        <v>34</v>
      </c>
      <c r="S8" s="1131"/>
      <c r="T8" s="1131"/>
      <c r="U8" s="1131"/>
      <c r="V8" s="1131"/>
      <c r="W8" s="592"/>
      <c r="X8" s="1564">
        <f>各項目入力表!F5</f>
        <v>0</v>
      </c>
      <c r="Y8" s="2402"/>
      <c r="Z8" s="2402"/>
      <c r="AA8" s="2402"/>
      <c r="AB8" s="2402"/>
      <c r="AC8" s="2402"/>
      <c r="AD8" s="2402"/>
      <c r="AE8" s="2402"/>
      <c r="AF8" s="2402"/>
      <c r="AG8" s="2402"/>
      <c r="AH8" s="2402"/>
      <c r="AI8" s="2402"/>
      <c r="AJ8" s="533" t="s">
        <v>65</v>
      </c>
    </row>
    <row r="9" spans="1:53" s="1070" customFormat="1" ht="12" customHeight="1">
      <c r="B9" s="180"/>
      <c r="C9" s="180"/>
      <c r="D9" s="180"/>
      <c r="E9" s="180"/>
      <c r="F9" s="180"/>
      <c r="G9" s="180"/>
      <c r="H9" s="180"/>
      <c r="I9" s="180"/>
      <c r="J9" s="180"/>
      <c r="K9" s="180"/>
      <c r="L9" s="180"/>
      <c r="M9" s="180"/>
      <c r="N9" s="180"/>
      <c r="O9" s="180"/>
      <c r="P9" s="180"/>
      <c r="Q9" s="180"/>
      <c r="R9" s="1566" t="s">
        <v>953</v>
      </c>
      <c r="S9" s="1566"/>
      <c r="T9" s="1566"/>
      <c r="U9" s="1566"/>
      <c r="V9" s="1566"/>
      <c r="W9" s="1566"/>
      <c r="X9" s="1566"/>
      <c r="Y9" s="1566"/>
      <c r="Z9" s="1566"/>
      <c r="AA9" s="1566"/>
      <c r="AB9" s="1566"/>
      <c r="AC9" s="1566"/>
      <c r="AD9" s="1566"/>
      <c r="AE9" s="1566"/>
      <c r="AF9" s="1566"/>
      <c r="AG9" s="1566"/>
      <c r="AH9" s="1566"/>
      <c r="AI9" s="1566"/>
      <c r="AJ9" s="1566"/>
    </row>
    <row r="10" spans="1:53" s="1070" customFormat="1" ht="12" customHeight="1">
      <c r="B10" s="180"/>
      <c r="C10" s="180"/>
      <c r="D10" s="180"/>
      <c r="E10" s="180"/>
      <c r="F10" s="180"/>
      <c r="G10" s="180"/>
      <c r="H10" s="180"/>
      <c r="I10" s="180"/>
      <c r="J10" s="180"/>
      <c r="K10" s="180"/>
      <c r="L10" s="180"/>
      <c r="M10" s="180"/>
      <c r="N10" s="180"/>
      <c r="O10" s="180"/>
      <c r="P10" s="180"/>
      <c r="Q10" s="180"/>
      <c r="R10" s="1567" t="s">
        <v>928</v>
      </c>
      <c r="S10" s="1567"/>
      <c r="T10" s="1567"/>
      <c r="U10" s="1567"/>
      <c r="V10" s="1567"/>
      <c r="W10" s="1567"/>
      <c r="X10" s="1567"/>
      <c r="Y10" s="1567"/>
      <c r="Z10" s="1567"/>
      <c r="AA10" s="1567"/>
      <c r="AB10" s="1567"/>
      <c r="AC10" s="1567"/>
      <c r="AD10" s="1567"/>
      <c r="AE10" s="1567"/>
      <c r="AF10" s="1567"/>
      <c r="AG10" s="1567"/>
      <c r="AH10" s="1567"/>
      <c r="AI10" s="1567"/>
      <c r="AJ10" s="1567"/>
    </row>
    <row r="11" spans="1:53" s="1070" customFormat="1" ht="12" customHeight="1">
      <c r="B11" s="180"/>
      <c r="C11" s="180"/>
      <c r="D11" s="180"/>
      <c r="E11" s="180"/>
      <c r="F11" s="180"/>
      <c r="G11" s="180"/>
      <c r="H11" s="180"/>
      <c r="I11" s="180"/>
      <c r="J11" s="180"/>
      <c r="K11" s="180"/>
      <c r="L11" s="180"/>
      <c r="M11" s="180"/>
      <c r="N11" s="180"/>
      <c r="O11" s="180"/>
      <c r="P11" s="180"/>
      <c r="Q11" s="180"/>
      <c r="R11" s="1567" t="s">
        <v>929</v>
      </c>
      <c r="S11" s="1567"/>
      <c r="T11" s="1567"/>
      <c r="U11" s="1567"/>
      <c r="V11" s="1567"/>
      <c r="W11" s="1567"/>
      <c r="X11" s="1567"/>
      <c r="Y11" s="1567"/>
      <c r="Z11" s="1567"/>
      <c r="AA11" s="1567"/>
      <c r="AB11" s="1567"/>
      <c r="AC11" s="1567"/>
      <c r="AD11" s="1567"/>
      <c r="AE11" s="1567"/>
      <c r="AF11" s="1567"/>
      <c r="AG11" s="1567"/>
      <c r="AH11" s="1567"/>
      <c r="AI11" s="1567"/>
      <c r="AJ11" s="1567"/>
    </row>
    <row r="12" spans="1:53" ht="15" customHeight="1"/>
    <row r="13" spans="1:53" ht="30" customHeight="1">
      <c r="B13" s="2086" t="s">
        <v>132</v>
      </c>
      <c r="C13" s="1131"/>
      <c r="D13" s="1131"/>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row>
    <row r="14" spans="1:53" ht="15" customHeight="1"/>
    <row r="15" spans="1:53" ht="9.9" customHeight="1">
      <c r="B15" s="2542" t="s">
        <v>382</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53" ht="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1:59" ht="15" customHeight="1"/>
    <row r="18" spans="1:59" ht="20.149999999999999" customHeight="1">
      <c r="C18" s="1559" t="s">
        <v>67</v>
      </c>
      <c r="D18" s="1559"/>
      <c r="E18" s="1559"/>
      <c r="F18" s="1559"/>
      <c r="G18" s="1559"/>
      <c r="H18" s="1559"/>
      <c r="I18" s="1559"/>
      <c r="J18" s="1559"/>
      <c r="K18" s="1559"/>
      <c r="L18" s="1559"/>
      <c r="M18" s="1559"/>
      <c r="N18" s="1559"/>
      <c r="O18" s="1559"/>
      <c r="P18" s="1559"/>
      <c r="Q18" s="1559"/>
      <c r="R18" s="1559"/>
      <c r="S18" s="1559"/>
      <c r="T18" s="1559"/>
      <c r="U18" s="1559"/>
      <c r="V18" s="1559"/>
      <c r="W18" s="1559"/>
      <c r="X18" s="1559"/>
      <c r="Y18" s="1559"/>
      <c r="Z18" s="1559"/>
      <c r="AA18" s="1559"/>
      <c r="AB18" s="1559"/>
      <c r="AC18" s="1559"/>
      <c r="AD18" s="1559"/>
      <c r="AE18" s="1559"/>
      <c r="AF18" s="1559"/>
      <c r="AG18" s="1559"/>
      <c r="AH18" s="1559"/>
      <c r="AI18" s="1559"/>
      <c r="AJ18" s="1559"/>
    </row>
    <row r="19" spans="1:59" ht="15" customHeight="1" thickBot="1"/>
    <row r="20" spans="1:59" ht="15" customHeight="1">
      <c r="B20" s="2115" t="s">
        <v>68</v>
      </c>
      <c r="C20" s="2116"/>
      <c r="D20" s="2116"/>
      <c r="E20" s="2116"/>
      <c r="F20" s="2116"/>
      <c r="G20" s="2116"/>
      <c r="H20" s="2116"/>
      <c r="I20" s="2117"/>
      <c r="J20" s="173"/>
      <c r="K20" s="177"/>
      <c r="L20" s="2121">
        <f>各項目入力表!B3</f>
        <v>0</v>
      </c>
      <c r="M20" s="2410"/>
      <c r="N20" s="2410"/>
      <c r="O20" s="2410"/>
      <c r="P20" s="2410"/>
      <c r="Q20" s="2410"/>
      <c r="R20" s="2410"/>
      <c r="S20" s="2410"/>
      <c r="T20" s="2410"/>
      <c r="U20" s="2410"/>
      <c r="V20" s="2410"/>
      <c r="W20" s="2410"/>
      <c r="X20" s="2410"/>
      <c r="Y20" s="2410"/>
      <c r="Z20" s="2410"/>
      <c r="AA20" s="2410"/>
      <c r="AB20" s="2410"/>
      <c r="AC20" s="2410"/>
      <c r="AD20" s="2410"/>
      <c r="AE20" s="2410"/>
      <c r="AF20" s="2410"/>
      <c r="AG20" s="2410"/>
      <c r="AH20" s="2410"/>
      <c r="AI20" s="2410"/>
      <c r="AJ20" s="2411"/>
    </row>
    <row r="21" spans="1:59" ht="15" customHeight="1">
      <c r="B21" s="2118"/>
      <c r="C21" s="2119"/>
      <c r="D21" s="2119"/>
      <c r="E21" s="2119"/>
      <c r="F21" s="2119"/>
      <c r="G21" s="2119"/>
      <c r="H21" s="2119"/>
      <c r="I21" s="2120"/>
      <c r="J21" s="175"/>
      <c r="K21" s="178"/>
      <c r="L21" s="2412"/>
      <c r="M21" s="2412"/>
      <c r="N21" s="2412"/>
      <c r="O21" s="2412"/>
      <c r="P21" s="2412"/>
      <c r="Q21" s="2412"/>
      <c r="R21" s="2412"/>
      <c r="S21" s="2412"/>
      <c r="T21" s="2412"/>
      <c r="U21" s="2412"/>
      <c r="V21" s="2412"/>
      <c r="W21" s="2412"/>
      <c r="X21" s="2412"/>
      <c r="Y21" s="2412"/>
      <c r="Z21" s="2412"/>
      <c r="AA21" s="2412"/>
      <c r="AB21" s="2412"/>
      <c r="AC21" s="2412"/>
      <c r="AD21" s="2412"/>
      <c r="AE21" s="2412"/>
      <c r="AF21" s="2412"/>
      <c r="AG21" s="2412"/>
      <c r="AH21" s="2412"/>
      <c r="AI21" s="2412"/>
      <c r="AJ21" s="2413"/>
    </row>
    <row r="22" spans="1:59" s="82" customFormat="1" ht="15" customHeight="1">
      <c r="A22" s="894"/>
      <c r="B22" s="2051"/>
      <c r="C22" s="2053" t="s">
        <v>152</v>
      </c>
      <c r="D22" s="2403"/>
      <c r="E22" s="2403"/>
      <c r="F22" s="2403"/>
      <c r="G22" s="2403"/>
      <c r="H22" s="2403"/>
      <c r="I22" s="2054"/>
      <c r="J22" s="2019"/>
      <c r="K22" s="2420"/>
      <c r="L22" s="1951">
        <f>各項目入力表!B6</f>
        <v>0</v>
      </c>
      <c r="M22" s="1951"/>
      <c r="N22" s="1951"/>
      <c r="O22" s="1951"/>
      <c r="P22" s="1951"/>
      <c r="Q22" s="1951"/>
      <c r="R22" s="1951"/>
      <c r="S22" s="1951"/>
      <c r="T22" s="1951"/>
      <c r="U22" s="1951"/>
      <c r="V22" s="1951"/>
      <c r="W22" s="2020"/>
      <c r="X22" s="2029" t="s">
        <v>384</v>
      </c>
      <c r="Y22" s="2030"/>
      <c r="Z22" s="2030"/>
      <c r="AA22" s="2030"/>
      <c r="AB22" s="2031"/>
      <c r="AC22" s="2035">
        <f>各項目入力表!B5</f>
        <v>0</v>
      </c>
      <c r="AD22" s="1629"/>
      <c r="AE22" s="1629"/>
      <c r="AF22" s="1629"/>
      <c r="AG22" s="1629"/>
      <c r="AH22" s="1629"/>
      <c r="AI22" s="1629"/>
      <c r="AJ22" s="2036"/>
    </row>
    <row r="23" spans="1:59" s="82" customFormat="1" ht="15" customHeight="1">
      <c r="A23" s="894"/>
      <c r="B23" s="2418"/>
      <c r="C23" s="2404"/>
      <c r="D23" s="2404"/>
      <c r="E23" s="2404"/>
      <c r="F23" s="2404"/>
      <c r="G23" s="2404"/>
      <c r="H23" s="2404"/>
      <c r="I23" s="2419"/>
      <c r="J23" s="2421"/>
      <c r="K23" s="2422"/>
      <c r="L23" s="2021"/>
      <c r="M23" s="2021"/>
      <c r="N23" s="2021"/>
      <c r="O23" s="2021"/>
      <c r="P23" s="2021"/>
      <c r="Q23" s="2021"/>
      <c r="R23" s="2021"/>
      <c r="S23" s="2021"/>
      <c r="T23" s="2021"/>
      <c r="U23" s="2021"/>
      <c r="V23" s="2021"/>
      <c r="W23" s="2022"/>
      <c r="X23" s="2032"/>
      <c r="Y23" s="2033"/>
      <c r="Z23" s="2033"/>
      <c r="AA23" s="2033"/>
      <c r="AB23" s="2034"/>
      <c r="AC23" s="1630"/>
      <c r="AD23" s="1631"/>
      <c r="AE23" s="1631"/>
      <c r="AF23" s="1631"/>
      <c r="AG23" s="1631"/>
      <c r="AH23" s="1631"/>
      <c r="AI23" s="1631"/>
      <c r="AJ23" s="2037"/>
      <c r="AN23" s="2543" t="s">
        <v>435</v>
      </c>
      <c r="AO23" s="2544"/>
      <c r="AP23" s="2544"/>
      <c r="AQ23" s="2544"/>
      <c r="AR23" s="2544"/>
      <c r="AS23" s="2544"/>
      <c r="AT23" s="2544"/>
      <c r="AU23" s="2544"/>
      <c r="AV23" s="2544"/>
      <c r="AW23" s="2544"/>
      <c r="AX23" s="2544"/>
      <c r="AY23" s="2544"/>
      <c r="AZ23" s="2544"/>
      <c r="BA23" s="2544"/>
      <c r="BB23" s="2544"/>
      <c r="BC23" s="2544"/>
      <c r="BD23" s="2544"/>
      <c r="BE23" s="2544"/>
      <c r="BF23" s="2544"/>
      <c r="BG23" s="2544"/>
    </row>
    <row r="24" spans="1:59" s="82" customFormat="1" ht="30" customHeight="1">
      <c r="A24" s="894"/>
      <c r="B24" s="2051"/>
      <c r="C24" s="2053" t="s">
        <v>136</v>
      </c>
      <c r="D24" s="2403"/>
      <c r="E24" s="2403"/>
      <c r="F24" s="2403"/>
      <c r="G24" s="2403"/>
      <c r="H24" s="2403"/>
      <c r="I24" s="170"/>
      <c r="J24" s="2092" t="s">
        <v>464</v>
      </c>
      <c r="K24" s="2093"/>
      <c r="L24" s="1951">
        <f>各項目入力表!B7</f>
        <v>0</v>
      </c>
      <c r="M24" s="1951"/>
      <c r="N24" s="1951"/>
      <c r="O24" s="1951"/>
      <c r="P24" s="1951"/>
      <c r="Q24" s="1951"/>
      <c r="R24" s="1951"/>
      <c r="S24" s="1951"/>
      <c r="T24" s="1951"/>
      <c r="U24" s="1951"/>
      <c r="V24" s="1951"/>
      <c r="W24" s="2020"/>
      <c r="X24" s="102"/>
      <c r="Y24" s="97"/>
      <c r="Z24" s="97"/>
      <c r="AA24" s="97"/>
      <c r="AB24" s="97"/>
      <c r="AC24" s="97"/>
      <c r="AD24" s="97"/>
      <c r="AE24" s="97"/>
      <c r="AF24" s="97"/>
      <c r="AG24" s="97"/>
      <c r="AH24" s="97"/>
      <c r="AI24" s="97"/>
      <c r="AJ24" s="98"/>
      <c r="AN24" s="2544"/>
      <c r="AO24" s="2544"/>
      <c r="AP24" s="2544"/>
      <c r="AQ24" s="2544"/>
      <c r="AR24" s="2544"/>
      <c r="AS24" s="2544"/>
      <c r="AT24" s="2544"/>
      <c r="AU24" s="2544"/>
      <c r="AV24" s="2544"/>
      <c r="AW24" s="2544"/>
      <c r="AX24" s="2544"/>
      <c r="AY24" s="2544"/>
      <c r="AZ24" s="2544"/>
      <c r="BA24" s="2544"/>
      <c r="BB24" s="2544"/>
      <c r="BC24" s="2544"/>
      <c r="BD24" s="2544"/>
      <c r="BE24" s="2544"/>
      <c r="BF24" s="2544"/>
      <c r="BG24" s="2544"/>
    </row>
    <row r="25" spans="1:59" s="82" customFormat="1" ht="30" customHeight="1" thickBot="1">
      <c r="A25" s="894"/>
      <c r="B25" s="2418"/>
      <c r="C25" s="2404"/>
      <c r="D25" s="2404"/>
      <c r="E25" s="2404"/>
      <c r="F25" s="2404"/>
      <c r="G25" s="2404"/>
      <c r="H25" s="2404"/>
      <c r="I25" s="171"/>
      <c r="J25" s="2094" t="s">
        <v>461</v>
      </c>
      <c r="K25" s="2095"/>
      <c r="L25" s="2021">
        <f>IF(AU26=BA27,各項目入力表!D5,各項目入力表!B8)</f>
        <v>0</v>
      </c>
      <c r="M25" s="2021"/>
      <c r="N25" s="2021"/>
      <c r="O25" s="2021"/>
      <c r="P25" s="2021"/>
      <c r="Q25" s="2021"/>
      <c r="R25" s="2021"/>
      <c r="S25" s="2021"/>
      <c r="T25" s="2021"/>
      <c r="U25" s="2021"/>
      <c r="V25" s="2021"/>
      <c r="W25" s="2022"/>
      <c r="X25" s="172"/>
      <c r="Y25" s="99"/>
      <c r="Z25" s="99"/>
      <c r="AA25" s="99"/>
      <c r="AB25" s="99"/>
      <c r="AC25" s="99"/>
      <c r="AD25" s="99"/>
      <c r="AE25" s="99"/>
      <c r="AF25" s="99"/>
      <c r="AG25" s="99"/>
      <c r="AH25" s="99"/>
      <c r="AI25" s="99"/>
      <c r="AJ25" s="100"/>
      <c r="AN25" s="2544"/>
      <c r="AO25" s="2544"/>
      <c r="AP25" s="2544"/>
      <c r="AQ25" s="2544"/>
      <c r="AR25" s="2544"/>
      <c r="AS25" s="2544"/>
      <c r="AT25" s="2544"/>
      <c r="AU25" s="2544"/>
      <c r="AV25" s="2544"/>
      <c r="AW25" s="2544"/>
      <c r="AX25" s="2544"/>
      <c r="AY25" s="2544"/>
      <c r="AZ25" s="2544"/>
      <c r="BA25" s="2544"/>
      <c r="BB25" s="2544"/>
      <c r="BC25" s="2544"/>
      <c r="BD25" s="2544"/>
      <c r="BE25" s="2544"/>
      <c r="BF25" s="2544"/>
      <c r="BG25" s="2544"/>
    </row>
    <row r="26" spans="1:59" s="82" customFormat="1" ht="30" customHeight="1" thickTop="1">
      <c r="A26" s="894"/>
      <c r="B26" s="2533"/>
      <c r="C26" s="2534" t="s">
        <v>134</v>
      </c>
      <c r="D26" s="2534"/>
      <c r="E26" s="2534"/>
      <c r="F26" s="2534"/>
      <c r="G26" s="2534"/>
      <c r="H26" s="2534"/>
      <c r="I26" s="91"/>
      <c r="J26" s="2092" t="s">
        <v>464</v>
      </c>
      <c r="K26" s="2093"/>
      <c r="L26" s="1951">
        <f>L24</f>
        <v>0</v>
      </c>
      <c r="M26" s="1951"/>
      <c r="N26" s="1951"/>
      <c r="O26" s="1951"/>
      <c r="P26" s="1951"/>
      <c r="Q26" s="1951"/>
      <c r="R26" s="1951"/>
      <c r="S26" s="1951"/>
      <c r="T26" s="1951"/>
      <c r="U26" s="1951"/>
      <c r="V26" s="1951"/>
      <c r="W26" s="2020"/>
      <c r="X26" s="102"/>
      <c r="Y26" s="97"/>
      <c r="Z26" s="97"/>
      <c r="AA26" s="97"/>
      <c r="AB26" s="97"/>
      <c r="AC26" s="97"/>
      <c r="AD26" s="97"/>
      <c r="AE26" s="97"/>
      <c r="AF26" s="97"/>
      <c r="AG26" s="97"/>
      <c r="AH26" s="97"/>
      <c r="AI26" s="97"/>
      <c r="AJ26" s="98"/>
      <c r="AN26" s="1929" t="s">
        <v>353</v>
      </c>
      <c r="AO26" s="1131"/>
      <c r="AP26" s="1131"/>
      <c r="AQ26" s="1131"/>
      <c r="AR26" s="1131"/>
      <c r="AS26" s="1131"/>
      <c r="AT26" s="2023"/>
      <c r="AU26" s="1931" t="s">
        <v>436</v>
      </c>
      <c r="AV26" s="2024"/>
      <c r="AW26" s="2025"/>
      <c r="AX26" s="535"/>
      <c r="AY26" s="535"/>
      <c r="AZ26" s="535"/>
      <c r="BA26" s="535" t="s">
        <v>436</v>
      </c>
      <c r="BB26" s="535"/>
      <c r="BC26" s="535"/>
      <c r="BD26" s="535"/>
      <c r="BE26" s="535"/>
      <c r="BF26" s="535"/>
      <c r="BG26" s="535"/>
    </row>
    <row r="27" spans="1:59" s="82" customFormat="1" ht="30" customHeight="1" thickBot="1">
      <c r="A27" s="894"/>
      <c r="B27" s="1825"/>
      <c r="C27" s="2535"/>
      <c r="D27" s="2535"/>
      <c r="E27" s="2535"/>
      <c r="F27" s="2535"/>
      <c r="G27" s="2535"/>
      <c r="H27" s="2535"/>
      <c r="I27" s="92"/>
      <c r="J27" s="2094" t="s">
        <v>461</v>
      </c>
      <c r="K27" s="2095"/>
      <c r="L27" s="2021">
        <f>IF(AU26=BA26,各項目入力表!D5,各項目入力表!D6)</f>
        <v>0</v>
      </c>
      <c r="M27" s="2021"/>
      <c r="N27" s="2021"/>
      <c r="O27" s="2021"/>
      <c r="P27" s="2021"/>
      <c r="Q27" s="2021"/>
      <c r="R27" s="2021"/>
      <c r="S27" s="2021"/>
      <c r="T27" s="2021"/>
      <c r="U27" s="2021"/>
      <c r="V27" s="2021"/>
      <c r="W27" s="2022"/>
      <c r="X27" s="101"/>
      <c r="Y27" s="99"/>
      <c r="Z27" s="99"/>
      <c r="AA27" s="99"/>
      <c r="AB27" s="99"/>
      <c r="AC27" s="99"/>
      <c r="AD27" s="99"/>
      <c r="AE27" s="99"/>
      <c r="AF27" s="99"/>
      <c r="AG27" s="99"/>
      <c r="AH27" s="99"/>
      <c r="AI27" s="99"/>
      <c r="AJ27" s="100"/>
      <c r="AN27" s="1131"/>
      <c r="AO27" s="1131"/>
      <c r="AP27" s="1131"/>
      <c r="AQ27" s="1131"/>
      <c r="AR27" s="1131"/>
      <c r="AS27" s="1131"/>
      <c r="AT27" s="2023"/>
      <c r="AU27" s="2026"/>
      <c r="AV27" s="2027"/>
      <c r="AW27" s="2028"/>
      <c r="AX27" s="535"/>
      <c r="AY27" s="535"/>
      <c r="AZ27" s="535"/>
      <c r="BA27" s="535" t="s">
        <v>437</v>
      </c>
      <c r="BB27" s="535"/>
      <c r="BC27" s="535"/>
      <c r="BD27" s="535"/>
      <c r="BE27" s="535"/>
      <c r="BF27" s="535"/>
      <c r="BG27" s="535"/>
    </row>
    <row r="28" spans="1:59" ht="15" customHeight="1" thickTop="1">
      <c r="B28" s="127"/>
      <c r="C28" s="2532" t="s">
        <v>383</v>
      </c>
      <c r="D28" s="1389"/>
      <c r="E28" s="1389"/>
      <c r="F28" s="1389"/>
      <c r="G28" s="1389"/>
      <c r="H28" s="1389"/>
      <c r="I28" s="268"/>
      <c r="J28" s="2100"/>
      <c r="K28" s="2101"/>
      <c r="L28" s="2101"/>
      <c r="M28" s="2101"/>
      <c r="N28" s="2101"/>
      <c r="O28" s="2101"/>
      <c r="P28" s="2101"/>
      <c r="Q28" s="2101"/>
      <c r="R28" s="2101"/>
      <c r="S28" s="2101"/>
      <c r="T28" s="2101"/>
      <c r="U28" s="2101"/>
      <c r="V28" s="2101"/>
      <c r="W28" s="2101"/>
      <c r="X28" s="2101"/>
      <c r="Y28" s="2101"/>
      <c r="Z28" s="2101"/>
      <c r="AA28" s="2101"/>
      <c r="AB28" s="2101"/>
      <c r="AC28" s="2101"/>
      <c r="AD28" s="2101"/>
      <c r="AE28" s="2101"/>
      <c r="AF28" s="2101"/>
      <c r="AG28" s="2101"/>
      <c r="AH28" s="2101"/>
      <c r="AI28" s="2101"/>
      <c r="AJ28" s="2102"/>
      <c r="AN28" s="457"/>
    </row>
    <row r="29" spans="1:59" ht="15" customHeight="1">
      <c r="B29" s="127"/>
      <c r="C29" s="1389"/>
      <c r="D29" s="1389"/>
      <c r="E29" s="1389"/>
      <c r="F29" s="1389"/>
      <c r="G29" s="1389"/>
      <c r="H29" s="1389"/>
      <c r="I29" s="268"/>
      <c r="J29" s="2103"/>
      <c r="K29" s="2104"/>
      <c r="L29" s="2104"/>
      <c r="M29" s="2104"/>
      <c r="N29" s="2104"/>
      <c r="O29" s="2104"/>
      <c r="P29" s="2104"/>
      <c r="Q29" s="2104"/>
      <c r="R29" s="2104"/>
      <c r="S29" s="2104"/>
      <c r="T29" s="2104"/>
      <c r="U29" s="2104"/>
      <c r="V29" s="2104"/>
      <c r="W29" s="2104"/>
      <c r="X29" s="2104"/>
      <c r="Y29" s="2104"/>
      <c r="Z29" s="2104"/>
      <c r="AA29" s="2104"/>
      <c r="AB29" s="2104"/>
      <c r="AC29" s="2104"/>
      <c r="AD29" s="2104"/>
      <c r="AE29" s="2104"/>
      <c r="AF29" s="2104"/>
      <c r="AG29" s="2104"/>
      <c r="AH29" s="2104"/>
      <c r="AI29" s="2104"/>
      <c r="AJ29" s="2105"/>
      <c r="AN29" s="457" t="s">
        <v>438</v>
      </c>
    </row>
    <row r="30" spans="1:59" ht="15" customHeight="1">
      <c r="B30" s="127"/>
      <c r="C30" s="1389"/>
      <c r="D30" s="1389"/>
      <c r="E30" s="1389"/>
      <c r="F30" s="1389"/>
      <c r="G30" s="1389"/>
      <c r="H30" s="1389"/>
      <c r="I30" s="268"/>
      <c r="J30" s="2103"/>
      <c r="K30" s="2104"/>
      <c r="L30" s="2104"/>
      <c r="M30" s="2104"/>
      <c r="N30" s="2104"/>
      <c r="O30" s="2104"/>
      <c r="P30" s="2104"/>
      <c r="Q30" s="2104"/>
      <c r="R30" s="2104"/>
      <c r="S30" s="2104"/>
      <c r="T30" s="2104"/>
      <c r="U30" s="2104"/>
      <c r="V30" s="2104"/>
      <c r="W30" s="2104"/>
      <c r="X30" s="2104"/>
      <c r="Y30" s="2104"/>
      <c r="Z30" s="2104"/>
      <c r="AA30" s="2104"/>
      <c r="AB30" s="2104"/>
      <c r="AC30" s="2104"/>
      <c r="AD30" s="2104"/>
      <c r="AE30" s="2104"/>
      <c r="AF30" s="2104"/>
      <c r="AG30" s="2104"/>
      <c r="AH30" s="2104"/>
      <c r="AI30" s="2104"/>
      <c r="AJ30" s="2105"/>
    </row>
    <row r="31" spans="1:59" ht="15" customHeight="1">
      <c r="B31" s="127"/>
      <c r="C31" s="1389"/>
      <c r="D31" s="1389"/>
      <c r="E31" s="1389"/>
      <c r="F31" s="1389"/>
      <c r="G31" s="1389"/>
      <c r="H31" s="1389"/>
      <c r="I31" s="268"/>
      <c r="J31" s="2103"/>
      <c r="K31" s="2104"/>
      <c r="L31" s="2104"/>
      <c r="M31" s="2104"/>
      <c r="N31" s="2104"/>
      <c r="O31" s="2104"/>
      <c r="P31" s="2104"/>
      <c r="Q31" s="2104"/>
      <c r="R31" s="2104"/>
      <c r="S31" s="2104"/>
      <c r="T31" s="2104"/>
      <c r="U31" s="2104"/>
      <c r="V31" s="2104"/>
      <c r="W31" s="2104"/>
      <c r="X31" s="2104"/>
      <c r="Y31" s="2104"/>
      <c r="Z31" s="2104"/>
      <c r="AA31" s="2104"/>
      <c r="AB31" s="2104"/>
      <c r="AC31" s="2104"/>
      <c r="AD31" s="2104"/>
      <c r="AE31" s="2104"/>
      <c r="AF31" s="2104"/>
      <c r="AG31" s="2104"/>
      <c r="AH31" s="2104"/>
      <c r="AI31" s="2104"/>
      <c r="AJ31" s="2105"/>
    </row>
    <row r="32" spans="1:59" ht="15" customHeight="1">
      <c r="B32" s="127"/>
      <c r="C32" s="1389"/>
      <c r="D32" s="1389"/>
      <c r="E32" s="1389"/>
      <c r="F32" s="1389"/>
      <c r="G32" s="1389"/>
      <c r="H32" s="1389"/>
      <c r="I32" s="268"/>
      <c r="J32" s="2103"/>
      <c r="K32" s="2104"/>
      <c r="L32" s="2104"/>
      <c r="M32" s="2104"/>
      <c r="N32" s="2104"/>
      <c r="O32" s="2104"/>
      <c r="P32" s="2104"/>
      <c r="Q32" s="2104"/>
      <c r="R32" s="2104"/>
      <c r="S32" s="2104"/>
      <c r="T32" s="2104"/>
      <c r="U32" s="2104"/>
      <c r="V32" s="2104"/>
      <c r="W32" s="2104"/>
      <c r="X32" s="2104"/>
      <c r="Y32" s="2104"/>
      <c r="Z32" s="2104"/>
      <c r="AA32" s="2104"/>
      <c r="AB32" s="2104"/>
      <c r="AC32" s="2104"/>
      <c r="AD32" s="2104"/>
      <c r="AE32" s="2104"/>
      <c r="AF32" s="2104"/>
      <c r="AG32" s="2104"/>
      <c r="AH32" s="2104"/>
      <c r="AI32" s="2104"/>
      <c r="AJ32" s="2105"/>
    </row>
    <row r="33" spans="2:36" ht="15" customHeight="1">
      <c r="B33" s="127"/>
      <c r="C33" s="1389"/>
      <c r="D33" s="1389"/>
      <c r="E33" s="1389"/>
      <c r="F33" s="1389"/>
      <c r="G33" s="1389"/>
      <c r="H33" s="1389"/>
      <c r="I33" s="268"/>
      <c r="J33" s="2103"/>
      <c r="K33" s="2104"/>
      <c r="L33" s="2104"/>
      <c r="M33" s="2104"/>
      <c r="N33" s="2104"/>
      <c r="O33" s="2104"/>
      <c r="P33" s="2104"/>
      <c r="Q33" s="2104"/>
      <c r="R33" s="2104"/>
      <c r="S33" s="2104"/>
      <c r="T33" s="2104"/>
      <c r="U33" s="2104"/>
      <c r="V33" s="2104"/>
      <c r="W33" s="2104"/>
      <c r="X33" s="2104"/>
      <c r="Y33" s="2104"/>
      <c r="Z33" s="2104"/>
      <c r="AA33" s="2104"/>
      <c r="AB33" s="2104"/>
      <c r="AC33" s="2104"/>
      <c r="AD33" s="2104"/>
      <c r="AE33" s="2104"/>
      <c r="AF33" s="2104"/>
      <c r="AG33" s="2104"/>
      <c r="AH33" s="2104"/>
      <c r="AI33" s="2104"/>
      <c r="AJ33" s="2105"/>
    </row>
    <row r="34" spans="2:36" ht="15" customHeight="1">
      <c r="B34" s="127"/>
      <c r="C34" s="1389"/>
      <c r="D34" s="1389"/>
      <c r="E34" s="1389"/>
      <c r="F34" s="1389"/>
      <c r="G34" s="1389"/>
      <c r="H34" s="1389"/>
      <c r="I34" s="268"/>
      <c r="J34" s="2103"/>
      <c r="K34" s="2104"/>
      <c r="L34" s="2104"/>
      <c r="M34" s="2104"/>
      <c r="N34" s="2104"/>
      <c r="O34" s="2104"/>
      <c r="P34" s="2104"/>
      <c r="Q34" s="2104"/>
      <c r="R34" s="2104"/>
      <c r="S34" s="2104"/>
      <c r="T34" s="2104"/>
      <c r="U34" s="2104"/>
      <c r="V34" s="2104"/>
      <c r="W34" s="2104"/>
      <c r="X34" s="2104"/>
      <c r="Y34" s="2104"/>
      <c r="Z34" s="2104"/>
      <c r="AA34" s="2104"/>
      <c r="AB34" s="2104"/>
      <c r="AC34" s="2104"/>
      <c r="AD34" s="2104"/>
      <c r="AE34" s="2104"/>
      <c r="AF34" s="2104"/>
      <c r="AG34" s="2104"/>
      <c r="AH34" s="2104"/>
      <c r="AI34" s="2104"/>
      <c r="AJ34" s="2105"/>
    </row>
    <row r="35" spans="2:36" ht="15" customHeight="1">
      <c r="B35" s="127"/>
      <c r="C35" s="1389"/>
      <c r="D35" s="1389"/>
      <c r="E35" s="1389"/>
      <c r="F35" s="1389"/>
      <c r="G35" s="1389"/>
      <c r="H35" s="1389"/>
      <c r="I35" s="268"/>
      <c r="J35" s="2103"/>
      <c r="K35" s="2104"/>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4"/>
      <c r="AI35" s="2104"/>
      <c r="AJ35" s="2105"/>
    </row>
    <row r="36" spans="2:36" ht="15" customHeight="1">
      <c r="B36" s="127"/>
      <c r="C36" s="1389"/>
      <c r="D36" s="1389"/>
      <c r="E36" s="1389"/>
      <c r="F36" s="1389"/>
      <c r="G36" s="1389"/>
      <c r="H36" s="1389"/>
      <c r="I36" s="268"/>
      <c r="J36" s="2103"/>
      <c r="K36" s="2104"/>
      <c r="L36" s="2104"/>
      <c r="M36" s="2104"/>
      <c r="N36" s="2104"/>
      <c r="O36" s="2104"/>
      <c r="P36" s="2104"/>
      <c r="Q36" s="2104"/>
      <c r="R36" s="2104"/>
      <c r="S36" s="2104"/>
      <c r="T36" s="2104"/>
      <c r="U36" s="2104"/>
      <c r="V36" s="2104"/>
      <c r="W36" s="2104"/>
      <c r="X36" s="2104"/>
      <c r="Y36" s="2104"/>
      <c r="Z36" s="2104"/>
      <c r="AA36" s="2104"/>
      <c r="AB36" s="2104"/>
      <c r="AC36" s="2104"/>
      <c r="AD36" s="2104"/>
      <c r="AE36" s="2104"/>
      <c r="AF36" s="2104"/>
      <c r="AG36" s="2104"/>
      <c r="AH36" s="2104"/>
      <c r="AI36" s="2104"/>
      <c r="AJ36" s="2105"/>
    </row>
    <row r="37" spans="2:36" ht="15" customHeight="1">
      <c r="B37" s="127"/>
      <c r="C37" s="1389"/>
      <c r="D37" s="1389"/>
      <c r="E37" s="1389"/>
      <c r="F37" s="1389"/>
      <c r="G37" s="1389"/>
      <c r="H37" s="1389"/>
      <c r="I37" s="268"/>
      <c r="J37" s="2536"/>
      <c r="K37" s="2537"/>
      <c r="L37" s="2537"/>
      <c r="M37" s="2537"/>
      <c r="N37" s="2537"/>
      <c r="O37" s="2537"/>
      <c r="P37" s="2537"/>
      <c r="Q37" s="2537"/>
      <c r="R37" s="2537"/>
      <c r="S37" s="2537"/>
      <c r="T37" s="2537"/>
      <c r="U37" s="2537"/>
      <c r="V37" s="2537"/>
      <c r="W37" s="2537"/>
      <c r="X37" s="2537"/>
      <c r="Y37" s="2537"/>
      <c r="Z37" s="2537"/>
      <c r="AA37" s="2537"/>
      <c r="AB37" s="2537"/>
      <c r="AC37" s="2537"/>
      <c r="AD37" s="2537"/>
      <c r="AE37" s="2537"/>
      <c r="AF37" s="2537"/>
      <c r="AG37" s="2537"/>
      <c r="AH37" s="2537"/>
      <c r="AI37" s="2537"/>
      <c r="AJ37" s="2538"/>
    </row>
    <row r="38" spans="2:36" ht="15" customHeight="1">
      <c r="B38" s="127"/>
      <c r="C38" s="1389"/>
      <c r="D38" s="1389"/>
      <c r="E38" s="1389"/>
      <c r="F38" s="1389"/>
      <c r="G38" s="1389"/>
      <c r="H38" s="1389"/>
      <c r="I38" s="268"/>
      <c r="J38" s="2536"/>
      <c r="K38" s="2537"/>
      <c r="L38" s="2537"/>
      <c r="M38" s="2537"/>
      <c r="N38" s="2537"/>
      <c r="O38" s="2537"/>
      <c r="P38" s="2537"/>
      <c r="Q38" s="2537"/>
      <c r="R38" s="2537"/>
      <c r="S38" s="2537"/>
      <c r="T38" s="2537"/>
      <c r="U38" s="2537"/>
      <c r="V38" s="2537"/>
      <c r="W38" s="2537"/>
      <c r="X38" s="2537"/>
      <c r="Y38" s="2537"/>
      <c r="Z38" s="2537"/>
      <c r="AA38" s="2537"/>
      <c r="AB38" s="2537"/>
      <c r="AC38" s="2537"/>
      <c r="AD38" s="2537"/>
      <c r="AE38" s="2537"/>
      <c r="AF38" s="2537"/>
      <c r="AG38" s="2537"/>
      <c r="AH38" s="2537"/>
      <c r="AI38" s="2537"/>
      <c r="AJ38" s="2538"/>
    </row>
    <row r="39" spans="2:36" ht="15" customHeight="1">
      <c r="B39" s="127"/>
      <c r="C39" s="1389"/>
      <c r="D39" s="1389"/>
      <c r="E39" s="1389"/>
      <c r="F39" s="1389"/>
      <c r="G39" s="1389"/>
      <c r="H39" s="1389"/>
      <c r="I39" s="268"/>
      <c r="J39" s="2536"/>
      <c r="K39" s="2537"/>
      <c r="L39" s="2537"/>
      <c r="M39" s="2537"/>
      <c r="N39" s="2537"/>
      <c r="O39" s="2537"/>
      <c r="P39" s="2537"/>
      <c r="Q39" s="2537"/>
      <c r="R39" s="2537"/>
      <c r="S39" s="2537"/>
      <c r="T39" s="2537"/>
      <c r="U39" s="2537"/>
      <c r="V39" s="2537"/>
      <c r="W39" s="2537"/>
      <c r="X39" s="2537"/>
      <c r="Y39" s="2537"/>
      <c r="Z39" s="2537"/>
      <c r="AA39" s="2537"/>
      <c r="AB39" s="2537"/>
      <c r="AC39" s="2537"/>
      <c r="AD39" s="2537"/>
      <c r="AE39" s="2537"/>
      <c r="AF39" s="2537"/>
      <c r="AG39" s="2537"/>
      <c r="AH39" s="2537"/>
      <c r="AI39" s="2537"/>
      <c r="AJ39" s="2538"/>
    </row>
    <row r="40" spans="2:36" ht="15" customHeight="1" thickBot="1">
      <c r="B40" s="128"/>
      <c r="C40" s="1306"/>
      <c r="D40" s="1306"/>
      <c r="E40" s="1306"/>
      <c r="F40" s="1306"/>
      <c r="G40" s="1306"/>
      <c r="H40" s="1306"/>
      <c r="I40" s="269"/>
      <c r="J40" s="2539"/>
      <c r="K40" s="2540"/>
      <c r="L40" s="2540"/>
      <c r="M40" s="2540"/>
      <c r="N40" s="2540"/>
      <c r="O40" s="2540"/>
      <c r="P40" s="2540"/>
      <c r="Q40" s="2540"/>
      <c r="R40" s="2540"/>
      <c r="S40" s="2540"/>
      <c r="T40" s="2540"/>
      <c r="U40" s="2540"/>
      <c r="V40" s="2540"/>
      <c r="W40" s="2540"/>
      <c r="X40" s="2540"/>
      <c r="Y40" s="2540"/>
      <c r="Z40" s="2540"/>
      <c r="AA40" s="2540"/>
      <c r="AB40" s="2540"/>
      <c r="AC40" s="2540"/>
      <c r="AD40" s="2540"/>
      <c r="AE40" s="2540"/>
      <c r="AF40" s="2540"/>
      <c r="AG40" s="2540"/>
      <c r="AH40" s="2540"/>
      <c r="AI40" s="2540"/>
      <c r="AJ40" s="2541"/>
    </row>
    <row r="41" spans="2:36" s="1070" customFormat="1" ht="15" customHeight="1">
      <c r="Q41" s="2007" t="s">
        <v>931</v>
      </c>
      <c r="R41" s="2007"/>
      <c r="S41" s="2007"/>
      <c r="T41" s="2007"/>
      <c r="U41" s="2007" t="s">
        <v>933</v>
      </c>
      <c r="V41" s="2007"/>
      <c r="W41" s="2007"/>
      <c r="X41" s="2007"/>
      <c r="Y41" s="2007" t="s">
        <v>8</v>
      </c>
      <c r="Z41" s="2007"/>
      <c r="AA41" s="2007"/>
      <c r="AB41" s="2007"/>
      <c r="AC41" s="2007" t="s">
        <v>323</v>
      </c>
      <c r="AD41" s="2007"/>
      <c r="AE41" s="2007"/>
      <c r="AF41" s="2007"/>
      <c r="AG41" s="2007" t="s">
        <v>50</v>
      </c>
      <c r="AH41" s="2007"/>
      <c r="AI41" s="2007"/>
      <c r="AJ41" s="2007"/>
    </row>
    <row r="42" spans="2:36" s="1070" customFormat="1" ht="12.65" customHeight="1">
      <c r="Q42" s="2008"/>
      <c r="R42" s="2008"/>
      <c r="S42" s="2008"/>
      <c r="T42" s="2008"/>
      <c r="U42" s="2008"/>
      <c r="V42" s="2008"/>
      <c r="W42" s="2008"/>
      <c r="X42" s="2008"/>
      <c r="Y42" s="2008"/>
      <c r="Z42" s="2008"/>
      <c r="AA42" s="2008"/>
      <c r="AB42" s="2008"/>
      <c r="AC42" s="2008"/>
      <c r="AD42" s="2008"/>
      <c r="AE42" s="2008"/>
      <c r="AF42" s="2008"/>
      <c r="AG42" s="2008"/>
      <c r="AH42" s="2008"/>
      <c r="AI42" s="2008"/>
      <c r="AJ42" s="2008"/>
    </row>
    <row r="43" spans="2:36" s="1070" customFormat="1" ht="12.65" customHeight="1">
      <c r="B43" s="83"/>
      <c r="C43" s="83"/>
      <c r="D43" s="83"/>
      <c r="E43" s="83"/>
      <c r="F43" s="83"/>
      <c r="G43" s="83"/>
      <c r="H43" s="83"/>
      <c r="I43" s="83"/>
      <c r="J43" s="83"/>
      <c r="K43" s="83"/>
      <c r="L43" s="83"/>
      <c r="M43" s="83"/>
      <c r="N43" s="83"/>
      <c r="O43" s="83"/>
      <c r="P43" s="83"/>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2: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27" t="s">
        <v>143</v>
      </c>
      <c r="C49" s="2307"/>
      <c r="D49" s="2307"/>
      <c r="E49" s="2307"/>
      <c r="F49" s="2328" t="s">
        <v>144</v>
      </c>
      <c r="G49" s="2307"/>
      <c r="H49" s="2307"/>
      <c r="I49" s="2308"/>
      <c r="J49" s="2309" t="s">
        <v>127</v>
      </c>
      <c r="K49" s="2430"/>
      <c r="L49" s="2430"/>
      <c r="M49" s="2430"/>
      <c r="N49" s="2310" t="s">
        <v>7</v>
      </c>
      <c r="O49" s="2430"/>
      <c r="P49" s="2430"/>
      <c r="Q49" s="2430"/>
      <c r="R49" s="2310" t="s">
        <v>32</v>
      </c>
      <c r="S49" s="2430"/>
      <c r="T49" s="2430"/>
      <c r="U49" s="2430"/>
      <c r="V49" s="2310" t="s">
        <v>145</v>
      </c>
      <c r="W49" s="2307"/>
      <c r="X49" s="2307"/>
      <c r="Y49" s="2308"/>
      <c r="Z49" s="86"/>
      <c r="AA49" s="87"/>
      <c r="AB49" s="87"/>
      <c r="AC49" s="2306" t="s">
        <v>19</v>
      </c>
      <c r="AD49" s="2307"/>
      <c r="AE49" s="2307"/>
      <c r="AF49" s="2307"/>
      <c r="AG49" s="2297" t="s">
        <v>141</v>
      </c>
      <c r="AH49" s="2298"/>
      <c r="AI49" s="2298"/>
      <c r="AJ49" s="2299"/>
    </row>
    <row r="50" spans="2:36" s="1" customFormat="1" ht="12.9" hidden="1" customHeight="1">
      <c r="B50" s="2427"/>
      <c r="C50" s="1990"/>
      <c r="D50" s="1990"/>
      <c r="E50" s="1990"/>
      <c r="F50" s="2424"/>
      <c r="G50" s="1990"/>
      <c r="H50" s="1990"/>
      <c r="I50" s="2425"/>
      <c r="J50" s="2428"/>
      <c r="K50" s="1990"/>
      <c r="L50" s="1990"/>
      <c r="M50" s="1990"/>
      <c r="N50" s="2424"/>
      <c r="O50" s="1990"/>
      <c r="P50" s="1990"/>
      <c r="Q50" s="1990"/>
      <c r="R50" s="2424"/>
      <c r="S50" s="1990"/>
      <c r="T50" s="1990"/>
      <c r="U50" s="1990"/>
      <c r="V50" s="2424"/>
      <c r="W50" s="1990"/>
      <c r="X50" s="1990"/>
      <c r="Y50" s="2425"/>
      <c r="Z50" s="88"/>
      <c r="AA50" s="88"/>
      <c r="AB50" s="89"/>
      <c r="AC50" s="1989"/>
      <c r="AD50" s="1990"/>
      <c r="AE50" s="1990"/>
      <c r="AF50" s="1990"/>
      <c r="AG50" s="2431"/>
      <c r="AH50" s="2432"/>
      <c r="AI50" s="2432"/>
      <c r="AJ50" s="2433"/>
    </row>
    <row r="51" spans="2:36" s="1" customFormat="1" ht="12.9" hidden="1" customHeight="1">
      <c r="B51" s="1989"/>
      <c r="C51" s="1990"/>
      <c r="D51" s="1990"/>
      <c r="E51" s="1990"/>
      <c r="F51" s="1990"/>
      <c r="G51" s="1990"/>
      <c r="H51" s="1990"/>
      <c r="I51" s="2425"/>
      <c r="J51" s="1824"/>
      <c r="K51" s="1990"/>
      <c r="L51" s="1990"/>
      <c r="M51" s="1990"/>
      <c r="N51" s="1990"/>
      <c r="O51" s="1990"/>
      <c r="P51" s="1990"/>
      <c r="Q51" s="1990"/>
      <c r="R51" s="1990"/>
      <c r="S51" s="1990"/>
      <c r="T51" s="1990"/>
      <c r="U51" s="1990"/>
      <c r="V51" s="1990"/>
      <c r="W51" s="1990"/>
      <c r="X51" s="1990"/>
      <c r="Y51" s="2425"/>
      <c r="Z51" s="88"/>
      <c r="AA51" s="88"/>
      <c r="AB51" s="88"/>
      <c r="AC51" s="1989"/>
      <c r="AD51" s="1990"/>
      <c r="AE51" s="1990"/>
      <c r="AF51" s="1990"/>
      <c r="AG51" s="2431"/>
      <c r="AH51" s="2432"/>
      <c r="AI51" s="2432"/>
      <c r="AJ51" s="2433"/>
    </row>
    <row r="52" spans="2:36" s="1" customFormat="1" ht="12.9" hidden="1" customHeight="1">
      <c r="B52" s="1989"/>
      <c r="C52" s="1990"/>
      <c r="D52" s="1990"/>
      <c r="E52" s="1990"/>
      <c r="F52" s="1990"/>
      <c r="G52" s="1990"/>
      <c r="H52" s="1990"/>
      <c r="I52" s="2425"/>
      <c r="J52" s="1824"/>
      <c r="K52" s="1990"/>
      <c r="L52" s="1990"/>
      <c r="M52" s="1990"/>
      <c r="N52" s="1990"/>
      <c r="O52" s="1990"/>
      <c r="P52" s="1990"/>
      <c r="Q52" s="1990"/>
      <c r="R52" s="1990"/>
      <c r="S52" s="1990"/>
      <c r="T52" s="1990"/>
      <c r="U52" s="1990"/>
      <c r="V52" s="1990"/>
      <c r="W52" s="1990"/>
      <c r="X52" s="1990"/>
      <c r="Y52" s="2425"/>
      <c r="Z52" s="88"/>
      <c r="AA52" s="88"/>
      <c r="AB52" s="88"/>
      <c r="AC52" s="1989"/>
      <c r="AD52" s="1990"/>
      <c r="AE52" s="1990"/>
      <c r="AF52" s="1990"/>
      <c r="AG52" s="2431"/>
      <c r="AH52" s="2432"/>
      <c r="AI52" s="2432"/>
      <c r="AJ52" s="2433"/>
    </row>
    <row r="53" spans="2:36" s="1" customFormat="1" ht="12.9" hidden="1" customHeight="1" thickBot="1">
      <c r="B53" s="1991"/>
      <c r="C53" s="1992"/>
      <c r="D53" s="1992"/>
      <c r="E53" s="1992"/>
      <c r="F53" s="1992"/>
      <c r="G53" s="1992"/>
      <c r="H53" s="1992"/>
      <c r="I53" s="2426"/>
      <c r="J53" s="2429"/>
      <c r="K53" s="1992"/>
      <c r="L53" s="1992"/>
      <c r="M53" s="1992"/>
      <c r="N53" s="1992"/>
      <c r="O53" s="1992"/>
      <c r="P53" s="1992"/>
      <c r="Q53" s="1992"/>
      <c r="R53" s="1992"/>
      <c r="S53" s="1992"/>
      <c r="T53" s="1992"/>
      <c r="U53" s="1992"/>
      <c r="V53" s="1992"/>
      <c r="W53" s="1992"/>
      <c r="X53" s="1992"/>
      <c r="Y53" s="2426"/>
      <c r="Z53" s="88"/>
      <c r="AA53" s="88"/>
      <c r="AB53" s="88"/>
      <c r="AC53" s="1991"/>
      <c r="AD53" s="1992"/>
      <c r="AE53" s="1992"/>
      <c r="AF53" s="1992"/>
      <c r="AG53" s="2434"/>
      <c r="AH53" s="2435"/>
      <c r="AI53" s="2435"/>
      <c r="AJ53" s="2436"/>
    </row>
    <row r="54" spans="2:36" hidden="1">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41"/>
      <c r="I58" s="2041"/>
      <c r="J58" s="2041"/>
      <c r="K58" s="2041"/>
      <c r="L58" s="2041"/>
      <c r="M58" s="2041"/>
      <c r="N58" s="2041"/>
      <c r="O58" s="2041"/>
      <c r="P58" s="2041"/>
      <c r="Q58" s="2041"/>
      <c r="R58" s="2041"/>
      <c r="S58" s="2041"/>
      <c r="T58" s="2041"/>
      <c r="U58" s="2041"/>
      <c r="V58" s="2041"/>
      <c r="W58" s="2041"/>
      <c r="X58" s="2041"/>
      <c r="Y58" s="2041"/>
      <c r="Z58" s="2041"/>
      <c r="AA58" s="2041"/>
      <c r="AB58" s="2041"/>
      <c r="AC58" s="2041"/>
      <c r="AD58" s="2041"/>
      <c r="AE58" s="2041"/>
      <c r="AF58" s="2041"/>
      <c r="AG58" s="2041"/>
      <c r="AH58" s="2041"/>
      <c r="AI58" s="2041"/>
    </row>
  </sheetData>
  <sheetProtection sheet="1" selectLockedCells="1"/>
  <mergeCells count="67">
    <mergeCell ref="AC50:AF53"/>
    <mergeCell ref="B13:AJ13"/>
    <mergeCell ref="AN23:BG25"/>
    <mergeCell ref="AN26:AT27"/>
    <mergeCell ref="AU26:AW27"/>
    <mergeCell ref="X22:AB23"/>
    <mergeCell ref="AC22:AJ23"/>
    <mergeCell ref="B24:B25"/>
    <mergeCell ref="C24:H25"/>
    <mergeCell ref="L24:W24"/>
    <mergeCell ref="L25:W25"/>
    <mergeCell ref="B22:B23"/>
    <mergeCell ref="C22:H23"/>
    <mergeCell ref="I22:I23"/>
    <mergeCell ref="J22:K23"/>
    <mergeCell ref="J24:K24"/>
    <mergeCell ref="V49:Y49"/>
    <mergeCell ref="AC49:AF49"/>
    <mergeCell ref="J27:K27"/>
    <mergeCell ref="H58:AI58"/>
    <mergeCell ref="B50:E53"/>
    <mergeCell ref="F50:I53"/>
    <mergeCell ref="J50:M53"/>
    <mergeCell ref="N50:Q53"/>
    <mergeCell ref="R50:U53"/>
    <mergeCell ref="V50:Y53"/>
    <mergeCell ref="AG49:AJ53"/>
    <mergeCell ref="B49:E49"/>
    <mergeCell ref="F49:I49"/>
    <mergeCell ref="J49:M49"/>
    <mergeCell ref="N49:Q49"/>
    <mergeCell ref="R49:U49"/>
    <mergeCell ref="Y1:AJ1"/>
    <mergeCell ref="C28:H40"/>
    <mergeCell ref="C18:AJ18"/>
    <mergeCell ref="B20:I21"/>
    <mergeCell ref="L20:AJ21"/>
    <mergeCell ref="L22:W23"/>
    <mergeCell ref="B26:B27"/>
    <mergeCell ref="C26:H27"/>
    <mergeCell ref="L27:W27"/>
    <mergeCell ref="J28:AJ40"/>
    <mergeCell ref="L26:W26"/>
    <mergeCell ref="J25:K25"/>
    <mergeCell ref="C3:F3"/>
    <mergeCell ref="C4:L4"/>
    <mergeCell ref="J26:K26"/>
    <mergeCell ref="B15:AJ16"/>
    <mergeCell ref="X6:AI6"/>
    <mergeCell ref="X7:AI7"/>
    <mergeCell ref="X8:AI8"/>
    <mergeCell ref="R6:V6"/>
    <mergeCell ref="R7:V7"/>
    <mergeCell ref="R8:V8"/>
    <mergeCell ref="R9:AJ9"/>
    <mergeCell ref="R10:AJ10"/>
    <mergeCell ref="R11:AJ11"/>
    <mergeCell ref="Q41:T41"/>
    <mergeCell ref="U41:X41"/>
    <mergeCell ref="Y41:AB41"/>
    <mergeCell ref="AC41:AF41"/>
    <mergeCell ref="AG41:AJ41"/>
    <mergeCell ref="Q42:T45"/>
    <mergeCell ref="U42:X45"/>
    <mergeCell ref="Y42:AB45"/>
    <mergeCell ref="AC42:AF45"/>
    <mergeCell ref="AG42:AJ45"/>
  </mergeCells>
  <phoneticPr fontId="3"/>
  <conditionalFormatting sqref="L22:W23">
    <cfRule type="expression" dxfId="146" priority="13" stopIfTrue="1">
      <formula>AND(MONTH(L22)&lt;10,DAY(L22)&gt;9)</formula>
    </cfRule>
    <cfRule type="expression" dxfId="145" priority="14" stopIfTrue="1">
      <formula>AND(MONTH(L22)&lt;10,DAY(L22)&lt;10)</formula>
    </cfRule>
    <cfRule type="expression" dxfId="144" priority="15" stopIfTrue="1">
      <formula>AND(MONTH(L22)&gt;9,DAY(L22)&lt;10)</formula>
    </cfRule>
  </conditionalFormatting>
  <conditionalFormatting sqref="L24:W24">
    <cfRule type="expression" dxfId="143" priority="10" stopIfTrue="1">
      <formula>AND(MONTH(L24)&lt;10,DAY(L24)&gt;9)</formula>
    </cfRule>
    <cfRule type="expression" dxfId="142" priority="11" stopIfTrue="1">
      <formula>AND(MONTH(L24)&lt;10,DAY(L24)&lt;10)</formula>
    </cfRule>
    <cfRule type="expression" dxfId="141" priority="12" stopIfTrue="1">
      <formula>AND(MONTH(L24)&gt;9,DAY(L24)&lt;10)</formula>
    </cfRule>
  </conditionalFormatting>
  <conditionalFormatting sqref="L25:W25">
    <cfRule type="expression" dxfId="140" priority="7" stopIfTrue="1">
      <formula>AND(MONTH(L25)&lt;10,DAY(L25)&gt;9)</formula>
    </cfRule>
    <cfRule type="expression" dxfId="139" priority="8" stopIfTrue="1">
      <formula>AND(MONTH(L25)&lt;10,DAY(L25)&lt;10)</formula>
    </cfRule>
    <cfRule type="expression" dxfId="138" priority="9" stopIfTrue="1">
      <formula>AND(MONTH(L25)&gt;9,DAY(L25)&lt;10)</formula>
    </cfRule>
  </conditionalFormatting>
  <conditionalFormatting sqref="L26:W26">
    <cfRule type="expression" dxfId="137" priority="4" stopIfTrue="1">
      <formula>AND(MONTH(L26)&lt;10,DAY(L26)&gt;9)</formula>
    </cfRule>
    <cfRule type="expression" dxfId="136" priority="5" stopIfTrue="1">
      <formula>AND(MONTH(L26)&lt;10,DAY(L26)&lt;10)</formula>
    </cfRule>
    <cfRule type="expression" dxfId="135" priority="6" stopIfTrue="1">
      <formula>AND(MONTH(L26)&gt;9,DAY(L26)&lt;10)</formula>
    </cfRule>
  </conditionalFormatting>
  <conditionalFormatting sqref="L27:W27">
    <cfRule type="expression" dxfId="134" priority="1" stopIfTrue="1">
      <formula>AND(MONTH(L27)&lt;10,DAY(L27)&gt;9)</formula>
    </cfRule>
    <cfRule type="expression" dxfId="133" priority="2" stopIfTrue="1">
      <formula>AND(MONTH(L27)&lt;10,DAY(L27)&lt;10)</formula>
    </cfRule>
    <cfRule type="expression" dxfId="132" priority="3" stopIfTrue="1">
      <formula>AND(MONTH(L27)&gt;9,DAY(L27)&lt;10)</formula>
    </cfRule>
  </conditionalFormatting>
  <dataValidations count="1">
    <dataValidation type="list" allowBlank="1" showInputMessage="1" showErrorMessage="1" sqref="AU26:AW27">
      <formula1>$BA$26:$BA$27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明朝,標準"&amp;8&amp;K00-042第20号様式（第21条関係）</oddHeader>
    <oddFooter>&amp;R&amp;"ＭＳ 明朝,標準"&amp;8&amp;K00-027受注者⇒監督員</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9" tint="0.39997558519241921"/>
  </sheetPr>
  <dimension ref="B1:K37"/>
  <sheetViews>
    <sheetView showZeros="0" view="pageBreakPreview" zoomScaleNormal="100" zoomScaleSheetLayoutView="100" workbookViewId="0">
      <selection activeCell="B7" sqref="B7"/>
    </sheetView>
  </sheetViews>
  <sheetFormatPr defaultRowHeight="13"/>
  <cols>
    <col min="1" max="1" width="16.81640625" customWidth="1"/>
    <col min="2" max="2" width="14.90625" style="957" customWidth="1"/>
    <col min="3" max="3" width="16" style="228" customWidth="1"/>
    <col min="9" max="9" width="18.08984375" customWidth="1"/>
  </cols>
  <sheetData>
    <row r="1" spans="2:11" ht="42" customHeight="1">
      <c r="C1" s="895"/>
    </row>
    <row r="2" spans="2:11" ht="31.5" customHeight="1">
      <c r="B2" s="1128" t="s">
        <v>248</v>
      </c>
      <c r="C2" s="1129"/>
      <c r="D2" s="1129"/>
      <c r="E2" s="1129"/>
      <c r="F2" s="1129"/>
      <c r="G2" s="1129"/>
      <c r="H2" s="1129"/>
      <c r="I2" s="1129"/>
    </row>
    <row r="3" spans="2:11" ht="30" customHeight="1">
      <c r="B3" s="1130" t="s">
        <v>172</v>
      </c>
      <c r="C3" s="1131"/>
      <c r="D3" s="1131"/>
      <c r="E3" s="1131"/>
      <c r="F3" s="1131"/>
      <c r="G3" s="1131"/>
      <c r="H3" s="1131"/>
      <c r="I3" s="1131"/>
      <c r="J3" s="569" t="s">
        <v>221</v>
      </c>
      <c r="K3" s="569"/>
    </row>
    <row r="4" spans="2:11" ht="24.9" customHeight="1">
      <c r="B4" s="1066" t="s">
        <v>173</v>
      </c>
      <c r="C4" s="893" t="s">
        <v>232</v>
      </c>
      <c r="D4" s="162" t="s">
        <v>174</v>
      </c>
      <c r="E4" s="162"/>
      <c r="F4" s="162"/>
      <c r="G4" s="162"/>
      <c r="H4" s="162"/>
      <c r="I4" s="162"/>
    </row>
    <row r="5" spans="2:11" ht="24.9" customHeight="1">
      <c r="B5" s="958" t="s">
        <v>175</v>
      </c>
      <c r="C5" s="893" t="s">
        <v>233</v>
      </c>
      <c r="D5" s="162" t="s">
        <v>453</v>
      </c>
      <c r="E5" s="162"/>
      <c r="F5" s="162"/>
      <c r="G5" s="162"/>
      <c r="H5" s="162"/>
      <c r="I5" s="162"/>
    </row>
    <row r="6" spans="2:11" ht="24.9" customHeight="1">
      <c r="B6" s="958" t="s">
        <v>766</v>
      </c>
      <c r="C6" s="893" t="s">
        <v>234</v>
      </c>
      <c r="D6" s="162" t="s">
        <v>1019</v>
      </c>
      <c r="E6" s="162"/>
      <c r="F6" s="162"/>
      <c r="G6" s="162"/>
      <c r="H6" s="162"/>
      <c r="I6" s="162"/>
    </row>
    <row r="7" spans="2:11" ht="24.9" customHeight="1">
      <c r="B7" s="958" t="s">
        <v>767</v>
      </c>
      <c r="C7" s="893" t="s">
        <v>234</v>
      </c>
      <c r="D7" s="162" t="s">
        <v>743</v>
      </c>
      <c r="E7" s="162"/>
      <c r="F7" s="162"/>
      <c r="G7" s="162"/>
      <c r="H7" s="162"/>
      <c r="I7" s="162"/>
    </row>
    <row r="8" spans="2:11" ht="24.9" customHeight="1">
      <c r="B8" s="958" t="s">
        <v>479</v>
      </c>
      <c r="C8" s="893" t="s">
        <v>234</v>
      </c>
      <c r="D8" s="162" t="s">
        <v>341</v>
      </c>
      <c r="E8" s="162"/>
      <c r="F8" s="162"/>
      <c r="G8" s="162"/>
      <c r="H8" s="162"/>
      <c r="I8" s="162"/>
    </row>
    <row r="9" spans="2:11" ht="24.9" customHeight="1">
      <c r="B9" s="958" t="s">
        <v>480</v>
      </c>
      <c r="C9" s="893" t="s">
        <v>234</v>
      </c>
      <c r="D9" s="162" t="s">
        <v>181</v>
      </c>
      <c r="E9" s="162"/>
      <c r="F9" s="162"/>
      <c r="G9" s="162"/>
      <c r="H9" s="162"/>
      <c r="I9" s="162"/>
    </row>
    <row r="10" spans="2:11" ht="24.9" customHeight="1">
      <c r="B10" s="958" t="s">
        <v>451</v>
      </c>
      <c r="C10" s="893" t="s">
        <v>235</v>
      </c>
      <c r="D10" s="162" t="s">
        <v>182</v>
      </c>
      <c r="E10" s="162"/>
      <c r="F10" s="162"/>
      <c r="G10" s="162"/>
      <c r="H10" s="162"/>
      <c r="I10" s="162"/>
    </row>
    <row r="11" spans="2:11" ht="24.9" customHeight="1">
      <c r="B11" s="1067" t="s">
        <v>176</v>
      </c>
      <c r="C11" s="893" t="s">
        <v>236</v>
      </c>
      <c r="D11" s="162" t="s">
        <v>920</v>
      </c>
      <c r="E11" s="162"/>
      <c r="F11" s="162"/>
      <c r="G11" s="162"/>
      <c r="H11" s="162"/>
      <c r="I11" s="162"/>
    </row>
    <row r="12" spans="2:11" ht="24.9" customHeight="1">
      <c r="B12" s="1067" t="s">
        <v>177</v>
      </c>
      <c r="C12" s="1065" t="s">
        <v>236</v>
      </c>
      <c r="D12" s="162" t="s">
        <v>195</v>
      </c>
      <c r="E12" s="162"/>
      <c r="F12" s="162"/>
      <c r="G12" s="162"/>
      <c r="H12" s="162"/>
      <c r="I12" s="162"/>
    </row>
    <row r="13" spans="2:11" ht="24.9" customHeight="1">
      <c r="B13" s="1067" t="s">
        <v>178</v>
      </c>
      <c r="C13" s="1065" t="s">
        <v>237</v>
      </c>
      <c r="D13" s="162" t="s">
        <v>454</v>
      </c>
      <c r="E13" s="162"/>
      <c r="F13" s="162"/>
      <c r="G13" s="162"/>
      <c r="H13" s="162"/>
      <c r="I13" s="162"/>
    </row>
    <row r="14" spans="2:11" ht="24.9" customHeight="1">
      <c r="B14" s="1067" t="s">
        <v>918</v>
      </c>
      <c r="C14" s="1065" t="s">
        <v>238</v>
      </c>
      <c r="D14" s="162" t="s">
        <v>921</v>
      </c>
      <c r="E14" s="162"/>
      <c r="F14" s="162"/>
      <c r="G14" s="162"/>
      <c r="H14" s="162"/>
      <c r="I14" s="162"/>
    </row>
    <row r="15" spans="2:11" ht="24.9" customHeight="1">
      <c r="B15" s="1067" t="s">
        <v>919</v>
      </c>
      <c r="C15" s="1065" t="s">
        <v>238</v>
      </c>
      <c r="D15" s="162" t="s">
        <v>183</v>
      </c>
      <c r="E15" s="162"/>
      <c r="F15" s="162"/>
      <c r="G15" s="162"/>
      <c r="H15" s="162"/>
      <c r="I15" s="162"/>
    </row>
    <row r="16" spans="2:11" ht="24.9" customHeight="1">
      <c r="B16" s="958" t="s">
        <v>179</v>
      </c>
      <c r="C16" s="893" t="s">
        <v>239</v>
      </c>
      <c r="D16" s="162" t="s">
        <v>452</v>
      </c>
      <c r="E16" s="162"/>
      <c r="F16" s="162"/>
      <c r="G16" s="162"/>
      <c r="H16" s="162"/>
      <c r="I16" s="162"/>
    </row>
    <row r="17" spans="2:9" ht="24.9" customHeight="1">
      <c r="B17" s="958" t="s">
        <v>180</v>
      </c>
      <c r="C17" s="893" t="s">
        <v>239</v>
      </c>
      <c r="D17" s="162" t="s">
        <v>455</v>
      </c>
      <c r="E17" s="162"/>
      <c r="F17" s="162"/>
      <c r="G17" s="162"/>
      <c r="H17" s="162"/>
      <c r="I17" s="162"/>
    </row>
    <row r="18" spans="2:9" ht="24.9" customHeight="1">
      <c r="B18" s="958" t="s">
        <v>184</v>
      </c>
      <c r="C18" s="893" t="s">
        <v>239</v>
      </c>
      <c r="D18" s="162" t="s">
        <v>128</v>
      </c>
      <c r="E18" s="162"/>
      <c r="F18" s="162"/>
      <c r="G18" s="162"/>
      <c r="H18" s="162"/>
      <c r="I18" s="162"/>
    </row>
    <row r="19" spans="2:9" ht="24.9" customHeight="1">
      <c r="B19" s="958" t="s">
        <v>185</v>
      </c>
      <c r="C19" s="893" t="s">
        <v>240</v>
      </c>
      <c r="D19" s="162" t="s">
        <v>198</v>
      </c>
      <c r="E19" s="162"/>
      <c r="F19" s="162"/>
      <c r="G19" s="162"/>
      <c r="H19" s="162"/>
      <c r="I19" s="162"/>
    </row>
    <row r="20" spans="2:9" ht="24.9" customHeight="1">
      <c r="B20" s="958" t="s">
        <v>186</v>
      </c>
      <c r="C20" s="893" t="s">
        <v>483</v>
      </c>
      <c r="D20" s="162" t="s">
        <v>500</v>
      </c>
      <c r="E20" s="162"/>
      <c r="F20" s="162"/>
      <c r="G20" s="162"/>
      <c r="H20" s="162"/>
      <c r="I20" s="162"/>
    </row>
    <row r="21" spans="2:9" ht="24.9" customHeight="1">
      <c r="B21" s="958" t="s">
        <v>187</v>
      </c>
      <c r="C21" s="893" t="s">
        <v>241</v>
      </c>
      <c r="D21" s="162" t="s">
        <v>499</v>
      </c>
      <c r="E21" s="162"/>
      <c r="F21" s="162"/>
      <c r="G21" s="162"/>
      <c r="H21" s="162"/>
      <c r="I21" s="162"/>
    </row>
    <row r="22" spans="2:9" ht="24.9" customHeight="1">
      <c r="B22" s="958" t="s">
        <v>188</v>
      </c>
      <c r="C22" s="893" t="s">
        <v>482</v>
      </c>
      <c r="D22" s="162" t="s">
        <v>498</v>
      </c>
      <c r="E22" s="162"/>
      <c r="F22" s="162"/>
      <c r="G22" s="162"/>
      <c r="H22" s="162"/>
      <c r="I22" s="162"/>
    </row>
    <row r="23" spans="2:9" ht="24.9" customHeight="1">
      <c r="B23" s="958" t="s">
        <v>189</v>
      </c>
      <c r="C23" s="893" t="s">
        <v>242</v>
      </c>
      <c r="D23" s="162" t="s">
        <v>496</v>
      </c>
      <c r="E23" s="162"/>
      <c r="F23" s="162"/>
      <c r="G23" s="162"/>
      <c r="H23" s="162"/>
      <c r="I23" s="162"/>
    </row>
    <row r="24" spans="2:9" ht="24.9" customHeight="1">
      <c r="B24" s="958" t="s">
        <v>190</v>
      </c>
      <c r="C24" s="893" t="s">
        <v>243</v>
      </c>
      <c r="D24" s="162" t="s">
        <v>199</v>
      </c>
      <c r="E24" s="162"/>
      <c r="F24" s="162"/>
      <c r="G24" s="162"/>
      <c r="H24" s="162"/>
      <c r="I24" s="162"/>
    </row>
    <row r="25" spans="2:9" ht="24.9" customHeight="1">
      <c r="B25" s="958" t="s">
        <v>191</v>
      </c>
      <c r="C25" s="893" t="s">
        <v>243</v>
      </c>
      <c r="D25" s="162" t="s">
        <v>203</v>
      </c>
      <c r="E25" s="162"/>
      <c r="F25" s="162"/>
      <c r="G25" s="162"/>
      <c r="H25" s="162"/>
      <c r="I25" s="162"/>
    </row>
    <row r="26" spans="2:9" ht="24.9" customHeight="1">
      <c r="B26" s="958" t="s">
        <v>192</v>
      </c>
      <c r="C26" s="893" t="s">
        <v>484</v>
      </c>
      <c r="D26" s="162" t="s">
        <v>497</v>
      </c>
      <c r="E26" s="162"/>
      <c r="F26" s="162"/>
      <c r="G26" s="162"/>
      <c r="H26" s="162"/>
      <c r="I26" s="162"/>
    </row>
    <row r="27" spans="2:9" ht="24.9" customHeight="1">
      <c r="B27" s="958" t="s">
        <v>193</v>
      </c>
      <c r="C27" s="893" t="s">
        <v>244</v>
      </c>
      <c r="D27" s="162" t="s">
        <v>201</v>
      </c>
      <c r="E27" s="162"/>
      <c r="F27" s="162"/>
      <c r="G27" s="162"/>
      <c r="H27" s="162"/>
      <c r="I27" s="162"/>
    </row>
    <row r="28" spans="2:9" ht="24.9" customHeight="1">
      <c r="B28" s="958" t="s">
        <v>194</v>
      </c>
      <c r="C28" s="893" t="s">
        <v>244</v>
      </c>
      <c r="D28" s="162" t="s">
        <v>205</v>
      </c>
      <c r="E28" s="162"/>
      <c r="F28" s="162"/>
      <c r="G28" s="162"/>
      <c r="H28" s="162"/>
      <c r="I28" s="162"/>
    </row>
    <row r="29" spans="2:9" ht="24.9" customHeight="1">
      <c r="B29" s="958" t="s">
        <v>204</v>
      </c>
      <c r="C29" s="893" t="s">
        <v>246</v>
      </c>
      <c r="D29" s="162" t="s">
        <v>456</v>
      </c>
      <c r="E29" s="162"/>
      <c r="F29" s="162"/>
      <c r="G29" s="162"/>
      <c r="H29" s="162"/>
      <c r="I29" s="162"/>
    </row>
    <row r="30" spans="2:9" ht="24.9" customHeight="1">
      <c r="B30" s="958" t="s">
        <v>231</v>
      </c>
      <c r="C30" s="893" t="s">
        <v>245</v>
      </c>
      <c r="D30" s="162" t="s">
        <v>202</v>
      </c>
      <c r="E30" s="162"/>
      <c r="F30" s="162"/>
      <c r="G30" s="162"/>
      <c r="H30" s="162"/>
      <c r="I30" s="162"/>
    </row>
    <row r="31" spans="2:9" ht="24.9" customHeight="1">
      <c r="B31" s="958" t="s">
        <v>489</v>
      </c>
      <c r="C31" s="893" t="s">
        <v>481</v>
      </c>
      <c r="D31" t="s">
        <v>200</v>
      </c>
      <c r="E31" s="162"/>
      <c r="F31" s="162"/>
      <c r="G31" s="162"/>
      <c r="H31" s="162"/>
      <c r="I31" s="162"/>
    </row>
    <row r="32" spans="2:9" ht="24.9" customHeight="1">
      <c r="B32" s="1063" t="s">
        <v>912</v>
      </c>
      <c r="C32" s="1062" t="s">
        <v>908</v>
      </c>
      <c r="D32" s="162" t="s">
        <v>909</v>
      </c>
      <c r="E32" s="162"/>
      <c r="F32" s="162"/>
      <c r="G32" s="162"/>
      <c r="H32" s="162"/>
      <c r="I32" s="162"/>
    </row>
    <row r="33" spans="2:9" ht="24.9" customHeight="1">
      <c r="B33" s="1063" t="s">
        <v>913</v>
      </c>
      <c r="C33" s="1062" t="s">
        <v>908</v>
      </c>
      <c r="D33" s="162" t="s">
        <v>910</v>
      </c>
      <c r="E33" s="162"/>
      <c r="F33" s="162"/>
      <c r="G33" s="162"/>
      <c r="H33" s="162"/>
      <c r="I33" s="162"/>
    </row>
    <row r="34" spans="2:9" ht="24.9" customHeight="1">
      <c r="B34" s="1063" t="s">
        <v>914</v>
      </c>
      <c r="C34" s="1062" t="s">
        <v>908</v>
      </c>
      <c r="D34" s="162" t="s">
        <v>911</v>
      </c>
      <c r="E34" s="162"/>
      <c r="F34" s="162"/>
      <c r="G34" s="162"/>
      <c r="H34" s="162"/>
      <c r="I34" s="162"/>
    </row>
    <row r="35" spans="2:9" ht="24.9" customHeight="1">
      <c r="B35" s="958" t="s">
        <v>643</v>
      </c>
      <c r="C35" s="893" t="s">
        <v>247</v>
      </c>
      <c r="D35" s="162" t="s">
        <v>196</v>
      </c>
      <c r="E35" s="162"/>
      <c r="F35" s="162"/>
      <c r="G35" s="162"/>
      <c r="H35" s="162"/>
      <c r="I35" s="162"/>
    </row>
    <row r="36" spans="2:9" ht="24.9" customHeight="1">
      <c r="B36" s="958" t="s">
        <v>643</v>
      </c>
      <c r="C36" s="999" t="s">
        <v>905</v>
      </c>
      <c r="D36" s="162" t="s">
        <v>644</v>
      </c>
    </row>
    <row r="37" spans="2:9" ht="24.9" customHeight="1">
      <c r="B37" s="1064" t="s">
        <v>904</v>
      </c>
      <c r="C37" s="999" t="s">
        <v>906</v>
      </c>
      <c r="D37" s="162" t="s">
        <v>907</v>
      </c>
    </row>
  </sheetData>
  <sheetProtection sheet="1" selectLockedCells="1"/>
  <mergeCells count="2">
    <mergeCell ref="B2:I2"/>
    <mergeCell ref="B3:I3"/>
  </mergeCells>
  <phoneticPr fontId="3"/>
  <hyperlinks>
    <hyperlink ref="B4" location="'（１号様式）工事打合せ簿'!A1" display="１号様式"/>
    <hyperlink ref="B6" location="'（４号様式）①現場代理人等設置通知書'!A1" display="４号様式①"/>
    <hyperlink ref="B10" location="'（５号様式）工事履行報告書'!A1" display="６号様式"/>
    <hyperlink ref="B8" location="'（４号様式附帯①主任技術者実務経験経歴書 '!A1" display="４号附帯①"/>
    <hyperlink ref="B9" location="'（４号様式附帯②）専門技術者実務経験経歴書'!A1" display="４号附帯②"/>
    <hyperlink ref="B16" location="'（１３号様式）支給材料又は貸与品の不適当通知'!Print_Area" display="１３号様式"/>
    <hyperlink ref="B17" location="'（１４号様式）支給材料（貸与品）受領書（借用書）'!Print_Area" display="１４号様式"/>
    <hyperlink ref="B18" location="'（１５号様式）支給材料（貸与品）返納書'!A1" display="１５号様式"/>
    <hyperlink ref="B19" location="'（１６号様式）設計図書との不一致確認請求通知'!A1" display="１６号様式"/>
    <hyperlink ref="B20" location="'（２０号様式）工期延長請求'!A1" display="２０号様式"/>
    <hyperlink ref="B21" location="'（２３号様式）工期変更協議通知'!A1" display="２３号様式"/>
    <hyperlink ref="B22" location="'（２５号様式）請負代金額変更協議通知'!A1" display="２５号様式"/>
    <hyperlink ref="B24" location="'（２７号様式）不可抗力による損害状況通知'!A1" display="２７号様式"/>
    <hyperlink ref="B25" location="'（２９号様式）不可抗力による損害請求'!A1" display="２９号様式"/>
    <hyperlink ref="B30" location="'（３７号様式）指定部分完成通知書 '!A1" display="３７号様式"/>
    <hyperlink ref="B35" location="'（３９号様式）段階確認書'!A1" display="３９号様式"/>
    <hyperlink ref="B26" location="'（３１号様式）請負代金額の変更に代わる設計図書の変更協議'!A1" display="３１号様式"/>
    <hyperlink ref="B28" location="'（３４号様式）引渡し書'!A1" display="３４号様式"/>
    <hyperlink ref="B29" location="'（３６号様式）工事目的物の使用について（同意）'!A1" display="３６号様式"/>
    <hyperlink ref="B31" location="'（３８号様式）変更協議承諾書'!A1" display="３８号様式"/>
    <hyperlink ref="B23" location="'（２６号様式）スライドによる請負代金額の変更'!A1" display="２６号様式"/>
    <hyperlink ref="B36" location="'（参考様式）土木工事照査項目チェックリスト'!A1" display="参考様式"/>
    <hyperlink ref="B7" location="'（４号様式）②現場代理人等変更通知書'!A1" display="４号様式②"/>
    <hyperlink ref="B27" location="'（３２号様式）完成通知書'!Print_Area" display="３２号様式"/>
    <hyperlink ref="B11:B13" location="'（５号様式）工事履行報告書'!A1" display="６号様式"/>
    <hyperlink ref="B5" location="'（1号様式）工事打合せ簿'!A1" display="１号様式"/>
    <hyperlink ref="B37" location="'（参考様式）出荷証明書'!A1" display="'（参考様式）出荷証明書'!A1"/>
    <hyperlink ref="B32" location="工事成績評定要領・創意工夫!A1" display="要領１号様式"/>
    <hyperlink ref="B33" location="工事成績評定要領・社会性等!A1" display="要領２号様式"/>
    <hyperlink ref="B34" location="工事成績評定要領・創意工夫・社会性等の説明!A1" display="要領３号様式"/>
    <hyperlink ref="B11" location="'（７号様式）工事関係者に関する措置決定'!Print_Area" display="７号様式"/>
    <hyperlink ref="B12" location="'（８号様式）監督員に関する措置請求'!A1" display="８号様式"/>
    <hyperlink ref="B13" location="'（１０号様式）材料検査（確認）書'!A1" display="１０号様式"/>
    <hyperlink ref="B15" location="'（１２号様式）確認 ・ 立会依頼書'!Print_Area" display="１２号様式"/>
    <hyperlink ref="B14" location="'（１１号様式）工事材料の工事現場外搬出通知'!Print_Area" display="１１号様式"/>
  </hyperlinks>
  <pageMargins left="0.70866141732283472" right="0.31496062992125984" top="0.55118110236220474" bottom="0.35433070866141736" header="0.31496062992125984" footer="0.11811023622047245"/>
  <pageSetup paperSize="9" orientation="portrait" r:id="rId1"/>
  <rowBreaks count="1" manualBreakCount="1">
    <brk id="31" max="16383"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3" tint="0.59999389629810485"/>
  </sheetPr>
  <dimension ref="A1:BF58"/>
  <sheetViews>
    <sheetView showZeros="0" view="pageBreakPreview" zoomScaleNormal="100" zoomScaleSheetLayoutView="100" workbookViewId="0">
      <selection activeCell="L28" sqref="L28:W29"/>
    </sheetView>
  </sheetViews>
  <sheetFormatPr defaultColWidth="2.36328125" defaultRowHeight="13"/>
  <cols>
    <col min="1" max="1" width="10.08984375" style="894" customWidth="1"/>
    <col min="2" max="8" width="2.36328125" style="40"/>
    <col min="9" max="10" width="2.36328125" style="66"/>
    <col min="11" max="43" width="2.36328125" style="40"/>
    <col min="44" max="44" width="15.90625" style="40" customWidth="1"/>
    <col min="45" max="45" width="2.36328125" style="40"/>
    <col min="46" max="46" width="10.1796875" style="40" customWidth="1"/>
    <col min="47" max="51" width="2.36328125" style="40"/>
    <col min="52" max="52" width="2.36328125" style="40" hidden="1" customWidth="1"/>
    <col min="53" max="16384" width="2.36328125" style="40"/>
  </cols>
  <sheetData>
    <row r="1" spans="1:52"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4"/>
      <c r="Z1" s="1754"/>
      <c r="AA1" s="1754"/>
      <c r="AB1" s="1754"/>
      <c r="AC1" s="1754"/>
      <c r="AD1" s="1754"/>
      <c r="AE1" s="1754"/>
      <c r="AF1" s="1754"/>
      <c r="AG1" s="1754"/>
      <c r="AH1" s="1754"/>
      <c r="AI1" s="1754"/>
      <c r="AJ1" s="1755"/>
      <c r="AL1" s="480" t="s">
        <v>380</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5" customFormat="1" ht="15" customHeight="1">
      <c r="A3" s="894"/>
      <c r="C3" s="1389" t="s">
        <v>368</v>
      </c>
      <c r="D3" s="2013"/>
      <c r="E3" s="2013"/>
      <c r="F3" s="2013"/>
      <c r="G3" s="703"/>
      <c r="H3" s="703"/>
    </row>
    <row r="4" spans="1:52"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52" ht="15" customHeight="1">
      <c r="B5" s="427"/>
      <c r="C5" s="427"/>
      <c r="D5" s="394"/>
      <c r="E5" s="394"/>
      <c r="F5" s="394"/>
      <c r="G5" s="394"/>
      <c r="H5" s="394"/>
      <c r="I5" s="394"/>
      <c r="J5" s="394"/>
      <c r="K5" s="394"/>
      <c r="L5" s="394"/>
      <c r="M5" s="394"/>
      <c r="N5" s="394"/>
      <c r="O5" s="394"/>
      <c r="P5" s="394"/>
      <c r="Q5" s="394"/>
      <c r="R5" s="394"/>
      <c r="S5" s="394"/>
      <c r="T5" s="427"/>
      <c r="U5" s="427"/>
      <c r="V5" s="427"/>
      <c r="W5" s="427"/>
      <c r="X5" s="427"/>
      <c r="Y5" s="427"/>
      <c r="Z5" s="427"/>
      <c r="AA5" s="427"/>
      <c r="AB5" s="427"/>
      <c r="AC5" s="427"/>
      <c r="AD5" s="427"/>
      <c r="AE5" s="427"/>
      <c r="AF5" s="427"/>
      <c r="AG5" s="427"/>
      <c r="AH5" s="427"/>
      <c r="AI5" s="427"/>
      <c r="AJ5" s="427"/>
      <c r="AZ5" s="40" t="s">
        <v>432</v>
      </c>
    </row>
    <row r="6" spans="1:52" ht="30" customHeight="1">
      <c r="B6" s="427"/>
      <c r="C6" s="427"/>
      <c r="D6" s="427"/>
      <c r="E6" s="427"/>
      <c r="F6" s="427"/>
      <c r="G6" s="427"/>
      <c r="H6" s="427"/>
      <c r="I6" s="427"/>
      <c r="J6" s="427"/>
      <c r="K6" s="38"/>
      <c r="L6" s="38"/>
      <c r="M6" s="38"/>
      <c r="N6" s="38"/>
      <c r="O6" s="38"/>
      <c r="P6" s="38"/>
      <c r="Q6" s="38"/>
      <c r="R6" s="38"/>
      <c r="S6" s="2011" t="s">
        <v>71</v>
      </c>
      <c r="T6" s="1131"/>
      <c r="U6" s="1131"/>
      <c r="V6" s="1131"/>
      <c r="W6" s="1131"/>
      <c r="X6" s="579"/>
      <c r="Y6" s="2546">
        <f>各項目入力表!F3</f>
        <v>0</v>
      </c>
      <c r="Z6" s="2402"/>
      <c r="AA6" s="2402"/>
      <c r="AB6" s="2402"/>
      <c r="AC6" s="2402"/>
      <c r="AD6" s="2402"/>
      <c r="AE6" s="2402"/>
      <c r="AF6" s="2402"/>
      <c r="AG6" s="2402"/>
      <c r="AH6" s="2402"/>
      <c r="AI6" s="2402"/>
      <c r="AJ6" s="339"/>
    </row>
    <row r="7" spans="1:52" ht="30" customHeight="1">
      <c r="B7" s="427"/>
      <c r="C7" s="427"/>
      <c r="D7" s="427"/>
      <c r="E7" s="427"/>
      <c r="F7" s="427"/>
      <c r="G7" s="427"/>
      <c r="H7" s="427"/>
      <c r="I7" s="427"/>
      <c r="J7" s="427"/>
      <c r="K7" s="427"/>
      <c r="L7" s="427"/>
      <c r="M7" s="427"/>
      <c r="N7" s="427"/>
      <c r="O7" s="427"/>
      <c r="P7" s="427"/>
      <c r="Q7" s="427"/>
      <c r="R7" s="427"/>
      <c r="S7" s="2011" t="s">
        <v>33</v>
      </c>
      <c r="T7" s="1131"/>
      <c r="U7" s="1131"/>
      <c r="V7" s="1131"/>
      <c r="W7" s="1131"/>
      <c r="X7" s="579"/>
      <c r="Y7" s="2546">
        <f>各項目入力表!F4</f>
        <v>0</v>
      </c>
      <c r="Z7" s="2402"/>
      <c r="AA7" s="2402"/>
      <c r="AB7" s="2402"/>
      <c r="AC7" s="2402"/>
      <c r="AD7" s="2402"/>
      <c r="AE7" s="2402"/>
      <c r="AF7" s="2402"/>
      <c r="AG7" s="2402"/>
      <c r="AH7" s="2402"/>
      <c r="AI7" s="2402"/>
      <c r="AJ7" s="339"/>
    </row>
    <row r="8" spans="1:52" ht="30" customHeight="1">
      <c r="B8" s="427"/>
      <c r="C8" s="427"/>
      <c r="D8" s="427"/>
      <c r="E8" s="427"/>
      <c r="F8" s="427"/>
      <c r="G8" s="427"/>
      <c r="H8" s="427"/>
      <c r="I8" s="427"/>
      <c r="J8" s="427"/>
      <c r="K8" s="427"/>
      <c r="L8" s="427"/>
      <c r="M8" s="427"/>
      <c r="N8" s="427"/>
      <c r="O8" s="427"/>
      <c r="P8" s="427"/>
      <c r="Q8" s="427"/>
      <c r="R8" s="427"/>
      <c r="S8" s="2011" t="s">
        <v>34</v>
      </c>
      <c r="T8" s="1131"/>
      <c r="U8" s="1131"/>
      <c r="V8" s="1131"/>
      <c r="W8" s="1131"/>
      <c r="X8" s="579"/>
      <c r="Y8" s="2546">
        <f>各項目入力表!F5</f>
        <v>0</v>
      </c>
      <c r="Z8" s="2402"/>
      <c r="AA8" s="2402"/>
      <c r="AB8" s="2402"/>
      <c r="AC8" s="2402"/>
      <c r="AD8" s="2402"/>
      <c r="AE8" s="2402"/>
      <c r="AF8" s="2402"/>
      <c r="AG8" s="2402"/>
      <c r="AH8" s="2402"/>
      <c r="AI8" s="2402"/>
      <c r="AJ8" s="533" t="s">
        <v>65</v>
      </c>
    </row>
    <row r="9" spans="1:52"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52"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52"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32"/>
    </row>
    <row r="13" spans="1:52" ht="30" customHeight="1">
      <c r="B13" s="2086" t="s">
        <v>148</v>
      </c>
      <c r="C13" s="1537"/>
      <c r="D13" s="1537"/>
      <c r="E13" s="1537"/>
      <c r="F13" s="1537"/>
      <c r="G13" s="1537"/>
      <c r="H13" s="1537"/>
      <c r="I13" s="1537"/>
      <c r="J13" s="1537"/>
      <c r="K13" s="1537"/>
      <c r="L13" s="1537"/>
      <c r="M13" s="1537"/>
      <c r="N13" s="1537"/>
      <c r="O13" s="1537"/>
      <c r="P13" s="1537"/>
      <c r="Q13" s="1537"/>
      <c r="R13" s="1537"/>
      <c r="S13" s="1537"/>
      <c r="T13" s="1537"/>
      <c r="U13" s="1537"/>
      <c r="V13" s="1537"/>
      <c r="W13" s="1537"/>
      <c r="X13" s="1537"/>
      <c r="Y13" s="1537"/>
      <c r="Z13" s="1537"/>
      <c r="AA13" s="1537"/>
      <c r="AB13" s="1537"/>
      <c r="AC13" s="1537"/>
      <c r="AD13" s="1537"/>
      <c r="AE13" s="1537"/>
      <c r="AF13" s="1537"/>
      <c r="AG13" s="1537"/>
      <c r="AH13" s="1537"/>
      <c r="AI13" s="1537"/>
      <c r="AJ13" s="1537"/>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091" t="s">
        <v>150</v>
      </c>
      <c r="C15" s="1537"/>
      <c r="D15" s="1537"/>
      <c r="E15" s="1537"/>
      <c r="F15" s="1537"/>
      <c r="G15" s="1537"/>
      <c r="H15" s="1537"/>
      <c r="I15" s="1537"/>
      <c r="J15" s="1537"/>
      <c r="K15" s="1537"/>
      <c r="L15" s="1537"/>
      <c r="M15" s="1537"/>
      <c r="N15" s="1537"/>
      <c r="O15" s="1537"/>
      <c r="P15" s="1537"/>
      <c r="Q15" s="1537"/>
      <c r="R15" s="1537"/>
      <c r="S15" s="1537"/>
      <c r="T15" s="1537"/>
      <c r="U15" s="1537"/>
      <c r="V15" s="1537"/>
      <c r="W15" s="1537"/>
      <c r="X15" s="1537"/>
      <c r="Y15" s="1537"/>
      <c r="Z15" s="1537"/>
      <c r="AA15" s="1537"/>
      <c r="AB15" s="1537"/>
      <c r="AC15" s="1537"/>
      <c r="AD15" s="1537"/>
      <c r="AE15" s="1537"/>
      <c r="AF15" s="1537"/>
      <c r="AG15" s="1537"/>
      <c r="AH15" s="1537"/>
      <c r="AI15" s="1537"/>
      <c r="AJ15" s="1537"/>
    </row>
    <row r="16" spans="1:52" ht="20.149999999999999" customHeight="1">
      <c r="B16" s="1537"/>
      <c r="C16" s="1537"/>
      <c r="D16" s="1537"/>
      <c r="E16" s="1537"/>
      <c r="F16" s="1537"/>
      <c r="G16" s="1537"/>
      <c r="H16" s="1537"/>
      <c r="I16" s="1537"/>
      <c r="J16" s="1537"/>
      <c r="K16" s="1537"/>
      <c r="L16" s="1537"/>
      <c r="M16" s="1537"/>
      <c r="N16" s="1537"/>
      <c r="O16" s="1537"/>
      <c r="P16" s="1537"/>
      <c r="Q16" s="1537"/>
      <c r="R16" s="1537"/>
      <c r="S16" s="1537"/>
      <c r="T16" s="1537"/>
      <c r="U16" s="1537"/>
      <c r="V16" s="1537"/>
      <c r="W16" s="1537"/>
      <c r="X16" s="1537"/>
      <c r="Y16" s="1537"/>
      <c r="Z16" s="1537"/>
      <c r="AA16" s="1537"/>
      <c r="AB16" s="1537"/>
      <c r="AC16" s="1537"/>
      <c r="AD16" s="1537"/>
      <c r="AE16" s="1537"/>
      <c r="AF16" s="1537"/>
      <c r="AG16" s="1537"/>
      <c r="AH16" s="1537"/>
      <c r="AI16" s="1537"/>
      <c r="AJ16" s="1537"/>
    </row>
    <row r="17" spans="1:58"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8" ht="20.149999999999999" customHeight="1">
      <c r="B18" s="427"/>
      <c r="C18" s="1559" t="s">
        <v>67</v>
      </c>
      <c r="D18" s="1559"/>
      <c r="E18" s="1559"/>
      <c r="F18" s="1559"/>
      <c r="G18" s="1559"/>
      <c r="H18" s="1559"/>
      <c r="I18" s="1559"/>
      <c r="J18" s="1559"/>
      <c r="K18" s="1559"/>
      <c r="L18" s="1559"/>
      <c r="M18" s="1559"/>
      <c r="N18" s="1559"/>
      <c r="O18" s="1559"/>
      <c r="P18" s="1559"/>
      <c r="Q18" s="1559"/>
      <c r="R18" s="1559"/>
      <c r="S18" s="1559"/>
      <c r="T18" s="1559"/>
      <c r="U18" s="1559"/>
      <c r="V18" s="1559"/>
      <c r="W18" s="1559"/>
      <c r="X18" s="1559"/>
      <c r="Y18" s="1559"/>
      <c r="Z18" s="1559"/>
      <c r="AA18" s="1559"/>
      <c r="AB18" s="1559"/>
      <c r="AC18" s="1559"/>
      <c r="AD18" s="1559"/>
      <c r="AE18" s="1559"/>
      <c r="AF18" s="1559"/>
      <c r="AG18" s="1559"/>
      <c r="AH18" s="1559"/>
      <c r="AI18" s="1559"/>
      <c r="AJ18" s="1559"/>
    </row>
    <row r="19" spans="1:58"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8" ht="15" customHeight="1">
      <c r="B20" s="2545"/>
      <c r="C20" s="2087" t="s">
        <v>135</v>
      </c>
      <c r="D20" s="1168"/>
      <c r="E20" s="1168"/>
      <c r="F20" s="1168"/>
      <c r="G20" s="1168"/>
      <c r="H20" s="1168"/>
      <c r="I20" s="195"/>
      <c r="J20" s="2581"/>
      <c r="K20" s="1171"/>
      <c r="L20" s="2577">
        <f>各項目入力表!B3</f>
        <v>0</v>
      </c>
      <c r="M20" s="2577"/>
      <c r="N20" s="2577"/>
      <c r="O20" s="2577"/>
      <c r="P20" s="2577"/>
      <c r="Q20" s="2577"/>
      <c r="R20" s="2577"/>
      <c r="S20" s="2577"/>
      <c r="T20" s="2577"/>
      <c r="U20" s="2577"/>
      <c r="V20" s="2577"/>
      <c r="W20" s="2577"/>
      <c r="X20" s="2577"/>
      <c r="Y20" s="2577"/>
      <c r="Z20" s="2577"/>
      <c r="AA20" s="2577"/>
      <c r="AB20" s="2577"/>
      <c r="AC20" s="2577"/>
      <c r="AD20" s="2577"/>
      <c r="AE20" s="2577"/>
      <c r="AF20" s="2577"/>
      <c r="AG20" s="2577"/>
      <c r="AH20" s="2577"/>
      <c r="AI20" s="2577"/>
      <c r="AJ20" s="2578"/>
    </row>
    <row r="21" spans="1:58" ht="15" customHeight="1">
      <c r="B21" s="2052"/>
      <c r="C21" s="1210"/>
      <c r="D21" s="1210"/>
      <c r="E21" s="1210"/>
      <c r="F21" s="1210"/>
      <c r="G21" s="1210"/>
      <c r="H21" s="1210"/>
      <c r="I21" s="412"/>
      <c r="J21" s="1399"/>
      <c r="K21" s="1400"/>
      <c r="L21" s="2579"/>
      <c r="M21" s="2579"/>
      <c r="N21" s="2579"/>
      <c r="O21" s="2579"/>
      <c r="P21" s="2579"/>
      <c r="Q21" s="2579"/>
      <c r="R21" s="2579"/>
      <c r="S21" s="2579"/>
      <c r="T21" s="2579"/>
      <c r="U21" s="2579"/>
      <c r="V21" s="2579"/>
      <c r="W21" s="2579"/>
      <c r="X21" s="2579"/>
      <c r="Y21" s="2579"/>
      <c r="Z21" s="2579"/>
      <c r="AA21" s="2579"/>
      <c r="AB21" s="2579"/>
      <c r="AC21" s="2579"/>
      <c r="AD21" s="2579"/>
      <c r="AE21" s="2579"/>
      <c r="AF21" s="2579"/>
      <c r="AG21" s="2579"/>
      <c r="AH21" s="2579"/>
      <c r="AI21" s="2579"/>
      <c r="AJ21" s="2580"/>
      <c r="AM21" s="2543" t="s">
        <v>435</v>
      </c>
      <c r="AN21" s="2544"/>
      <c r="AO21" s="2544"/>
      <c r="AP21" s="2544"/>
      <c r="AQ21" s="2544"/>
      <c r="AR21" s="2544"/>
      <c r="AS21" s="2544"/>
      <c r="AT21" s="2544"/>
      <c r="AU21" s="2544"/>
      <c r="AV21" s="2544"/>
      <c r="AW21" s="2544"/>
      <c r="AX21" s="2544"/>
      <c r="AY21" s="2544"/>
      <c r="AZ21" s="2544"/>
      <c r="BA21" s="2544"/>
      <c r="BB21" s="2544"/>
      <c r="BC21" s="2544"/>
      <c r="BD21" s="2544"/>
      <c r="BE21" s="2544"/>
      <c r="BF21" s="2544"/>
    </row>
    <row r="22" spans="1:58" s="66" customFormat="1" ht="15" customHeight="1">
      <c r="A22" s="894"/>
      <c r="B22" s="2051"/>
      <c r="C22" s="2053" t="s">
        <v>152</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2029" t="s">
        <v>384</v>
      </c>
      <c r="Y22" s="2030"/>
      <c r="Z22" s="2030"/>
      <c r="AA22" s="2030"/>
      <c r="AB22" s="2031"/>
      <c r="AC22" s="2089">
        <f>各項目入力表!B5</f>
        <v>0</v>
      </c>
      <c r="AD22" s="1290"/>
      <c r="AE22" s="1290"/>
      <c r="AF22" s="1290"/>
      <c r="AG22" s="1290"/>
      <c r="AH22" s="1290"/>
      <c r="AI22" s="1290"/>
      <c r="AJ22" s="2444"/>
      <c r="AM22" s="2544"/>
      <c r="AN22" s="2544"/>
      <c r="AO22" s="2544"/>
      <c r="AP22" s="2544"/>
      <c r="AQ22" s="2544"/>
      <c r="AR22" s="2544"/>
      <c r="AS22" s="2544"/>
      <c r="AT22" s="2544"/>
      <c r="AU22" s="2544"/>
      <c r="AV22" s="2544"/>
      <c r="AW22" s="2544"/>
      <c r="AX22" s="2544"/>
      <c r="AY22" s="2544"/>
      <c r="AZ22" s="2544"/>
      <c r="BA22" s="2544"/>
      <c r="BB22" s="2544"/>
      <c r="BC22" s="2544"/>
      <c r="BD22" s="2544"/>
      <c r="BE22" s="2544"/>
      <c r="BF22" s="2544"/>
    </row>
    <row r="23" spans="1:58" s="66" customFormat="1" ht="15" customHeight="1" thickBot="1">
      <c r="A23" s="894"/>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2032"/>
      <c r="Y23" s="2033"/>
      <c r="Z23" s="2033"/>
      <c r="AA23" s="2033"/>
      <c r="AB23" s="2034"/>
      <c r="AC23" s="1399"/>
      <c r="AD23" s="1400"/>
      <c r="AE23" s="1400"/>
      <c r="AF23" s="1400"/>
      <c r="AG23" s="1400"/>
      <c r="AH23" s="1400"/>
      <c r="AI23" s="1400"/>
      <c r="AJ23" s="1213"/>
      <c r="AM23" s="2544"/>
      <c r="AN23" s="2544"/>
      <c r="AO23" s="2544"/>
      <c r="AP23" s="2544"/>
      <c r="AQ23" s="2544"/>
      <c r="AR23" s="2544"/>
      <c r="AS23" s="2544"/>
      <c r="AT23" s="2544"/>
      <c r="AU23" s="2544"/>
      <c r="AV23" s="2544"/>
      <c r="AW23" s="2544"/>
      <c r="AX23" s="2544"/>
      <c r="AY23" s="2544"/>
      <c r="AZ23" s="2544"/>
      <c r="BA23" s="2544"/>
      <c r="BB23" s="2544"/>
      <c r="BC23" s="2544"/>
      <c r="BD23" s="2544"/>
      <c r="BE23" s="2544"/>
      <c r="BF23" s="2544"/>
    </row>
    <row r="24" spans="1:58" ht="30" customHeight="1" thickTop="1">
      <c r="B24" s="2051"/>
      <c r="C24" s="2053" t="s">
        <v>136</v>
      </c>
      <c r="D24" s="1174"/>
      <c r="E24" s="1174"/>
      <c r="F24" s="1174"/>
      <c r="G24" s="1174"/>
      <c r="H24" s="1174"/>
      <c r="I24" s="411"/>
      <c r="J24" s="2582" t="s">
        <v>478</v>
      </c>
      <c r="K24" s="2093"/>
      <c r="L24" s="1951">
        <f>各項目入力表!B7</f>
        <v>0</v>
      </c>
      <c r="M24" s="1951"/>
      <c r="N24" s="1951"/>
      <c r="O24" s="1951"/>
      <c r="P24" s="1951"/>
      <c r="Q24" s="1951"/>
      <c r="R24" s="1951"/>
      <c r="S24" s="1951"/>
      <c r="T24" s="1951"/>
      <c r="U24" s="1951"/>
      <c r="V24" s="1951"/>
      <c r="W24" s="2020"/>
      <c r="X24" s="410"/>
      <c r="Y24" s="189"/>
      <c r="Z24" s="189"/>
      <c r="AA24" s="189"/>
      <c r="AB24" s="189"/>
      <c r="AC24" s="189"/>
      <c r="AD24" s="189"/>
      <c r="AE24" s="189"/>
      <c r="AF24" s="189"/>
      <c r="AG24" s="189"/>
      <c r="AH24" s="189"/>
      <c r="AI24" s="189"/>
      <c r="AJ24" s="137"/>
      <c r="AM24" s="1929" t="s">
        <v>352</v>
      </c>
      <c r="AN24" s="1131"/>
      <c r="AO24" s="1131"/>
      <c r="AP24" s="1131"/>
      <c r="AQ24" s="1131"/>
      <c r="AR24" s="1131"/>
      <c r="AS24" s="2023"/>
      <c r="AT24" s="1931" t="s">
        <v>351</v>
      </c>
      <c r="AU24" s="2024"/>
      <c r="AV24" s="2025"/>
      <c r="AW24" s="535"/>
      <c r="AX24" s="535"/>
      <c r="AY24" s="535"/>
      <c r="AZ24" s="535" t="s">
        <v>436</v>
      </c>
      <c r="BA24" s="535"/>
      <c r="BB24" s="535"/>
      <c r="BC24" s="535"/>
      <c r="BD24" s="535"/>
      <c r="BE24" s="535"/>
      <c r="BF24" s="535"/>
    </row>
    <row r="25" spans="1:58" ht="30" customHeight="1" thickBot="1">
      <c r="B25" s="2052"/>
      <c r="C25" s="1210"/>
      <c r="D25" s="1210"/>
      <c r="E25" s="1210"/>
      <c r="F25" s="1210"/>
      <c r="G25" s="1210"/>
      <c r="H25" s="1210"/>
      <c r="I25" s="412"/>
      <c r="J25" s="1212" t="s">
        <v>477</v>
      </c>
      <c r="K25" s="2095"/>
      <c r="L25" s="2021">
        <f>IF(AT24=AZ25,各項目入力表!D5,各項目入力表!B8)</f>
        <v>0</v>
      </c>
      <c r="M25" s="2021"/>
      <c r="N25" s="2021"/>
      <c r="O25" s="2021"/>
      <c r="P25" s="2021"/>
      <c r="Q25" s="2021"/>
      <c r="R25" s="2021"/>
      <c r="S25" s="2021"/>
      <c r="T25" s="2021"/>
      <c r="U25" s="2021"/>
      <c r="V25" s="2021"/>
      <c r="W25" s="2022"/>
      <c r="X25" s="388"/>
      <c r="Y25" s="190"/>
      <c r="Z25" s="190"/>
      <c r="AA25" s="190"/>
      <c r="AB25" s="190"/>
      <c r="AC25" s="190"/>
      <c r="AD25" s="190"/>
      <c r="AE25" s="190"/>
      <c r="AF25" s="190"/>
      <c r="AG25" s="190"/>
      <c r="AH25" s="190"/>
      <c r="AI25" s="190"/>
      <c r="AJ25" s="139"/>
      <c r="AM25" s="1131"/>
      <c r="AN25" s="1131"/>
      <c r="AO25" s="1131"/>
      <c r="AP25" s="1131"/>
      <c r="AQ25" s="1131"/>
      <c r="AR25" s="1131"/>
      <c r="AS25" s="2023"/>
      <c r="AT25" s="2026"/>
      <c r="AU25" s="2027"/>
      <c r="AV25" s="2028"/>
      <c r="AW25" s="535"/>
      <c r="AX25" s="535"/>
      <c r="AY25" s="535"/>
      <c r="AZ25" s="535" t="s">
        <v>437</v>
      </c>
      <c r="BA25" s="535"/>
      <c r="BB25" s="535"/>
      <c r="BC25" s="535"/>
      <c r="BD25" s="535"/>
      <c r="BE25" s="535"/>
      <c r="BF25" s="535"/>
    </row>
    <row r="26" spans="1:58" ht="30" customHeight="1" thickTop="1">
      <c r="B26" s="2533"/>
      <c r="C26" s="2534" t="s">
        <v>134</v>
      </c>
      <c r="D26" s="2534"/>
      <c r="E26" s="2534"/>
      <c r="F26" s="2534"/>
      <c r="G26" s="2534"/>
      <c r="H26" s="2534"/>
      <c r="I26" s="91"/>
      <c r="J26" s="2582" t="s">
        <v>478</v>
      </c>
      <c r="K26" s="2093"/>
      <c r="L26" s="1951">
        <f>L24</f>
        <v>0</v>
      </c>
      <c r="M26" s="1951"/>
      <c r="N26" s="1951"/>
      <c r="O26" s="1951"/>
      <c r="P26" s="1951"/>
      <c r="Q26" s="1951"/>
      <c r="R26" s="1951"/>
      <c r="S26" s="1951"/>
      <c r="T26" s="1951"/>
      <c r="U26" s="1951"/>
      <c r="V26" s="1951"/>
      <c r="W26" s="2020"/>
      <c r="X26" s="410"/>
      <c r="Y26" s="189"/>
      <c r="Z26" s="189"/>
      <c r="AA26" s="189"/>
      <c r="AB26" s="189"/>
      <c r="AC26" s="189"/>
      <c r="AD26" s="189"/>
      <c r="AE26" s="189"/>
      <c r="AF26" s="189"/>
      <c r="AG26" s="189"/>
      <c r="AH26" s="189"/>
      <c r="AI26" s="189"/>
      <c r="AJ26" s="137"/>
      <c r="AK26" s="2575"/>
      <c r="AL26" s="2576"/>
      <c r="AN26" s="77"/>
      <c r="AO26" s="78"/>
      <c r="AP26" s="43"/>
      <c r="AR26" s="52"/>
      <c r="AS26" s="20"/>
      <c r="AT26" s="20"/>
      <c r="AU26" s="20"/>
      <c r="AV26" s="20"/>
      <c r="AW26" s="20"/>
      <c r="AX26" s="20"/>
      <c r="AY26" s="20"/>
    </row>
    <row r="27" spans="1:58" ht="30" customHeight="1">
      <c r="B27" s="1815"/>
      <c r="C27" s="2535"/>
      <c r="D27" s="2535"/>
      <c r="E27" s="2535"/>
      <c r="F27" s="2535"/>
      <c r="G27" s="2535"/>
      <c r="H27" s="2535"/>
      <c r="I27" s="92"/>
      <c r="J27" s="1212" t="s">
        <v>477</v>
      </c>
      <c r="K27" s="2095"/>
      <c r="L27" s="2021">
        <f>IF(AT24=AZ24,各項目入力表!D5,各項目入力表!D6)</f>
        <v>0</v>
      </c>
      <c r="M27" s="2021"/>
      <c r="N27" s="2021"/>
      <c r="O27" s="2021"/>
      <c r="P27" s="2021"/>
      <c r="Q27" s="2021"/>
      <c r="R27" s="2021"/>
      <c r="S27" s="2021"/>
      <c r="T27" s="2021"/>
      <c r="U27" s="2021"/>
      <c r="V27" s="2021"/>
      <c r="W27" s="2022"/>
      <c r="X27" s="390"/>
      <c r="Y27" s="190"/>
      <c r="Z27" s="190"/>
      <c r="AA27" s="190"/>
      <c r="AB27" s="190"/>
      <c r="AC27" s="190"/>
      <c r="AD27" s="190"/>
      <c r="AE27" s="190"/>
      <c r="AF27" s="190"/>
      <c r="AG27" s="190"/>
      <c r="AH27" s="190"/>
      <c r="AI27" s="190"/>
      <c r="AJ27" s="139"/>
      <c r="AM27" s="457" t="s">
        <v>439</v>
      </c>
      <c r="AO27" s="47"/>
      <c r="AR27" s="75"/>
      <c r="AS27" s="76"/>
      <c r="AT27" s="76"/>
      <c r="AU27" s="76"/>
      <c r="AV27" s="76"/>
      <c r="AW27" s="76"/>
      <c r="AX27" s="76"/>
      <c r="AY27" s="76"/>
    </row>
    <row r="28" spans="1:58" ht="15" customHeight="1">
      <c r="B28" s="2515"/>
      <c r="C28" s="2017" t="s">
        <v>137</v>
      </c>
      <c r="D28" s="2018"/>
      <c r="E28" s="2018"/>
      <c r="F28" s="2018"/>
      <c r="G28" s="2018"/>
      <c r="H28" s="2018"/>
      <c r="I28" s="433"/>
      <c r="J28" s="2092"/>
      <c r="K28" s="2549"/>
      <c r="L28" s="1954"/>
      <c r="M28" s="1954"/>
      <c r="N28" s="1954"/>
      <c r="O28" s="1954"/>
      <c r="P28" s="1954"/>
      <c r="Q28" s="1954"/>
      <c r="R28" s="1954"/>
      <c r="S28" s="1954"/>
      <c r="T28" s="1954"/>
      <c r="U28" s="1954"/>
      <c r="V28" s="1954"/>
      <c r="W28" s="2326"/>
      <c r="X28" s="436"/>
      <c r="Y28" s="430"/>
      <c r="Z28" s="430"/>
      <c r="AA28" s="430"/>
      <c r="AB28" s="430"/>
      <c r="AC28" s="430"/>
      <c r="AD28" s="430"/>
      <c r="AE28" s="430"/>
      <c r="AF28" s="430"/>
      <c r="AG28" s="430"/>
      <c r="AH28" s="430"/>
      <c r="AI28" s="430"/>
      <c r="AJ28" s="142"/>
    </row>
    <row r="29" spans="1:58" ht="15" customHeight="1">
      <c r="B29" s="2472"/>
      <c r="C29" s="2088"/>
      <c r="D29" s="2088"/>
      <c r="E29" s="2088"/>
      <c r="F29" s="2088"/>
      <c r="G29" s="2088"/>
      <c r="H29" s="2088"/>
      <c r="I29" s="406"/>
      <c r="J29" s="2550"/>
      <c r="K29" s="2551"/>
      <c r="L29" s="2547"/>
      <c r="M29" s="2547"/>
      <c r="N29" s="2547"/>
      <c r="O29" s="2547"/>
      <c r="P29" s="2547"/>
      <c r="Q29" s="2547"/>
      <c r="R29" s="2547"/>
      <c r="S29" s="2547"/>
      <c r="T29" s="2547"/>
      <c r="U29" s="2547"/>
      <c r="V29" s="2547"/>
      <c r="W29" s="2548"/>
      <c r="X29" s="437"/>
      <c r="Y29" s="148"/>
      <c r="Z29" s="148"/>
      <c r="AA29" s="148"/>
      <c r="AB29" s="148"/>
      <c r="AC29" s="148"/>
      <c r="AD29" s="148"/>
      <c r="AE29" s="148"/>
      <c r="AF29" s="148"/>
      <c r="AG29" s="148"/>
      <c r="AH29" s="148"/>
      <c r="AI29" s="148"/>
      <c r="AJ29" s="149"/>
    </row>
    <row r="30" spans="1:58" ht="15" customHeight="1">
      <c r="B30" s="420"/>
      <c r="C30" s="2312" t="s">
        <v>140</v>
      </c>
      <c r="D30" s="2018"/>
      <c r="E30" s="2018"/>
      <c r="F30" s="2018"/>
      <c r="G30" s="2018"/>
      <c r="H30" s="2018"/>
      <c r="I30" s="433"/>
      <c r="J30" s="2552"/>
      <c r="K30" s="1620"/>
      <c r="L30" s="1620"/>
      <c r="M30" s="1620"/>
      <c r="N30" s="1620"/>
      <c r="O30" s="1620"/>
      <c r="P30" s="1620"/>
      <c r="Q30" s="1620"/>
      <c r="R30" s="1620"/>
      <c r="S30" s="1620"/>
      <c r="T30" s="1620"/>
      <c r="U30" s="1620"/>
      <c r="V30" s="1620"/>
      <c r="W30" s="1620"/>
      <c r="X30" s="1620"/>
      <c r="Y30" s="1620"/>
      <c r="Z30" s="1620"/>
      <c r="AA30" s="1620"/>
      <c r="AB30" s="1620"/>
      <c r="AC30" s="1620"/>
      <c r="AD30" s="1620"/>
      <c r="AE30" s="1620"/>
      <c r="AF30" s="1620"/>
      <c r="AG30" s="1620"/>
      <c r="AH30" s="1620"/>
      <c r="AI30" s="1620"/>
      <c r="AJ30" s="1621"/>
    </row>
    <row r="31" spans="1:58" ht="15" customHeight="1">
      <c r="B31" s="423"/>
      <c r="C31" s="1389"/>
      <c r="D31" s="1389"/>
      <c r="E31" s="1389"/>
      <c r="F31" s="1389"/>
      <c r="G31" s="1389"/>
      <c r="H31" s="1389"/>
      <c r="I31" s="160"/>
      <c r="J31" s="1622"/>
      <c r="K31" s="1623"/>
      <c r="L31" s="1328"/>
      <c r="M31" s="1328"/>
      <c r="N31" s="1328"/>
      <c r="O31" s="1328"/>
      <c r="P31" s="1328"/>
      <c r="Q31" s="1328"/>
      <c r="R31" s="1328"/>
      <c r="S31" s="1328"/>
      <c r="T31" s="1328"/>
      <c r="U31" s="1328"/>
      <c r="V31" s="1328"/>
      <c r="W31" s="1328"/>
      <c r="X31" s="1328"/>
      <c r="Y31" s="1328"/>
      <c r="Z31" s="1328"/>
      <c r="AA31" s="1328"/>
      <c r="AB31" s="1328"/>
      <c r="AC31" s="1328"/>
      <c r="AD31" s="1328"/>
      <c r="AE31" s="1328"/>
      <c r="AF31" s="1328"/>
      <c r="AG31" s="1328"/>
      <c r="AH31" s="1328"/>
      <c r="AI31" s="1328"/>
      <c r="AJ31" s="1624"/>
    </row>
    <row r="32" spans="1:58" ht="15" customHeight="1">
      <c r="B32" s="423"/>
      <c r="C32" s="1389"/>
      <c r="D32" s="1389"/>
      <c r="E32" s="1389"/>
      <c r="F32" s="1389"/>
      <c r="G32" s="1389"/>
      <c r="H32" s="1389"/>
      <c r="I32" s="160"/>
      <c r="J32" s="1622"/>
      <c r="K32" s="1623"/>
      <c r="L32" s="1328"/>
      <c r="M32" s="1328"/>
      <c r="N32" s="1328"/>
      <c r="O32" s="1328"/>
      <c r="P32" s="1328"/>
      <c r="Q32" s="1328"/>
      <c r="R32" s="1328"/>
      <c r="S32" s="1328"/>
      <c r="T32" s="1328"/>
      <c r="U32" s="1328"/>
      <c r="V32" s="1328"/>
      <c r="W32" s="1328"/>
      <c r="X32" s="1328"/>
      <c r="Y32" s="1328"/>
      <c r="Z32" s="1328"/>
      <c r="AA32" s="1328"/>
      <c r="AB32" s="1328"/>
      <c r="AC32" s="1328"/>
      <c r="AD32" s="1328"/>
      <c r="AE32" s="1328"/>
      <c r="AF32" s="1328"/>
      <c r="AG32" s="1328"/>
      <c r="AH32" s="1328"/>
      <c r="AI32" s="1328"/>
      <c r="AJ32" s="1624"/>
    </row>
    <row r="33" spans="2:36" ht="15" customHeight="1">
      <c r="B33" s="423"/>
      <c r="C33" s="1389"/>
      <c r="D33" s="1389"/>
      <c r="E33" s="1389"/>
      <c r="F33" s="1389"/>
      <c r="G33" s="1389"/>
      <c r="H33" s="1389"/>
      <c r="I33" s="160"/>
      <c r="J33" s="1622"/>
      <c r="K33" s="1623"/>
      <c r="L33" s="1328"/>
      <c r="M33" s="1328"/>
      <c r="N33" s="1328"/>
      <c r="O33" s="1328"/>
      <c r="P33" s="1328"/>
      <c r="Q33" s="1328"/>
      <c r="R33" s="1328"/>
      <c r="S33" s="1328"/>
      <c r="T33" s="1328"/>
      <c r="U33" s="1328"/>
      <c r="V33" s="1328"/>
      <c r="W33" s="1328"/>
      <c r="X33" s="1328"/>
      <c r="Y33" s="1328"/>
      <c r="Z33" s="1328"/>
      <c r="AA33" s="1328"/>
      <c r="AB33" s="1328"/>
      <c r="AC33" s="1328"/>
      <c r="AD33" s="1328"/>
      <c r="AE33" s="1328"/>
      <c r="AF33" s="1328"/>
      <c r="AG33" s="1328"/>
      <c r="AH33" s="1328"/>
      <c r="AI33" s="1328"/>
      <c r="AJ33" s="1624"/>
    </row>
    <row r="34" spans="2:36" ht="15" customHeight="1">
      <c r="B34" s="423"/>
      <c r="C34" s="1389"/>
      <c r="D34" s="1389"/>
      <c r="E34" s="1389"/>
      <c r="F34" s="1389"/>
      <c r="G34" s="1389"/>
      <c r="H34" s="1389"/>
      <c r="I34" s="160"/>
      <c r="J34" s="1622"/>
      <c r="K34" s="1623"/>
      <c r="L34" s="1328"/>
      <c r="M34" s="1328"/>
      <c r="N34" s="1328"/>
      <c r="O34" s="1328"/>
      <c r="P34" s="1328"/>
      <c r="Q34" s="1328"/>
      <c r="R34" s="1328"/>
      <c r="S34" s="1328"/>
      <c r="T34" s="1328"/>
      <c r="U34" s="1328"/>
      <c r="V34" s="1328"/>
      <c r="W34" s="1328"/>
      <c r="X34" s="1328"/>
      <c r="Y34" s="1328"/>
      <c r="Z34" s="1328"/>
      <c r="AA34" s="1328"/>
      <c r="AB34" s="1328"/>
      <c r="AC34" s="1328"/>
      <c r="AD34" s="1328"/>
      <c r="AE34" s="1328"/>
      <c r="AF34" s="1328"/>
      <c r="AG34" s="1328"/>
      <c r="AH34" s="1328"/>
      <c r="AI34" s="1328"/>
      <c r="AJ34" s="1624"/>
    </row>
    <row r="35" spans="2:36" ht="15" customHeight="1">
      <c r="B35" s="423"/>
      <c r="C35" s="1389"/>
      <c r="D35" s="1389"/>
      <c r="E35" s="1389"/>
      <c r="F35" s="1389"/>
      <c r="G35" s="1389"/>
      <c r="H35" s="1389"/>
      <c r="I35" s="160"/>
      <c r="J35" s="1622"/>
      <c r="K35" s="1623"/>
      <c r="L35" s="1328"/>
      <c r="M35" s="1328"/>
      <c r="N35" s="1328"/>
      <c r="O35" s="1328"/>
      <c r="P35" s="1328"/>
      <c r="Q35" s="1328"/>
      <c r="R35" s="1328"/>
      <c r="S35" s="1328"/>
      <c r="T35" s="1328"/>
      <c r="U35" s="1328"/>
      <c r="V35" s="1328"/>
      <c r="W35" s="1328"/>
      <c r="X35" s="1328"/>
      <c r="Y35" s="1328"/>
      <c r="Z35" s="1328"/>
      <c r="AA35" s="1328"/>
      <c r="AB35" s="1328"/>
      <c r="AC35" s="1328"/>
      <c r="AD35" s="1328"/>
      <c r="AE35" s="1328"/>
      <c r="AF35" s="1328"/>
      <c r="AG35" s="1328"/>
      <c r="AH35" s="1328"/>
      <c r="AI35" s="1328"/>
      <c r="AJ35" s="1624"/>
    </row>
    <row r="36" spans="2:36" ht="15" customHeight="1">
      <c r="B36" s="423"/>
      <c r="C36" s="1389"/>
      <c r="D36" s="1389"/>
      <c r="E36" s="1389"/>
      <c r="F36" s="1389"/>
      <c r="G36" s="1389"/>
      <c r="H36" s="1389"/>
      <c r="I36" s="160"/>
      <c r="J36" s="1622"/>
      <c r="K36" s="1623"/>
      <c r="L36" s="1328"/>
      <c r="M36" s="1328"/>
      <c r="N36" s="1328"/>
      <c r="O36" s="1328"/>
      <c r="P36" s="1328"/>
      <c r="Q36" s="1328"/>
      <c r="R36" s="1328"/>
      <c r="S36" s="1328"/>
      <c r="T36" s="1328"/>
      <c r="U36" s="1328"/>
      <c r="V36" s="1328"/>
      <c r="W36" s="1328"/>
      <c r="X36" s="1328"/>
      <c r="Y36" s="1328"/>
      <c r="Z36" s="1328"/>
      <c r="AA36" s="1328"/>
      <c r="AB36" s="1328"/>
      <c r="AC36" s="1328"/>
      <c r="AD36" s="1328"/>
      <c r="AE36" s="1328"/>
      <c r="AF36" s="1328"/>
      <c r="AG36" s="1328"/>
      <c r="AH36" s="1328"/>
      <c r="AI36" s="1328"/>
      <c r="AJ36" s="1624"/>
    </row>
    <row r="37" spans="2:36" ht="15" customHeight="1">
      <c r="B37" s="423"/>
      <c r="C37" s="1389"/>
      <c r="D37" s="1389"/>
      <c r="E37" s="1389"/>
      <c r="F37" s="1389"/>
      <c r="G37" s="1389"/>
      <c r="H37" s="1389"/>
      <c r="I37" s="160"/>
      <c r="J37" s="1622"/>
      <c r="K37" s="1623"/>
      <c r="L37" s="1328"/>
      <c r="M37" s="1328"/>
      <c r="N37" s="1328"/>
      <c r="O37" s="1328"/>
      <c r="P37" s="1328"/>
      <c r="Q37" s="1328"/>
      <c r="R37" s="1328"/>
      <c r="S37" s="1328"/>
      <c r="T37" s="1328"/>
      <c r="U37" s="1328"/>
      <c r="V37" s="1328"/>
      <c r="W37" s="1328"/>
      <c r="X37" s="1328"/>
      <c r="Y37" s="1328"/>
      <c r="Z37" s="1328"/>
      <c r="AA37" s="1328"/>
      <c r="AB37" s="1328"/>
      <c r="AC37" s="1328"/>
      <c r="AD37" s="1328"/>
      <c r="AE37" s="1328"/>
      <c r="AF37" s="1328"/>
      <c r="AG37" s="1328"/>
      <c r="AH37" s="1328"/>
      <c r="AI37" s="1328"/>
      <c r="AJ37" s="1624"/>
    </row>
    <row r="38" spans="2:36" ht="15" customHeight="1">
      <c r="B38" s="401"/>
      <c r="C38" s="1389"/>
      <c r="D38" s="1389"/>
      <c r="E38" s="1389"/>
      <c r="F38" s="1389"/>
      <c r="G38" s="1389"/>
      <c r="H38" s="1389"/>
      <c r="I38" s="160"/>
      <c r="J38" s="1622"/>
      <c r="K38" s="1623"/>
      <c r="L38" s="1328"/>
      <c r="M38" s="1328"/>
      <c r="N38" s="1328"/>
      <c r="O38" s="1328"/>
      <c r="P38" s="1328"/>
      <c r="Q38" s="1328"/>
      <c r="R38" s="1328"/>
      <c r="S38" s="1328"/>
      <c r="T38" s="1328"/>
      <c r="U38" s="1328"/>
      <c r="V38" s="1328"/>
      <c r="W38" s="1328"/>
      <c r="X38" s="1328"/>
      <c r="Y38" s="1328"/>
      <c r="Z38" s="1328"/>
      <c r="AA38" s="1328"/>
      <c r="AB38" s="1328"/>
      <c r="AC38" s="1328"/>
      <c r="AD38" s="1328"/>
      <c r="AE38" s="1328"/>
      <c r="AF38" s="1328"/>
      <c r="AG38" s="1328"/>
      <c r="AH38" s="1328"/>
      <c r="AI38" s="1328"/>
      <c r="AJ38" s="1624"/>
    </row>
    <row r="39" spans="2:36" ht="15" customHeight="1">
      <c r="B39" s="401"/>
      <c r="C39" s="1389"/>
      <c r="D39" s="1389"/>
      <c r="E39" s="1389"/>
      <c r="F39" s="1389"/>
      <c r="G39" s="1389"/>
      <c r="H39" s="1389"/>
      <c r="I39" s="160"/>
      <c r="J39" s="1622"/>
      <c r="K39" s="1623"/>
      <c r="L39" s="1328"/>
      <c r="M39" s="1328"/>
      <c r="N39" s="1328"/>
      <c r="O39" s="1328"/>
      <c r="P39" s="1328"/>
      <c r="Q39" s="1328"/>
      <c r="R39" s="1328"/>
      <c r="S39" s="1328"/>
      <c r="T39" s="1328"/>
      <c r="U39" s="1328"/>
      <c r="V39" s="1328"/>
      <c r="W39" s="1328"/>
      <c r="X39" s="1328"/>
      <c r="Y39" s="1328"/>
      <c r="Z39" s="1328"/>
      <c r="AA39" s="1328"/>
      <c r="AB39" s="1328"/>
      <c r="AC39" s="1328"/>
      <c r="AD39" s="1328"/>
      <c r="AE39" s="1328"/>
      <c r="AF39" s="1328"/>
      <c r="AG39" s="1328"/>
      <c r="AH39" s="1328"/>
      <c r="AI39" s="1328"/>
      <c r="AJ39" s="1624"/>
    </row>
    <row r="40" spans="2:36" ht="15" customHeight="1">
      <c r="B40" s="401"/>
      <c r="C40" s="1389"/>
      <c r="D40" s="1389"/>
      <c r="E40" s="1389"/>
      <c r="F40" s="1389"/>
      <c r="G40" s="1389"/>
      <c r="H40" s="1389"/>
      <c r="I40" s="160"/>
      <c r="J40" s="1622"/>
      <c r="K40" s="1623"/>
      <c r="L40" s="1328"/>
      <c r="M40" s="1328"/>
      <c r="N40" s="1328"/>
      <c r="O40" s="1328"/>
      <c r="P40" s="1328"/>
      <c r="Q40" s="1328"/>
      <c r="R40" s="1328"/>
      <c r="S40" s="1328"/>
      <c r="T40" s="1328"/>
      <c r="U40" s="1328"/>
      <c r="V40" s="1328"/>
      <c r="W40" s="1328"/>
      <c r="X40" s="1328"/>
      <c r="Y40" s="1328"/>
      <c r="Z40" s="1328"/>
      <c r="AA40" s="1328"/>
      <c r="AB40" s="1328"/>
      <c r="AC40" s="1328"/>
      <c r="AD40" s="1328"/>
      <c r="AE40" s="1328"/>
      <c r="AF40" s="1328"/>
      <c r="AG40" s="1328"/>
      <c r="AH40" s="1328"/>
      <c r="AI40" s="1328"/>
      <c r="AJ40" s="1624"/>
    </row>
    <row r="41" spans="2:36" ht="15" customHeight="1" thickBot="1">
      <c r="B41" s="402"/>
      <c r="C41" s="1306"/>
      <c r="D41" s="1306"/>
      <c r="E41" s="1306"/>
      <c r="F41" s="1306"/>
      <c r="G41" s="1306"/>
      <c r="H41" s="1306"/>
      <c r="I41" s="161"/>
      <c r="J41" s="2070"/>
      <c r="K41" s="2071"/>
      <c r="L41" s="2071"/>
      <c r="M41" s="2071"/>
      <c r="N41" s="2071"/>
      <c r="O41" s="2071"/>
      <c r="P41" s="2071"/>
      <c r="Q41" s="2071"/>
      <c r="R41" s="2071"/>
      <c r="S41" s="2071"/>
      <c r="T41" s="2071"/>
      <c r="U41" s="2071"/>
      <c r="V41" s="2071"/>
      <c r="W41" s="2071"/>
      <c r="X41" s="2071"/>
      <c r="Y41" s="2071"/>
      <c r="Z41" s="2071"/>
      <c r="AA41" s="2071"/>
      <c r="AB41" s="2071"/>
      <c r="AC41" s="2071"/>
      <c r="AD41" s="2071"/>
      <c r="AE41" s="2071"/>
      <c r="AF41" s="2071"/>
      <c r="AG41" s="2071"/>
      <c r="AH41" s="2071"/>
      <c r="AI41" s="2071"/>
      <c r="AJ41" s="2553"/>
    </row>
    <row r="42" spans="2:36" s="1070" customFormat="1" ht="15" customHeight="1">
      <c r="Q42" s="2007" t="s">
        <v>954</v>
      </c>
      <c r="R42" s="2007"/>
      <c r="S42" s="2007"/>
      <c r="T42" s="2007"/>
      <c r="U42" s="2007" t="s">
        <v>945</v>
      </c>
      <c r="V42" s="2007"/>
      <c r="W42" s="2007"/>
      <c r="X42" s="2007"/>
      <c r="Y42" s="2007" t="s">
        <v>8</v>
      </c>
      <c r="Z42" s="2007"/>
      <c r="AA42" s="2007"/>
      <c r="AB42" s="2007"/>
      <c r="AC42" s="2007" t="s">
        <v>323</v>
      </c>
      <c r="AD42" s="2007"/>
      <c r="AE42" s="2007"/>
      <c r="AF42" s="2007"/>
      <c r="AG42" s="2007" t="s">
        <v>50</v>
      </c>
      <c r="AH42" s="2007"/>
      <c r="AI42" s="2007"/>
      <c r="AJ42" s="2007"/>
    </row>
    <row r="43" spans="2:36" s="1070" customFormat="1" ht="12.65" customHeight="1">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2: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2:36"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s="1" customFormat="1" ht="15.75" hidden="1" customHeight="1">
      <c r="B49" s="2568" t="s">
        <v>143</v>
      </c>
      <c r="C49" s="2569"/>
      <c r="D49" s="2569"/>
      <c r="E49" s="2570"/>
      <c r="F49" s="2567" t="s">
        <v>144</v>
      </c>
      <c r="G49" s="2555"/>
      <c r="H49" s="2555"/>
      <c r="I49" s="2564"/>
      <c r="J49" s="2554" t="s">
        <v>127</v>
      </c>
      <c r="K49" s="2555"/>
      <c r="L49" s="2555"/>
      <c r="M49" s="2556"/>
      <c r="N49" s="2561" t="s">
        <v>7</v>
      </c>
      <c r="O49" s="2555"/>
      <c r="P49" s="2555"/>
      <c r="Q49" s="2556"/>
      <c r="R49" s="2561" t="s">
        <v>32</v>
      </c>
      <c r="S49" s="2555"/>
      <c r="T49" s="2555"/>
      <c r="U49" s="2556"/>
      <c r="V49" s="2561" t="s">
        <v>145</v>
      </c>
      <c r="W49" s="2555"/>
      <c r="X49" s="2555"/>
      <c r="Y49" s="2564"/>
      <c r="Z49" s="86"/>
      <c r="AA49" s="87"/>
      <c r="AB49" s="87"/>
      <c r="AC49" s="2573" t="s">
        <v>19</v>
      </c>
      <c r="AD49" s="2569"/>
      <c r="AE49" s="2569"/>
      <c r="AF49" s="2570"/>
      <c r="AG49" s="2297" t="s">
        <v>141</v>
      </c>
      <c r="AH49" s="2298"/>
      <c r="AI49" s="2298"/>
      <c r="AJ49" s="2299"/>
    </row>
    <row r="50" spans="2:36" s="1" customFormat="1" ht="12.9" hidden="1" customHeight="1">
      <c r="B50" s="2571"/>
      <c r="C50" s="2557"/>
      <c r="D50" s="2557"/>
      <c r="E50" s="2558"/>
      <c r="F50" s="2562"/>
      <c r="G50" s="2557"/>
      <c r="H50" s="2557"/>
      <c r="I50" s="2565"/>
      <c r="J50" s="2557"/>
      <c r="K50" s="2557"/>
      <c r="L50" s="2557"/>
      <c r="M50" s="2558"/>
      <c r="N50" s="2562"/>
      <c r="O50" s="2557"/>
      <c r="P50" s="2557"/>
      <c r="Q50" s="2558"/>
      <c r="R50" s="2562"/>
      <c r="S50" s="2557"/>
      <c r="T50" s="2557"/>
      <c r="U50" s="2558"/>
      <c r="V50" s="2562"/>
      <c r="W50" s="2557"/>
      <c r="X50" s="2557"/>
      <c r="Y50" s="2565"/>
      <c r="Z50" s="88"/>
      <c r="AA50" s="88"/>
      <c r="AB50" s="89"/>
      <c r="AC50" s="2571"/>
      <c r="AD50" s="2574"/>
      <c r="AE50" s="2574"/>
      <c r="AF50" s="2558"/>
      <c r="AG50" s="2431"/>
      <c r="AH50" s="2432"/>
      <c r="AI50" s="2432"/>
      <c r="AJ50" s="2433"/>
    </row>
    <row r="51" spans="2:36" s="1" customFormat="1" ht="12.9" hidden="1" customHeight="1">
      <c r="B51" s="2571"/>
      <c r="C51" s="2557"/>
      <c r="D51" s="2557"/>
      <c r="E51" s="2558"/>
      <c r="F51" s="2562"/>
      <c r="G51" s="2557"/>
      <c r="H51" s="2557"/>
      <c r="I51" s="2565"/>
      <c r="J51" s="2557"/>
      <c r="K51" s="2557"/>
      <c r="L51" s="2557"/>
      <c r="M51" s="2558"/>
      <c r="N51" s="2562"/>
      <c r="O51" s="2557"/>
      <c r="P51" s="2557"/>
      <c r="Q51" s="2558"/>
      <c r="R51" s="2562"/>
      <c r="S51" s="2557"/>
      <c r="T51" s="2557"/>
      <c r="U51" s="2558"/>
      <c r="V51" s="2562"/>
      <c r="W51" s="2557"/>
      <c r="X51" s="2557"/>
      <c r="Y51" s="2565"/>
      <c r="Z51" s="88"/>
      <c r="AA51" s="88"/>
      <c r="AB51" s="88"/>
      <c r="AC51" s="2571"/>
      <c r="AD51" s="2574"/>
      <c r="AE51" s="2574"/>
      <c r="AF51" s="2558"/>
      <c r="AG51" s="2431"/>
      <c r="AH51" s="2432"/>
      <c r="AI51" s="2432"/>
      <c r="AJ51" s="2433"/>
    </row>
    <row r="52" spans="2:36" s="1" customFormat="1" ht="12.9" hidden="1" customHeight="1">
      <c r="B52" s="2571"/>
      <c r="C52" s="2557"/>
      <c r="D52" s="2557"/>
      <c r="E52" s="2558"/>
      <c r="F52" s="2562"/>
      <c r="G52" s="2557"/>
      <c r="H52" s="2557"/>
      <c r="I52" s="2565"/>
      <c r="J52" s="2557"/>
      <c r="K52" s="2557"/>
      <c r="L52" s="2557"/>
      <c r="M52" s="2558"/>
      <c r="N52" s="2562"/>
      <c r="O52" s="2557"/>
      <c r="P52" s="2557"/>
      <c r="Q52" s="2558"/>
      <c r="R52" s="2562"/>
      <c r="S52" s="2557"/>
      <c r="T52" s="2557"/>
      <c r="U52" s="2558"/>
      <c r="V52" s="2562"/>
      <c r="W52" s="2557"/>
      <c r="X52" s="2557"/>
      <c r="Y52" s="2565"/>
      <c r="Z52" s="88"/>
      <c r="AA52" s="88"/>
      <c r="AB52" s="88"/>
      <c r="AC52" s="2571"/>
      <c r="AD52" s="2574"/>
      <c r="AE52" s="2574"/>
      <c r="AF52" s="2558"/>
      <c r="AG52" s="2431"/>
      <c r="AH52" s="2432"/>
      <c r="AI52" s="2432"/>
      <c r="AJ52" s="2433"/>
    </row>
    <row r="53" spans="2:36" s="1" customFormat="1" ht="12.9" hidden="1" customHeight="1" thickBot="1">
      <c r="B53" s="2572"/>
      <c r="C53" s="2559"/>
      <c r="D53" s="2559"/>
      <c r="E53" s="2560"/>
      <c r="F53" s="2563"/>
      <c r="G53" s="2559"/>
      <c r="H53" s="2559"/>
      <c r="I53" s="2566"/>
      <c r="J53" s="2559"/>
      <c r="K53" s="2559"/>
      <c r="L53" s="2559"/>
      <c r="M53" s="2560"/>
      <c r="N53" s="2563"/>
      <c r="O53" s="2559"/>
      <c r="P53" s="2559"/>
      <c r="Q53" s="2560"/>
      <c r="R53" s="2563"/>
      <c r="S53" s="2559"/>
      <c r="T53" s="2559"/>
      <c r="U53" s="2560"/>
      <c r="V53" s="2563"/>
      <c r="W53" s="2559"/>
      <c r="X53" s="2559"/>
      <c r="Y53" s="2566"/>
      <c r="Z53" s="88"/>
      <c r="AA53" s="88"/>
      <c r="AB53" s="88"/>
      <c r="AC53" s="2572"/>
      <c r="AD53" s="2559"/>
      <c r="AE53" s="2559"/>
      <c r="AF53" s="2560"/>
      <c r="AG53" s="2434"/>
      <c r="AH53" s="2435"/>
      <c r="AI53" s="2435"/>
      <c r="AJ53" s="2436"/>
    </row>
    <row r="54" spans="2:36">
      <c r="B54" s="56"/>
      <c r="C54" s="56"/>
      <c r="D54" s="56"/>
      <c r="E54" s="56"/>
      <c r="F54" s="56"/>
      <c r="G54" s="56"/>
      <c r="H54" s="56"/>
      <c r="I54" s="68"/>
      <c r="J54" s="68"/>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65"/>
      <c r="J57" s="65"/>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41"/>
      <c r="I58" s="2041"/>
      <c r="J58" s="2041"/>
      <c r="K58" s="2041"/>
      <c r="L58" s="2041"/>
      <c r="M58" s="2041"/>
      <c r="N58" s="2041"/>
      <c r="O58" s="2041"/>
      <c r="P58" s="2041"/>
      <c r="Q58" s="2041"/>
      <c r="R58" s="2041"/>
      <c r="S58" s="2041"/>
      <c r="T58" s="2041"/>
      <c r="U58" s="2041"/>
      <c r="V58" s="2041"/>
      <c r="W58" s="2041"/>
      <c r="X58" s="2041"/>
      <c r="Y58" s="2041"/>
      <c r="Z58" s="2041"/>
      <c r="AA58" s="2041"/>
      <c r="AB58" s="2041"/>
      <c r="AC58" s="2041"/>
      <c r="AD58" s="2041"/>
      <c r="AE58" s="2041"/>
      <c r="AF58" s="2041"/>
      <c r="AG58" s="2041"/>
      <c r="AH58" s="2041"/>
      <c r="AI58" s="2041"/>
    </row>
  </sheetData>
  <sheetProtection sheet="1" selectLockedCells="1"/>
  <mergeCells count="67">
    <mergeCell ref="AM21:BF23"/>
    <mergeCell ref="AM24:AS25"/>
    <mergeCell ref="AT24:AV25"/>
    <mergeCell ref="AK26:AL26"/>
    <mergeCell ref="J22:K23"/>
    <mergeCell ref="L22:W23"/>
    <mergeCell ref="L25:W25"/>
    <mergeCell ref="L26:W26"/>
    <mergeCell ref="L24:W24"/>
    <mergeCell ref="L20:AJ21"/>
    <mergeCell ref="J20:K21"/>
    <mergeCell ref="AC22:AJ23"/>
    <mergeCell ref="X22:AB23"/>
    <mergeCell ref="J24:K24"/>
    <mergeCell ref="J25:K25"/>
    <mergeCell ref="J26:K26"/>
    <mergeCell ref="H58:AI58"/>
    <mergeCell ref="J30:AJ41"/>
    <mergeCell ref="AG49:AJ53"/>
    <mergeCell ref="J49:M53"/>
    <mergeCell ref="N49:Q53"/>
    <mergeCell ref="R49:U53"/>
    <mergeCell ref="V49:Y53"/>
    <mergeCell ref="F49:I53"/>
    <mergeCell ref="C30:H41"/>
    <mergeCell ref="B49:E53"/>
    <mergeCell ref="AC49:AF53"/>
    <mergeCell ref="Q42:T42"/>
    <mergeCell ref="U42:X42"/>
    <mergeCell ref="Y42:AB42"/>
    <mergeCell ref="AC42:AF42"/>
    <mergeCell ref="AG42:AJ42"/>
    <mergeCell ref="L28:W29"/>
    <mergeCell ref="C28:H29"/>
    <mergeCell ref="C26:H27"/>
    <mergeCell ref="B28:B29"/>
    <mergeCell ref="B26:B27"/>
    <mergeCell ref="J28:K29"/>
    <mergeCell ref="Y8:AI8"/>
    <mergeCell ref="J27:K27"/>
    <mergeCell ref="B24:B25"/>
    <mergeCell ref="C24:H25"/>
    <mergeCell ref="L27:W27"/>
    <mergeCell ref="S9:AJ9"/>
    <mergeCell ref="S10:AJ10"/>
    <mergeCell ref="S11:AJ11"/>
    <mergeCell ref="C4:L4"/>
    <mergeCell ref="Y1:AJ1"/>
    <mergeCell ref="B15:AJ16"/>
    <mergeCell ref="B13:AJ13"/>
    <mergeCell ref="I22:I23"/>
    <mergeCell ref="C18:AJ18"/>
    <mergeCell ref="B20:B21"/>
    <mergeCell ref="C20:H21"/>
    <mergeCell ref="B22:B23"/>
    <mergeCell ref="C22:H23"/>
    <mergeCell ref="C3:F3"/>
    <mergeCell ref="S6:W6"/>
    <mergeCell ref="S7:W7"/>
    <mergeCell ref="S8:W8"/>
    <mergeCell ref="Y6:AI6"/>
    <mergeCell ref="Y7:AI7"/>
    <mergeCell ref="Q43:T46"/>
    <mergeCell ref="U43:X46"/>
    <mergeCell ref="Y43:AB46"/>
    <mergeCell ref="AC43:AF46"/>
    <mergeCell ref="AG43:AJ46"/>
  </mergeCells>
  <phoneticPr fontId="3"/>
  <conditionalFormatting sqref="L22:W23">
    <cfRule type="expression" dxfId="131" priority="16" stopIfTrue="1">
      <formula>AND(MONTH(L22)&lt;10,DAY(L22)&gt;9)</formula>
    </cfRule>
    <cfRule type="expression" dxfId="130" priority="17" stopIfTrue="1">
      <formula>AND(MONTH(L22)&lt;10,DAY(L22)&lt;10)</formula>
    </cfRule>
    <cfRule type="expression" dxfId="129" priority="18" stopIfTrue="1">
      <formula>AND(MONTH(L22)&gt;9,DAY(L22)&lt;10)</formula>
    </cfRule>
  </conditionalFormatting>
  <conditionalFormatting sqref="L24:W24">
    <cfRule type="expression" dxfId="128" priority="13" stopIfTrue="1">
      <formula>AND(MONTH(L24)&lt;10,DAY(L24)&gt;9)</formula>
    </cfRule>
    <cfRule type="expression" dxfId="127" priority="14" stopIfTrue="1">
      <formula>AND(MONTH(L24)&lt;10,DAY(L24)&lt;10)</formula>
    </cfRule>
    <cfRule type="expression" dxfId="126" priority="15" stopIfTrue="1">
      <formula>AND(MONTH(L24)&gt;9,DAY(L24)&lt;10)</formula>
    </cfRule>
  </conditionalFormatting>
  <conditionalFormatting sqref="L25:W25">
    <cfRule type="expression" dxfId="125" priority="10" stopIfTrue="1">
      <formula>AND(MONTH(L25)&lt;10,DAY(L25)&gt;9)</formula>
    </cfRule>
    <cfRule type="expression" dxfId="124" priority="11" stopIfTrue="1">
      <formula>AND(MONTH(L25)&lt;10,DAY(L25)&lt;10)</formula>
    </cfRule>
    <cfRule type="expression" dxfId="123" priority="12" stopIfTrue="1">
      <formula>AND(MONTH(L25)&gt;9,DAY(L25)&lt;10)</formula>
    </cfRule>
  </conditionalFormatting>
  <conditionalFormatting sqref="L26:W26">
    <cfRule type="expression" dxfId="122" priority="7" stopIfTrue="1">
      <formula>AND(MONTH(L26)&lt;10,DAY(L26)&gt;9)</formula>
    </cfRule>
    <cfRule type="expression" dxfId="121" priority="8" stopIfTrue="1">
      <formula>AND(MONTH(L26)&lt;10,DAY(L26)&lt;10)</formula>
    </cfRule>
    <cfRule type="expression" dxfId="120" priority="9" stopIfTrue="1">
      <formula>AND(MONTH(L26)&gt;9,DAY(L26)&lt;10)</formula>
    </cfRule>
  </conditionalFormatting>
  <conditionalFormatting sqref="L27:W27">
    <cfRule type="expression" dxfId="119" priority="4" stopIfTrue="1">
      <formula>AND(MONTH(L27)&lt;10,DAY(L27)&gt;9)</formula>
    </cfRule>
    <cfRule type="expression" dxfId="118" priority="5" stopIfTrue="1">
      <formula>AND(MONTH(L27)&lt;10,DAY(L27)&lt;10)</formula>
    </cfRule>
    <cfRule type="expression" dxfId="117" priority="6" stopIfTrue="1">
      <formula>AND(MONTH(L27)&gt;9,DAY(L27)&lt;10)</formula>
    </cfRule>
  </conditionalFormatting>
  <conditionalFormatting sqref="L28:W29">
    <cfRule type="expression" dxfId="116" priority="1" stopIfTrue="1">
      <formula>AND(MONTH(L28)&lt;10,DAY(L28)&gt;9)</formula>
    </cfRule>
    <cfRule type="expression" dxfId="115" priority="2" stopIfTrue="1">
      <formula>AND(MONTH(L28)&lt;10,DAY(L28)&lt;10)</formula>
    </cfRule>
    <cfRule type="expression" dxfId="114" priority="3" stopIfTrue="1">
      <formula>AND(MONTH(L28)&gt;9,DAY(L28)&lt;10)</formula>
    </cfRule>
  </conditionalFormatting>
  <dataValidations count="1">
    <dataValidation type="list" allowBlank="1" showInputMessage="1" showErrorMessage="1" sqref="AT24:AV25">
      <formula1>$AZ$24:$AZ$25</formula1>
    </dataValidation>
  </dataValidations>
  <pageMargins left="1.1023622047244095" right="0.51181102362204722" top="0.35433070866141736" bottom="0.74803149606299213" header="0.31496062992125984" footer="0.31496062992125984"/>
  <pageSetup paperSize="9" scale="99" orientation="portrait" r:id="rId1"/>
  <headerFooter>
    <oddHeader>&amp;L&amp;"ＭＳ 明朝,標準"&amp;8&amp;K00-039第23号様式（第23条関係）</oddHeader>
    <oddFooter>&amp;R&amp;"ＭＳ 明朝,標準"&amp;8&amp;K00-032受注者⇒監督員</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tabColor theme="3" tint="0.59999389629810485"/>
  </sheetPr>
  <dimension ref="A1:AZ58"/>
  <sheetViews>
    <sheetView showZeros="0" view="pageBreakPreview" zoomScaleNormal="100" zoomScaleSheetLayoutView="100" workbookViewId="0">
      <selection activeCell="L28" sqref="L28:U29"/>
    </sheetView>
  </sheetViews>
  <sheetFormatPr defaultColWidth="2.36328125" defaultRowHeight="13"/>
  <cols>
    <col min="1" max="1" width="8.08984375" style="894" customWidth="1"/>
    <col min="2" max="45" width="2.36328125" style="66"/>
    <col min="46" max="46" width="15.453125" style="66" customWidth="1"/>
    <col min="47" max="47" width="8.6328125" style="66" customWidth="1"/>
    <col min="48" max="51" width="2.36328125" style="66"/>
    <col min="52" max="52" width="0" style="66" hidden="1" customWidth="1"/>
    <col min="53" max="16384" width="2.36328125" style="66"/>
  </cols>
  <sheetData>
    <row r="1" spans="1:52" s="123" customFormat="1" ht="19.5" customHeight="1">
      <c r="W1" s="249"/>
      <c r="X1" s="250"/>
      <c r="Y1" s="378"/>
      <c r="Z1" s="1754"/>
      <c r="AA1" s="1754"/>
      <c r="AB1" s="1754"/>
      <c r="AC1" s="1754"/>
      <c r="AD1" s="1754"/>
      <c r="AE1" s="1754"/>
      <c r="AF1" s="1754"/>
      <c r="AG1" s="1754"/>
      <c r="AH1" s="1754"/>
      <c r="AI1" s="1754"/>
      <c r="AJ1" s="1755"/>
      <c r="AK1" s="444" t="s">
        <v>133</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5" customFormat="1" ht="15" customHeight="1">
      <c r="A3" s="894"/>
      <c r="C3" s="1389" t="s">
        <v>368</v>
      </c>
      <c r="D3" s="2013"/>
      <c r="E3" s="2013"/>
      <c r="F3" s="2013"/>
      <c r="G3" s="703"/>
      <c r="H3" s="703"/>
    </row>
    <row r="4" spans="1:52"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52"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Z5" s="66" t="s">
        <v>432</v>
      </c>
    </row>
    <row r="6" spans="1:52" ht="30" customHeight="1">
      <c r="B6" s="427"/>
      <c r="C6" s="427"/>
      <c r="D6" s="427"/>
      <c r="E6" s="427"/>
      <c r="F6" s="427"/>
      <c r="G6" s="427"/>
      <c r="H6" s="427"/>
      <c r="I6" s="38"/>
      <c r="J6" s="38"/>
      <c r="K6" s="38"/>
      <c r="L6" s="38"/>
      <c r="M6" s="38"/>
      <c r="N6" s="38"/>
      <c r="O6" s="38"/>
      <c r="P6" s="38"/>
      <c r="Q6" s="38"/>
      <c r="R6" s="427"/>
      <c r="S6" s="2011" t="s">
        <v>71</v>
      </c>
      <c r="T6" s="2356"/>
      <c r="U6" s="2356"/>
      <c r="V6" s="2356"/>
      <c r="W6" s="2356"/>
      <c r="X6" s="339"/>
      <c r="Y6" s="2600">
        <f>各項目入力表!F3</f>
        <v>0</v>
      </c>
      <c r="Z6" s="2546"/>
      <c r="AA6" s="2546"/>
      <c r="AB6" s="2546"/>
      <c r="AC6" s="2546"/>
      <c r="AD6" s="2546"/>
      <c r="AE6" s="2546"/>
      <c r="AF6" s="2546"/>
      <c r="AG6" s="2546"/>
      <c r="AH6" s="2546"/>
      <c r="AI6" s="2546"/>
      <c r="AJ6" s="339"/>
    </row>
    <row r="7" spans="1:52" ht="30" customHeight="1">
      <c r="B7" s="427"/>
      <c r="C7" s="427"/>
      <c r="D7" s="427"/>
      <c r="E7" s="427"/>
      <c r="F7" s="427"/>
      <c r="G7" s="427"/>
      <c r="H7" s="427"/>
      <c r="I7" s="427"/>
      <c r="J7" s="427"/>
      <c r="K7" s="427"/>
      <c r="L7" s="427"/>
      <c r="M7" s="427"/>
      <c r="N7" s="427"/>
      <c r="O7" s="427"/>
      <c r="P7" s="427"/>
      <c r="Q7" s="427"/>
      <c r="R7" s="427"/>
      <c r="S7" s="2011" t="s">
        <v>33</v>
      </c>
      <c r="T7" s="2356"/>
      <c r="U7" s="2356"/>
      <c r="V7" s="2356"/>
      <c r="W7" s="2356"/>
      <c r="X7" s="340"/>
      <c r="Y7" s="2600">
        <f>各項目入力表!F4</f>
        <v>0</v>
      </c>
      <c r="Z7" s="2546"/>
      <c r="AA7" s="2546"/>
      <c r="AB7" s="2546"/>
      <c r="AC7" s="2546"/>
      <c r="AD7" s="2546"/>
      <c r="AE7" s="2546"/>
      <c r="AF7" s="2546"/>
      <c r="AG7" s="2546"/>
      <c r="AH7" s="2546"/>
      <c r="AI7" s="2546"/>
      <c r="AJ7" s="339"/>
    </row>
    <row r="8" spans="1:52" ht="30" customHeight="1">
      <c r="B8" s="427"/>
      <c r="C8" s="427"/>
      <c r="D8" s="427"/>
      <c r="E8" s="427"/>
      <c r="F8" s="427"/>
      <c r="G8" s="427"/>
      <c r="H8" s="427"/>
      <c r="I8" s="427"/>
      <c r="J8" s="427"/>
      <c r="K8" s="427"/>
      <c r="L8" s="427"/>
      <c r="M8" s="427"/>
      <c r="N8" s="427"/>
      <c r="O8" s="427"/>
      <c r="P8" s="427"/>
      <c r="Q8" s="427"/>
      <c r="R8" s="427"/>
      <c r="S8" s="2011" t="s">
        <v>34</v>
      </c>
      <c r="T8" s="2356"/>
      <c r="U8" s="2356"/>
      <c r="V8" s="2356"/>
      <c r="W8" s="2356"/>
      <c r="X8" s="335"/>
      <c r="Y8" s="2600">
        <f>各項目入力表!F5</f>
        <v>0</v>
      </c>
      <c r="Z8" s="2546"/>
      <c r="AA8" s="2546"/>
      <c r="AB8" s="2546"/>
      <c r="AC8" s="2546"/>
      <c r="AD8" s="2546"/>
      <c r="AE8" s="2546"/>
      <c r="AF8" s="2546"/>
      <c r="AG8" s="2546"/>
      <c r="AH8" s="2546"/>
      <c r="AI8" s="2546"/>
      <c r="AJ8" s="565" t="s">
        <v>65</v>
      </c>
    </row>
    <row r="9" spans="1:52"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52"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52"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64"/>
    </row>
    <row r="13" spans="1:52" ht="30" customHeight="1">
      <c r="B13" s="2086" t="s">
        <v>149</v>
      </c>
      <c r="C13" s="1131"/>
      <c r="D13" s="1131"/>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091" t="s">
        <v>487</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52"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2:52"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c r="AN17" s="2609" t="s">
        <v>369</v>
      </c>
      <c r="AO17" s="1524"/>
      <c r="AP17" s="1524"/>
      <c r="AQ17" s="1524"/>
      <c r="AR17" s="1524"/>
      <c r="AS17" s="1524"/>
      <c r="AT17" s="1524"/>
    </row>
    <row r="18" spans="2:52" ht="20.149999999999999" customHeight="1">
      <c r="B18" s="1559"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N18" s="1524"/>
      <c r="AO18" s="1524"/>
      <c r="AP18" s="1524"/>
      <c r="AQ18" s="1524"/>
      <c r="AR18" s="1524"/>
      <c r="AS18" s="1524"/>
      <c r="AT18" s="1524"/>
    </row>
    <row r="19" spans="2:52"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524"/>
      <c r="AO19" s="1524"/>
      <c r="AP19" s="1524"/>
      <c r="AQ19" s="1524"/>
      <c r="AR19" s="1524"/>
      <c r="AS19" s="1524"/>
      <c r="AT19" s="1524"/>
    </row>
    <row r="20" spans="2:52" ht="15" customHeight="1" thickBot="1">
      <c r="B20" s="2545"/>
      <c r="C20" s="2087" t="s">
        <v>135</v>
      </c>
      <c r="D20" s="2087"/>
      <c r="E20" s="2087"/>
      <c r="F20" s="2087"/>
      <c r="G20" s="2087"/>
      <c r="H20" s="2087"/>
      <c r="I20" s="2603"/>
      <c r="J20" s="173"/>
      <c r="K20" s="417"/>
      <c r="L20" s="2121">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c r="AZ20" s="66" t="s">
        <v>361</v>
      </c>
    </row>
    <row r="21" spans="2:52" ht="15" customHeight="1" thickTop="1">
      <c r="B21" s="2601"/>
      <c r="C21" s="2602"/>
      <c r="D21" s="2602"/>
      <c r="E21" s="2602"/>
      <c r="F21" s="2602"/>
      <c r="G21" s="2602"/>
      <c r="H21" s="2602"/>
      <c r="I21" s="2604"/>
      <c r="J21" s="175"/>
      <c r="K21" s="17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c r="AN21" s="1929" t="s">
        <v>352</v>
      </c>
      <c r="AO21" s="1131"/>
      <c r="AP21" s="1131"/>
      <c r="AQ21" s="1131"/>
      <c r="AR21" s="1131"/>
      <c r="AS21" s="1131"/>
      <c r="AT21" s="2023"/>
      <c r="AU21" s="2610" t="s">
        <v>351</v>
      </c>
      <c r="AV21" s="2611"/>
      <c r="AW21" s="2612"/>
      <c r="AZ21" s="66" t="s">
        <v>398</v>
      </c>
    </row>
    <row r="22" spans="2:52" ht="15" customHeight="1" thickBot="1">
      <c r="B22" s="2051"/>
      <c r="C22" s="2053" t="s">
        <v>152</v>
      </c>
      <c r="D22" s="1174"/>
      <c r="E22" s="1174"/>
      <c r="F22" s="1174"/>
      <c r="G22" s="1174"/>
      <c r="H22" s="1174"/>
      <c r="I22" s="2054"/>
      <c r="J22" s="184"/>
      <c r="K22" s="379"/>
      <c r="L22" s="1951">
        <f>各項目入力表!B6</f>
        <v>0</v>
      </c>
      <c r="M22" s="1951"/>
      <c r="N22" s="1951"/>
      <c r="O22" s="1951"/>
      <c r="P22" s="1951"/>
      <c r="Q22" s="1951"/>
      <c r="R22" s="1951"/>
      <c r="S22" s="1951"/>
      <c r="T22" s="1951"/>
      <c r="U22" s="1951"/>
      <c r="V22" s="452"/>
      <c r="W22" s="1174" t="s">
        <v>384</v>
      </c>
      <c r="X22" s="2093"/>
      <c r="Y22" s="2093"/>
      <c r="Z22" s="2093"/>
      <c r="AA22" s="2093"/>
      <c r="AB22" s="446"/>
      <c r="AC22" s="2089">
        <f>各項目入力表!B5</f>
        <v>0</v>
      </c>
      <c r="AD22" s="1290"/>
      <c r="AE22" s="1290"/>
      <c r="AF22" s="1290"/>
      <c r="AG22" s="1290"/>
      <c r="AH22" s="1290"/>
      <c r="AI22" s="1290"/>
      <c r="AJ22" s="2444"/>
      <c r="AN22" s="1131"/>
      <c r="AO22" s="1131"/>
      <c r="AP22" s="1131"/>
      <c r="AQ22" s="1131"/>
      <c r="AR22" s="1131"/>
      <c r="AS22" s="1131"/>
      <c r="AT22" s="2023"/>
      <c r="AU22" s="2613"/>
      <c r="AV22" s="2614"/>
      <c r="AW22" s="2615"/>
      <c r="AZ22" s="535"/>
    </row>
    <row r="23" spans="2:52" ht="15" customHeight="1" thickTop="1">
      <c r="B23" s="2052"/>
      <c r="C23" s="1210"/>
      <c r="D23" s="1210"/>
      <c r="E23" s="1210"/>
      <c r="F23" s="1210"/>
      <c r="G23" s="1210"/>
      <c r="H23" s="1210"/>
      <c r="I23" s="2055"/>
      <c r="J23" s="336"/>
      <c r="K23" s="386"/>
      <c r="L23" s="2021"/>
      <c r="M23" s="2021"/>
      <c r="N23" s="2021"/>
      <c r="O23" s="2021"/>
      <c r="P23" s="2021"/>
      <c r="Q23" s="2021"/>
      <c r="R23" s="2021"/>
      <c r="S23" s="2021"/>
      <c r="T23" s="2021"/>
      <c r="U23" s="2021"/>
      <c r="V23" s="449"/>
      <c r="W23" s="2095"/>
      <c r="X23" s="2095"/>
      <c r="Y23" s="2095"/>
      <c r="Z23" s="2095"/>
      <c r="AA23" s="2095"/>
      <c r="AB23" s="447"/>
      <c r="AC23" s="1399"/>
      <c r="AD23" s="1400"/>
      <c r="AE23" s="1400"/>
      <c r="AF23" s="1400"/>
      <c r="AG23" s="1400"/>
      <c r="AH23" s="1400"/>
      <c r="AI23" s="1400"/>
      <c r="AJ23" s="1213"/>
    </row>
    <row r="24" spans="2:52" ht="15" customHeight="1">
      <c r="B24" s="2051"/>
      <c r="C24" s="2053" t="s">
        <v>147</v>
      </c>
      <c r="D24" s="1174"/>
      <c r="E24" s="1174"/>
      <c r="F24" s="1174"/>
      <c r="G24" s="1174"/>
      <c r="H24" s="1174"/>
      <c r="I24" s="2054"/>
      <c r="J24" s="208"/>
      <c r="K24" s="197"/>
      <c r="L24" s="2593">
        <f>IF(AU21=AZ20,各項目入力表!B9,各項目入力表!D7)</f>
        <v>0</v>
      </c>
      <c r="M24" s="2594"/>
      <c r="N24" s="2594"/>
      <c r="O24" s="2594"/>
      <c r="P24" s="2594"/>
      <c r="Q24" s="2594"/>
      <c r="R24" s="2594"/>
      <c r="S24" s="2594"/>
      <c r="T24" s="2594"/>
      <c r="U24" s="2595"/>
      <c r="V24" s="2549" t="s">
        <v>791</v>
      </c>
      <c r="W24" s="2590"/>
      <c r="X24" s="2590"/>
      <c r="Y24" s="2590"/>
      <c r="Z24" s="2590"/>
      <c r="AA24" s="2590"/>
      <c r="AB24" s="2590"/>
      <c r="AC24" s="2590"/>
      <c r="AD24" s="2590"/>
      <c r="AE24" s="2590"/>
      <c r="AF24" s="2590"/>
      <c r="AG24" s="2590"/>
      <c r="AH24" s="2590"/>
      <c r="AI24" s="2590"/>
      <c r="AJ24" s="2591"/>
    </row>
    <row r="25" spans="2:52" ht="15" customHeight="1">
      <c r="B25" s="2052"/>
      <c r="C25" s="1210"/>
      <c r="D25" s="1210"/>
      <c r="E25" s="1210"/>
      <c r="F25" s="1210"/>
      <c r="G25" s="1210"/>
      <c r="H25" s="1210"/>
      <c r="I25" s="2055"/>
      <c r="J25" s="154"/>
      <c r="K25" s="155"/>
      <c r="L25" s="2596"/>
      <c r="M25" s="2596"/>
      <c r="N25" s="2596"/>
      <c r="O25" s="2596"/>
      <c r="P25" s="2596"/>
      <c r="Q25" s="2596"/>
      <c r="R25" s="2596"/>
      <c r="S25" s="2596"/>
      <c r="T25" s="2596"/>
      <c r="U25" s="2597"/>
      <c r="V25" s="1245"/>
      <c r="W25" s="1245"/>
      <c r="X25" s="1245"/>
      <c r="Y25" s="1245"/>
      <c r="Z25" s="1245"/>
      <c r="AA25" s="1245"/>
      <c r="AB25" s="1245"/>
      <c r="AC25" s="1245"/>
      <c r="AD25" s="1245"/>
      <c r="AE25" s="1245"/>
      <c r="AF25" s="1245"/>
      <c r="AG25" s="1245"/>
      <c r="AH25" s="1245"/>
      <c r="AI25" s="1245"/>
      <c r="AJ25" s="2592"/>
    </row>
    <row r="26" spans="2:52" ht="15" customHeight="1">
      <c r="B26" s="2533"/>
      <c r="C26" s="2616" t="s">
        <v>151</v>
      </c>
      <c r="D26" s="2616"/>
      <c r="E26" s="2616"/>
      <c r="F26" s="2616"/>
      <c r="G26" s="2616"/>
      <c r="H26" s="2616"/>
      <c r="I26" s="2618"/>
      <c r="J26" s="206"/>
      <c r="K26" s="486"/>
      <c r="L26" s="2593">
        <f>IF(AU21=AZ20,各項目入力表!D7,各項目入力表!D8)</f>
        <v>0</v>
      </c>
      <c r="M26" s="2598"/>
      <c r="N26" s="2598"/>
      <c r="O26" s="2598"/>
      <c r="P26" s="2598"/>
      <c r="Q26" s="2598"/>
      <c r="R26" s="2598"/>
      <c r="S26" s="2598"/>
      <c r="T26" s="2598"/>
      <c r="U26" s="2595"/>
      <c r="V26" s="2549" t="s">
        <v>788</v>
      </c>
      <c r="W26" s="2590"/>
      <c r="X26" s="2590"/>
      <c r="Y26" s="2590"/>
      <c r="Z26" s="2590"/>
      <c r="AA26" s="2590"/>
      <c r="AB26" s="2590"/>
      <c r="AC26" s="2590"/>
      <c r="AD26" s="2590"/>
      <c r="AE26" s="2590"/>
      <c r="AF26" s="2590"/>
      <c r="AG26" s="2590"/>
      <c r="AH26" s="2590"/>
      <c r="AI26" s="2590"/>
      <c r="AJ26" s="2591"/>
      <c r="AL26" s="445" t="s">
        <v>286</v>
      </c>
      <c r="AO26" s="78"/>
      <c r="AP26" s="43"/>
      <c r="AR26" s="67"/>
      <c r="AS26" s="64"/>
      <c r="AT26" s="64"/>
      <c r="AU26" s="64"/>
      <c r="AV26" s="64"/>
      <c r="AW26" s="64"/>
      <c r="AX26" s="64"/>
      <c r="AY26" s="64"/>
    </row>
    <row r="27" spans="2:52" ht="15" customHeight="1">
      <c r="B27" s="1815"/>
      <c r="C27" s="2617"/>
      <c r="D27" s="2617"/>
      <c r="E27" s="2617"/>
      <c r="F27" s="2617"/>
      <c r="G27" s="2617"/>
      <c r="H27" s="2617"/>
      <c r="I27" s="1816"/>
      <c r="J27" s="570"/>
      <c r="K27" s="487"/>
      <c r="L27" s="2599"/>
      <c r="M27" s="2599"/>
      <c r="N27" s="2599"/>
      <c r="O27" s="2599"/>
      <c r="P27" s="2599"/>
      <c r="Q27" s="2599"/>
      <c r="R27" s="2599"/>
      <c r="S27" s="2599"/>
      <c r="T27" s="2599"/>
      <c r="U27" s="2597"/>
      <c r="V27" s="1245"/>
      <c r="W27" s="1245"/>
      <c r="X27" s="1245"/>
      <c r="Y27" s="1245"/>
      <c r="Z27" s="1245"/>
      <c r="AA27" s="1245"/>
      <c r="AB27" s="1245"/>
      <c r="AC27" s="1245"/>
      <c r="AD27" s="1245"/>
      <c r="AE27" s="1245"/>
      <c r="AF27" s="1245"/>
      <c r="AG27" s="1245"/>
      <c r="AH27" s="1245"/>
      <c r="AI27" s="1245"/>
      <c r="AJ27" s="2592"/>
      <c r="AO27" s="47"/>
      <c r="AR27" s="75"/>
      <c r="AS27" s="76"/>
      <c r="AT27" s="76"/>
      <c r="AU27" s="76"/>
      <c r="AV27" s="76"/>
      <c r="AW27" s="76"/>
      <c r="AX27" s="76"/>
      <c r="AY27" s="76"/>
    </row>
    <row r="28" spans="2:52" ht="15" customHeight="1">
      <c r="B28" s="2515"/>
      <c r="C28" s="2017" t="s">
        <v>137</v>
      </c>
      <c r="D28" s="2018"/>
      <c r="E28" s="2018"/>
      <c r="F28" s="2018"/>
      <c r="G28" s="2018"/>
      <c r="H28" s="2018"/>
      <c r="I28" s="2517"/>
      <c r="J28" s="207"/>
      <c r="K28" s="382"/>
      <c r="L28" s="1954"/>
      <c r="M28" s="1954"/>
      <c r="N28" s="1954"/>
      <c r="O28" s="1954"/>
      <c r="P28" s="1954"/>
      <c r="Q28" s="1954"/>
      <c r="R28" s="1954"/>
      <c r="S28" s="1954"/>
      <c r="T28" s="1954"/>
      <c r="U28" s="1954"/>
      <c r="V28" s="2587"/>
      <c r="W28" s="1643"/>
      <c r="X28" s="1643"/>
      <c r="Y28" s="1643"/>
      <c r="Z28" s="1643"/>
      <c r="AA28" s="1643"/>
      <c r="AB28" s="1643"/>
      <c r="AC28" s="1643"/>
      <c r="AD28" s="1643"/>
      <c r="AE28" s="1643"/>
      <c r="AF28" s="1643"/>
      <c r="AG28" s="1643"/>
      <c r="AH28" s="1643"/>
      <c r="AI28" s="1643"/>
      <c r="AJ28" s="2588"/>
    </row>
    <row r="29" spans="2:52" ht="15" customHeight="1">
      <c r="B29" s="2472"/>
      <c r="C29" s="2088"/>
      <c r="D29" s="2088"/>
      <c r="E29" s="2088"/>
      <c r="F29" s="2088"/>
      <c r="G29" s="2088"/>
      <c r="H29" s="2088"/>
      <c r="I29" s="2473"/>
      <c r="J29" s="488"/>
      <c r="K29" s="442"/>
      <c r="L29" s="2547"/>
      <c r="M29" s="2547"/>
      <c r="N29" s="2547"/>
      <c r="O29" s="2547"/>
      <c r="P29" s="2547"/>
      <c r="Q29" s="2547"/>
      <c r="R29" s="2547"/>
      <c r="S29" s="2547"/>
      <c r="T29" s="2547"/>
      <c r="U29" s="2547"/>
      <c r="V29" s="1645"/>
      <c r="W29" s="1645"/>
      <c r="X29" s="1645"/>
      <c r="Y29" s="1645"/>
      <c r="Z29" s="1645"/>
      <c r="AA29" s="1645"/>
      <c r="AB29" s="1645"/>
      <c r="AC29" s="1645"/>
      <c r="AD29" s="1645"/>
      <c r="AE29" s="1645"/>
      <c r="AF29" s="1645"/>
      <c r="AG29" s="1645"/>
      <c r="AH29" s="1645"/>
      <c r="AI29" s="1645"/>
      <c r="AJ29" s="2589"/>
    </row>
    <row r="30" spans="2:52" ht="15" customHeight="1">
      <c r="B30" s="420"/>
      <c r="C30" s="2312" t="s">
        <v>140</v>
      </c>
      <c r="D30" s="2312"/>
      <c r="E30" s="2312"/>
      <c r="F30" s="2312"/>
      <c r="G30" s="2312"/>
      <c r="H30" s="2312"/>
      <c r="I30" s="422"/>
      <c r="J30" s="2100"/>
      <c r="K30" s="2101"/>
      <c r="L30" s="2101"/>
      <c r="M30" s="2101"/>
      <c r="N30" s="2101"/>
      <c r="O30" s="2101"/>
      <c r="P30" s="2101"/>
      <c r="Q30" s="2101"/>
      <c r="R30" s="2101"/>
      <c r="S30" s="2101"/>
      <c r="T30" s="2101"/>
      <c r="U30" s="2101"/>
      <c r="V30" s="2101"/>
      <c r="W30" s="2101"/>
      <c r="X30" s="2101"/>
      <c r="Y30" s="2101"/>
      <c r="Z30" s="2101"/>
      <c r="AA30" s="2101"/>
      <c r="AB30" s="2101"/>
      <c r="AC30" s="2101"/>
      <c r="AD30" s="2101"/>
      <c r="AE30" s="2101"/>
      <c r="AF30" s="2101"/>
      <c r="AG30" s="2101"/>
      <c r="AH30" s="2101"/>
      <c r="AI30" s="2101"/>
      <c r="AJ30" s="2102"/>
    </row>
    <row r="31" spans="2:52" ht="15" customHeight="1">
      <c r="B31" s="423"/>
      <c r="C31" s="2585"/>
      <c r="D31" s="2585"/>
      <c r="E31" s="2585"/>
      <c r="F31" s="2585"/>
      <c r="G31" s="2585"/>
      <c r="H31" s="2585"/>
      <c r="I31" s="424"/>
      <c r="J31" s="2103"/>
      <c r="K31" s="2104"/>
      <c r="L31" s="2104"/>
      <c r="M31" s="2104"/>
      <c r="N31" s="2104"/>
      <c r="O31" s="2104"/>
      <c r="P31" s="2104"/>
      <c r="Q31" s="2104"/>
      <c r="R31" s="2104"/>
      <c r="S31" s="2104"/>
      <c r="T31" s="2104"/>
      <c r="U31" s="2104"/>
      <c r="V31" s="2104"/>
      <c r="W31" s="2104"/>
      <c r="X31" s="2104"/>
      <c r="Y31" s="2104"/>
      <c r="Z31" s="2104"/>
      <c r="AA31" s="2104"/>
      <c r="AB31" s="2104"/>
      <c r="AC31" s="2104"/>
      <c r="AD31" s="2104"/>
      <c r="AE31" s="2104"/>
      <c r="AF31" s="2104"/>
      <c r="AG31" s="2104"/>
      <c r="AH31" s="2104"/>
      <c r="AI31" s="2104"/>
      <c r="AJ31" s="2105"/>
    </row>
    <row r="32" spans="2:52" ht="15" customHeight="1">
      <c r="B32" s="423"/>
      <c r="C32" s="2585"/>
      <c r="D32" s="2585"/>
      <c r="E32" s="2585"/>
      <c r="F32" s="2585"/>
      <c r="G32" s="2585"/>
      <c r="H32" s="2585"/>
      <c r="I32" s="424"/>
      <c r="J32" s="2103"/>
      <c r="K32" s="2104"/>
      <c r="L32" s="2104"/>
      <c r="M32" s="2104"/>
      <c r="N32" s="2104"/>
      <c r="O32" s="2104"/>
      <c r="P32" s="2104"/>
      <c r="Q32" s="2104"/>
      <c r="R32" s="2104"/>
      <c r="S32" s="2104"/>
      <c r="T32" s="2104"/>
      <c r="U32" s="2104"/>
      <c r="V32" s="2104"/>
      <c r="W32" s="2104"/>
      <c r="X32" s="2104"/>
      <c r="Y32" s="2104"/>
      <c r="Z32" s="2104"/>
      <c r="AA32" s="2104"/>
      <c r="AB32" s="2104"/>
      <c r="AC32" s="2104"/>
      <c r="AD32" s="2104"/>
      <c r="AE32" s="2104"/>
      <c r="AF32" s="2104"/>
      <c r="AG32" s="2104"/>
      <c r="AH32" s="2104"/>
      <c r="AI32" s="2104"/>
      <c r="AJ32" s="2105"/>
    </row>
    <row r="33" spans="1:36" ht="15" customHeight="1">
      <c r="B33" s="423"/>
      <c r="C33" s="2585"/>
      <c r="D33" s="2585"/>
      <c r="E33" s="2585"/>
      <c r="F33" s="2585"/>
      <c r="G33" s="2585"/>
      <c r="H33" s="2585"/>
      <c r="I33" s="424"/>
      <c r="J33" s="2103"/>
      <c r="K33" s="2104"/>
      <c r="L33" s="2104"/>
      <c r="M33" s="2104"/>
      <c r="N33" s="2104"/>
      <c r="O33" s="2104"/>
      <c r="P33" s="2104"/>
      <c r="Q33" s="2104"/>
      <c r="R33" s="2104"/>
      <c r="S33" s="2104"/>
      <c r="T33" s="2104"/>
      <c r="U33" s="2104"/>
      <c r="V33" s="2104"/>
      <c r="W33" s="2104"/>
      <c r="X33" s="2104"/>
      <c r="Y33" s="2104"/>
      <c r="Z33" s="2104"/>
      <c r="AA33" s="2104"/>
      <c r="AB33" s="2104"/>
      <c r="AC33" s="2104"/>
      <c r="AD33" s="2104"/>
      <c r="AE33" s="2104"/>
      <c r="AF33" s="2104"/>
      <c r="AG33" s="2104"/>
      <c r="AH33" s="2104"/>
      <c r="AI33" s="2104"/>
      <c r="AJ33" s="2105"/>
    </row>
    <row r="34" spans="1:36" ht="15" customHeight="1">
      <c r="B34" s="423"/>
      <c r="C34" s="2585"/>
      <c r="D34" s="2585"/>
      <c r="E34" s="2585"/>
      <c r="F34" s="2585"/>
      <c r="G34" s="2585"/>
      <c r="H34" s="2585"/>
      <c r="I34" s="424"/>
      <c r="J34" s="2103"/>
      <c r="K34" s="2104"/>
      <c r="L34" s="2104"/>
      <c r="M34" s="2104"/>
      <c r="N34" s="2104"/>
      <c r="O34" s="2104"/>
      <c r="P34" s="2104"/>
      <c r="Q34" s="2104"/>
      <c r="R34" s="2104"/>
      <c r="S34" s="2104"/>
      <c r="T34" s="2104"/>
      <c r="U34" s="2104"/>
      <c r="V34" s="2104"/>
      <c r="W34" s="2104"/>
      <c r="X34" s="2104"/>
      <c r="Y34" s="2104"/>
      <c r="Z34" s="2104"/>
      <c r="AA34" s="2104"/>
      <c r="AB34" s="2104"/>
      <c r="AC34" s="2104"/>
      <c r="AD34" s="2104"/>
      <c r="AE34" s="2104"/>
      <c r="AF34" s="2104"/>
      <c r="AG34" s="2104"/>
      <c r="AH34" s="2104"/>
      <c r="AI34" s="2104"/>
      <c r="AJ34" s="2105"/>
    </row>
    <row r="35" spans="1:36" ht="15" customHeight="1">
      <c r="B35" s="423"/>
      <c r="C35" s="2585"/>
      <c r="D35" s="2585"/>
      <c r="E35" s="2585"/>
      <c r="F35" s="2585"/>
      <c r="G35" s="2585"/>
      <c r="H35" s="2585"/>
      <c r="I35" s="424"/>
      <c r="J35" s="2103"/>
      <c r="K35" s="2104"/>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4"/>
      <c r="AI35" s="2104"/>
      <c r="AJ35" s="2105"/>
    </row>
    <row r="36" spans="1:36" ht="15" customHeight="1">
      <c r="B36" s="423"/>
      <c r="C36" s="2585"/>
      <c r="D36" s="2585"/>
      <c r="E36" s="2585"/>
      <c r="F36" s="2585"/>
      <c r="G36" s="2585"/>
      <c r="H36" s="2585"/>
      <c r="I36" s="424"/>
      <c r="J36" s="2103"/>
      <c r="K36" s="2104"/>
      <c r="L36" s="2104"/>
      <c r="M36" s="2104"/>
      <c r="N36" s="2104"/>
      <c r="O36" s="2104"/>
      <c r="P36" s="2104"/>
      <c r="Q36" s="2104"/>
      <c r="R36" s="2104"/>
      <c r="S36" s="2104"/>
      <c r="T36" s="2104"/>
      <c r="U36" s="2104"/>
      <c r="V36" s="2104"/>
      <c r="W36" s="2104"/>
      <c r="X36" s="2104"/>
      <c r="Y36" s="2104"/>
      <c r="Z36" s="2104"/>
      <c r="AA36" s="2104"/>
      <c r="AB36" s="2104"/>
      <c r="AC36" s="2104"/>
      <c r="AD36" s="2104"/>
      <c r="AE36" s="2104"/>
      <c r="AF36" s="2104"/>
      <c r="AG36" s="2104"/>
      <c r="AH36" s="2104"/>
      <c r="AI36" s="2104"/>
      <c r="AJ36" s="2105"/>
    </row>
    <row r="37" spans="1:36" ht="15" customHeight="1">
      <c r="B37" s="423"/>
      <c r="C37" s="2585"/>
      <c r="D37" s="2585"/>
      <c r="E37" s="2585"/>
      <c r="F37" s="2585"/>
      <c r="G37" s="2585"/>
      <c r="H37" s="2585"/>
      <c r="I37" s="424"/>
      <c r="J37" s="2103"/>
      <c r="K37" s="2104"/>
      <c r="L37" s="2104"/>
      <c r="M37" s="2104"/>
      <c r="N37" s="2104"/>
      <c r="O37" s="2104"/>
      <c r="P37" s="2104"/>
      <c r="Q37" s="2104"/>
      <c r="R37" s="2104"/>
      <c r="S37" s="2104"/>
      <c r="T37" s="2104"/>
      <c r="U37" s="2104"/>
      <c r="V37" s="2104"/>
      <c r="W37" s="2104"/>
      <c r="X37" s="2104"/>
      <c r="Y37" s="2104"/>
      <c r="Z37" s="2104"/>
      <c r="AA37" s="2104"/>
      <c r="AB37" s="2104"/>
      <c r="AC37" s="2104"/>
      <c r="AD37" s="2104"/>
      <c r="AE37" s="2104"/>
      <c r="AF37" s="2104"/>
      <c r="AG37" s="2104"/>
      <c r="AH37" s="2104"/>
      <c r="AI37" s="2104"/>
      <c r="AJ37" s="2105"/>
    </row>
    <row r="38" spans="1:36" ht="15" customHeight="1">
      <c r="B38" s="401"/>
      <c r="C38" s="2585"/>
      <c r="D38" s="2585"/>
      <c r="E38" s="2585"/>
      <c r="F38" s="2585"/>
      <c r="G38" s="2585"/>
      <c r="H38" s="2585"/>
      <c r="I38" s="383"/>
      <c r="J38" s="2103"/>
      <c r="K38" s="2104"/>
      <c r="L38" s="2104"/>
      <c r="M38" s="2104"/>
      <c r="N38" s="2104"/>
      <c r="O38" s="2104"/>
      <c r="P38" s="2104"/>
      <c r="Q38" s="2104"/>
      <c r="R38" s="2104"/>
      <c r="S38" s="2104"/>
      <c r="T38" s="2104"/>
      <c r="U38" s="2104"/>
      <c r="V38" s="2104"/>
      <c r="W38" s="2104"/>
      <c r="X38" s="2104"/>
      <c r="Y38" s="2104"/>
      <c r="Z38" s="2104"/>
      <c r="AA38" s="2104"/>
      <c r="AB38" s="2104"/>
      <c r="AC38" s="2104"/>
      <c r="AD38" s="2104"/>
      <c r="AE38" s="2104"/>
      <c r="AF38" s="2104"/>
      <c r="AG38" s="2104"/>
      <c r="AH38" s="2104"/>
      <c r="AI38" s="2104"/>
      <c r="AJ38" s="2105"/>
    </row>
    <row r="39" spans="1:36" ht="15" customHeight="1">
      <c r="B39" s="401"/>
      <c r="C39" s="2585"/>
      <c r="D39" s="2585"/>
      <c r="E39" s="2585"/>
      <c r="F39" s="2585"/>
      <c r="G39" s="2585"/>
      <c r="H39" s="2585"/>
      <c r="I39" s="383"/>
      <c r="J39" s="2103"/>
      <c r="K39" s="2104"/>
      <c r="L39" s="2104"/>
      <c r="M39" s="2104"/>
      <c r="N39" s="2104"/>
      <c r="O39" s="2104"/>
      <c r="P39" s="2104"/>
      <c r="Q39" s="2104"/>
      <c r="R39" s="2104"/>
      <c r="S39" s="2104"/>
      <c r="T39" s="2104"/>
      <c r="U39" s="2104"/>
      <c r="V39" s="2104"/>
      <c r="W39" s="2104"/>
      <c r="X39" s="2104"/>
      <c r="Y39" s="2104"/>
      <c r="Z39" s="2104"/>
      <c r="AA39" s="2104"/>
      <c r="AB39" s="2104"/>
      <c r="AC39" s="2104"/>
      <c r="AD39" s="2104"/>
      <c r="AE39" s="2104"/>
      <c r="AF39" s="2104"/>
      <c r="AG39" s="2104"/>
      <c r="AH39" s="2104"/>
      <c r="AI39" s="2104"/>
      <c r="AJ39" s="2105"/>
    </row>
    <row r="40" spans="1:36" ht="15" customHeight="1">
      <c r="B40" s="401"/>
      <c r="C40" s="2585"/>
      <c r="D40" s="2585"/>
      <c r="E40" s="2585"/>
      <c r="F40" s="2585"/>
      <c r="G40" s="2585"/>
      <c r="H40" s="2585"/>
      <c r="I40" s="383"/>
      <c r="J40" s="2103"/>
      <c r="K40" s="2104"/>
      <c r="L40" s="2104"/>
      <c r="M40" s="2104"/>
      <c r="N40" s="2104"/>
      <c r="O40" s="2104"/>
      <c r="P40" s="2104"/>
      <c r="Q40" s="2104"/>
      <c r="R40" s="2104"/>
      <c r="S40" s="2104"/>
      <c r="T40" s="2104"/>
      <c r="U40" s="2104"/>
      <c r="V40" s="2104"/>
      <c r="W40" s="2104"/>
      <c r="X40" s="2104"/>
      <c r="Y40" s="2104"/>
      <c r="Z40" s="2104"/>
      <c r="AA40" s="2104"/>
      <c r="AB40" s="2104"/>
      <c r="AC40" s="2104"/>
      <c r="AD40" s="2104"/>
      <c r="AE40" s="2104"/>
      <c r="AF40" s="2104"/>
      <c r="AG40" s="2104"/>
      <c r="AH40" s="2104"/>
      <c r="AI40" s="2104"/>
      <c r="AJ40" s="2105"/>
    </row>
    <row r="41" spans="1:36" ht="15" customHeight="1" thickBot="1">
      <c r="B41" s="402"/>
      <c r="C41" s="2586"/>
      <c r="D41" s="2586"/>
      <c r="E41" s="2586"/>
      <c r="F41" s="2586"/>
      <c r="G41" s="2586"/>
      <c r="H41" s="2586"/>
      <c r="I41" s="384"/>
      <c r="J41" s="2112"/>
      <c r="K41" s="2113"/>
      <c r="L41" s="2113"/>
      <c r="M41" s="2113"/>
      <c r="N41" s="2113"/>
      <c r="O41" s="2113"/>
      <c r="P41" s="2113"/>
      <c r="Q41" s="2113"/>
      <c r="R41" s="2113"/>
      <c r="S41" s="2113"/>
      <c r="T41" s="2113"/>
      <c r="U41" s="2113"/>
      <c r="V41" s="2113"/>
      <c r="W41" s="2113"/>
      <c r="X41" s="2113"/>
      <c r="Y41" s="2113"/>
      <c r="Z41" s="2113"/>
      <c r="AA41" s="2113"/>
      <c r="AB41" s="2113"/>
      <c r="AC41" s="2113"/>
      <c r="AD41" s="2113"/>
      <c r="AE41" s="2113"/>
      <c r="AF41" s="2113"/>
      <c r="AG41" s="2113"/>
      <c r="AH41" s="2113"/>
      <c r="AI41" s="2113"/>
      <c r="AJ41" s="2114"/>
    </row>
    <row r="42" spans="1:36" s="1070" customFormat="1" ht="15" customHeight="1">
      <c r="Q42" s="2007" t="s">
        <v>931</v>
      </c>
      <c r="R42" s="2007"/>
      <c r="S42" s="2007"/>
      <c r="T42" s="2007"/>
      <c r="U42" s="2007" t="s">
        <v>955</v>
      </c>
      <c r="V42" s="2007"/>
      <c r="W42" s="2007"/>
      <c r="X42" s="2007"/>
      <c r="Y42" s="2007" t="s">
        <v>956</v>
      </c>
      <c r="Z42" s="2007"/>
      <c r="AA42" s="2007"/>
      <c r="AB42" s="2007"/>
      <c r="AC42" s="2007" t="s">
        <v>957</v>
      </c>
      <c r="AD42" s="2007"/>
      <c r="AE42" s="2007"/>
      <c r="AF42" s="2007"/>
      <c r="AG42" s="2007" t="s">
        <v>958</v>
      </c>
      <c r="AH42" s="2007"/>
      <c r="AI42" s="2007"/>
      <c r="AJ42" s="2007"/>
    </row>
    <row r="43" spans="1:36" s="1070" customFormat="1" ht="12.65" customHeight="1">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1: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1: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1:36"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7" spans="1: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1:36" s="366" customFormat="1">
      <c r="A48" s="894"/>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427"/>
    </row>
    <row r="49" spans="2:36" s="349" customFormat="1" ht="15.75" hidden="1" customHeight="1">
      <c r="B49" s="322"/>
      <c r="C49" s="2605" t="s">
        <v>359</v>
      </c>
      <c r="D49" s="2508"/>
      <c r="E49" s="2508"/>
      <c r="F49" s="2606"/>
      <c r="G49" s="2607" t="s">
        <v>75</v>
      </c>
      <c r="H49" s="2508"/>
      <c r="I49" s="2508"/>
      <c r="J49" s="2584"/>
      <c r="K49" s="2583" t="s">
        <v>8</v>
      </c>
      <c r="L49" s="2508"/>
      <c r="M49" s="2508"/>
      <c r="N49" s="2606"/>
      <c r="O49" s="352"/>
      <c r="P49" s="372"/>
      <c r="Q49" s="2608" t="s">
        <v>7</v>
      </c>
      <c r="R49" s="2508"/>
      <c r="S49" s="2508"/>
      <c r="T49" s="2508"/>
      <c r="U49" s="372"/>
      <c r="V49" s="353"/>
      <c r="W49" s="352"/>
      <c r="X49" s="351"/>
      <c r="Y49" s="2608" t="s">
        <v>32</v>
      </c>
      <c r="Z49" s="2508"/>
      <c r="AA49" s="2508"/>
      <c r="AB49" s="2508"/>
      <c r="AC49" s="372"/>
      <c r="AD49" s="354"/>
      <c r="AE49" s="2583" t="s">
        <v>355</v>
      </c>
      <c r="AF49" s="2508"/>
      <c r="AG49" s="2508"/>
      <c r="AH49" s="2584"/>
      <c r="AJ49" s="347"/>
    </row>
    <row r="50" spans="2:36" s="1" customFormat="1" ht="17.149999999999999" hidden="1" customHeight="1">
      <c r="B50" s="370"/>
      <c r="C50" s="369"/>
      <c r="D50" s="367"/>
      <c r="E50" s="367"/>
      <c r="F50" s="363"/>
      <c r="G50" s="371"/>
      <c r="H50" s="367"/>
      <c r="I50" s="367"/>
      <c r="J50" s="356"/>
      <c r="K50" s="369"/>
      <c r="L50" s="367"/>
      <c r="M50" s="367"/>
      <c r="N50" s="363"/>
      <c r="O50" s="371"/>
      <c r="P50" s="367"/>
      <c r="Q50" s="367"/>
      <c r="R50" s="367"/>
      <c r="S50" s="367"/>
      <c r="T50" s="367"/>
      <c r="U50" s="367"/>
      <c r="V50" s="363"/>
      <c r="W50" s="371"/>
      <c r="X50" s="368"/>
      <c r="Y50" s="368"/>
      <c r="Z50" s="368"/>
      <c r="AA50" s="368"/>
      <c r="AB50" s="368"/>
      <c r="AC50" s="368"/>
      <c r="AD50" s="373"/>
      <c r="AE50" s="367"/>
      <c r="AF50" s="367"/>
      <c r="AG50" s="367"/>
      <c r="AH50" s="356"/>
      <c r="AJ50" s="28"/>
    </row>
    <row r="51" spans="2:36" s="1" customFormat="1" ht="17.149999999999999" hidden="1" customHeight="1">
      <c r="B51" s="370"/>
      <c r="C51" s="362"/>
      <c r="D51" s="367"/>
      <c r="E51" s="367"/>
      <c r="F51" s="363"/>
      <c r="G51" s="355"/>
      <c r="H51" s="367"/>
      <c r="I51" s="367"/>
      <c r="J51" s="356"/>
      <c r="K51" s="362"/>
      <c r="L51" s="367"/>
      <c r="M51" s="367"/>
      <c r="N51" s="363"/>
      <c r="O51" s="355"/>
      <c r="P51" s="367"/>
      <c r="Q51" s="367"/>
      <c r="R51" s="367"/>
      <c r="S51" s="367"/>
      <c r="T51" s="367"/>
      <c r="U51" s="367"/>
      <c r="V51" s="363"/>
      <c r="W51" s="374"/>
      <c r="X51" s="368"/>
      <c r="Y51" s="368"/>
      <c r="Z51" s="368"/>
      <c r="AA51" s="368"/>
      <c r="AB51" s="368"/>
      <c r="AC51" s="368"/>
      <c r="AD51" s="373"/>
      <c r="AE51" s="367"/>
      <c r="AF51" s="367"/>
      <c r="AG51" s="367"/>
      <c r="AH51" s="356"/>
      <c r="AJ51" s="28"/>
    </row>
    <row r="52" spans="2:36" s="1" customFormat="1" ht="17.149999999999999" hidden="1" customHeight="1" thickBot="1">
      <c r="B52" s="370"/>
      <c r="C52" s="364"/>
      <c r="D52" s="358"/>
      <c r="E52" s="358"/>
      <c r="F52" s="365"/>
      <c r="G52" s="357"/>
      <c r="H52" s="358"/>
      <c r="I52" s="358"/>
      <c r="J52" s="359"/>
      <c r="K52" s="364"/>
      <c r="L52" s="358"/>
      <c r="M52" s="358"/>
      <c r="N52" s="365"/>
      <c r="O52" s="357"/>
      <c r="P52" s="358"/>
      <c r="Q52" s="358"/>
      <c r="R52" s="358"/>
      <c r="S52" s="358"/>
      <c r="T52" s="358"/>
      <c r="U52" s="358"/>
      <c r="V52" s="365"/>
      <c r="W52" s="375"/>
      <c r="X52" s="360"/>
      <c r="Y52" s="360"/>
      <c r="Z52" s="360"/>
      <c r="AA52" s="360"/>
      <c r="AB52" s="360"/>
      <c r="AC52" s="360"/>
      <c r="AD52" s="376"/>
      <c r="AE52" s="358"/>
      <c r="AF52" s="358"/>
      <c r="AG52" s="358"/>
      <c r="AH52" s="359"/>
      <c r="AJ52" s="28"/>
    </row>
    <row r="53" spans="2:36" hidden="1">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row>
    <row r="54" spans="2:36">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65"/>
      <c r="AB56" s="65"/>
      <c r="AC56" s="65"/>
      <c r="AD56" s="65"/>
      <c r="AE56" s="65"/>
      <c r="AF56" s="65"/>
      <c r="AG56" s="65"/>
      <c r="AH56" s="65"/>
      <c r="AI56" s="65"/>
    </row>
    <row r="57" spans="2:36">
      <c r="D57" s="39"/>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row>
    <row r="58" spans="2:36">
      <c r="D58" s="39"/>
      <c r="H58" s="2041"/>
      <c r="I58" s="2041"/>
      <c r="J58" s="2041"/>
      <c r="K58" s="2041"/>
      <c r="L58" s="2041"/>
      <c r="M58" s="2041"/>
      <c r="N58" s="2041"/>
      <c r="O58" s="2041"/>
      <c r="P58" s="2041"/>
      <c r="Q58" s="2041"/>
      <c r="R58" s="2041"/>
      <c r="S58" s="2041"/>
      <c r="T58" s="2041"/>
      <c r="U58" s="2041"/>
      <c r="V58" s="2041"/>
      <c r="W58" s="2041"/>
      <c r="X58" s="2041"/>
      <c r="Y58" s="2041"/>
      <c r="Z58" s="2041"/>
      <c r="AA58" s="2041"/>
      <c r="AB58" s="2041"/>
      <c r="AC58" s="2041"/>
      <c r="AD58" s="2041"/>
      <c r="AE58" s="2041"/>
      <c r="AF58" s="2041"/>
      <c r="AG58" s="2041"/>
      <c r="AH58" s="2041"/>
      <c r="AI58" s="2041"/>
    </row>
  </sheetData>
  <sheetProtection sheet="1" selectLockedCells="1"/>
  <mergeCells count="62">
    <mergeCell ref="B28:B29"/>
    <mergeCell ref="C28:H29"/>
    <mergeCell ref="AN17:AT19"/>
    <mergeCell ref="AN21:AT22"/>
    <mergeCell ref="AU21:AW22"/>
    <mergeCell ref="L20:AJ21"/>
    <mergeCell ref="W22:AA23"/>
    <mergeCell ref="B26:B27"/>
    <mergeCell ref="C26:H27"/>
    <mergeCell ref="I26:I27"/>
    <mergeCell ref="B24:B25"/>
    <mergeCell ref="C24:H25"/>
    <mergeCell ref="I24:I25"/>
    <mergeCell ref="B22:B23"/>
    <mergeCell ref="C22:H23"/>
    <mergeCell ref="I22:I23"/>
    <mergeCell ref="C49:F49"/>
    <mergeCell ref="G49:J49"/>
    <mergeCell ref="K49:N49"/>
    <mergeCell ref="Q49:T49"/>
    <mergeCell ref="Y49:AB49"/>
    <mergeCell ref="C4:L4"/>
    <mergeCell ref="S7:W7"/>
    <mergeCell ref="Y7:AI7"/>
    <mergeCell ref="S6:W6"/>
    <mergeCell ref="Y6:AI6"/>
    <mergeCell ref="S8:W8"/>
    <mergeCell ref="B20:B21"/>
    <mergeCell ref="C20:H21"/>
    <mergeCell ref="I20:I21"/>
    <mergeCell ref="B13:AJ13"/>
    <mergeCell ref="B15:AJ16"/>
    <mergeCell ref="B18:AJ18"/>
    <mergeCell ref="S9:AJ9"/>
    <mergeCell ref="S10:AJ10"/>
    <mergeCell ref="S11:AJ11"/>
    <mergeCell ref="Z1:AJ1"/>
    <mergeCell ref="H58:AI58"/>
    <mergeCell ref="L22:U23"/>
    <mergeCell ref="AE49:AH49"/>
    <mergeCell ref="I28:I29"/>
    <mergeCell ref="C30:H41"/>
    <mergeCell ref="J30:AJ41"/>
    <mergeCell ref="V28:AJ29"/>
    <mergeCell ref="L28:U29"/>
    <mergeCell ref="V24:AJ25"/>
    <mergeCell ref="V26:AJ27"/>
    <mergeCell ref="L24:U25"/>
    <mergeCell ref="L26:U27"/>
    <mergeCell ref="C3:F3"/>
    <mergeCell ref="AC22:AJ23"/>
    <mergeCell ref="Y8:AI8"/>
    <mergeCell ref="Q42:T42"/>
    <mergeCell ref="U42:X42"/>
    <mergeCell ref="Y42:AB42"/>
    <mergeCell ref="AC42:AF42"/>
    <mergeCell ref="AG42:AJ42"/>
    <mergeCell ref="Q43:T46"/>
    <mergeCell ref="U43:X46"/>
    <mergeCell ref="Y43:AB46"/>
    <mergeCell ref="AC43:AF46"/>
    <mergeCell ref="AG43:AJ46"/>
  </mergeCells>
  <phoneticPr fontId="3"/>
  <conditionalFormatting sqref="L22:U23">
    <cfRule type="expression" dxfId="113" priority="4" stopIfTrue="1">
      <formula>AND(MONTH(L22)&lt;10,DAY(L22)&gt;9)</formula>
    </cfRule>
    <cfRule type="expression" dxfId="112" priority="5" stopIfTrue="1">
      <formula>AND(MONTH(L22)&lt;10,DAY(L22)&lt;10)</formula>
    </cfRule>
    <cfRule type="expression" dxfId="111" priority="6" stopIfTrue="1">
      <formula>AND(MONTH(L22)&gt;9,DAY(L22)&lt;10)</formula>
    </cfRule>
  </conditionalFormatting>
  <conditionalFormatting sqref="L28:U29">
    <cfRule type="expression" dxfId="110" priority="1" stopIfTrue="1">
      <formula>AND(MONTH(L28)&lt;10,DAY(L28)&gt;9)</formula>
    </cfRule>
    <cfRule type="expression" dxfId="109" priority="2" stopIfTrue="1">
      <formula>AND(MONTH(L28)&lt;10,DAY(L28)&lt;10)</formula>
    </cfRule>
    <cfRule type="expression" dxfId="108" priority="3" stopIfTrue="1">
      <formula>AND(MONTH(L28)&gt;9,DAY(L28)&lt;10)</formula>
    </cfRule>
  </conditionalFormatting>
  <dataValidations count="1">
    <dataValidation type="list" allowBlank="1" showInputMessage="1" showErrorMessage="1" sqref="AU21:AW22">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明朝,標準"&amp;8&amp;K00-039第25号様式（第24条関係）</oddHeader>
    <oddFooter>&amp;R&amp;"ＭＳ 明朝,標準"&amp;8&amp;K00-043受注者⇒監督員</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BC54"/>
  <sheetViews>
    <sheetView showZeros="0" view="pageBreakPreview" topLeftCell="A3" zoomScaleNormal="100" zoomScaleSheetLayoutView="100" workbookViewId="0">
      <selection activeCell="L35" sqref="L35:W38"/>
    </sheetView>
  </sheetViews>
  <sheetFormatPr defaultColWidth="2.36328125" defaultRowHeight="13"/>
  <cols>
    <col min="1" max="1" width="6.08984375" style="936" customWidth="1"/>
    <col min="2" max="43" width="2.36328125" style="936"/>
    <col min="44" max="44" width="3.453125" style="936" customWidth="1"/>
    <col min="45" max="45" width="10" style="936" bestFit="1" customWidth="1"/>
    <col min="46" max="46" width="2.36328125" style="936"/>
    <col min="47" max="47" width="14.90625" style="936" customWidth="1"/>
    <col min="48" max="48" width="9.90625" style="936" customWidth="1"/>
    <col min="49" max="54" width="2.36328125" style="936"/>
    <col min="55" max="55" width="2.36328125" style="936" hidden="1" customWidth="1"/>
    <col min="56" max="16384" width="2.36328125" style="936"/>
  </cols>
  <sheetData>
    <row r="1" spans="2:55" hidden="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row>
    <row r="2" spans="2:55" hidden="1">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2:55" s="123" customFormat="1" ht="19.5" customHeight="1">
      <c r="X3" s="249"/>
      <c r="Y3" s="250"/>
      <c r="Z3" s="1754"/>
      <c r="AA3" s="1755"/>
      <c r="AB3" s="1755"/>
      <c r="AC3" s="1755"/>
      <c r="AD3" s="1755"/>
      <c r="AE3" s="1755"/>
      <c r="AF3" s="1755"/>
      <c r="AG3" s="1755"/>
      <c r="AH3" s="1755"/>
      <c r="AI3" s="1755"/>
      <c r="AJ3" s="1755"/>
      <c r="AK3" s="444" t="s">
        <v>133</v>
      </c>
      <c r="AL3" s="444"/>
      <c r="AM3" s="444"/>
    </row>
    <row r="4" spans="2:55">
      <c r="Z4" s="643"/>
      <c r="AB4" s="80"/>
      <c r="AC4" s="80"/>
      <c r="AD4" s="80"/>
      <c r="AE4" s="80"/>
      <c r="AF4" s="80"/>
      <c r="AG4" s="80"/>
      <c r="AH4" s="80"/>
      <c r="AI4" s="80"/>
    </row>
    <row r="5" spans="2:55">
      <c r="B5" s="953"/>
      <c r="C5" s="2521" t="s">
        <v>31</v>
      </c>
      <c r="D5" s="2632"/>
      <c r="E5" s="2632"/>
      <c r="F5" s="2632"/>
    </row>
    <row r="6" spans="2:55" ht="20.149999999999999" customHeight="1">
      <c r="C6" s="1752" t="str">
        <f>IF(各項目入力表!B10=各項目入力表!A19,"平　塚　市　長",+IF(各項目入力表!B10=各項目入力表!A20,"平塚市病院事業管理者",""))</f>
        <v/>
      </c>
      <c r="D6" s="2636"/>
      <c r="E6" s="2636"/>
      <c r="F6" s="2636"/>
      <c r="G6" s="2636"/>
      <c r="H6" s="2636"/>
      <c r="I6" s="2636"/>
      <c r="J6" s="2636"/>
      <c r="K6" s="2636"/>
      <c r="L6" s="1841"/>
      <c r="M6" s="1841"/>
      <c r="N6" s="925"/>
      <c r="O6" s="925"/>
      <c r="P6" s="925"/>
      <c r="Q6" s="925"/>
      <c r="BC6" s="936">
        <f>ROUNDDOWN((J24-J22)+(J22*15/1000),-4)</f>
        <v>0</v>
      </c>
    </row>
    <row r="7" spans="2:55" ht="20.149999999999999" customHeight="1">
      <c r="B7" s="925"/>
      <c r="C7" s="925"/>
      <c r="D7" s="925"/>
      <c r="E7" s="925"/>
      <c r="F7" s="925"/>
      <c r="G7" s="925"/>
      <c r="H7" s="925"/>
      <c r="I7" s="925"/>
      <c r="J7" s="925"/>
      <c r="K7" s="925"/>
      <c r="L7" s="925"/>
      <c r="M7" s="925"/>
      <c r="N7" s="925"/>
      <c r="O7" s="925"/>
      <c r="P7" s="925"/>
      <c r="Q7" s="925"/>
      <c r="AO7" s="2633"/>
      <c r="AP7" s="2377"/>
      <c r="AQ7" s="2377"/>
      <c r="AR7" s="2377"/>
      <c r="AS7" s="2377"/>
      <c r="AT7" s="2377"/>
      <c r="AU7" s="2634"/>
      <c r="BC7" s="946">
        <v>0</v>
      </c>
    </row>
    <row r="8" spans="2:55" ht="20.149999999999999" customHeight="1">
      <c r="I8" s="38"/>
      <c r="J8" s="38"/>
      <c r="K8" s="38"/>
      <c r="L8" s="38"/>
      <c r="M8" s="38"/>
      <c r="N8" s="38"/>
      <c r="O8" s="38"/>
      <c r="P8" s="38"/>
      <c r="Q8" s="38"/>
      <c r="R8" s="1561" t="s">
        <v>71</v>
      </c>
      <c r="S8" s="2013"/>
      <c r="T8" s="2013"/>
      <c r="U8" s="2013"/>
      <c r="V8" s="2013"/>
      <c r="W8" s="932"/>
      <c r="X8" s="2635">
        <f>各項目入力表!F3</f>
        <v>0</v>
      </c>
      <c r="Y8" s="2635"/>
      <c r="Z8" s="2635"/>
      <c r="AA8" s="2635"/>
      <c r="AB8" s="2635"/>
      <c r="AC8" s="2635"/>
      <c r="AD8" s="2635"/>
      <c r="AE8" s="2635"/>
      <c r="AF8" s="2635"/>
      <c r="AG8" s="2635"/>
      <c r="AO8" s="2377"/>
      <c r="AP8" s="2377"/>
      <c r="AQ8" s="2377"/>
      <c r="AR8" s="2377"/>
      <c r="AS8" s="2377"/>
      <c r="AT8" s="2377"/>
      <c r="AU8" s="2634"/>
      <c r="BC8" s="936">
        <f>ROUNDDOWN((J24-J22)+J22*1/100,-4)</f>
        <v>0</v>
      </c>
    </row>
    <row r="9" spans="2:55" ht="20.149999999999999" customHeight="1">
      <c r="R9" s="1561" t="s">
        <v>810</v>
      </c>
      <c r="S9" s="2013"/>
      <c r="T9" s="2013"/>
      <c r="U9" s="2013"/>
      <c r="V9" s="2013"/>
      <c r="W9" s="932"/>
      <c r="X9" s="2635">
        <f>各項目入力表!F4</f>
        <v>0</v>
      </c>
      <c r="Y9" s="2635"/>
      <c r="Z9" s="2635"/>
      <c r="AA9" s="2635"/>
      <c r="AB9" s="2635"/>
      <c r="AC9" s="2635"/>
      <c r="AD9" s="2635"/>
      <c r="AE9" s="2635"/>
      <c r="AF9" s="2635"/>
      <c r="AG9" s="2635"/>
    </row>
    <row r="10" spans="2:55" ht="20.149999999999999" customHeight="1">
      <c r="R10" s="1561" t="s">
        <v>811</v>
      </c>
      <c r="S10" s="2013"/>
      <c r="T10" s="2013"/>
      <c r="U10" s="2013"/>
      <c r="V10" s="2013"/>
      <c r="W10" s="932"/>
      <c r="X10" s="2635">
        <f>各項目入力表!F5</f>
        <v>0</v>
      </c>
      <c r="Y10" s="2635"/>
      <c r="Z10" s="2635"/>
      <c r="AA10" s="2635"/>
      <c r="AB10" s="2635"/>
      <c r="AC10" s="2635"/>
      <c r="AD10" s="2635"/>
      <c r="AE10" s="2635"/>
      <c r="AF10" s="2635"/>
      <c r="AG10" s="2635"/>
      <c r="AH10" s="1559" t="s">
        <v>65</v>
      </c>
      <c r="AI10" s="1559"/>
    </row>
    <row r="11" spans="2:55" s="1070" customFormat="1" ht="12" customHeight="1">
      <c r="B11" s="180"/>
      <c r="C11" s="180"/>
      <c r="D11" s="180"/>
      <c r="E11" s="180"/>
      <c r="F11" s="180"/>
      <c r="G11" s="180"/>
      <c r="H11" s="180"/>
      <c r="I11" s="180"/>
      <c r="J11" s="180"/>
      <c r="K11" s="180"/>
      <c r="L11" s="180"/>
      <c r="M11" s="180"/>
      <c r="N11" s="180"/>
      <c r="O11" s="180"/>
      <c r="P11" s="180"/>
      <c r="Q11" s="180"/>
      <c r="R11" s="1566" t="s">
        <v>927</v>
      </c>
      <c r="S11" s="1566"/>
      <c r="T11" s="1566"/>
      <c r="U11" s="1566"/>
      <c r="V11" s="1566"/>
      <c r="W11" s="1566"/>
      <c r="X11" s="1566"/>
      <c r="Y11" s="1566"/>
      <c r="Z11" s="1566"/>
      <c r="AA11" s="1566"/>
      <c r="AB11" s="1566"/>
      <c r="AC11" s="1566"/>
      <c r="AD11" s="1566"/>
      <c r="AE11" s="1566"/>
      <c r="AF11" s="1566"/>
      <c r="AG11" s="1566"/>
      <c r="AH11" s="1566"/>
      <c r="AI11" s="1566"/>
      <c r="AJ11" s="1566"/>
    </row>
    <row r="12" spans="2:55" s="1070" customFormat="1" ht="12" customHeight="1">
      <c r="B12" s="180"/>
      <c r="C12" s="180"/>
      <c r="D12" s="180"/>
      <c r="E12" s="180"/>
      <c r="F12" s="180"/>
      <c r="G12" s="180"/>
      <c r="H12" s="180"/>
      <c r="I12" s="180"/>
      <c r="J12" s="180"/>
      <c r="K12" s="180"/>
      <c r="L12" s="180"/>
      <c r="M12" s="180"/>
      <c r="N12" s="180"/>
      <c r="O12" s="180"/>
      <c r="P12" s="180"/>
      <c r="Q12" s="180"/>
      <c r="R12" s="1567" t="s">
        <v>928</v>
      </c>
      <c r="S12" s="1567"/>
      <c r="T12" s="1567"/>
      <c r="U12" s="1567"/>
      <c r="V12" s="1567"/>
      <c r="W12" s="1567"/>
      <c r="X12" s="1567"/>
      <c r="Y12" s="1567"/>
      <c r="Z12" s="1567"/>
      <c r="AA12" s="1567"/>
      <c r="AB12" s="1567"/>
      <c r="AC12" s="1567"/>
      <c r="AD12" s="1567"/>
      <c r="AE12" s="1567"/>
      <c r="AF12" s="1567"/>
      <c r="AG12" s="1567"/>
      <c r="AH12" s="1567"/>
      <c r="AI12" s="1567"/>
      <c r="AJ12" s="1567"/>
    </row>
    <row r="13" spans="2:55" s="1070" customFormat="1" ht="12" customHeight="1">
      <c r="B13" s="180"/>
      <c r="C13" s="180"/>
      <c r="D13" s="180"/>
      <c r="E13" s="180"/>
      <c r="F13" s="180"/>
      <c r="G13" s="180"/>
      <c r="H13" s="180"/>
      <c r="I13" s="180"/>
      <c r="J13" s="180"/>
      <c r="K13" s="180"/>
      <c r="L13" s="180"/>
      <c r="M13" s="180"/>
      <c r="N13" s="180"/>
      <c r="O13" s="180"/>
      <c r="P13" s="180"/>
      <c r="Q13" s="180"/>
      <c r="R13" s="1567" t="s">
        <v>929</v>
      </c>
      <c r="S13" s="1567"/>
      <c r="T13" s="1567"/>
      <c r="U13" s="1567"/>
      <c r="V13" s="1567"/>
      <c r="W13" s="1567"/>
      <c r="X13" s="1567"/>
      <c r="Y13" s="1567"/>
      <c r="Z13" s="1567"/>
      <c r="AA13" s="1567"/>
      <c r="AB13" s="1567"/>
      <c r="AC13" s="1567"/>
      <c r="AD13" s="1567"/>
      <c r="AE13" s="1567"/>
      <c r="AF13" s="1567"/>
      <c r="AG13" s="1567"/>
      <c r="AH13" s="1567"/>
      <c r="AI13" s="1567"/>
      <c r="AJ13" s="1567"/>
    </row>
    <row r="14" spans="2:55" ht="20.149999999999999" customHeight="1">
      <c r="V14" s="2619">
        <v>0</v>
      </c>
      <c r="W14" s="2619"/>
      <c r="X14" s="2619"/>
      <c r="Y14" s="2619"/>
      <c r="Z14" s="2619"/>
      <c r="AA14" s="2619"/>
      <c r="AB14" s="2619"/>
      <c r="AC14" s="2619"/>
      <c r="AD14" s="2619"/>
      <c r="AE14" s="2619"/>
      <c r="AF14" s="2619"/>
      <c r="AG14" s="1559"/>
      <c r="AH14" s="1559"/>
      <c r="BC14" s="956">
        <f>ROUNDDOWN((J33-J31)-(J31*15/1000),-4)</f>
        <v>0</v>
      </c>
    </row>
    <row r="15" spans="2:55">
      <c r="BC15" s="956">
        <f>SUM(J33-J31)-((J33-J31)*1/100)</f>
        <v>0</v>
      </c>
    </row>
    <row r="16" spans="2:55" ht="16.5">
      <c r="B16" s="2637" t="str">
        <f>IF(AF18=AO16,"賃金水準又は物価水準の変動による請負代金額の変更について",+IF(AF18=AO17,"特別な要因による請負代金額の変更について","予期することのできない特別の事情による請負代金額の変更について"))</f>
        <v>賃金水準又は物価水準の変動による請負代金額の変更について</v>
      </c>
      <c r="C16" s="2638"/>
      <c r="D16" s="2638"/>
      <c r="E16" s="2638"/>
      <c r="F16" s="2638"/>
      <c r="G16" s="2638"/>
      <c r="H16" s="2638"/>
      <c r="I16" s="2638"/>
      <c r="J16" s="2638"/>
      <c r="K16" s="2638"/>
      <c r="L16" s="2638"/>
      <c r="M16" s="2638"/>
      <c r="N16" s="2638"/>
      <c r="O16" s="2638"/>
      <c r="P16" s="2638"/>
      <c r="Q16" s="2638"/>
      <c r="R16" s="2638"/>
      <c r="S16" s="2638"/>
      <c r="T16" s="2638"/>
      <c r="U16" s="2638"/>
      <c r="V16" s="2638"/>
      <c r="W16" s="2639"/>
      <c r="X16" s="2639"/>
      <c r="Y16" s="2639"/>
      <c r="Z16" s="2639"/>
      <c r="AA16" s="2639"/>
      <c r="AB16" s="2639"/>
      <c r="AC16" s="2639"/>
      <c r="AD16" s="2639"/>
      <c r="AE16" s="2639"/>
      <c r="AF16" s="2639"/>
      <c r="AG16" s="2639"/>
      <c r="AH16" s="2639"/>
      <c r="AI16" s="2639"/>
      <c r="AJ16" s="2639"/>
      <c r="AO16" s="457" t="s">
        <v>793</v>
      </c>
      <c r="AP16" s="943"/>
      <c r="AQ16" s="943"/>
      <c r="AR16" s="943"/>
      <c r="AS16" s="457" t="s">
        <v>794</v>
      </c>
      <c r="AT16" s="943"/>
      <c r="AU16" s="944"/>
      <c r="AV16" s="944"/>
      <c r="BC16" s="956">
        <f>ROUNDDOWN((J33-J31)-J31*1/100,-4)</f>
        <v>0</v>
      </c>
    </row>
    <row r="17" spans="2:55" ht="16.5">
      <c r="AO17" s="457" t="s">
        <v>796</v>
      </c>
      <c r="AP17" s="943"/>
      <c r="AQ17" s="943"/>
      <c r="AR17" s="943"/>
      <c r="AS17" s="457" t="s">
        <v>797</v>
      </c>
      <c r="AT17" s="943"/>
      <c r="AU17" s="944"/>
      <c r="AV17" s="944"/>
    </row>
    <row r="18" spans="2:55" ht="16.5">
      <c r="B18" s="2640" t="s">
        <v>792</v>
      </c>
      <c r="C18" s="2641"/>
      <c r="D18" s="2641"/>
      <c r="E18" s="2641"/>
      <c r="F18" s="2641"/>
      <c r="G18" s="2641"/>
      <c r="H18" s="2641"/>
      <c r="I18" s="2641"/>
      <c r="J18" s="2641"/>
      <c r="K18" s="2641"/>
      <c r="L18" s="2641"/>
      <c r="M18" s="2641"/>
      <c r="N18" s="2641"/>
      <c r="O18" s="2641"/>
      <c r="P18" s="2641"/>
      <c r="Q18" s="2641"/>
      <c r="R18" s="2641"/>
      <c r="S18" s="2641"/>
      <c r="T18" s="2641"/>
      <c r="U18" s="2641"/>
      <c r="V18" s="2641"/>
      <c r="W18" s="2641"/>
      <c r="X18" s="2641"/>
      <c r="Y18" s="2641"/>
      <c r="Z18" s="2641"/>
      <c r="AA18" s="2641"/>
      <c r="AB18" s="2641"/>
      <c r="AC18" s="2641"/>
      <c r="AD18" s="2641"/>
      <c r="AE18" s="1131"/>
      <c r="AF18" s="2642" t="s">
        <v>923</v>
      </c>
      <c r="AG18" s="1836"/>
      <c r="AH18" s="1836"/>
      <c r="AI18" s="917"/>
      <c r="AJ18" s="942"/>
      <c r="AO18" s="457" t="s">
        <v>798</v>
      </c>
      <c r="AP18" s="943"/>
      <c r="AQ18" s="943"/>
      <c r="AR18" s="943"/>
      <c r="AS18" s="457" t="s">
        <v>799</v>
      </c>
      <c r="AT18" s="943"/>
      <c r="AU18" s="944"/>
      <c r="AV18" s="944"/>
      <c r="BC18" s="936" t="s">
        <v>351</v>
      </c>
    </row>
    <row r="19" spans="2:55">
      <c r="B19" s="2643" t="s">
        <v>795</v>
      </c>
      <c r="C19" s="2644"/>
      <c r="D19" s="2644"/>
      <c r="E19" s="2644"/>
      <c r="F19" s="2644"/>
      <c r="G19" s="2644"/>
      <c r="H19" s="2644"/>
      <c r="I19" s="2644"/>
      <c r="J19" s="2644"/>
      <c r="K19" s="2644"/>
      <c r="L19" s="2644"/>
      <c r="M19" s="2644"/>
      <c r="N19" s="2644"/>
      <c r="O19" s="2644"/>
      <c r="P19" s="945"/>
      <c r="Q19" s="945"/>
      <c r="R19" s="945"/>
      <c r="S19" s="945"/>
      <c r="T19" s="945"/>
      <c r="U19" s="945"/>
      <c r="V19" s="945"/>
      <c r="W19" s="945"/>
      <c r="X19" s="945"/>
      <c r="Y19" s="945"/>
      <c r="Z19" s="945"/>
      <c r="AA19" s="945"/>
      <c r="AB19" s="945"/>
      <c r="AC19" s="945"/>
      <c r="AD19" s="945"/>
      <c r="AE19" s="945"/>
      <c r="AF19" s="945"/>
      <c r="AG19" s="945"/>
      <c r="AH19" s="945"/>
      <c r="AI19" s="945"/>
      <c r="AJ19" s="945"/>
      <c r="BC19" s="936" t="s">
        <v>398</v>
      </c>
    </row>
    <row r="20" spans="2:55">
      <c r="BC20" s="936" t="s">
        <v>399</v>
      </c>
    </row>
    <row r="21" spans="2:55">
      <c r="B21" s="1559" t="s">
        <v>67</v>
      </c>
      <c r="C21" s="1559"/>
      <c r="D21" s="1559"/>
      <c r="E21" s="1559"/>
      <c r="F21" s="1559"/>
      <c r="G21" s="1559"/>
      <c r="H21" s="1559"/>
      <c r="I21" s="1559"/>
      <c r="J21" s="1559"/>
      <c r="K21" s="1559"/>
      <c r="L21" s="1559"/>
      <c r="M21" s="1559"/>
      <c r="N21" s="1559"/>
      <c r="O21" s="1559"/>
      <c r="P21" s="1559"/>
      <c r="Q21" s="1559"/>
      <c r="R21" s="1559"/>
      <c r="S21" s="1559"/>
      <c r="T21" s="1559"/>
      <c r="U21" s="1559"/>
      <c r="V21" s="1559"/>
      <c r="W21" s="1559"/>
      <c r="X21" s="1559"/>
      <c r="Y21" s="1559"/>
      <c r="Z21" s="1559"/>
      <c r="AA21" s="1559"/>
      <c r="AB21" s="1559"/>
      <c r="AC21" s="1559"/>
      <c r="AD21" s="1559"/>
      <c r="AE21" s="1559"/>
      <c r="AF21" s="1559"/>
      <c r="AG21" s="1559"/>
      <c r="AH21" s="1559"/>
      <c r="AI21" s="1559"/>
      <c r="AJ21" s="1559"/>
    </row>
    <row r="22" spans="2:55" ht="22.5" customHeight="1" thickBot="1"/>
    <row r="23" spans="2:55">
      <c r="B23" s="2545"/>
      <c r="C23" s="2087" t="s">
        <v>800</v>
      </c>
      <c r="D23" s="1168"/>
      <c r="E23" s="1168"/>
      <c r="F23" s="1168"/>
      <c r="G23" s="1168"/>
      <c r="H23" s="1168"/>
      <c r="I23" s="2603"/>
      <c r="J23" s="173"/>
      <c r="K23" s="935"/>
      <c r="L23" s="2121">
        <f>各項目入力表!B3</f>
        <v>0</v>
      </c>
      <c r="M23" s="2122"/>
      <c r="N23" s="2122"/>
      <c r="O23" s="2122"/>
      <c r="P23" s="2122"/>
      <c r="Q23" s="2122"/>
      <c r="R23" s="2122"/>
      <c r="S23" s="2122"/>
      <c r="T23" s="2122"/>
      <c r="U23" s="2122"/>
      <c r="V23" s="2122"/>
      <c r="W23" s="2122"/>
      <c r="X23" s="2122"/>
      <c r="Y23" s="2122"/>
      <c r="Z23" s="2122"/>
      <c r="AA23" s="2122"/>
      <c r="AB23" s="2122"/>
      <c r="AC23" s="2122"/>
      <c r="AD23" s="2122"/>
      <c r="AE23" s="2122"/>
      <c r="AF23" s="2122"/>
      <c r="AG23" s="2122"/>
      <c r="AH23" s="2122"/>
      <c r="AI23" s="2122"/>
      <c r="AJ23" s="2123"/>
    </row>
    <row r="24" spans="2:55">
      <c r="B24" s="2052"/>
      <c r="C24" s="1210"/>
      <c r="D24" s="1210"/>
      <c r="E24" s="1210"/>
      <c r="F24" s="1210"/>
      <c r="G24" s="1210"/>
      <c r="H24" s="1210"/>
      <c r="I24" s="2055"/>
      <c r="J24" s="175"/>
      <c r="K24" s="178"/>
      <c r="L24" s="2124"/>
      <c r="M24" s="2124"/>
      <c r="N24" s="2124"/>
      <c r="O24" s="2124"/>
      <c r="P24" s="2124"/>
      <c r="Q24" s="2124"/>
      <c r="R24" s="2124"/>
      <c r="S24" s="2124"/>
      <c r="T24" s="2124"/>
      <c r="U24" s="2124"/>
      <c r="V24" s="2124"/>
      <c r="W24" s="2124"/>
      <c r="X24" s="2124"/>
      <c r="Y24" s="2124"/>
      <c r="Z24" s="2124"/>
      <c r="AA24" s="2124"/>
      <c r="AB24" s="2124"/>
      <c r="AC24" s="2124"/>
      <c r="AD24" s="2124"/>
      <c r="AE24" s="2124"/>
      <c r="AF24" s="2124"/>
      <c r="AG24" s="2124"/>
      <c r="AH24" s="2124"/>
      <c r="AI24" s="2124"/>
      <c r="AJ24" s="2125"/>
    </row>
    <row r="25" spans="2:55">
      <c r="B25" s="2051"/>
      <c r="C25" s="2053" t="s">
        <v>152</v>
      </c>
      <c r="D25" s="1174"/>
      <c r="E25" s="1174"/>
      <c r="F25" s="1174"/>
      <c r="G25" s="1174"/>
      <c r="H25" s="1174"/>
      <c r="I25" s="2054"/>
      <c r="J25" s="534"/>
      <c r="K25" s="922"/>
      <c r="L25" s="1951">
        <f>各項目入力表!B6</f>
        <v>0</v>
      </c>
      <c r="M25" s="1951"/>
      <c r="N25" s="1951"/>
      <c r="O25" s="1951"/>
      <c r="P25" s="1951"/>
      <c r="Q25" s="1951"/>
      <c r="R25" s="1951"/>
      <c r="S25" s="1951"/>
      <c r="T25" s="1951"/>
      <c r="U25" s="1951"/>
      <c r="V25" s="1951"/>
      <c r="W25" s="2020"/>
      <c r="X25" s="931"/>
      <c r="Y25" s="1174" t="s">
        <v>384</v>
      </c>
      <c r="Z25" s="2590"/>
      <c r="AA25" s="2590"/>
      <c r="AB25" s="2590"/>
      <c r="AC25" s="2590"/>
      <c r="AD25" s="937"/>
      <c r="AE25" s="1629">
        <f>各項目入力表!B5</f>
        <v>0</v>
      </c>
      <c r="AF25" s="2620"/>
      <c r="AG25" s="2620"/>
      <c r="AH25" s="2620"/>
      <c r="AI25" s="2620"/>
      <c r="AJ25" s="2621"/>
    </row>
    <row r="26" spans="2:55">
      <c r="B26" s="2052"/>
      <c r="C26" s="1210"/>
      <c r="D26" s="1210"/>
      <c r="E26" s="1210"/>
      <c r="F26" s="1210"/>
      <c r="G26" s="1210"/>
      <c r="H26" s="1210"/>
      <c r="I26" s="2055"/>
      <c r="J26" s="920"/>
      <c r="K26" s="918"/>
      <c r="L26" s="2021"/>
      <c r="M26" s="2021"/>
      <c r="N26" s="2021"/>
      <c r="O26" s="2021"/>
      <c r="P26" s="2021"/>
      <c r="Q26" s="2021"/>
      <c r="R26" s="2021"/>
      <c r="S26" s="2021"/>
      <c r="T26" s="2021"/>
      <c r="U26" s="2021"/>
      <c r="V26" s="2021"/>
      <c r="W26" s="2022"/>
      <c r="X26" s="920"/>
      <c r="Y26" s="1245"/>
      <c r="Z26" s="1245"/>
      <c r="AA26" s="1245"/>
      <c r="AB26" s="1245"/>
      <c r="AC26" s="1245"/>
      <c r="AD26" s="938"/>
      <c r="AE26" s="2622"/>
      <c r="AF26" s="2622"/>
      <c r="AG26" s="2622"/>
      <c r="AH26" s="2622"/>
      <c r="AI26" s="2622"/>
      <c r="AJ26" s="2623"/>
    </row>
    <row r="27" spans="2:55" ht="24.9" customHeight="1">
      <c r="B27" s="2051"/>
      <c r="C27" s="2053" t="s">
        <v>802</v>
      </c>
      <c r="D27" s="1174"/>
      <c r="E27" s="1174"/>
      <c r="F27" s="1174"/>
      <c r="G27" s="1174"/>
      <c r="H27" s="1174"/>
      <c r="I27" s="923"/>
      <c r="J27" s="2582" t="s">
        <v>803</v>
      </c>
      <c r="K27" s="2093"/>
      <c r="L27" s="1951">
        <f>各項目入力表!B7</f>
        <v>0</v>
      </c>
      <c r="M27" s="1951"/>
      <c r="N27" s="1951"/>
      <c r="O27" s="1951"/>
      <c r="P27" s="1951"/>
      <c r="Q27" s="1951"/>
      <c r="R27" s="1951"/>
      <c r="S27" s="1951"/>
      <c r="T27" s="1951"/>
      <c r="U27" s="1951"/>
      <c r="V27" s="1951"/>
      <c r="W27" s="2020"/>
      <c r="X27" s="930"/>
      <c r="Y27" s="189"/>
      <c r="Z27" s="189"/>
      <c r="AA27" s="189"/>
      <c r="AB27" s="189"/>
      <c r="AC27" s="189"/>
      <c r="AD27" s="189"/>
      <c r="AE27" s="189"/>
      <c r="AF27" s="189"/>
      <c r="AG27" s="189"/>
      <c r="AH27" s="189"/>
      <c r="AI27" s="189"/>
      <c r="AJ27" s="137"/>
    </row>
    <row r="28" spans="2:55" ht="24.9" customHeight="1">
      <c r="B28" s="2052"/>
      <c r="C28" s="1210"/>
      <c r="D28" s="1210"/>
      <c r="E28" s="1210"/>
      <c r="F28" s="1210"/>
      <c r="G28" s="1210"/>
      <c r="H28" s="1210"/>
      <c r="I28" s="919"/>
      <c r="J28" s="1212" t="s">
        <v>804</v>
      </c>
      <c r="K28" s="2095"/>
      <c r="L28" s="2021">
        <f>IF(AX36=BC19,各項目入力表!D5,+IF(AX36=BC20,各項目入力表!D6,各項目入力表!B8))</f>
        <v>0</v>
      </c>
      <c r="M28" s="2021"/>
      <c r="N28" s="2021"/>
      <c r="O28" s="2021"/>
      <c r="P28" s="2021"/>
      <c r="Q28" s="2021"/>
      <c r="R28" s="2021"/>
      <c r="S28" s="2021"/>
      <c r="T28" s="2021"/>
      <c r="U28" s="2021"/>
      <c r="V28" s="2021"/>
      <c r="W28" s="2022"/>
      <c r="X28" s="924"/>
      <c r="Y28" s="190"/>
      <c r="Z28" s="190"/>
      <c r="AA28" s="190"/>
      <c r="AB28" s="190"/>
      <c r="AC28" s="190"/>
      <c r="AD28" s="190"/>
      <c r="AE28" s="190"/>
      <c r="AF28" s="190"/>
      <c r="AG28" s="190"/>
      <c r="AH28" s="190"/>
      <c r="AI28" s="190"/>
      <c r="AJ28" s="139"/>
    </row>
    <row r="29" spans="2:55">
      <c r="B29" s="2051"/>
      <c r="C29" s="2053" t="s">
        <v>805</v>
      </c>
      <c r="D29" s="1174"/>
      <c r="E29" s="1174"/>
      <c r="F29" s="1174"/>
      <c r="G29" s="1174"/>
      <c r="H29" s="1174"/>
      <c r="I29" s="2054"/>
      <c r="J29" s="2649">
        <f>IF(AF18=AO17,BC15,+IF(AF18=AO18,BC16,BC14))</f>
        <v>0</v>
      </c>
      <c r="K29" s="2650"/>
      <c r="L29" s="2650"/>
      <c r="M29" s="2650"/>
      <c r="N29" s="2650"/>
      <c r="O29" s="2650"/>
      <c r="P29" s="2650"/>
      <c r="Q29" s="2650"/>
      <c r="R29" s="2650"/>
      <c r="S29" s="2650"/>
      <c r="T29" s="2650"/>
      <c r="U29" s="2651"/>
      <c r="V29" s="2651"/>
      <c r="W29" s="2651"/>
      <c r="X29" s="2549" t="s">
        <v>806</v>
      </c>
      <c r="Y29" s="2590"/>
      <c r="Z29" s="2590"/>
      <c r="AA29" s="2590"/>
      <c r="AB29" s="2590"/>
      <c r="AC29" s="1840" t="str">
        <f>IF(J33&gt;J31,"【増額】",+IF(J33&lt;J31,"【減額】",""))</f>
        <v/>
      </c>
      <c r="AD29" s="1840"/>
      <c r="AE29" s="1840"/>
      <c r="AF29" s="1840"/>
      <c r="AG29" s="1840"/>
      <c r="AH29" s="1840"/>
      <c r="AI29" s="1840"/>
      <c r="AJ29" s="2630"/>
    </row>
    <row r="30" spans="2:55">
      <c r="B30" s="2052"/>
      <c r="C30" s="1210"/>
      <c r="D30" s="1210"/>
      <c r="E30" s="1210"/>
      <c r="F30" s="1210"/>
      <c r="G30" s="1210"/>
      <c r="H30" s="1210"/>
      <c r="I30" s="2055"/>
      <c r="J30" s="2652"/>
      <c r="K30" s="2653"/>
      <c r="L30" s="2653"/>
      <c r="M30" s="2653"/>
      <c r="N30" s="2653"/>
      <c r="O30" s="2653"/>
      <c r="P30" s="2653"/>
      <c r="Q30" s="2653"/>
      <c r="R30" s="2653"/>
      <c r="S30" s="2653"/>
      <c r="T30" s="2653"/>
      <c r="U30" s="2654"/>
      <c r="V30" s="2654"/>
      <c r="W30" s="2654"/>
      <c r="X30" s="1245"/>
      <c r="Y30" s="1245"/>
      <c r="Z30" s="1245"/>
      <c r="AA30" s="1245"/>
      <c r="AB30" s="1245"/>
      <c r="AC30" s="1843"/>
      <c r="AD30" s="1843"/>
      <c r="AE30" s="1843"/>
      <c r="AF30" s="1843"/>
      <c r="AG30" s="1843"/>
      <c r="AH30" s="1843"/>
      <c r="AI30" s="1843"/>
      <c r="AJ30" s="2631"/>
    </row>
    <row r="31" spans="2:55">
      <c r="B31" s="2051"/>
      <c r="C31" s="2616" t="str">
        <f>IF(AF18=AO17,"価格変動前　　の材料価格","変動前残工事　請負代金額")</f>
        <v>変動前残工事　請負代金額</v>
      </c>
      <c r="D31" s="2616"/>
      <c r="E31" s="2616"/>
      <c r="F31" s="2616"/>
      <c r="G31" s="2616"/>
      <c r="H31" s="2616"/>
      <c r="I31" s="2054"/>
      <c r="J31" s="2624"/>
      <c r="K31" s="2625"/>
      <c r="L31" s="2625"/>
      <c r="M31" s="2625"/>
      <c r="N31" s="2625"/>
      <c r="O31" s="2625"/>
      <c r="P31" s="2625"/>
      <c r="Q31" s="2625"/>
      <c r="R31" s="2625"/>
      <c r="S31" s="2625"/>
      <c r="T31" s="2625"/>
      <c r="U31" s="2626"/>
      <c r="V31" s="2626"/>
      <c r="W31" s="2626"/>
      <c r="X31" s="2549" t="s">
        <v>806</v>
      </c>
      <c r="Y31" s="2590"/>
      <c r="Z31" s="2590"/>
      <c r="AA31" s="2590"/>
      <c r="AB31" s="2590"/>
      <c r="AC31" s="2590"/>
      <c r="AD31" s="2590"/>
      <c r="AE31" s="2590"/>
      <c r="AF31" s="2590"/>
      <c r="AG31" s="2590"/>
      <c r="AH31" s="2590"/>
      <c r="AI31" s="2590"/>
      <c r="AJ31" s="2591"/>
    </row>
    <row r="32" spans="2:55">
      <c r="B32" s="2052"/>
      <c r="C32" s="2617"/>
      <c r="D32" s="2617"/>
      <c r="E32" s="2617"/>
      <c r="F32" s="2617"/>
      <c r="G32" s="2617"/>
      <c r="H32" s="2617"/>
      <c r="I32" s="2055"/>
      <c r="J32" s="2627"/>
      <c r="K32" s="2628"/>
      <c r="L32" s="2628"/>
      <c r="M32" s="2628"/>
      <c r="N32" s="2628"/>
      <c r="O32" s="2628"/>
      <c r="P32" s="2628"/>
      <c r="Q32" s="2628"/>
      <c r="R32" s="2628"/>
      <c r="S32" s="2628"/>
      <c r="T32" s="2628"/>
      <c r="U32" s="2629"/>
      <c r="V32" s="2629"/>
      <c r="W32" s="2629"/>
      <c r="X32" s="1245"/>
      <c r="Y32" s="1245"/>
      <c r="Z32" s="1245"/>
      <c r="AA32" s="1245"/>
      <c r="AB32" s="1245"/>
      <c r="AC32" s="1245"/>
      <c r="AD32" s="1245"/>
      <c r="AE32" s="1245"/>
      <c r="AF32" s="1245"/>
      <c r="AG32" s="1245"/>
      <c r="AH32" s="1245"/>
      <c r="AI32" s="1245"/>
      <c r="AJ32" s="2592"/>
    </row>
    <row r="33" spans="2:55">
      <c r="B33" s="2533"/>
      <c r="C33" s="2616" t="str">
        <f>IF(AF18=AO17,"価格変動後　　の材料価格","変動後残工事　請負代金額")</f>
        <v>変動後残工事　請負代金額</v>
      </c>
      <c r="D33" s="2616"/>
      <c r="E33" s="2616"/>
      <c r="F33" s="2616"/>
      <c r="G33" s="2616"/>
      <c r="H33" s="2616"/>
      <c r="I33" s="2618"/>
      <c r="J33" s="2624"/>
      <c r="K33" s="2625"/>
      <c r="L33" s="2625"/>
      <c r="M33" s="2625"/>
      <c r="N33" s="2625"/>
      <c r="O33" s="2625"/>
      <c r="P33" s="2625"/>
      <c r="Q33" s="2625"/>
      <c r="R33" s="2625"/>
      <c r="S33" s="2625"/>
      <c r="T33" s="2625"/>
      <c r="U33" s="2626"/>
      <c r="V33" s="2626"/>
      <c r="W33" s="2626"/>
      <c r="X33" s="2657" t="s">
        <v>806</v>
      </c>
      <c r="Y33" s="1840"/>
      <c r="Z33" s="1840"/>
      <c r="AA33" s="1840"/>
      <c r="AB33" s="2658"/>
      <c r="AC33" s="1642" t="s">
        <v>807</v>
      </c>
      <c r="AD33" s="2620"/>
      <c r="AE33" s="2660"/>
      <c r="AF33" s="2663" t="e">
        <f>SUM(J33/J31)</f>
        <v>#DIV/0!</v>
      </c>
      <c r="AG33" s="2664"/>
      <c r="AH33" s="2664"/>
      <c r="AI33" s="2664"/>
      <c r="AJ33" s="2665"/>
      <c r="AQ33" s="2609" t="s">
        <v>801</v>
      </c>
      <c r="AR33" s="1524"/>
      <c r="AS33" s="1524"/>
      <c r="AT33" s="1524"/>
      <c r="AU33" s="1524"/>
      <c r="AV33" s="1524"/>
      <c r="AW33" s="1524"/>
    </row>
    <row r="34" spans="2:55">
      <c r="B34" s="1815"/>
      <c r="C34" s="2617"/>
      <c r="D34" s="2617"/>
      <c r="E34" s="2617"/>
      <c r="F34" s="2617"/>
      <c r="G34" s="2617"/>
      <c r="H34" s="2617"/>
      <c r="I34" s="1816"/>
      <c r="J34" s="2627"/>
      <c r="K34" s="2628"/>
      <c r="L34" s="2628"/>
      <c r="M34" s="2628"/>
      <c r="N34" s="2628"/>
      <c r="O34" s="2628"/>
      <c r="P34" s="2628"/>
      <c r="Q34" s="2628"/>
      <c r="R34" s="2628"/>
      <c r="S34" s="2628"/>
      <c r="T34" s="2628"/>
      <c r="U34" s="2629"/>
      <c r="V34" s="2629"/>
      <c r="W34" s="2629"/>
      <c r="X34" s="1843"/>
      <c r="Y34" s="1843"/>
      <c r="Z34" s="1843"/>
      <c r="AA34" s="1843"/>
      <c r="AB34" s="2659"/>
      <c r="AC34" s="2661"/>
      <c r="AD34" s="2622"/>
      <c r="AE34" s="2662"/>
      <c r="AF34" s="2666"/>
      <c r="AG34" s="2667"/>
      <c r="AH34" s="2667"/>
      <c r="AI34" s="2667"/>
      <c r="AJ34" s="2668"/>
      <c r="AQ34" s="1524"/>
      <c r="AR34" s="1524"/>
      <c r="AS34" s="1524"/>
      <c r="AT34" s="1524"/>
      <c r="AU34" s="1524"/>
      <c r="AV34" s="1524"/>
      <c r="AW34" s="1524"/>
    </row>
    <row r="35" spans="2:55" ht="13.5" thickBot="1">
      <c r="B35" s="2515"/>
      <c r="C35" s="2017" t="s">
        <v>808</v>
      </c>
      <c r="D35" s="2018"/>
      <c r="E35" s="2018"/>
      <c r="F35" s="2018"/>
      <c r="G35" s="2018"/>
      <c r="H35" s="2018"/>
      <c r="I35" s="2517"/>
      <c r="J35" s="947"/>
      <c r="K35" s="948"/>
      <c r="L35" s="1954"/>
      <c r="M35" s="1954"/>
      <c r="N35" s="1954"/>
      <c r="O35" s="1954"/>
      <c r="P35" s="1954"/>
      <c r="Q35" s="1954"/>
      <c r="R35" s="1954"/>
      <c r="S35" s="1954"/>
      <c r="T35" s="1954"/>
      <c r="U35" s="1954"/>
      <c r="V35" s="1954"/>
      <c r="W35" s="2326"/>
      <c r="X35" s="928"/>
      <c r="Y35" s="928"/>
      <c r="Z35" s="928"/>
      <c r="AA35" s="928"/>
      <c r="AB35" s="928"/>
      <c r="AC35" s="928"/>
      <c r="AD35" s="928"/>
      <c r="AE35" s="928"/>
      <c r="AF35" s="928"/>
      <c r="AG35" s="928"/>
      <c r="AH35" s="928"/>
      <c r="AI35" s="928"/>
      <c r="AJ35" s="949"/>
      <c r="AQ35" s="1524"/>
      <c r="AR35" s="1524"/>
      <c r="AS35" s="1524"/>
      <c r="AT35" s="1524"/>
      <c r="AU35" s="1524"/>
      <c r="AV35" s="1524"/>
      <c r="AW35" s="1524"/>
    </row>
    <row r="36" spans="2:55" ht="13.5" thickTop="1">
      <c r="B36" s="2472"/>
      <c r="C36" s="2088"/>
      <c r="D36" s="2088"/>
      <c r="E36" s="2088"/>
      <c r="F36" s="2088"/>
      <c r="G36" s="2088"/>
      <c r="H36" s="2088"/>
      <c r="I36" s="2473"/>
      <c r="J36" s="950"/>
      <c r="K36" s="921"/>
      <c r="L36" s="2547"/>
      <c r="M36" s="2547"/>
      <c r="N36" s="2547"/>
      <c r="O36" s="2547"/>
      <c r="P36" s="2547"/>
      <c r="Q36" s="2547"/>
      <c r="R36" s="2547"/>
      <c r="S36" s="2547"/>
      <c r="T36" s="2547"/>
      <c r="U36" s="2547"/>
      <c r="V36" s="2547"/>
      <c r="W36" s="2548"/>
      <c r="X36" s="929"/>
      <c r="Y36" s="929"/>
      <c r="Z36" s="929"/>
      <c r="AA36" s="929"/>
      <c r="AB36" s="929"/>
      <c r="AC36" s="929"/>
      <c r="AD36" s="929"/>
      <c r="AE36" s="929"/>
      <c r="AF36" s="929"/>
      <c r="AG36" s="929"/>
      <c r="AH36" s="929"/>
      <c r="AI36" s="929"/>
      <c r="AJ36" s="951"/>
      <c r="AQ36" s="2655" t="s">
        <v>353</v>
      </c>
      <c r="AR36" s="2641"/>
      <c r="AS36" s="2641"/>
      <c r="AT36" s="2641"/>
      <c r="AU36" s="2641"/>
      <c r="AV36" s="2641"/>
      <c r="AW36" s="2656"/>
      <c r="AX36" s="1931" t="s">
        <v>351</v>
      </c>
      <c r="AY36" s="2024"/>
      <c r="AZ36" s="2024"/>
      <c r="BA36" s="2669"/>
      <c r="BB36" s="2669"/>
      <c r="BC36" s="2670"/>
    </row>
    <row r="37" spans="2:55" ht="13.5" thickBot="1">
      <c r="B37" s="2515"/>
      <c r="C37" s="2312" t="s">
        <v>809</v>
      </c>
      <c r="D37" s="2018"/>
      <c r="E37" s="2018"/>
      <c r="F37" s="2018"/>
      <c r="G37" s="2018"/>
      <c r="H37" s="2018"/>
      <c r="I37" s="2517"/>
      <c r="J37" s="947"/>
      <c r="K37" s="948"/>
      <c r="L37" s="1954"/>
      <c r="M37" s="1954"/>
      <c r="N37" s="1954"/>
      <c r="O37" s="1954"/>
      <c r="P37" s="1954"/>
      <c r="Q37" s="1954"/>
      <c r="R37" s="1954"/>
      <c r="S37" s="1954"/>
      <c r="T37" s="1954"/>
      <c r="U37" s="1954"/>
      <c r="V37" s="1954"/>
      <c r="W37" s="2326"/>
      <c r="X37" s="928"/>
      <c r="Y37" s="928"/>
      <c r="Z37" s="928"/>
      <c r="AA37" s="928"/>
      <c r="AB37" s="928"/>
      <c r="AC37" s="928"/>
      <c r="AD37" s="928"/>
      <c r="AE37" s="928"/>
      <c r="AF37" s="928"/>
      <c r="AG37" s="928"/>
      <c r="AH37" s="928"/>
      <c r="AI37" s="928"/>
      <c r="AJ37" s="949"/>
      <c r="AQ37" s="2641"/>
      <c r="AR37" s="2641"/>
      <c r="AS37" s="2641"/>
      <c r="AT37" s="2641"/>
      <c r="AU37" s="2641"/>
      <c r="AV37" s="2641"/>
      <c r="AW37" s="2656"/>
      <c r="AX37" s="2026"/>
      <c r="AY37" s="2027"/>
      <c r="AZ37" s="2027"/>
      <c r="BA37" s="2671"/>
      <c r="BB37" s="2671"/>
      <c r="BC37" s="2672"/>
    </row>
    <row r="38" spans="2:55" ht="14" thickTop="1" thickBot="1">
      <c r="B38" s="2523"/>
      <c r="C38" s="1306"/>
      <c r="D38" s="1306"/>
      <c r="E38" s="1306"/>
      <c r="F38" s="1306"/>
      <c r="G38" s="1306"/>
      <c r="H38" s="1306"/>
      <c r="I38" s="2525"/>
      <c r="J38" s="952"/>
      <c r="K38" s="934"/>
      <c r="L38" s="2547"/>
      <c r="M38" s="2547"/>
      <c r="N38" s="2547"/>
      <c r="O38" s="2547"/>
      <c r="P38" s="2547"/>
      <c r="Q38" s="2547"/>
      <c r="R38" s="2547"/>
      <c r="S38" s="2547"/>
      <c r="T38" s="2547"/>
      <c r="U38" s="2547"/>
      <c r="V38" s="2547"/>
      <c r="W38" s="2548"/>
      <c r="X38" s="926"/>
      <c r="Y38" s="926"/>
      <c r="Z38" s="926"/>
      <c r="AA38" s="926"/>
      <c r="AB38" s="926"/>
      <c r="AC38" s="926"/>
      <c r="AD38" s="926"/>
      <c r="AE38" s="926"/>
      <c r="AF38" s="926"/>
      <c r="AG38" s="926"/>
      <c r="AH38" s="926"/>
      <c r="AI38" s="926"/>
      <c r="AJ38" s="927"/>
    </row>
    <row r="39" spans="2:55" s="1070" customFormat="1" ht="15" customHeight="1">
      <c r="Q39" s="2007" t="s">
        <v>959</v>
      </c>
      <c r="R39" s="2007"/>
      <c r="S39" s="2007"/>
      <c r="T39" s="2007"/>
      <c r="U39" s="2007" t="s">
        <v>933</v>
      </c>
      <c r="V39" s="2007"/>
      <c r="W39" s="2007"/>
      <c r="X39" s="2007"/>
      <c r="Y39" s="2007" t="s">
        <v>960</v>
      </c>
      <c r="Z39" s="2007"/>
      <c r="AA39" s="2007"/>
      <c r="AB39" s="2007"/>
      <c r="AC39" s="2007" t="s">
        <v>961</v>
      </c>
      <c r="AD39" s="2007"/>
      <c r="AE39" s="2007"/>
      <c r="AF39" s="2007"/>
      <c r="AG39" s="2007" t="s">
        <v>50</v>
      </c>
      <c r="AH39" s="2007"/>
      <c r="AI39" s="2007"/>
      <c r="AJ39" s="2007"/>
    </row>
    <row r="40" spans="2:55" s="1070" customFormat="1" ht="12.65" customHeight="1">
      <c r="Q40" s="2008"/>
      <c r="R40" s="2008"/>
      <c r="S40" s="2008"/>
      <c r="T40" s="2008"/>
      <c r="U40" s="2008"/>
      <c r="V40" s="2008"/>
      <c r="W40" s="2008"/>
      <c r="X40" s="2008"/>
      <c r="Y40" s="2008"/>
      <c r="Z40" s="2008"/>
      <c r="AA40" s="2008"/>
      <c r="AB40" s="2008"/>
      <c r="AC40" s="2008"/>
      <c r="AD40" s="2008"/>
      <c r="AE40" s="2008"/>
      <c r="AF40" s="2008"/>
      <c r="AG40" s="2008"/>
      <c r="AH40" s="2008"/>
      <c r="AI40" s="2008"/>
      <c r="AJ40" s="2008"/>
    </row>
    <row r="41" spans="2:55" s="1070" customFormat="1" ht="12.65" customHeight="1">
      <c r="B41" s="83"/>
      <c r="C41" s="83"/>
      <c r="D41" s="83"/>
      <c r="E41" s="83"/>
      <c r="F41" s="83"/>
      <c r="G41" s="83"/>
      <c r="H41" s="83"/>
      <c r="I41" s="83"/>
      <c r="J41" s="83"/>
      <c r="K41" s="83"/>
      <c r="L41" s="83"/>
      <c r="M41" s="83"/>
      <c r="N41" s="83"/>
      <c r="O41" s="83"/>
      <c r="P41" s="83"/>
      <c r="Q41" s="2008"/>
      <c r="R41" s="2008"/>
      <c r="S41" s="2008"/>
      <c r="T41" s="2008"/>
      <c r="U41" s="2008"/>
      <c r="V41" s="2008"/>
      <c r="W41" s="2008"/>
      <c r="X41" s="2008"/>
      <c r="Y41" s="2008"/>
      <c r="Z41" s="2008"/>
      <c r="AA41" s="2008"/>
      <c r="AB41" s="2008"/>
      <c r="AC41" s="2008"/>
      <c r="AD41" s="2008"/>
      <c r="AE41" s="2008"/>
      <c r="AF41" s="2008"/>
      <c r="AG41" s="2008"/>
      <c r="AH41" s="2008"/>
      <c r="AI41" s="2008"/>
      <c r="AJ41" s="2008"/>
    </row>
    <row r="42" spans="2:55" s="1070" customFormat="1" ht="12.65" customHeight="1">
      <c r="B42" s="83"/>
      <c r="C42" s="83"/>
      <c r="D42" s="83"/>
      <c r="E42" s="83"/>
      <c r="F42" s="83"/>
      <c r="G42" s="83"/>
      <c r="H42" s="83"/>
      <c r="I42" s="83"/>
      <c r="J42" s="83"/>
      <c r="K42" s="83"/>
      <c r="L42" s="83"/>
      <c r="M42" s="83"/>
      <c r="N42" s="83"/>
      <c r="O42" s="83"/>
      <c r="P42" s="83"/>
      <c r="Q42" s="2008"/>
      <c r="R42" s="2008"/>
      <c r="S42" s="2008"/>
      <c r="T42" s="2008"/>
      <c r="U42" s="2008"/>
      <c r="V42" s="2008"/>
      <c r="W42" s="2008"/>
      <c r="X42" s="2008"/>
      <c r="Y42" s="2008"/>
      <c r="Z42" s="2008"/>
      <c r="AA42" s="2008"/>
      <c r="AB42" s="2008"/>
      <c r="AC42" s="2008"/>
      <c r="AD42" s="2008"/>
      <c r="AE42" s="2008"/>
      <c r="AF42" s="2008"/>
      <c r="AG42" s="2008"/>
      <c r="AH42" s="2008"/>
      <c r="AI42" s="2008"/>
      <c r="AJ42" s="2008"/>
    </row>
    <row r="43" spans="2:55" s="1070" customFormat="1" ht="12.65" customHeight="1">
      <c r="B43" s="83"/>
      <c r="C43" s="83"/>
      <c r="D43" s="83"/>
      <c r="E43" s="83"/>
      <c r="F43" s="83"/>
      <c r="G43" s="83"/>
      <c r="H43" s="83"/>
      <c r="I43" s="83"/>
      <c r="J43" s="83"/>
      <c r="K43" s="83"/>
      <c r="L43" s="83"/>
      <c r="M43" s="83"/>
      <c r="N43" s="83"/>
      <c r="O43" s="83"/>
      <c r="P43" s="83"/>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55">
      <c r="B44" s="2645" t="s">
        <v>812</v>
      </c>
      <c r="C44" s="2646"/>
      <c r="D44" s="2646"/>
      <c r="E44" s="2646"/>
      <c r="F44" s="2646"/>
      <c r="G44" s="2646"/>
      <c r="H44" s="2646"/>
      <c r="I44" s="2646"/>
      <c r="J44" s="2646"/>
      <c r="K44" s="2646"/>
      <c r="L44" s="2646"/>
      <c r="M44" s="2646"/>
      <c r="N44" s="2646"/>
      <c r="O44" s="2646"/>
      <c r="P44" s="2646"/>
      <c r="Q44" s="2646"/>
      <c r="R44" s="2646"/>
      <c r="S44" s="2646"/>
      <c r="T44" s="2646"/>
      <c r="U44" s="2646"/>
      <c r="V44" s="2646"/>
      <c r="W44" s="2646"/>
      <c r="X44" s="2646"/>
      <c r="Y44" s="2646"/>
      <c r="Z44" s="2646"/>
      <c r="AA44" s="2646"/>
      <c r="AB44" s="2646"/>
      <c r="AC44" s="2646"/>
      <c r="AD44" s="2646"/>
      <c r="AE44" s="2646"/>
      <c r="AF44" s="2646"/>
      <c r="AG44" s="2646"/>
      <c r="AH44" s="2646"/>
      <c r="AI44" s="2646"/>
      <c r="AJ44" s="2646"/>
    </row>
    <row r="45" spans="2:55">
      <c r="B45" s="2646"/>
      <c r="C45" s="2646"/>
      <c r="D45" s="2646"/>
      <c r="E45" s="2646"/>
      <c r="F45" s="2646"/>
      <c r="G45" s="2646"/>
      <c r="H45" s="2646"/>
      <c r="I45" s="2646"/>
      <c r="J45" s="2646"/>
      <c r="K45" s="2646"/>
      <c r="L45" s="2646"/>
      <c r="M45" s="2646"/>
      <c r="N45" s="2646"/>
      <c r="O45" s="2646"/>
      <c r="P45" s="2646"/>
      <c r="Q45" s="2646"/>
      <c r="R45" s="2646"/>
      <c r="S45" s="2646"/>
      <c r="T45" s="2646"/>
      <c r="U45" s="2646"/>
      <c r="V45" s="2646"/>
      <c r="W45" s="2646"/>
      <c r="X45" s="2646"/>
      <c r="Y45" s="2646"/>
      <c r="Z45" s="2646"/>
      <c r="AA45" s="2646"/>
      <c r="AB45" s="2646"/>
      <c r="AC45" s="2646"/>
      <c r="AD45" s="2646"/>
      <c r="AE45" s="2646"/>
      <c r="AF45" s="2646"/>
      <c r="AG45" s="2646"/>
      <c r="AH45" s="2646"/>
      <c r="AI45" s="2646"/>
      <c r="AJ45" s="2646"/>
    </row>
    <row r="46" spans="2:55">
      <c r="B46" s="2647"/>
      <c r="C46" s="2647"/>
      <c r="D46" s="2647"/>
      <c r="E46" s="2647"/>
      <c r="F46" s="2647"/>
      <c r="G46" s="2647"/>
      <c r="H46" s="2647"/>
      <c r="I46" s="2647"/>
      <c r="J46" s="2647"/>
      <c r="K46" s="2647"/>
      <c r="L46" s="2647"/>
      <c r="M46" s="2647"/>
      <c r="N46" s="2647"/>
      <c r="O46" s="2647"/>
      <c r="P46" s="2647"/>
      <c r="Q46" s="2647"/>
      <c r="R46" s="2647"/>
      <c r="S46" s="2647"/>
      <c r="T46" s="2647"/>
      <c r="U46" s="2647"/>
      <c r="V46" s="2647"/>
      <c r="W46" s="2647"/>
      <c r="X46" s="2647"/>
      <c r="Y46" s="2647"/>
      <c r="Z46" s="2647"/>
      <c r="AA46" s="2647"/>
      <c r="AB46" s="2647"/>
      <c r="AC46" s="2647"/>
      <c r="AD46" s="2647"/>
      <c r="AE46" s="2647"/>
      <c r="AF46" s="2647"/>
      <c r="AG46" s="2647"/>
      <c r="AH46" s="2647"/>
      <c r="AI46" s="2647"/>
      <c r="AJ46" s="2647"/>
    </row>
    <row r="47" spans="2:55">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2:55">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43"/>
      <c r="C49" s="954"/>
      <c r="D49" s="2648"/>
      <c r="E49" s="1131"/>
      <c r="F49" s="1131"/>
      <c r="G49" s="1131"/>
      <c r="H49" s="1131"/>
      <c r="I49" s="1131"/>
      <c r="J49" s="1131"/>
      <c r="K49" s="1131"/>
      <c r="L49" s="1131"/>
      <c r="M49" s="1131"/>
      <c r="N49" s="1131"/>
      <c r="O49" s="1131"/>
      <c r="P49" s="1131"/>
      <c r="Q49" s="1131"/>
      <c r="R49" s="1131"/>
      <c r="S49" s="1131"/>
      <c r="T49" s="1131"/>
      <c r="U49" s="1131"/>
      <c r="V49" s="1131"/>
      <c r="W49" s="1131"/>
      <c r="X49" s="1131"/>
      <c r="Y49" s="1131"/>
      <c r="Z49" s="1131"/>
      <c r="AA49" s="1131"/>
      <c r="AB49" s="1131"/>
      <c r="AC49" s="1131"/>
      <c r="AD49" s="1131"/>
      <c r="AE49" s="1131"/>
      <c r="AF49" s="1131"/>
      <c r="AG49" s="1131"/>
      <c r="AH49" s="1131"/>
      <c r="AI49" s="1131"/>
      <c r="AJ49" s="1131"/>
    </row>
    <row r="50" spans="2:36">
      <c r="B50" s="43"/>
      <c r="C50" s="954"/>
      <c r="D50" s="48"/>
      <c r="E50" s="48"/>
      <c r="F50" s="48"/>
      <c r="G50" s="43"/>
      <c r="H50" s="43"/>
      <c r="I50" s="43"/>
      <c r="J50" s="43"/>
      <c r="K50" s="43"/>
      <c r="L50" s="43"/>
      <c r="M50" s="43"/>
      <c r="N50" s="43"/>
      <c r="O50" s="43"/>
      <c r="P50" s="43"/>
      <c r="Q50" s="43"/>
      <c r="R50" s="43"/>
      <c r="S50" s="43"/>
      <c r="T50" s="43"/>
      <c r="U50" s="43"/>
      <c r="V50" s="43"/>
      <c r="W50" s="43"/>
      <c r="X50" s="43"/>
      <c r="Y50" s="43"/>
    </row>
    <row r="51" spans="2:36">
      <c r="B51" s="43"/>
      <c r="C51" s="954"/>
      <c r="D51" s="955"/>
      <c r="E51" s="48"/>
      <c r="F51" s="48"/>
      <c r="G51" s="43"/>
      <c r="H51" s="48"/>
      <c r="I51" s="43"/>
      <c r="J51" s="43"/>
      <c r="K51" s="43"/>
      <c r="L51" s="43"/>
      <c r="M51" s="43"/>
      <c r="N51" s="43"/>
      <c r="O51" s="43"/>
      <c r="P51" s="43"/>
      <c r="Q51" s="43"/>
      <c r="R51" s="43"/>
      <c r="S51" s="43"/>
      <c r="T51" s="43"/>
      <c r="U51" s="43"/>
      <c r="V51" s="43"/>
      <c r="W51" s="43"/>
      <c r="X51" s="43"/>
      <c r="Y51" s="43"/>
    </row>
    <row r="52" spans="2:36">
      <c r="B52" s="43"/>
      <c r="C52" s="44"/>
      <c r="D52" s="43"/>
      <c r="E52" s="43"/>
      <c r="F52" s="43"/>
      <c r="G52" s="46"/>
      <c r="H52" s="46"/>
      <c r="I52" s="46"/>
      <c r="J52" s="46"/>
      <c r="K52" s="46"/>
      <c r="L52" s="46"/>
      <c r="M52" s="46"/>
      <c r="N52" s="46"/>
      <c r="O52" s="46"/>
      <c r="P52" s="46"/>
      <c r="Q52" s="46"/>
      <c r="R52" s="46"/>
      <c r="S52" s="46"/>
      <c r="T52" s="46"/>
      <c r="U52" s="46"/>
      <c r="V52" s="46"/>
      <c r="W52" s="46"/>
      <c r="X52" s="46"/>
      <c r="Y52" s="46"/>
      <c r="Z52" s="933"/>
      <c r="AA52" s="933"/>
      <c r="AB52" s="933"/>
      <c r="AC52" s="933"/>
      <c r="AD52" s="933"/>
      <c r="AE52" s="933"/>
      <c r="AF52" s="933"/>
      <c r="AG52" s="933"/>
      <c r="AH52" s="933"/>
    </row>
    <row r="53" spans="2:36">
      <c r="C53" s="39"/>
      <c r="G53" s="933"/>
      <c r="H53" s="933"/>
      <c r="I53" s="933"/>
      <c r="J53" s="933"/>
      <c r="K53" s="933"/>
      <c r="L53" s="933"/>
      <c r="M53" s="933"/>
      <c r="N53" s="933"/>
      <c r="O53" s="933"/>
      <c r="P53" s="933"/>
      <c r="Q53" s="933"/>
      <c r="R53" s="933"/>
      <c r="S53" s="933"/>
      <c r="T53" s="933"/>
      <c r="U53" s="933"/>
      <c r="V53" s="933"/>
      <c r="W53" s="933"/>
      <c r="X53" s="933"/>
      <c r="Y53" s="933"/>
      <c r="Z53" s="933"/>
      <c r="AA53" s="933"/>
      <c r="AB53" s="933"/>
      <c r="AC53" s="933"/>
      <c r="AD53" s="933"/>
      <c r="AE53" s="933"/>
      <c r="AF53" s="933"/>
      <c r="AG53" s="933"/>
      <c r="AH53" s="933"/>
    </row>
    <row r="54" spans="2:36">
      <c r="C54" s="39"/>
      <c r="G54" s="2041"/>
      <c r="H54" s="2041"/>
      <c r="I54" s="2041"/>
      <c r="J54" s="2041"/>
      <c r="K54" s="2041"/>
      <c r="L54" s="2041"/>
      <c r="M54" s="2041"/>
      <c r="N54" s="2041"/>
      <c r="O54" s="2041"/>
      <c r="P54" s="2041"/>
      <c r="Q54" s="2041"/>
      <c r="R54" s="2041"/>
      <c r="S54" s="2041"/>
      <c r="T54" s="2041"/>
      <c r="U54" s="2041"/>
      <c r="V54" s="2041"/>
      <c r="W54" s="2041"/>
      <c r="X54" s="2041"/>
      <c r="Y54" s="2041"/>
      <c r="Z54" s="2041"/>
      <c r="AA54" s="2041"/>
      <c r="AB54" s="2041"/>
      <c r="AC54" s="2041"/>
      <c r="AD54" s="2041"/>
      <c r="AE54" s="2041"/>
      <c r="AF54" s="2041"/>
      <c r="AG54" s="2041"/>
      <c r="AH54" s="2041"/>
    </row>
  </sheetData>
  <sheetProtection sheet="1" selectLockedCells="1"/>
  <mergeCells count="79">
    <mergeCell ref="AX36:BC37"/>
    <mergeCell ref="B37:B38"/>
    <mergeCell ref="C37:H38"/>
    <mergeCell ref="I37:I38"/>
    <mergeCell ref="L37:W38"/>
    <mergeCell ref="B35:B36"/>
    <mergeCell ref="C35:H36"/>
    <mergeCell ref="I35:I36"/>
    <mergeCell ref="L35:W36"/>
    <mergeCell ref="J29:W30"/>
    <mergeCell ref="AQ33:AW35"/>
    <mergeCell ref="AQ36:AW37"/>
    <mergeCell ref="J33:W34"/>
    <mergeCell ref="X33:AB34"/>
    <mergeCell ref="AC33:AE34"/>
    <mergeCell ref="AF33:AJ34"/>
    <mergeCell ref="G54:AH54"/>
    <mergeCell ref="B16:AJ16"/>
    <mergeCell ref="B18:AE18"/>
    <mergeCell ref="AF18:AH18"/>
    <mergeCell ref="B19:O19"/>
    <mergeCell ref="B21:AJ21"/>
    <mergeCell ref="B23:B24"/>
    <mergeCell ref="C23:H24"/>
    <mergeCell ref="I23:I24"/>
    <mergeCell ref="L23:AJ24"/>
    <mergeCell ref="B44:AJ46"/>
    <mergeCell ref="D49:AJ49"/>
    <mergeCell ref="B25:B26"/>
    <mergeCell ref="C25:H26"/>
    <mergeCell ref="I25:I26"/>
    <mergeCell ref="L25:W26"/>
    <mergeCell ref="B33:B34"/>
    <mergeCell ref="C33:H34"/>
    <mergeCell ref="I33:I34"/>
    <mergeCell ref="B29:B30"/>
    <mergeCell ref="C29:H30"/>
    <mergeCell ref="I29:I30"/>
    <mergeCell ref="B31:B32"/>
    <mergeCell ref="C31:H32"/>
    <mergeCell ref="I31:I32"/>
    <mergeCell ref="B27:B28"/>
    <mergeCell ref="C27:H28"/>
    <mergeCell ref="J27:K27"/>
    <mergeCell ref="L27:W27"/>
    <mergeCell ref="J28:K28"/>
    <mergeCell ref="L28:W28"/>
    <mergeCell ref="R9:V9"/>
    <mergeCell ref="X9:AG9"/>
    <mergeCell ref="R10:V10"/>
    <mergeCell ref="X10:AG10"/>
    <mergeCell ref="AH10:AI10"/>
    <mergeCell ref="C5:F5"/>
    <mergeCell ref="AO7:AU8"/>
    <mergeCell ref="R8:V8"/>
    <mergeCell ref="X8:AG8"/>
    <mergeCell ref="Z3:AJ3"/>
    <mergeCell ref="C6:M6"/>
    <mergeCell ref="R11:AJ11"/>
    <mergeCell ref="R12:AJ12"/>
    <mergeCell ref="R13:AJ13"/>
    <mergeCell ref="Q39:T39"/>
    <mergeCell ref="U39:X39"/>
    <mergeCell ref="Y39:AB39"/>
    <mergeCell ref="AC39:AF39"/>
    <mergeCell ref="AG39:AJ39"/>
    <mergeCell ref="V14:AF14"/>
    <mergeCell ref="AG14:AH14"/>
    <mergeCell ref="Y25:AC26"/>
    <mergeCell ref="AE25:AJ26"/>
    <mergeCell ref="J31:W32"/>
    <mergeCell ref="X31:AJ32"/>
    <mergeCell ref="X29:AB30"/>
    <mergeCell ref="AC29:AJ30"/>
    <mergeCell ref="Q40:T43"/>
    <mergeCell ref="U40:X43"/>
    <mergeCell ref="Y40:AB43"/>
    <mergeCell ref="AC40:AF43"/>
    <mergeCell ref="AG40:AJ43"/>
  </mergeCells>
  <phoneticPr fontId="3"/>
  <conditionalFormatting sqref="L37:W38">
    <cfRule type="expression" dxfId="107" priority="1" stopIfTrue="1">
      <formula>AND(MONTH(L37)&lt;10,DAY(L37)&gt;9)</formula>
    </cfRule>
    <cfRule type="expression" dxfId="106" priority="2" stopIfTrue="1">
      <formula>AND(MONTH(L37)&lt;10,DAY(L37)&lt;10)</formula>
    </cfRule>
    <cfRule type="expression" dxfId="105" priority="3" stopIfTrue="1">
      <formula>AND(MONTH(L37)&gt;9,DAY(L37)&lt;10)</formula>
    </cfRule>
  </conditionalFormatting>
  <conditionalFormatting sqref="L25:W26">
    <cfRule type="expression" dxfId="104" priority="13" stopIfTrue="1">
      <formula>AND(MONTH(L25)&lt;10,DAY(L25)&gt;9)</formula>
    </cfRule>
    <cfRule type="expression" dxfId="103" priority="14" stopIfTrue="1">
      <formula>AND(MONTH(L25)&lt;10,DAY(L25)&lt;10)</formula>
    </cfRule>
    <cfRule type="expression" dxfId="102" priority="15" stopIfTrue="1">
      <formula>AND(MONTH(L25)&gt;9,DAY(L25)&lt;10)</formula>
    </cfRule>
  </conditionalFormatting>
  <conditionalFormatting sqref="L27:W27">
    <cfRule type="expression" dxfId="101" priority="10" stopIfTrue="1">
      <formula>AND(MONTH(L27)&lt;10,DAY(L27)&gt;9)</formula>
    </cfRule>
    <cfRule type="expression" dxfId="100" priority="11" stopIfTrue="1">
      <formula>AND(MONTH(L27)&lt;10,DAY(L27)&lt;10)</formula>
    </cfRule>
    <cfRule type="expression" dxfId="99" priority="12" stopIfTrue="1">
      <formula>AND(MONTH(L27)&gt;9,DAY(L27)&lt;10)</formula>
    </cfRule>
  </conditionalFormatting>
  <conditionalFormatting sqref="L28:W28">
    <cfRule type="expression" dxfId="98" priority="7" stopIfTrue="1">
      <formula>AND(MONTH(L28)&lt;10,DAY(L28)&gt;9)</formula>
    </cfRule>
    <cfRule type="expression" dxfId="97" priority="8" stopIfTrue="1">
      <formula>AND(MONTH(L28)&lt;10,DAY(L28)&lt;10)</formula>
    </cfRule>
    <cfRule type="expression" dxfId="96" priority="9" stopIfTrue="1">
      <formula>AND(MONTH(L28)&gt;9,DAY(L28)&lt;10)</formula>
    </cfRule>
  </conditionalFormatting>
  <conditionalFormatting sqref="L35:W36">
    <cfRule type="expression" dxfId="95" priority="4" stopIfTrue="1">
      <formula>AND(MONTH(L35)&lt;10,DAY(L35)&gt;9)</formula>
    </cfRule>
    <cfRule type="expression" dxfId="94" priority="5" stopIfTrue="1">
      <formula>AND(MONTH(L35)&lt;10,DAY(L35)&lt;10)</formula>
    </cfRule>
    <cfRule type="expression" dxfId="93" priority="6" stopIfTrue="1">
      <formula>AND(MONTH(L35)&gt;9,DAY(L35)&lt;10)</formula>
    </cfRule>
  </conditionalFormatting>
  <dataValidations count="2">
    <dataValidation type="list" allowBlank="1" showInputMessage="1" showErrorMessage="1" sqref="AF18:AH18">
      <formula1>$AO$16:$AO$18</formula1>
    </dataValidation>
    <dataValidation type="list" allowBlank="1" showInputMessage="1" showErrorMessage="1" sqref="AX36:AZ37">
      <formula1>$BC$18:$BC$20</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明朝,標準"&amp;8&amp;K00-033第26号様式（第25条関係）</oddHeader>
    <oddFooter>&amp;R&amp;"ＭＳ 明朝,標準"&amp;8&amp;K00-033発注者発議の場合は、監督員⇒契約検査課⇒受注者
受注者発議の場合は、受注者⇒契約検査課⇒監督員</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tabColor theme="3" tint="0.59999389629810485"/>
  </sheetPr>
  <dimension ref="A1:BC65"/>
  <sheetViews>
    <sheetView showZeros="0" view="pageBreakPreview" zoomScaleNormal="100" zoomScaleSheetLayoutView="100" workbookViewId="0">
      <selection activeCell="L30" sqref="L30:W31"/>
    </sheetView>
  </sheetViews>
  <sheetFormatPr defaultColWidth="2.36328125" defaultRowHeight="13"/>
  <cols>
    <col min="1" max="1" width="9.08984375" style="894" customWidth="1"/>
    <col min="2" max="37" width="2.36328125" style="82"/>
    <col min="38" max="38" width="2.36328125" style="82" hidden="1" customWidth="1"/>
    <col min="39" max="48" width="2.36328125" style="82"/>
    <col min="49" max="49" width="15.453125" style="82" customWidth="1"/>
    <col min="50" max="50" width="8.36328125" style="82" customWidth="1"/>
    <col min="51" max="54" width="2.36328125" style="82"/>
    <col min="55" max="55" width="2.36328125" style="82" hidden="1" customWidth="1"/>
    <col min="56" max="16384" width="2.36328125" style="82"/>
  </cols>
  <sheetData>
    <row r="1" spans="1:40" s="123" customFormat="1" ht="19.5" customHeight="1">
      <c r="W1" s="249"/>
      <c r="X1" s="250"/>
      <c r="Y1" s="361"/>
      <c r="Z1" s="1754"/>
      <c r="AA1" s="2673"/>
      <c r="AB1" s="2673"/>
      <c r="AC1" s="2673"/>
      <c r="AD1" s="2673"/>
      <c r="AE1" s="2673"/>
      <c r="AF1" s="2673"/>
      <c r="AG1" s="2673"/>
      <c r="AH1" s="2673"/>
      <c r="AI1" s="2673"/>
      <c r="AJ1" s="1755"/>
      <c r="AK1" s="595" t="s">
        <v>458</v>
      </c>
      <c r="AL1" s="444" t="s">
        <v>287</v>
      </c>
    </row>
    <row r="2" spans="1:40" ht="15" customHeight="1">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9"/>
      <c r="AC2" s="108"/>
      <c r="AD2" s="80"/>
      <c r="AE2" s="80"/>
      <c r="AF2" s="80"/>
      <c r="AG2" s="80"/>
      <c r="AH2" s="80"/>
      <c r="AI2" s="80"/>
      <c r="AJ2" s="80"/>
    </row>
    <row r="3" spans="1:40" s="705" customFormat="1" ht="15" customHeight="1">
      <c r="A3" s="894"/>
      <c r="C3" s="1389" t="s">
        <v>368</v>
      </c>
      <c r="D3" s="2013"/>
      <c r="E3" s="2013"/>
      <c r="F3" s="2013"/>
      <c r="G3" s="703"/>
      <c r="H3" s="703"/>
    </row>
    <row r="4" spans="1:40"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0"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L5" s="123" t="s">
        <v>425</v>
      </c>
    </row>
    <row r="6" spans="1:40" ht="30" customHeight="1">
      <c r="B6" s="108"/>
      <c r="C6" s="108"/>
      <c r="D6" s="108"/>
      <c r="E6" s="108"/>
      <c r="F6" s="108"/>
      <c r="G6" s="108"/>
      <c r="H6" s="108"/>
      <c r="I6" s="108"/>
      <c r="J6" s="108"/>
      <c r="K6" s="38"/>
      <c r="L6" s="38"/>
      <c r="M6" s="38"/>
      <c r="N6" s="38"/>
      <c r="O6" s="38"/>
      <c r="P6" s="38"/>
      <c r="Q6" s="38"/>
      <c r="R6" s="38"/>
      <c r="S6" s="2011" t="s">
        <v>71</v>
      </c>
      <c r="T6" s="1131"/>
      <c r="U6" s="1131"/>
      <c r="V6" s="1131"/>
      <c r="W6" s="1131"/>
      <c r="X6" s="579"/>
      <c r="Y6" s="2546">
        <f>各項目入力表!F3</f>
        <v>0</v>
      </c>
      <c r="Z6" s="1551"/>
      <c r="AA6" s="1551"/>
      <c r="AB6" s="1551"/>
      <c r="AC6" s="1551"/>
      <c r="AD6" s="1551"/>
      <c r="AE6" s="1551"/>
      <c r="AF6" s="1551"/>
      <c r="AG6" s="1551"/>
      <c r="AH6" s="1551"/>
      <c r="AI6" s="1551"/>
      <c r="AJ6" s="108"/>
    </row>
    <row r="7" spans="1:40" ht="30" customHeight="1">
      <c r="B7" s="108"/>
      <c r="C7" s="108"/>
      <c r="D7" s="108"/>
      <c r="E7" s="108"/>
      <c r="F7" s="108"/>
      <c r="G7" s="108"/>
      <c r="H7" s="108"/>
      <c r="I7" s="108"/>
      <c r="J7" s="108"/>
      <c r="K7" s="108"/>
      <c r="L7" s="108"/>
      <c r="M7" s="108"/>
      <c r="N7" s="108"/>
      <c r="O7" s="108"/>
      <c r="P7" s="108"/>
      <c r="Q7" s="108"/>
      <c r="R7" s="108"/>
      <c r="S7" s="2011" t="s">
        <v>33</v>
      </c>
      <c r="T7" s="1131"/>
      <c r="U7" s="1131"/>
      <c r="V7" s="1131"/>
      <c r="W7" s="1131"/>
      <c r="X7" s="579"/>
      <c r="Y7" s="2546">
        <f>各項目入力表!F4</f>
        <v>0</v>
      </c>
      <c r="Z7" s="1551"/>
      <c r="AA7" s="1551"/>
      <c r="AB7" s="1551"/>
      <c r="AC7" s="1551"/>
      <c r="AD7" s="1551"/>
      <c r="AE7" s="1551"/>
      <c r="AF7" s="1551"/>
      <c r="AG7" s="1551"/>
      <c r="AH7" s="1551"/>
      <c r="AI7" s="1551"/>
      <c r="AJ7" s="108"/>
    </row>
    <row r="8" spans="1:40" ht="30" customHeight="1">
      <c r="B8" s="108"/>
      <c r="C8" s="108"/>
      <c r="D8" s="108"/>
      <c r="E8" s="108"/>
      <c r="F8" s="108"/>
      <c r="G8" s="108"/>
      <c r="H8" s="108"/>
      <c r="I8" s="108"/>
      <c r="J8" s="108"/>
      <c r="K8" s="108"/>
      <c r="L8" s="108"/>
      <c r="M8" s="108"/>
      <c r="N8" s="108"/>
      <c r="O8" s="108"/>
      <c r="P8" s="108"/>
      <c r="Q8" s="108"/>
      <c r="R8" s="108"/>
      <c r="S8" s="2011" t="s">
        <v>34</v>
      </c>
      <c r="T8" s="1131"/>
      <c r="U8" s="1131"/>
      <c r="V8" s="1131"/>
      <c r="W8" s="1131"/>
      <c r="X8" s="579"/>
      <c r="Y8" s="2546">
        <f>各項目入力表!F5</f>
        <v>0</v>
      </c>
      <c r="Z8" s="1551"/>
      <c r="AA8" s="1551"/>
      <c r="AB8" s="1551"/>
      <c r="AC8" s="1551"/>
      <c r="AD8" s="1551"/>
      <c r="AE8" s="1551"/>
      <c r="AF8" s="1551"/>
      <c r="AG8" s="1551"/>
      <c r="AH8" s="1551"/>
      <c r="AI8" s="1551"/>
      <c r="AJ8" s="565" t="s">
        <v>65</v>
      </c>
    </row>
    <row r="9" spans="1:40"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40"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40"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40"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40" ht="30" customHeight="1">
      <c r="B13" s="2086" t="s">
        <v>158</v>
      </c>
      <c r="C13" s="1131"/>
      <c r="D13" s="1131"/>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row>
    <row r="14" spans="1:40"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row>
    <row r="15" spans="1:40" ht="20.149999999999999" customHeight="1">
      <c r="B15" s="2091" t="s">
        <v>459</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40"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2:55" ht="15" customHeigh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row>
    <row r="18" spans="2:55" ht="20.149999999999999" customHeight="1">
      <c r="B18" s="1559"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row>
    <row r="19" spans="2:55"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row>
    <row r="20" spans="2:55" ht="15" customHeight="1">
      <c r="B20" s="2545"/>
      <c r="C20" s="2087" t="s">
        <v>135</v>
      </c>
      <c r="D20" s="1168"/>
      <c r="E20" s="1168"/>
      <c r="F20" s="1168"/>
      <c r="G20" s="1168"/>
      <c r="H20" s="1168"/>
      <c r="I20" s="195"/>
      <c r="J20" s="2581"/>
      <c r="K20" s="1171"/>
      <c r="L20" s="2577">
        <f>各項目入力表!B3</f>
        <v>0</v>
      </c>
      <c r="M20" s="2577"/>
      <c r="N20" s="2577"/>
      <c r="O20" s="2577"/>
      <c r="P20" s="2577"/>
      <c r="Q20" s="2577"/>
      <c r="R20" s="2577"/>
      <c r="S20" s="2577"/>
      <c r="T20" s="2577"/>
      <c r="U20" s="2577"/>
      <c r="V20" s="2577"/>
      <c r="W20" s="2577"/>
      <c r="X20" s="2577"/>
      <c r="Y20" s="2577"/>
      <c r="Z20" s="2577"/>
      <c r="AA20" s="2577"/>
      <c r="AB20" s="2577"/>
      <c r="AC20" s="2577"/>
      <c r="AD20" s="2577"/>
      <c r="AE20" s="2577"/>
      <c r="AF20" s="2577"/>
      <c r="AG20" s="2577"/>
      <c r="AH20" s="2577"/>
      <c r="AI20" s="2577"/>
      <c r="AJ20" s="2578"/>
    </row>
    <row r="21" spans="2:55" ht="15" customHeight="1">
      <c r="B21" s="2680"/>
      <c r="C21" s="1196"/>
      <c r="D21" s="1196"/>
      <c r="E21" s="1196"/>
      <c r="F21" s="1196"/>
      <c r="G21" s="1196"/>
      <c r="H21" s="1196"/>
      <c r="I21" s="196"/>
      <c r="J21" s="2694"/>
      <c r="K21" s="1300"/>
      <c r="L21" s="2695"/>
      <c r="M21" s="2695"/>
      <c r="N21" s="2695"/>
      <c r="O21" s="2695"/>
      <c r="P21" s="2695"/>
      <c r="Q21" s="2695"/>
      <c r="R21" s="2695"/>
      <c r="S21" s="2695"/>
      <c r="T21" s="2695"/>
      <c r="U21" s="2695"/>
      <c r="V21" s="2695"/>
      <c r="W21" s="2695"/>
      <c r="X21" s="2695"/>
      <c r="Y21" s="2695"/>
      <c r="Z21" s="2695"/>
      <c r="AA21" s="2695"/>
      <c r="AB21" s="2695"/>
      <c r="AC21" s="2695"/>
      <c r="AD21" s="2695"/>
      <c r="AE21" s="2695"/>
      <c r="AF21" s="2695"/>
      <c r="AG21" s="2695"/>
      <c r="AH21" s="2695"/>
      <c r="AI21" s="2695"/>
      <c r="AJ21" s="2696"/>
    </row>
    <row r="22" spans="2:55" ht="15" customHeight="1">
      <c r="B22" s="2051"/>
      <c r="C22" s="2053" t="s">
        <v>154</v>
      </c>
      <c r="D22" s="1174"/>
      <c r="E22" s="1174"/>
      <c r="F22" s="1174"/>
      <c r="G22" s="1174"/>
      <c r="H22" s="1174"/>
      <c r="I22" s="191"/>
      <c r="J22" s="2089"/>
      <c r="K22" s="1290"/>
      <c r="L22" s="2579">
        <f>各項目入力表!B4</f>
        <v>0</v>
      </c>
      <c r="M22" s="2579"/>
      <c r="N22" s="2579"/>
      <c r="O22" s="2579"/>
      <c r="P22" s="2579"/>
      <c r="Q22" s="2579"/>
      <c r="R22" s="2579"/>
      <c r="S22" s="2579"/>
      <c r="T22" s="2579"/>
      <c r="U22" s="2579"/>
      <c r="V22" s="2579"/>
      <c r="W22" s="2579"/>
      <c r="X22" s="2579"/>
      <c r="Y22" s="2579"/>
      <c r="Z22" s="2579"/>
      <c r="AA22" s="2579"/>
      <c r="AB22" s="2579"/>
      <c r="AC22" s="2579"/>
      <c r="AD22" s="2579"/>
      <c r="AE22" s="2579"/>
      <c r="AF22" s="2579"/>
      <c r="AG22" s="2579"/>
      <c r="AH22" s="2579"/>
      <c r="AI22" s="2579"/>
      <c r="AJ22" s="2580"/>
    </row>
    <row r="23" spans="2:55" ht="15" customHeight="1">
      <c r="B23" s="2052"/>
      <c r="C23" s="1210"/>
      <c r="D23" s="1210"/>
      <c r="E23" s="1210"/>
      <c r="F23" s="1210"/>
      <c r="G23" s="1210"/>
      <c r="H23" s="1210"/>
      <c r="I23" s="193"/>
      <c r="J23" s="1399"/>
      <c r="K23" s="1400"/>
      <c r="L23" s="2579"/>
      <c r="M23" s="2579"/>
      <c r="N23" s="2579"/>
      <c r="O23" s="2579"/>
      <c r="P23" s="2579"/>
      <c r="Q23" s="2579"/>
      <c r="R23" s="2579"/>
      <c r="S23" s="2579"/>
      <c r="T23" s="2579"/>
      <c r="U23" s="2579"/>
      <c r="V23" s="2579"/>
      <c r="W23" s="2579"/>
      <c r="X23" s="2579"/>
      <c r="Y23" s="2579"/>
      <c r="Z23" s="2579"/>
      <c r="AA23" s="2579"/>
      <c r="AB23" s="2579"/>
      <c r="AC23" s="2579"/>
      <c r="AD23" s="2579"/>
      <c r="AE23" s="2579"/>
      <c r="AF23" s="2579"/>
      <c r="AG23" s="2579"/>
      <c r="AH23" s="2579"/>
      <c r="AI23" s="2579"/>
      <c r="AJ23" s="2580"/>
    </row>
    <row r="24" spans="2:55" ht="15" customHeight="1">
      <c r="B24" s="2051"/>
      <c r="C24" s="2053" t="s">
        <v>152</v>
      </c>
      <c r="D24" s="1174"/>
      <c r="E24" s="1174"/>
      <c r="F24" s="1174"/>
      <c r="G24" s="1174"/>
      <c r="H24" s="1174"/>
      <c r="I24" s="2054"/>
      <c r="J24" s="2019"/>
      <c r="K24" s="1629"/>
      <c r="L24" s="1951">
        <f>各項目入力表!B6</f>
        <v>0</v>
      </c>
      <c r="M24" s="1951"/>
      <c r="N24" s="1951"/>
      <c r="O24" s="1951"/>
      <c r="P24" s="1951"/>
      <c r="Q24" s="1951"/>
      <c r="R24" s="1951"/>
      <c r="S24" s="1951"/>
      <c r="T24" s="1951"/>
      <c r="U24" s="1951"/>
      <c r="V24" s="1951"/>
      <c r="W24" s="2020"/>
      <c r="X24" s="450"/>
      <c r="Y24" s="1174" t="s">
        <v>384</v>
      </c>
      <c r="Z24" s="2590"/>
      <c r="AA24" s="2590"/>
      <c r="AB24" s="2590"/>
      <c r="AC24" s="2590"/>
      <c r="AD24" s="451"/>
      <c r="AE24" s="2035">
        <f>各項目入力表!B5</f>
        <v>0</v>
      </c>
      <c r="AF24" s="2620"/>
      <c r="AG24" s="2620"/>
      <c r="AH24" s="2620"/>
      <c r="AI24" s="2620"/>
      <c r="AJ24" s="2621"/>
      <c r="AQ24" s="2609" t="s">
        <v>365</v>
      </c>
      <c r="AR24" s="1524"/>
      <c r="AS24" s="1524"/>
      <c r="AT24" s="1524"/>
      <c r="AU24" s="1524"/>
      <c r="AV24" s="1524"/>
      <c r="AW24" s="1524"/>
    </row>
    <row r="25" spans="2:55" ht="15" customHeight="1">
      <c r="B25" s="2052"/>
      <c r="C25" s="1210"/>
      <c r="D25" s="1210"/>
      <c r="E25" s="1210"/>
      <c r="F25" s="1210"/>
      <c r="G25" s="1210"/>
      <c r="H25" s="1210"/>
      <c r="I25" s="2055"/>
      <c r="J25" s="1630"/>
      <c r="K25" s="1631"/>
      <c r="L25" s="2021"/>
      <c r="M25" s="2021"/>
      <c r="N25" s="2021"/>
      <c r="O25" s="2021"/>
      <c r="P25" s="2021"/>
      <c r="Q25" s="2021"/>
      <c r="R25" s="2021"/>
      <c r="S25" s="2021"/>
      <c r="T25" s="2021"/>
      <c r="U25" s="2021"/>
      <c r="V25" s="2021"/>
      <c r="W25" s="2022"/>
      <c r="X25" s="449"/>
      <c r="Y25" s="1245"/>
      <c r="Z25" s="1245"/>
      <c r="AA25" s="1245"/>
      <c r="AB25" s="1245"/>
      <c r="AC25" s="1245"/>
      <c r="AD25" s="448"/>
      <c r="AE25" s="2661"/>
      <c r="AF25" s="2622"/>
      <c r="AG25" s="2622"/>
      <c r="AH25" s="2622"/>
      <c r="AI25" s="2622"/>
      <c r="AJ25" s="2623"/>
      <c r="AQ25" s="1524"/>
      <c r="AR25" s="1524"/>
      <c r="AS25" s="1524"/>
      <c r="AT25" s="1524"/>
      <c r="AU25" s="1524"/>
      <c r="AV25" s="1524"/>
      <c r="AW25" s="1524"/>
    </row>
    <row r="26" spans="2:55" ht="30" customHeight="1" thickBot="1">
      <c r="B26" s="2051"/>
      <c r="C26" s="2053" t="s">
        <v>153</v>
      </c>
      <c r="D26" s="1174"/>
      <c r="E26" s="1174"/>
      <c r="F26" s="1174"/>
      <c r="G26" s="1174"/>
      <c r="H26" s="1174"/>
      <c r="I26" s="191"/>
      <c r="J26" s="2582" t="s">
        <v>478</v>
      </c>
      <c r="K26" s="2093"/>
      <c r="L26" s="1951">
        <f>各項目入力表!B7</f>
        <v>0</v>
      </c>
      <c r="M26" s="1951"/>
      <c r="N26" s="1951"/>
      <c r="O26" s="1951"/>
      <c r="P26" s="1951"/>
      <c r="Q26" s="1951"/>
      <c r="R26" s="1951"/>
      <c r="S26" s="1951"/>
      <c r="T26" s="1951"/>
      <c r="U26" s="1951"/>
      <c r="V26" s="1951"/>
      <c r="W26" s="2020"/>
      <c r="X26" s="192"/>
      <c r="Y26" s="136"/>
      <c r="Z26" s="136"/>
      <c r="AA26" s="136"/>
      <c r="AB26" s="136"/>
      <c r="AC26" s="136"/>
      <c r="AD26" s="136"/>
      <c r="AE26" s="136"/>
      <c r="AF26" s="136"/>
      <c r="AG26" s="136"/>
      <c r="AH26" s="136"/>
      <c r="AI26" s="136"/>
      <c r="AJ26" s="137"/>
      <c r="AQ26" s="1524"/>
      <c r="AR26" s="1524"/>
      <c r="AS26" s="1524"/>
      <c r="AT26" s="1524"/>
      <c r="AU26" s="1524"/>
      <c r="AV26" s="1524"/>
      <c r="AW26" s="1524"/>
    </row>
    <row r="27" spans="2:55" ht="30" customHeight="1" thickTop="1">
      <c r="B27" s="2052"/>
      <c r="C27" s="1210"/>
      <c r="D27" s="1210"/>
      <c r="E27" s="1210"/>
      <c r="F27" s="1210"/>
      <c r="G27" s="1210"/>
      <c r="H27" s="1210"/>
      <c r="I27" s="193"/>
      <c r="J27" s="1212" t="s">
        <v>477</v>
      </c>
      <c r="K27" s="2095"/>
      <c r="L27" s="2021">
        <f>IF(AX27=BC27,各項目入力表!D5,+IF(AX27=BC28,各項目入力表!D6,各項目入力表!B8))</f>
        <v>0</v>
      </c>
      <c r="M27" s="2021"/>
      <c r="N27" s="2021"/>
      <c r="O27" s="2021"/>
      <c r="P27" s="2021"/>
      <c r="Q27" s="2021"/>
      <c r="R27" s="2021"/>
      <c r="S27" s="2021"/>
      <c r="T27" s="2021"/>
      <c r="U27" s="2021"/>
      <c r="V27" s="2021"/>
      <c r="W27" s="2022"/>
      <c r="X27" s="194"/>
      <c r="Y27" s="138"/>
      <c r="Z27" s="138"/>
      <c r="AA27" s="138"/>
      <c r="AB27" s="138"/>
      <c r="AC27" s="138"/>
      <c r="AD27" s="138"/>
      <c r="AE27" s="138"/>
      <c r="AF27" s="138"/>
      <c r="AG27" s="138"/>
      <c r="AH27" s="138"/>
      <c r="AI27" s="138"/>
      <c r="AJ27" s="139"/>
      <c r="AQ27" s="1929" t="s">
        <v>353</v>
      </c>
      <c r="AR27" s="1131"/>
      <c r="AS27" s="1131"/>
      <c r="AT27" s="1131"/>
      <c r="AU27" s="1131"/>
      <c r="AV27" s="1131"/>
      <c r="AW27" s="2023"/>
      <c r="AX27" s="1931" t="s">
        <v>351</v>
      </c>
      <c r="AY27" s="2024"/>
      <c r="AZ27" s="2025"/>
      <c r="BC27" s="82" t="s">
        <v>398</v>
      </c>
    </row>
    <row r="28" spans="2:55" ht="15" customHeight="1" thickBot="1">
      <c r="B28" s="2051"/>
      <c r="C28" s="2053" t="s">
        <v>166</v>
      </c>
      <c r="D28" s="1174"/>
      <c r="E28" s="1174"/>
      <c r="F28" s="1174"/>
      <c r="G28" s="1174"/>
      <c r="H28" s="1174"/>
      <c r="I28" s="2054"/>
      <c r="J28" s="152"/>
      <c r="K28" s="153"/>
      <c r="L28" s="2677">
        <f>IF(AX29=BC27,各項目入力表!D7,+IF(AX29=BC28,各項目入力表!D8,各項目入力表!B9))</f>
        <v>0</v>
      </c>
      <c r="M28" s="2678"/>
      <c r="N28" s="2678"/>
      <c r="O28" s="2678"/>
      <c r="P28" s="2678"/>
      <c r="Q28" s="2678"/>
      <c r="R28" s="2678"/>
      <c r="S28" s="2678"/>
      <c r="T28" s="2678"/>
      <c r="U28" s="2678"/>
      <c r="V28" s="2678"/>
      <c r="W28" s="2595"/>
      <c r="X28" s="2590" t="s">
        <v>790</v>
      </c>
      <c r="Y28" s="2590"/>
      <c r="Z28" s="2590"/>
      <c r="AA28" s="2590"/>
      <c r="AB28" s="2590"/>
      <c r="AC28" s="2590"/>
      <c r="AD28" s="2590"/>
      <c r="AE28" s="2590"/>
      <c r="AF28" s="2590"/>
      <c r="AG28" s="2590"/>
      <c r="AH28" s="2590"/>
      <c r="AI28" s="2590"/>
      <c r="AJ28" s="2591"/>
      <c r="AQ28" s="1131"/>
      <c r="AR28" s="1131"/>
      <c r="AS28" s="1131"/>
      <c r="AT28" s="1131"/>
      <c r="AU28" s="1131"/>
      <c r="AV28" s="1131"/>
      <c r="AW28" s="2023"/>
      <c r="AX28" s="2026"/>
      <c r="AY28" s="2027"/>
      <c r="AZ28" s="2028"/>
      <c r="BC28" s="530" t="s">
        <v>399</v>
      </c>
    </row>
    <row r="29" spans="2:55" ht="15" customHeight="1" thickTop="1">
      <c r="B29" s="2052"/>
      <c r="C29" s="1210"/>
      <c r="D29" s="1210"/>
      <c r="E29" s="1210"/>
      <c r="F29" s="1210"/>
      <c r="G29" s="1210"/>
      <c r="H29" s="1210"/>
      <c r="I29" s="2055"/>
      <c r="J29" s="154"/>
      <c r="K29" s="155"/>
      <c r="L29" s="2679"/>
      <c r="M29" s="2679"/>
      <c r="N29" s="2679"/>
      <c r="O29" s="2679"/>
      <c r="P29" s="2679"/>
      <c r="Q29" s="2679"/>
      <c r="R29" s="2679"/>
      <c r="S29" s="2679"/>
      <c r="T29" s="2679"/>
      <c r="U29" s="2679"/>
      <c r="V29" s="2679"/>
      <c r="W29" s="2597"/>
      <c r="X29" s="1245"/>
      <c r="Y29" s="1245"/>
      <c r="Z29" s="1245"/>
      <c r="AA29" s="1245"/>
      <c r="AB29" s="1245"/>
      <c r="AC29" s="1245"/>
      <c r="AD29" s="1245"/>
      <c r="AE29" s="1245"/>
      <c r="AF29" s="1245"/>
      <c r="AG29" s="1245"/>
      <c r="AH29" s="1245"/>
      <c r="AI29" s="1245"/>
      <c r="AJ29" s="2592"/>
      <c r="AQ29" s="2655" t="s">
        <v>405</v>
      </c>
      <c r="AR29" s="2641"/>
      <c r="AS29" s="2641"/>
      <c r="AT29" s="2641"/>
      <c r="AU29" s="2641"/>
      <c r="AV29" s="2641"/>
      <c r="AW29" s="2656"/>
      <c r="AX29" s="1931" t="s">
        <v>351</v>
      </c>
      <c r="AY29" s="2024"/>
      <c r="AZ29" s="2025"/>
      <c r="BC29" s="82" t="s">
        <v>351</v>
      </c>
    </row>
    <row r="30" spans="2:55" ht="15" customHeight="1" thickBot="1">
      <c r="B30" s="2515"/>
      <c r="C30" s="2017" t="s">
        <v>155</v>
      </c>
      <c r="D30" s="2018"/>
      <c r="E30" s="2018"/>
      <c r="F30" s="2018"/>
      <c r="G30" s="2018"/>
      <c r="H30" s="2018"/>
      <c r="I30" s="134"/>
      <c r="J30" s="2092"/>
      <c r="K30" s="2549"/>
      <c r="L30" s="1954"/>
      <c r="M30" s="1954"/>
      <c r="N30" s="1954"/>
      <c r="O30" s="1954"/>
      <c r="P30" s="1954"/>
      <c r="Q30" s="1954"/>
      <c r="R30" s="1954"/>
      <c r="S30" s="1954"/>
      <c r="T30" s="1954"/>
      <c r="U30" s="1954"/>
      <c r="V30" s="1954"/>
      <c r="W30" s="2326"/>
      <c r="X30" s="140"/>
      <c r="Y30" s="141"/>
      <c r="Z30" s="141"/>
      <c r="AA30" s="141"/>
      <c r="AB30" s="141"/>
      <c r="AC30" s="141"/>
      <c r="AD30" s="141"/>
      <c r="AE30" s="141"/>
      <c r="AF30" s="141"/>
      <c r="AG30" s="141"/>
      <c r="AH30" s="141"/>
      <c r="AI30" s="141"/>
      <c r="AJ30" s="142"/>
      <c r="AQ30" s="2641"/>
      <c r="AR30" s="2641"/>
      <c r="AS30" s="2641"/>
      <c r="AT30" s="2641"/>
      <c r="AU30" s="2641"/>
      <c r="AV30" s="2641"/>
      <c r="AW30" s="2656"/>
      <c r="AX30" s="2026"/>
      <c r="AY30" s="2027"/>
      <c r="AZ30" s="2028"/>
    </row>
    <row r="31" spans="2:55" ht="15" customHeight="1" thickTop="1">
      <c r="B31" s="2472"/>
      <c r="C31" s="2088"/>
      <c r="D31" s="2088"/>
      <c r="E31" s="2088"/>
      <c r="F31" s="2088"/>
      <c r="G31" s="2088"/>
      <c r="H31" s="2088"/>
      <c r="I31" s="135"/>
      <c r="J31" s="2550"/>
      <c r="K31" s="2551"/>
      <c r="L31" s="2547"/>
      <c r="M31" s="2547"/>
      <c r="N31" s="2547"/>
      <c r="O31" s="2547"/>
      <c r="P31" s="2547"/>
      <c r="Q31" s="2547"/>
      <c r="R31" s="2547"/>
      <c r="S31" s="2547"/>
      <c r="T31" s="2547"/>
      <c r="U31" s="2547"/>
      <c r="V31" s="2547"/>
      <c r="W31" s="2548"/>
      <c r="X31" s="147"/>
      <c r="Y31" s="148"/>
      <c r="Z31" s="148"/>
      <c r="AA31" s="148"/>
      <c r="AB31" s="148"/>
      <c r="AC31" s="148"/>
      <c r="AD31" s="148"/>
      <c r="AE31" s="148"/>
      <c r="AF31" s="148"/>
      <c r="AG31" s="148"/>
      <c r="AH31" s="148"/>
      <c r="AI31" s="148"/>
      <c r="AJ31" s="149"/>
    </row>
    <row r="32" spans="2:55" ht="15" customHeight="1">
      <c r="B32" s="2515"/>
      <c r="C32" s="2017" t="s">
        <v>156</v>
      </c>
      <c r="D32" s="2018"/>
      <c r="E32" s="2018"/>
      <c r="F32" s="2018"/>
      <c r="G32" s="2018"/>
      <c r="H32" s="2018"/>
      <c r="I32" s="134"/>
      <c r="J32" s="156"/>
      <c r="K32" s="157"/>
      <c r="L32" s="2674"/>
      <c r="M32" s="1858"/>
      <c r="N32" s="1858"/>
      <c r="O32" s="1858"/>
      <c r="P32" s="1858"/>
      <c r="Q32" s="1858"/>
      <c r="R32" s="1858"/>
      <c r="S32" s="1858"/>
      <c r="T32" s="1858"/>
      <c r="U32" s="1858"/>
      <c r="V32" s="1858"/>
      <c r="W32" s="1858"/>
      <c r="X32" s="1858"/>
      <c r="Y32" s="1858"/>
      <c r="Z32" s="1858"/>
      <c r="AA32" s="1858"/>
      <c r="AB32" s="1858"/>
      <c r="AC32" s="1858"/>
      <c r="AD32" s="1858"/>
      <c r="AE32" s="1858"/>
      <c r="AF32" s="1858"/>
      <c r="AG32" s="1858"/>
      <c r="AH32" s="1858"/>
      <c r="AI32" s="1858"/>
      <c r="AJ32" s="2675"/>
    </row>
    <row r="33" spans="1:36" ht="15" customHeight="1">
      <c r="B33" s="2472"/>
      <c r="C33" s="2088"/>
      <c r="D33" s="2088"/>
      <c r="E33" s="2088"/>
      <c r="F33" s="2088"/>
      <c r="G33" s="2088"/>
      <c r="H33" s="2088"/>
      <c r="I33" s="135"/>
      <c r="J33" s="158"/>
      <c r="K33" s="159"/>
      <c r="L33" s="1860"/>
      <c r="M33" s="1860"/>
      <c r="N33" s="1860"/>
      <c r="O33" s="1860"/>
      <c r="P33" s="1860"/>
      <c r="Q33" s="1860"/>
      <c r="R33" s="1860"/>
      <c r="S33" s="1860"/>
      <c r="T33" s="1860"/>
      <c r="U33" s="1860"/>
      <c r="V33" s="1860"/>
      <c r="W33" s="1860"/>
      <c r="X33" s="1860"/>
      <c r="Y33" s="1860"/>
      <c r="Z33" s="1860"/>
      <c r="AA33" s="1860"/>
      <c r="AB33" s="1860"/>
      <c r="AC33" s="1860"/>
      <c r="AD33" s="1860"/>
      <c r="AE33" s="1860"/>
      <c r="AF33" s="1860"/>
      <c r="AG33" s="1860"/>
      <c r="AH33" s="1860"/>
      <c r="AI33" s="1860"/>
      <c r="AJ33" s="2676"/>
    </row>
    <row r="34" spans="1:36" ht="15" customHeight="1">
      <c r="B34" s="111"/>
      <c r="C34" s="2312" t="s">
        <v>157</v>
      </c>
      <c r="D34" s="2018"/>
      <c r="E34" s="2018"/>
      <c r="F34" s="2018"/>
      <c r="G34" s="2018"/>
      <c r="H34" s="2018"/>
      <c r="I34" s="134"/>
      <c r="J34" s="2681"/>
      <c r="K34" s="1858"/>
      <c r="L34" s="1858"/>
      <c r="M34" s="1858"/>
      <c r="N34" s="1858"/>
      <c r="O34" s="1858"/>
      <c r="P34" s="1858"/>
      <c r="Q34" s="1858"/>
      <c r="R34" s="1858"/>
      <c r="S34" s="1858"/>
      <c r="T34" s="1858"/>
      <c r="U34" s="1858"/>
      <c r="V34" s="1858"/>
      <c r="W34" s="1858"/>
      <c r="X34" s="1858"/>
      <c r="Y34" s="1858"/>
      <c r="Z34" s="1858"/>
      <c r="AA34" s="1858"/>
      <c r="AB34" s="1858"/>
      <c r="AC34" s="1858"/>
      <c r="AD34" s="1858"/>
      <c r="AE34" s="1858"/>
      <c r="AF34" s="1858"/>
      <c r="AG34" s="1858"/>
      <c r="AH34" s="1858"/>
      <c r="AI34" s="1858"/>
      <c r="AJ34" s="2675"/>
    </row>
    <row r="35" spans="1:36" s="588" customFormat="1" ht="15" customHeight="1">
      <c r="A35" s="894"/>
      <c r="B35" s="604"/>
      <c r="C35" s="2585"/>
      <c r="D35" s="1183"/>
      <c r="E35" s="1183"/>
      <c r="F35" s="1183"/>
      <c r="G35" s="1183"/>
      <c r="H35" s="1183"/>
      <c r="I35" s="580"/>
      <c r="J35" s="2682"/>
      <c r="K35" s="2683"/>
      <c r="L35" s="2683"/>
      <c r="M35" s="2683"/>
      <c r="N35" s="2683"/>
      <c r="O35" s="2683"/>
      <c r="P35" s="2683"/>
      <c r="Q35" s="2683"/>
      <c r="R35" s="2683"/>
      <c r="S35" s="2683"/>
      <c r="T35" s="2683"/>
      <c r="U35" s="2683"/>
      <c r="V35" s="2683"/>
      <c r="W35" s="2683"/>
      <c r="X35" s="2683"/>
      <c r="Y35" s="2683"/>
      <c r="Z35" s="2683"/>
      <c r="AA35" s="2683"/>
      <c r="AB35" s="2683"/>
      <c r="AC35" s="2683"/>
      <c r="AD35" s="2683"/>
      <c r="AE35" s="2683"/>
      <c r="AF35" s="2683"/>
      <c r="AG35" s="2683"/>
      <c r="AH35" s="2683"/>
      <c r="AI35" s="2683"/>
      <c r="AJ35" s="2684"/>
    </row>
    <row r="36" spans="1:36" s="588" customFormat="1" ht="15" customHeight="1">
      <c r="A36" s="894"/>
      <c r="B36" s="604"/>
      <c r="C36" s="2585"/>
      <c r="D36" s="1183"/>
      <c r="E36" s="1183"/>
      <c r="F36" s="1183"/>
      <c r="G36" s="1183"/>
      <c r="H36" s="1183"/>
      <c r="I36" s="580"/>
      <c r="J36" s="2682"/>
      <c r="K36" s="2683"/>
      <c r="L36" s="2683"/>
      <c r="M36" s="2683"/>
      <c r="N36" s="2683"/>
      <c r="O36" s="2683"/>
      <c r="P36" s="2683"/>
      <c r="Q36" s="2683"/>
      <c r="R36" s="2683"/>
      <c r="S36" s="2683"/>
      <c r="T36" s="2683"/>
      <c r="U36" s="2683"/>
      <c r="V36" s="2683"/>
      <c r="W36" s="2683"/>
      <c r="X36" s="2683"/>
      <c r="Y36" s="2683"/>
      <c r="Z36" s="2683"/>
      <c r="AA36" s="2683"/>
      <c r="AB36" s="2683"/>
      <c r="AC36" s="2683"/>
      <c r="AD36" s="2683"/>
      <c r="AE36" s="2683"/>
      <c r="AF36" s="2683"/>
      <c r="AG36" s="2683"/>
      <c r="AH36" s="2683"/>
      <c r="AI36" s="2683"/>
      <c r="AJ36" s="2684"/>
    </row>
    <row r="37" spans="1:36" s="588" customFormat="1" ht="15" customHeight="1">
      <c r="A37" s="894"/>
      <c r="B37" s="604"/>
      <c r="C37" s="2585"/>
      <c r="D37" s="1183"/>
      <c r="E37" s="1183"/>
      <c r="F37" s="1183"/>
      <c r="G37" s="1183"/>
      <c r="H37" s="1183"/>
      <c r="I37" s="580"/>
      <c r="J37" s="2682"/>
      <c r="K37" s="2683"/>
      <c r="L37" s="2683"/>
      <c r="M37" s="2683"/>
      <c r="N37" s="2683"/>
      <c r="O37" s="2683"/>
      <c r="P37" s="2683"/>
      <c r="Q37" s="2683"/>
      <c r="R37" s="2683"/>
      <c r="S37" s="2683"/>
      <c r="T37" s="2683"/>
      <c r="U37" s="2683"/>
      <c r="V37" s="2683"/>
      <c r="W37" s="2683"/>
      <c r="X37" s="2683"/>
      <c r="Y37" s="2683"/>
      <c r="Z37" s="2683"/>
      <c r="AA37" s="2683"/>
      <c r="AB37" s="2683"/>
      <c r="AC37" s="2683"/>
      <c r="AD37" s="2683"/>
      <c r="AE37" s="2683"/>
      <c r="AF37" s="2683"/>
      <c r="AG37" s="2683"/>
      <c r="AH37" s="2683"/>
      <c r="AI37" s="2683"/>
      <c r="AJ37" s="2684"/>
    </row>
    <row r="38" spans="1:36" s="588" customFormat="1" ht="15" customHeight="1">
      <c r="A38" s="894"/>
      <c r="B38" s="604"/>
      <c r="C38" s="2585"/>
      <c r="D38" s="1183"/>
      <c r="E38" s="1183"/>
      <c r="F38" s="1183"/>
      <c r="G38" s="1183"/>
      <c r="H38" s="1183"/>
      <c r="I38" s="580"/>
      <c r="J38" s="2682"/>
      <c r="K38" s="2683"/>
      <c r="L38" s="2683"/>
      <c r="M38" s="2683"/>
      <c r="N38" s="2683"/>
      <c r="O38" s="2683"/>
      <c r="P38" s="2683"/>
      <c r="Q38" s="2683"/>
      <c r="R38" s="2683"/>
      <c r="S38" s="2683"/>
      <c r="T38" s="2683"/>
      <c r="U38" s="2683"/>
      <c r="V38" s="2683"/>
      <c r="W38" s="2683"/>
      <c r="X38" s="2683"/>
      <c r="Y38" s="2683"/>
      <c r="Z38" s="2683"/>
      <c r="AA38" s="2683"/>
      <c r="AB38" s="2683"/>
      <c r="AC38" s="2683"/>
      <c r="AD38" s="2683"/>
      <c r="AE38" s="2683"/>
      <c r="AF38" s="2683"/>
      <c r="AG38" s="2683"/>
      <c r="AH38" s="2683"/>
      <c r="AI38" s="2683"/>
      <c r="AJ38" s="2684"/>
    </row>
    <row r="39" spans="1:36" ht="15" customHeight="1">
      <c r="B39" s="112"/>
      <c r="C39" s="1389"/>
      <c r="D39" s="1389"/>
      <c r="E39" s="1389"/>
      <c r="F39" s="1389"/>
      <c r="G39" s="1389"/>
      <c r="H39" s="1389"/>
      <c r="I39" s="133"/>
      <c r="J39" s="2685"/>
      <c r="K39" s="2683"/>
      <c r="L39" s="2683"/>
      <c r="M39" s="2683"/>
      <c r="N39" s="2683"/>
      <c r="O39" s="2683"/>
      <c r="P39" s="2683"/>
      <c r="Q39" s="2683"/>
      <c r="R39" s="2683"/>
      <c r="S39" s="2683"/>
      <c r="T39" s="2683"/>
      <c r="U39" s="2683"/>
      <c r="V39" s="2683"/>
      <c r="W39" s="2683"/>
      <c r="X39" s="2683"/>
      <c r="Y39" s="2683"/>
      <c r="Z39" s="2683"/>
      <c r="AA39" s="2683"/>
      <c r="AB39" s="2683"/>
      <c r="AC39" s="2683"/>
      <c r="AD39" s="2683"/>
      <c r="AE39" s="2683"/>
      <c r="AF39" s="2683"/>
      <c r="AG39" s="2683"/>
      <c r="AH39" s="2683"/>
      <c r="AI39" s="2683"/>
      <c r="AJ39" s="2684"/>
    </row>
    <row r="40" spans="1:36" ht="15" customHeight="1">
      <c r="B40" s="112"/>
      <c r="C40" s="1389"/>
      <c r="D40" s="1389"/>
      <c r="E40" s="1389"/>
      <c r="F40" s="1389"/>
      <c r="G40" s="1389"/>
      <c r="H40" s="1389"/>
      <c r="I40" s="133"/>
      <c r="J40" s="2685"/>
      <c r="K40" s="2683"/>
      <c r="L40" s="2683"/>
      <c r="M40" s="2683"/>
      <c r="N40" s="2683"/>
      <c r="O40" s="2683"/>
      <c r="P40" s="2683"/>
      <c r="Q40" s="2683"/>
      <c r="R40" s="2683"/>
      <c r="S40" s="2683"/>
      <c r="T40" s="2683"/>
      <c r="U40" s="2683"/>
      <c r="V40" s="2683"/>
      <c r="W40" s="2683"/>
      <c r="X40" s="2683"/>
      <c r="Y40" s="2683"/>
      <c r="Z40" s="2683"/>
      <c r="AA40" s="2683"/>
      <c r="AB40" s="2683"/>
      <c r="AC40" s="2683"/>
      <c r="AD40" s="2683"/>
      <c r="AE40" s="2683"/>
      <c r="AF40" s="2683"/>
      <c r="AG40" s="2683"/>
      <c r="AH40" s="2683"/>
      <c r="AI40" s="2683"/>
      <c r="AJ40" s="2684"/>
    </row>
    <row r="41" spans="1:36" ht="15" customHeight="1">
      <c r="B41" s="112"/>
      <c r="C41" s="1389"/>
      <c r="D41" s="1389"/>
      <c r="E41" s="1389"/>
      <c r="F41" s="1389"/>
      <c r="G41" s="1389"/>
      <c r="H41" s="1389"/>
      <c r="I41" s="133"/>
      <c r="J41" s="2685"/>
      <c r="K41" s="2683"/>
      <c r="L41" s="2683"/>
      <c r="M41" s="2683"/>
      <c r="N41" s="2683"/>
      <c r="O41" s="2683"/>
      <c r="P41" s="2683"/>
      <c r="Q41" s="2683"/>
      <c r="R41" s="2683"/>
      <c r="S41" s="2683"/>
      <c r="T41" s="2683"/>
      <c r="U41" s="2683"/>
      <c r="V41" s="2683"/>
      <c r="W41" s="2683"/>
      <c r="X41" s="2683"/>
      <c r="Y41" s="2683"/>
      <c r="Z41" s="2683"/>
      <c r="AA41" s="2683"/>
      <c r="AB41" s="2683"/>
      <c r="AC41" s="2683"/>
      <c r="AD41" s="2683"/>
      <c r="AE41" s="2683"/>
      <c r="AF41" s="2683"/>
      <c r="AG41" s="2683"/>
      <c r="AH41" s="2683"/>
      <c r="AI41" s="2683"/>
      <c r="AJ41" s="2684"/>
    </row>
    <row r="42" spans="1:36" ht="15" customHeight="1">
      <c r="B42" s="112"/>
      <c r="C42" s="1389"/>
      <c r="D42" s="1389"/>
      <c r="E42" s="1389"/>
      <c r="F42" s="1389"/>
      <c r="G42" s="1389"/>
      <c r="H42" s="1389"/>
      <c r="I42" s="133"/>
      <c r="J42" s="2685"/>
      <c r="K42" s="2683"/>
      <c r="L42" s="2683"/>
      <c r="M42" s="2683"/>
      <c r="N42" s="2683"/>
      <c r="O42" s="2683"/>
      <c r="P42" s="2683"/>
      <c r="Q42" s="2683"/>
      <c r="R42" s="2683"/>
      <c r="S42" s="2683"/>
      <c r="T42" s="2683"/>
      <c r="U42" s="2683"/>
      <c r="V42" s="2683"/>
      <c r="W42" s="2683"/>
      <c r="X42" s="2683"/>
      <c r="Y42" s="2683"/>
      <c r="Z42" s="2683"/>
      <c r="AA42" s="2683"/>
      <c r="AB42" s="2683"/>
      <c r="AC42" s="2683"/>
      <c r="AD42" s="2683"/>
      <c r="AE42" s="2683"/>
      <c r="AF42" s="2683"/>
      <c r="AG42" s="2683"/>
      <c r="AH42" s="2683"/>
      <c r="AI42" s="2683"/>
      <c r="AJ42" s="2684"/>
    </row>
    <row r="43" spans="1:36" ht="15" customHeight="1">
      <c r="B43" s="112"/>
      <c r="C43" s="1389"/>
      <c r="D43" s="1389"/>
      <c r="E43" s="1389"/>
      <c r="F43" s="1389"/>
      <c r="G43" s="1389"/>
      <c r="H43" s="1389"/>
      <c r="I43" s="133"/>
      <c r="J43" s="2685"/>
      <c r="K43" s="2683"/>
      <c r="L43" s="2683"/>
      <c r="M43" s="2683"/>
      <c r="N43" s="2683"/>
      <c r="O43" s="2683"/>
      <c r="P43" s="2683"/>
      <c r="Q43" s="2683"/>
      <c r="R43" s="2683"/>
      <c r="S43" s="2683"/>
      <c r="T43" s="2683"/>
      <c r="U43" s="2683"/>
      <c r="V43" s="2683"/>
      <c r="W43" s="2683"/>
      <c r="X43" s="2683"/>
      <c r="Y43" s="2683"/>
      <c r="Z43" s="2683"/>
      <c r="AA43" s="2683"/>
      <c r="AB43" s="2683"/>
      <c r="AC43" s="2683"/>
      <c r="AD43" s="2683"/>
      <c r="AE43" s="2683"/>
      <c r="AF43" s="2683"/>
      <c r="AG43" s="2683"/>
      <c r="AH43" s="2683"/>
      <c r="AI43" s="2683"/>
      <c r="AJ43" s="2684"/>
    </row>
    <row r="44" spans="1:36" ht="15" customHeight="1">
      <c r="B44" s="112"/>
      <c r="C44" s="1389"/>
      <c r="D44" s="1389"/>
      <c r="E44" s="1389"/>
      <c r="F44" s="1389"/>
      <c r="G44" s="1389"/>
      <c r="H44" s="1389"/>
      <c r="I44" s="133"/>
      <c r="J44" s="2685"/>
      <c r="K44" s="2683"/>
      <c r="L44" s="2683"/>
      <c r="M44" s="2683"/>
      <c r="N44" s="2683"/>
      <c r="O44" s="2683"/>
      <c r="P44" s="2683"/>
      <c r="Q44" s="2683"/>
      <c r="R44" s="2683"/>
      <c r="S44" s="2683"/>
      <c r="T44" s="2683"/>
      <c r="U44" s="2683"/>
      <c r="V44" s="2683"/>
      <c r="W44" s="2683"/>
      <c r="X44" s="2683"/>
      <c r="Y44" s="2683"/>
      <c r="Z44" s="2683"/>
      <c r="AA44" s="2683"/>
      <c r="AB44" s="2683"/>
      <c r="AC44" s="2683"/>
      <c r="AD44" s="2683"/>
      <c r="AE44" s="2683"/>
      <c r="AF44" s="2683"/>
      <c r="AG44" s="2683"/>
      <c r="AH44" s="2683"/>
      <c r="AI44" s="2683"/>
      <c r="AJ44" s="2684"/>
    </row>
    <row r="45" spans="1:36" ht="15" customHeight="1">
      <c r="B45" s="112"/>
      <c r="C45" s="1389"/>
      <c r="D45" s="1389"/>
      <c r="E45" s="1389"/>
      <c r="F45" s="1389"/>
      <c r="G45" s="1389"/>
      <c r="H45" s="1389"/>
      <c r="I45" s="133"/>
      <c r="J45" s="2685"/>
      <c r="K45" s="2683"/>
      <c r="L45" s="2683"/>
      <c r="M45" s="2683"/>
      <c r="N45" s="2683"/>
      <c r="O45" s="2683"/>
      <c r="P45" s="2683"/>
      <c r="Q45" s="2683"/>
      <c r="R45" s="2683"/>
      <c r="S45" s="2683"/>
      <c r="T45" s="2683"/>
      <c r="U45" s="2683"/>
      <c r="V45" s="2683"/>
      <c r="W45" s="2683"/>
      <c r="X45" s="2683"/>
      <c r="Y45" s="2683"/>
      <c r="Z45" s="2683"/>
      <c r="AA45" s="2683"/>
      <c r="AB45" s="2683"/>
      <c r="AC45" s="2683"/>
      <c r="AD45" s="2683"/>
      <c r="AE45" s="2683"/>
      <c r="AF45" s="2683"/>
      <c r="AG45" s="2683"/>
      <c r="AH45" s="2683"/>
      <c r="AI45" s="2683"/>
      <c r="AJ45" s="2684"/>
    </row>
    <row r="46" spans="1:36" ht="15" hidden="1" customHeight="1">
      <c r="B46" s="105"/>
      <c r="C46" s="1389"/>
      <c r="D46" s="1389"/>
      <c r="E46" s="1389"/>
      <c r="F46" s="1389"/>
      <c r="G46" s="1389"/>
      <c r="H46" s="1389"/>
      <c r="I46" s="133"/>
      <c r="J46" s="2685"/>
      <c r="K46" s="2683"/>
      <c r="L46" s="2683"/>
      <c r="M46" s="2683"/>
      <c r="N46" s="2683"/>
      <c r="O46" s="2683"/>
      <c r="P46" s="2683"/>
      <c r="Q46" s="2683"/>
      <c r="R46" s="2683"/>
      <c r="S46" s="2683"/>
      <c r="T46" s="2683"/>
      <c r="U46" s="2683"/>
      <c r="V46" s="2683"/>
      <c r="W46" s="2683"/>
      <c r="X46" s="2683"/>
      <c r="Y46" s="2683"/>
      <c r="Z46" s="2683"/>
      <c r="AA46" s="2683"/>
      <c r="AB46" s="2683"/>
      <c r="AC46" s="2683"/>
      <c r="AD46" s="2683"/>
      <c r="AE46" s="2683"/>
      <c r="AF46" s="2683"/>
      <c r="AG46" s="2683"/>
      <c r="AH46" s="2683"/>
      <c r="AI46" s="2683"/>
      <c r="AJ46" s="2684"/>
    </row>
    <row r="47" spans="1:36" ht="15" hidden="1" customHeight="1">
      <c r="B47" s="105"/>
      <c r="C47" s="1389"/>
      <c r="D47" s="1389"/>
      <c r="E47" s="1389"/>
      <c r="F47" s="1389"/>
      <c r="G47" s="1389"/>
      <c r="H47" s="1389"/>
      <c r="I47" s="133"/>
      <c r="J47" s="2685"/>
      <c r="K47" s="2683"/>
      <c r="L47" s="2683"/>
      <c r="M47" s="2683"/>
      <c r="N47" s="2683"/>
      <c r="O47" s="2683"/>
      <c r="P47" s="2683"/>
      <c r="Q47" s="2683"/>
      <c r="R47" s="2683"/>
      <c r="S47" s="2683"/>
      <c r="T47" s="2683"/>
      <c r="U47" s="2683"/>
      <c r="V47" s="2683"/>
      <c r="W47" s="2683"/>
      <c r="X47" s="2683"/>
      <c r="Y47" s="2683"/>
      <c r="Z47" s="2683"/>
      <c r="AA47" s="2683"/>
      <c r="AB47" s="2683"/>
      <c r="AC47" s="2683"/>
      <c r="AD47" s="2683"/>
      <c r="AE47" s="2683"/>
      <c r="AF47" s="2683"/>
      <c r="AG47" s="2683"/>
      <c r="AH47" s="2683"/>
      <c r="AI47" s="2683"/>
      <c r="AJ47" s="2684"/>
    </row>
    <row r="48" spans="1:36" ht="15" hidden="1" customHeight="1">
      <c r="B48" s="105"/>
      <c r="C48" s="1389"/>
      <c r="D48" s="1389"/>
      <c r="E48" s="1389"/>
      <c r="F48" s="1389"/>
      <c r="G48" s="1389"/>
      <c r="H48" s="1389"/>
      <c r="I48" s="133"/>
      <c r="J48" s="2685"/>
      <c r="K48" s="2683"/>
      <c r="L48" s="2683"/>
      <c r="M48" s="2683"/>
      <c r="N48" s="2683"/>
      <c r="O48" s="2683"/>
      <c r="P48" s="2683"/>
      <c r="Q48" s="2683"/>
      <c r="R48" s="2683"/>
      <c r="S48" s="2683"/>
      <c r="T48" s="2683"/>
      <c r="U48" s="2683"/>
      <c r="V48" s="2683"/>
      <c r="W48" s="2683"/>
      <c r="X48" s="2683"/>
      <c r="Y48" s="2683"/>
      <c r="Z48" s="2683"/>
      <c r="AA48" s="2683"/>
      <c r="AB48" s="2683"/>
      <c r="AC48" s="2683"/>
      <c r="AD48" s="2683"/>
      <c r="AE48" s="2683"/>
      <c r="AF48" s="2683"/>
      <c r="AG48" s="2683"/>
      <c r="AH48" s="2683"/>
      <c r="AI48" s="2683"/>
      <c r="AJ48" s="2684"/>
    </row>
    <row r="49" spans="2:36" ht="15" customHeight="1" thickBot="1">
      <c r="B49" s="106"/>
      <c r="C49" s="1306"/>
      <c r="D49" s="1306"/>
      <c r="E49" s="1306"/>
      <c r="F49" s="1306"/>
      <c r="G49" s="1306"/>
      <c r="H49" s="1306"/>
      <c r="I49" s="146"/>
      <c r="J49" s="2686"/>
      <c r="K49" s="2687"/>
      <c r="L49" s="2687"/>
      <c r="M49" s="2687"/>
      <c r="N49" s="2687"/>
      <c r="O49" s="2687"/>
      <c r="P49" s="2687"/>
      <c r="Q49" s="2687"/>
      <c r="R49" s="2687"/>
      <c r="S49" s="2687"/>
      <c r="T49" s="2687"/>
      <c r="U49" s="2687"/>
      <c r="V49" s="2687"/>
      <c r="W49" s="2687"/>
      <c r="X49" s="2687"/>
      <c r="Y49" s="2687"/>
      <c r="Z49" s="2687"/>
      <c r="AA49" s="2687"/>
      <c r="AB49" s="2687"/>
      <c r="AC49" s="2687"/>
      <c r="AD49" s="2687"/>
      <c r="AE49" s="2687"/>
      <c r="AF49" s="2687"/>
      <c r="AG49" s="2687"/>
      <c r="AH49" s="2687"/>
      <c r="AI49" s="2687"/>
      <c r="AJ49" s="2688"/>
    </row>
    <row r="50" spans="2:36" hidden="1">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s="349" customFormat="1" ht="15.75" hidden="1" customHeight="1">
      <c r="B52" s="322"/>
      <c r="C52" s="348"/>
      <c r="D52" s="348"/>
      <c r="E52" s="2605" t="s">
        <v>359</v>
      </c>
      <c r="F52" s="2508"/>
      <c r="G52" s="2508"/>
      <c r="H52" s="2606"/>
      <c r="I52" s="2607" t="s">
        <v>75</v>
      </c>
      <c r="J52" s="2508"/>
      <c r="K52" s="2508"/>
      <c r="L52" s="2584"/>
      <c r="M52" s="2583" t="s">
        <v>8</v>
      </c>
      <c r="N52" s="2508"/>
      <c r="O52" s="2508"/>
      <c r="P52" s="2606"/>
      <c r="Q52" s="352"/>
      <c r="R52" s="372"/>
      <c r="S52" s="2608" t="s">
        <v>7</v>
      </c>
      <c r="T52" s="2508"/>
      <c r="U52" s="2508"/>
      <c r="V52" s="2508"/>
      <c r="W52" s="372"/>
      <c r="X52" s="353"/>
      <c r="Y52" s="352"/>
      <c r="Z52" s="351"/>
      <c r="AA52" s="2608" t="s">
        <v>32</v>
      </c>
      <c r="AB52" s="2689"/>
      <c r="AC52" s="2689"/>
      <c r="AD52" s="2689"/>
      <c r="AE52" s="372"/>
      <c r="AF52" s="354"/>
      <c r="AG52" s="2608" t="s">
        <v>355</v>
      </c>
      <c r="AH52" s="2689"/>
      <c r="AI52" s="2689"/>
      <c r="AJ52" s="2693"/>
    </row>
    <row r="53" spans="2:36" s="1" customFormat="1" ht="17.149999999999999" hidden="1" customHeight="1">
      <c r="B53" s="370"/>
      <c r="C53" s="370"/>
      <c r="D53" s="370"/>
      <c r="E53" s="2358"/>
      <c r="F53" s="2557"/>
      <c r="G53" s="2557"/>
      <c r="H53" s="2558"/>
      <c r="I53" s="2690"/>
      <c r="J53" s="2557"/>
      <c r="K53" s="2557"/>
      <c r="L53" s="2565"/>
      <c r="M53" s="2358"/>
      <c r="N53" s="2557"/>
      <c r="O53" s="2557"/>
      <c r="P53" s="2558"/>
      <c r="Q53" s="2690"/>
      <c r="R53" s="2557"/>
      <c r="S53" s="2557"/>
      <c r="T53" s="2557"/>
      <c r="U53" s="2557"/>
      <c r="V53" s="2557"/>
      <c r="W53" s="2557"/>
      <c r="X53" s="2558"/>
      <c r="Y53" s="2690"/>
      <c r="Z53" s="1794"/>
      <c r="AA53" s="1794"/>
      <c r="AB53" s="1794"/>
      <c r="AC53" s="1794"/>
      <c r="AD53" s="1794"/>
      <c r="AE53" s="1794"/>
      <c r="AF53" s="2509"/>
      <c r="AG53" s="2557"/>
      <c r="AH53" s="2557"/>
      <c r="AI53" s="2557"/>
      <c r="AJ53" s="2565"/>
    </row>
    <row r="54" spans="2:36" s="1" customFormat="1" ht="17.149999999999999" hidden="1" customHeight="1">
      <c r="B54" s="370"/>
      <c r="C54" s="370"/>
      <c r="D54" s="370"/>
      <c r="E54" s="2571"/>
      <c r="F54" s="2557"/>
      <c r="G54" s="2557"/>
      <c r="H54" s="2558"/>
      <c r="I54" s="2562"/>
      <c r="J54" s="2557"/>
      <c r="K54" s="2557"/>
      <c r="L54" s="2565"/>
      <c r="M54" s="2571"/>
      <c r="N54" s="2557"/>
      <c r="O54" s="2557"/>
      <c r="P54" s="2558"/>
      <c r="Q54" s="2562"/>
      <c r="R54" s="2557"/>
      <c r="S54" s="2557"/>
      <c r="T54" s="2557"/>
      <c r="U54" s="2557"/>
      <c r="V54" s="2557"/>
      <c r="W54" s="2557"/>
      <c r="X54" s="2558"/>
      <c r="Y54" s="2691"/>
      <c r="Z54" s="1794"/>
      <c r="AA54" s="1794"/>
      <c r="AB54" s="1794"/>
      <c r="AC54" s="1794"/>
      <c r="AD54" s="1794"/>
      <c r="AE54" s="1794"/>
      <c r="AF54" s="2509"/>
      <c r="AG54" s="2557"/>
      <c r="AH54" s="2557"/>
      <c r="AI54" s="2557"/>
      <c r="AJ54" s="2565"/>
    </row>
    <row r="55" spans="2:36" s="1" customFormat="1" ht="17.149999999999999" hidden="1" customHeight="1" thickBot="1">
      <c r="B55" s="370"/>
      <c r="C55" s="370"/>
      <c r="D55" s="370"/>
      <c r="E55" s="2572"/>
      <c r="F55" s="2559"/>
      <c r="G55" s="2559"/>
      <c r="H55" s="2560"/>
      <c r="I55" s="2563"/>
      <c r="J55" s="2559"/>
      <c r="K55" s="2559"/>
      <c r="L55" s="2566"/>
      <c r="M55" s="2572"/>
      <c r="N55" s="2559"/>
      <c r="O55" s="2559"/>
      <c r="P55" s="2560"/>
      <c r="Q55" s="2563"/>
      <c r="R55" s="2559"/>
      <c r="S55" s="2559"/>
      <c r="T55" s="2559"/>
      <c r="U55" s="2559"/>
      <c r="V55" s="2559"/>
      <c r="W55" s="2559"/>
      <c r="X55" s="2560"/>
      <c r="Y55" s="2692"/>
      <c r="Z55" s="2510"/>
      <c r="AA55" s="2510"/>
      <c r="AB55" s="2510"/>
      <c r="AC55" s="2510"/>
      <c r="AD55" s="2510"/>
      <c r="AE55" s="2510"/>
      <c r="AF55" s="2511"/>
      <c r="AG55" s="2559"/>
      <c r="AH55" s="2559"/>
      <c r="AI55" s="2559"/>
      <c r="AJ55" s="2566"/>
    </row>
    <row r="56" spans="2:36" s="1070" customFormat="1" ht="15" customHeight="1">
      <c r="Q56" s="2007" t="s">
        <v>962</v>
      </c>
      <c r="R56" s="2007"/>
      <c r="S56" s="2007"/>
      <c r="T56" s="2007"/>
      <c r="U56" s="2007" t="s">
        <v>963</v>
      </c>
      <c r="V56" s="2007"/>
      <c r="W56" s="2007"/>
      <c r="X56" s="2007"/>
      <c r="Y56" s="2007" t="s">
        <v>964</v>
      </c>
      <c r="Z56" s="2007"/>
      <c r="AA56" s="2007"/>
      <c r="AB56" s="2007"/>
      <c r="AC56" s="2007" t="s">
        <v>965</v>
      </c>
      <c r="AD56" s="2007"/>
      <c r="AE56" s="2007"/>
      <c r="AF56" s="2007"/>
      <c r="AG56" s="2007" t="s">
        <v>50</v>
      </c>
      <c r="AH56" s="2007"/>
      <c r="AI56" s="2007"/>
      <c r="AJ56" s="2007"/>
    </row>
    <row r="57" spans="2:36" s="1070" customFormat="1" ht="12.65" customHeight="1">
      <c r="Q57" s="2008"/>
      <c r="R57" s="2008"/>
      <c r="S57" s="2008"/>
      <c r="T57" s="2008"/>
      <c r="U57" s="2008"/>
      <c r="V57" s="2008"/>
      <c r="W57" s="2008"/>
      <c r="X57" s="2008"/>
      <c r="Y57" s="2008"/>
      <c r="Z57" s="2008"/>
      <c r="AA57" s="2008"/>
      <c r="AB57" s="2008"/>
      <c r="AC57" s="2008"/>
      <c r="AD57" s="2008"/>
      <c r="AE57" s="2008"/>
      <c r="AF57" s="2008"/>
      <c r="AG57" s="2008"/>
      <c r="AH57" s="2008"/>
      <c r="AI57" s="2008"/>
      <c r="AJ57" s="2008"/>
    </row>
    <row r="58" spans="2:36" s="1070" customFormat="1" ht="12.65" customHeight="1">
      <c r="B58" s="83"/>
      <c r="C58" s="83"/>
      <c r="D58" s="83"/>
      <c r="E58" s="83"/>
      <c r="F58" s="83"/>
      <c r="G58" s="83"/>
      <c r="H58" s="83"/>
      <c r="I58" s="83"/>
      <c r="J58" s="83"/>
      <c r="K58" s="83"/>
      <c r="L58" s="83"/>
      <c r="M58" s="83"/>
      <c r="N58" s="83"/>
      <c r="O58" s="83"/>
      <c r="P58" s="83"/>
      <c r="Q58" s="2008"/>
      <c r="R58" s="2008"/>
      <c r="S58" s="2008"/>
      <c r="T58" s="2008"/>
      <c r="U58" s="2008"/>
      <c r="V58" s="2008"/>
      <c r="W58" s="2008"/>
      <c r="X58" s="2008"/>
      <c r="Y58" s="2008"/>
      <c r="Z58" s="2008"/>
      <c r="AA58" s="2008"/>
      <c r="AB58" s="2008"/>
      <c r="AC58" s="2008"/>
      <c r="AD58" s="2008"/>
      <c r="AE58" s="2008"/>
      <c r="AF58" s="2008"/>
      <c r="AG58" s="2008"/>
      <c r="AH58" s="2008"/>
      <c r="AI58" s="2008"/>
      <c r="AJ58" s="2008"/>
    </row>
    <row r="59" spans="2:36" s="1070" customFormat="1" ht="12.65" customHeight="1">
      <c r="B59" s="83"/>
      <c r="C59" s="83"/>
      <c r="D59" s="83"/>
      <c r="E59" s="83"/>
      <c r="F59" s="83"/>
      <c r="G59" s="83"/>
      <c r="H59" s="83"/>
      <c r="I59" s="83"/>
      <c r="J59" s="83"/>
      <c r="K59" s="83"/>
      <c r="L59" s="83"/>
      <c r="M59" s="83"/>
      <c r="N59" s="83"/>
      <c r="O59" s="83"/>
      <c r="P59" s="83"/>
      <c r="Q59" s="2008"/>
      <c r="R59" s="2008"/>
      <c r="S59" s="2008"/>
      <c r="T59" s="2008"/>
      <c r="U59" s="2008"/>
      <c r="V59" s="2008"/>
      <c r="W59" s="2008"/>
      <c r="X59" s="2008"/>
      <c r="Y59" s="2008"/>
      <c r="Z59" s="2008"/>
      <c r="AA59" s="2008"/>
      <c r="AB59" s="2008"/>
      <c r="AC59" s="2008"/>
      <c r="AD59" s="2008"/>
      <c r="AE59" s="2008"/>
      <c r="AF59" s="2008"/>
      <c r="AG59" s="2008"/>
      <c r="AH59" s="2008"/>
      <c r="AI59" s="2008"/>
      <c r="AJ59" s="2008"/>
    </row>
    <row r="60" spans="2:36" s="1070" customFormat="1" ht="12.65" customHeight="1">
      <c r="B60" s="83"/>
      <c r="C60" s="83"/>
      <c r="D60" s="83"/>
      <c r="E60" s="83"/>
      <c r="F60" s="83"/>
      <c r="G60" s="83"/>
      <c r="H60" s="83"/>
      <c r="I60" s="83"/>
      <c r="J60" s="83"/>
      <c r="K60" s="83"/>
      <c r="L60" s="83"/>
      <c r="M60" s="83"/>
      <c r="N60" s="83"/>
      <c r="O60" s="83"/>
      <c r="P60" s="83"/>
      <c r="Q60" s="2008"/>
      <c r="R60" s="2008"/>
      <c r="S60" s="2008"/>
      <c r="T60" s="2008"/>
      <c r="U60" s="2008"/>
      <c r="V60" s="2008"/>
      <c r="W60" s="2008"/>
      <c r="X60" s="2008"/>
      <c r="Y60" s="2008"/>
      <c r="Z60" s="2008"/>
      <c r="AA60" s="2008"/>
      <c r="AB60" s="2008"/>
      <c r="AC60" s="2008"/>
      <c r="AD60" s="2008"/>
      <c r="AE60" s="2008"/>
      <c r="AF60" s="2008"/>
      <c r="AG60" s="2008"/>
      <c r="AH60" s="2008"/>
      <c r="AI60" s="2008"/>
      <c r="AJ60" s="2008"/>
    </row>
    <row r="61" spans="2:36">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row>
    <row r="62" spans="2:36">
      <c r="C62" s="43"/>
      <c r="D62" s="44"/>
      <c r="E62" s="45"/>
      <c r="F62" s="43"/>
      <c r="G62" s="43"/>
      <c r="H62" s="43"/>
      <c r="I62" s="43"/>
      <c r="J62" s="43"/>
      <c r="K62" s="43"/>
      <c r="L62" s="43"/>
      <c r="M62" s="43"/>
      <c r="N62" s="43"/>
      <c r="O62" s="43"/>
      <c r="P62" s="43"/>
      <c r="Q62" s="43"/>
      <c r="R62" s="43"/>
      <c r="S62" s="43"/>
      <c r="T62" s="43"/>
      <c r="U62" s="43"/>
      <c r="V62" s="43"/>
      <c r="W62" s="43"/>
      <c r="X62" s="43"/>
      <c r="Y62" s="43"/>
      <c r="Z62" s="43"/>
    </row>
    <row r="63" spans="2:36">
      <c r="C63" s="43"/>
      <c r="D63" s="44"/>
      <c r="E63" s="43"/>
      <c r="F63" s="43"/>
      <c r="G63" s="43"/>
      <c r="H63" s="46"/>
      <c r="I63" s="46"/>
      <c r="J63" s="46"/>
      <c r="K63" s="46"/>
      <c r="L63" s="46"/>
      <c r="M63" s="46"/>
      <c r="N63" s="46"/>
      <c r="O63" s="46"/>
      <c r="P63" s="46"/>
      <c r="Q63" s="46"/>
      <c r="R63" s="46"/>
      <c r="S63" s="46"/>
      <c r="T63" s="46"/>
      <c r="U63" s="46"/>
      <c r="V63" s="46"/>
      <c r="W63" s="46"/>
      <c r="X63" s="46"/>
      <c r="Y63" s="46"/>
      <c r="Z63" s="46"/>
      <c r="AA63" s="81"/>
      <c r="AB63" s="81"/>
      <c r="AC63" s="81"/>
      <c r="AD63" s="81"/>
      <c r="AE63" s="81"/>
      <c r="AF63" s="81"/>
      <c r="AG63" s="81"/>
      <c r="AH63" s="81"/>
      <c r="AI63" s="81"/>
    </row>
    <row r="64" spans="2:36">
      <c r="D64" s="39"/>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row>
    <row r="65" spans="4:35">
      <c r="D65" s="39"/>
      <c r="H65" s="2041"/>
      <c r="I65" s="2041"/>
      <c r="J65" s="2041"/>
      <c r="K65" s="2041"/>
      <c r="L65" s="2041"/>
      <c r="M65" s="2041"/>
      <c r="N65" s="2041"/>
      <c r="O65" s="2041"/>
      <c r="P65" s="2041"/>
      <c r="Q65" s="2041"/>
      <c r="R65" s="2041"/>
      <c r="S65" s="2041"/>
      <c r="T65" s="2041"/>
      <c r="U65" s="2041"/>
      <c r="V65" s="2041"/>
      <c r="W65" s="2041"/>
      <c r="X65" s="2041"/>
      <c r="Y65" s="2041"/>
      <c r="Z65" s="2041"/>
      <c r="AA65" s="2041"/>
      <c r="AB65" s="2041"/>
      <c r="AC65" s="2041"/>
      <c r="AD65" s="2041"/>
      <c r="AE65" s="2041"/>
      <c r="AF65" s="2041"/>
      <c r="AG65" s="2041"/>
      <c r="AH65" s="2041"/>
      <c r="AI65" s="2041"/>
    </row>
  </sheetData>
  <sheetProtection sheet="1" selectLockedCells="1"/>
  <mergeCells count="78">
    <mergeCell ref="B24:B25"/>
    <mergeCell ref="C24:H25"/>
    <mergeCell ref="C26:H27"/>
    <mergeCell ref="J20:K21"/>
    <mergeCell ref="L20:AJ21"/>
    <mergeCell ref="B22:B23"/>
    <mergeCell ref="C22:H23"/>
    <mergeCell ref="J22:K23"/>
    <mergeCell ref="L22:AJ23"/>
    <mergeCell ref="AX27:AZ28"/>
    <mergeCell ref="AQ29:AW30"/>
    <mergeCell ref="AX29:AZ30"/>
    <mergeCell ref="AG52:AJ52"/>
    <mergeCell ref="I24:I25"/>
    <mergeCell ref="J24:K25"/>
    <mergeCell ref="AQ24:AW26"/>
    <mergeCell ref="AQ27:AW28"/>
    <mergeCell ref="L26:W26"/>
    <mergeCell ref="L27:W27"/>
    <mergeCell ref="J26:K26"/>
    <mergeCell ref="J27:K27"/>
    <mergeCell ref="L24:W25"/>
    <mergeCell ref="AE24:AJ25"/>
    <mergeCell ref="Y24:AC25"/>
    <mergeCell ref="C34:H49"/>
    <mergeCell ref="J34:AJ49"/>
    <mergeCell ref="H65:AI65"/>
    <mergeCell ref="E52:H52"/>
    <mergeCell ref="I52:L52"/>
    <mergeCell ref="M52:P52"/>
    <mergeCell ref="S52:V52"/>
    <mergeCell ref="AA52:AD52"/>
    <mergeCell ref="AG53:AJ55"/>
    <mergeCell ref="E53:H55"/>
    <mergeCell ref="I53:L55"/>
    <mergeCell ref="M53:P55"/>
    <mergeCell ref="Q53:X55"/>
    <mergeCell ref="Y53:AF55"/>
    <mergeCell ref="Q56:T56"/>
    <mergeCell ref="U56:X56"/>
    <mergeCell ref="Z1:AJ1"/>
    <mergeCell ref="B32:B33"/>
    <mergeCell ref="C32:H33"/>
    <mergeCell ref="B28:B29"/>
    <mergeCell ref="C28:H29"/>
    <mergeCell ref="L32:AJ33"/>
    <mergeCell ref="C30:H31"/>
    <mergeCell ref="J30:K31"/>
    <mergeCell ref="L30:W31"/>
    <mergeCell ref="B30:B31"/>
    <mergeCell ref="I28:I29"/>
    <mergeCell ref="X28:AJ29"/>
    <mergeCell ref="L28:W29"/>
    <mergeCell ref="B26:B27"/>
    <mergeCell ref="B20:B21"/>
    <mergeCell ref="C20:H21"/>
    <mergeCell ref="Y6:AI6"/>
    <mergeCell ref="C3:F3"/>
    <mergeCell ref="B18:AJ18"/>
    <mergeCell ref="C4:L4"/>
    <mergeCell ref="B13:AJ13"/>
    <mergeCell ref="B15:AJ16"/>
    <mergeCell ref="S6:W6"/>
    <mergeCell ref="S7:W7"/>
    <mergeCell ref="S8:W8"/>
    <mergeCell ref="Y7:AI7"/>
    <mergeCell ref="Y8:AI8"/>
    <mergeCell ref="S9:AJ9"/>
    <mergeCell ref="S10:AJ10"/>
    <mergeCell ref="S11:AJ11"/>
    <mergeCell ref="Y56:AB56"/>
    <mergeCell ref="AC56:AF56"/>
    <mergeCell ref="AG56:AJ56"/>
    <mergeCell ref="Q57:T60"/>
    <mergeCell ref="U57:X60"/>
    <mergeCell ref="Y57:AB60"/>
    <mergeCell ref="AC57:AF60"/>
    <mergeCell ref="AG57:AJ60"/>
  </mergeCells>
  <phoneticPr fontId="3"/>
  <conditionalFormatting sqref="L30:W31">
    <cfRule type="expression" dxfId="92" priority="10" stopIfTrue="1">
      <formula>AND(MONTH(L30)&lt;10,DAY(L30)&gt;9)</formula>
    </cfRule>
    <cfRule type="expression" dxfId="91" priority="11" stopIfTrue="1">
      <formula>AND(MONTH(L30)&lt;10,DAY(L30)&lt;10)</formula>
    </cfRule>
    <cfRule type="expression" dxfId="90" priority="12" stopIfTrue="1">
      <formula>AND(MONTH(L30)&gt;9,DAY(L30)&lt;10)</formula>
    </cfRule>
  </conditionalFormatting>
  <conditionalFormatting sqref="L24:W25">
    <cfRule type="expression" dxfId="89" priority="7" stopIfTrue="1">
      <formula>AND(MONTH(L24)&lt;10,DAY(L24)&gt;9)</formula>
    </cfRule>
    <cfRule type="expression" dxfId="88" priority="8" stopIfTrue="1">
      <formula>AND(MONTH(L24)&lt;10,DAY(L24)&lt;10)</formula>
    </cfRule>
    <cfRule type="expression" dxfId="87" priority="9" stopIfTrue="1">
      <formula>AND(MONTH(L24)&gt;9,DAY(L24)&lt;10)</formula>
    </cfRule>
  </conditionalFormatting>
  <conditionalFormatting sqref="L26:W26">
    <cfRule type="expression" dxfId="86" priority="4" stopIfTrue="1">
      <formula>AND(MONTH(L26)&lt;10,DAY(L26)&gt;9)</formula>
    </cfRule>
    <cfRule type="expression" dxfId="85" priority="5" stopIfTrue="1">
      <formula>AND(MONTH(L26)&lt;10,DAY(L26)&lt;10)</formula>
    </cfRule>
    <cfRule type="expression" dxfId="84" priority="6" stopIfTrue="1">
      <formula>AND(MONTH(L26)&gt;9,DAY(L26)&lt;10)</formula>
    </cfRule>
  </conditionalFormatting>
  <conditionalFormatting sqref="L27:W27">
    <cfRule type="expression" dxfId="83" priority="1" stopIfTrue="1">
      <formula>AND(MONTH(L27)&lt;10,DAY(L27)&gt;9)</formula>
    </cfRule>
    <cfRule type="expression" dxfId="82" priority="2" stopIfTrue="1">
      <formula>AND(MONTH(L27)&lt;10,DAY(L27)&lt;10)</formula>
    </cfRule>
    <cfRule type="expression" dxfId="81" priority="3" stopIfTrue="1">
      <formula>AND(MONTH(L27)&gt;9,DAY(L27)&lt;10)</formula>
    </cfRule>
  </conditionalFormatting>
  <dataValidations count="1">
    <dataValidation type="list" allowBlank="1" showInputMessage="1" showErrorMessage="1" sqref="AX27:AZ30">
      <formula1>$BC$27:$BC$29</formula1>
    </dataValidation>
  </dataValidations>
  <pageMargins left="1.1023622047244095" right="0.51181102362204722" top="0.74803149606299213" bottom="0.15748031496062992" header="0.31496062992125984" footer="0.31496062992125984"/>
  <pageSetup paperSize="9" scale="95" orientation="portrait" r:id="rId1"/>
  <headerFooter>
    <oddHeader>&amp;L&amp;"ＭＳ 明朝,標準"&amp;8&amp;K00-036第27号様式（第29条関係）</oddHeader>
    <oddFooter>&amp;R&amp;"ＭＳ 明朝,標準"&amp;8&amp;K00-032受注者⇒監督員⇒契約検査課</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5">
    <tabColor theme="3" tint="0.59999389629810485"/>
  </sheetPr>
  <dimension ref="A1:AY61"/>
  <sheetViews>
    <sheetView showZeros="0" view="pageBreakPreview" zoomScaleNormal="100" zoomScaleSheetLayoutView="100" workbookViewId="0">
      <selection activeCell="Z1" sqref="Z1:AJ1"/>
    </sheetView>
  </sheetViews>
  <sheetFormatPr defaultColWidth="2.36328125" defaultRowHeight="13"/>
  <cols>
    <col min="1" max="1" width="9.6328125" style="894" customWidth="1"/>
    <col min="2" max="38" width="2.36328125" style="82"/>
    <col min="39" max="39" width="2.36328125" style="82" hidden="1" customWidth="1"/>
    <col min="40" max="47" width="2.36328125" style="82"/>
    <col min="48" max="48" width="15" style="82" customWidth="1"/>
    <col min="49" max="49" width="2.36328125" style="82"/>
    <col min="50" max="50" width="5.1796875" style="82" customWidth="1"/>
    <col min="51" max="51" width="8.453125" style="82" customWidth="1"/>
    <col min="52" max="16384" width="2.36328125" style="82"/>
  </cols>
  <sheetData>
    <row r="1" spans="1:51" s="123" customFormat="1" ht="19.5" customHeight="1">
      <c r="W1" s="249"/>
      <c r="X1" s="250"/>
      <c r="Y1" s="361"/>
      <c r="Z1" s="1754"/>
      <c r="AA1" s="2673"/>
      <c r="AB1" s="2673"/>
      <c r="AC1" s="2673"/>
      <c r="AD1" s="2673"/>
      <c r="AE1" s="2673"/>
      <c r="AF1" s="2673"/>
      <c r="AG1" s="2673"/>
      <c r="AH1" s="2673"/>
      <c r="AI1" s="2673"/>
      <c r="AJ1" s="1755"/>
      <c r="AK1" s="444" t="s">
        <v>133</v>
      </c>
      <c r="AL1" s="444"/>
    </row>
    <row r="2" spans="1:51" s="123" customFormat="1" ht="15" customHeight="1">
      <c r="W2" s="249"/>
      <c r="X2" s="250"/>
      <c r="Y2" s="572"/>
      <c r="Z2" s="573"/>
      <c r="AA2" s="576"/>
      <c r="AB2" s="576"/>
      <c r="AC2" s="576"/>
      <c r="AD2" s="576"/>
      <c r="AE2" s="576"/>
      <c r="AF2" s="576"/>
      <c r="AG2" s="576"/>
      <c r="AH2" s="576"/>
      <c r="AI2" s="576"/>
      <c r="AJ2" s="572"/>
      <c r="AL2" s="444"/>
    </row>
    <row r="3" spans="1:51" s="705" customFormat="1" ht="15" customHeight="1">
      <c r="A3" s="894"/>
      <c r="C3" s="1389" t="s">
        <v>368</v>
      </c>
      <c r="D3" s="2013"/>
      <c r="E3" s="2013"/>
      <c r="F3" s="2013"/>
      <c r="G3" s="703"/>
      <c r="H3" s="703"/>
    </row>
    <row r="4" spans="1:51" s="705" customFormat="1" ht="20.149999999999999" customHeight="1">
      <c r="A4" s="894"/>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51"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M5" s="123" t="s">
        <v>425</v>
      </c>
    </row>
    <row r="6" spans="1:51" ht="30" customHeight="1">
      <c r="B6" s="108"/>
      <c r="C6" s="108"/>
      <c r="D6" s="108"/>
      <c r="E6" s="108"/>
      <c r="F6" s="108"/>
      <c r="G6" s="108"/>
      <c r="H6" s="108"/>
      <c r="I6" s="108"/>
      <c r="J6" s="108"/>
      <c r="K6" s="38"/>
      <c r="L6" s="38"/>
      <c r="M6" s="38"/>
      <c r="N6" s="38"/>
      <c r="O6" s="38"/>
      <c r="P6" s="38"/>
      <c r="Q6" s="38"/>
      <c r="R6" s="38"/>
      <c r="S6" s="2011" t="s">
        <v>71</v>
      </c>
      <c r="T6" s="1131"/>
      <c r="U6" s="1131"/>
      <c r="V6" s="1131"/>
      <c r="W6" s="1131"/>
      <c r="X6" s="579"/>
      <c r="Y6" s="2546">
        <f>各項目入力表!F3</f>
        <v>0</v>
      </c>
      <c r="Z6" s="2402"/>
      <c r="AA6" s="2402"/>
      <c r="AB6" s="2402"/>
      <c r="AC6" s="2402"/>
      <c r="AD6" s="2402"/>
      <c r="AE6" s="2402"/>
      <c r="AF6" s="2402"/>
      <c r="AG6" s="2402"/>
      <c r="AH6" s="2402"/>
      <c r="AI6" s="2402"/>
      <c r="AJ6" s="339"/>
    </row>
    <row r="7" spans="1:51" ht="30" customHeight="1">
      <c r="B7" s="108"/>
      <c r="C7" s="108"/>
      <c r="D7" s="108"/>
      <c r="E7" s="108"/>
      <c r="F7" s="108"/>
      <c r="G7" s="108"/>
      <c r="H7" s="108"/>
      <c r="I7" s="108"/>
      <c r="J7" s="108"/>
      <c r="K7" s="108"/>
      <c r="L7" s="108"/>
      <c r="M7" s="108"/>
      <c r="N7" s="108"/>
      <c r="O7" s="108"/>
      <c r="P7" s="108"/>
      <c r="Q7" s="108"/>
      <c r="R7" s="108"/>
      <c r="S7" s="2011" t="s">
        <v>33</v>
      </c>
      <c r="T7" s="1131"/>
      <c r="U7" s="1131"/>
      <c r="V7" s="1131"/>
      <c r="W7" s="1131"/>
      <c r="X7" s="579"/>
      <c r="Y7" s="2546">
        <f>各項目入力表!F4</f>
        <v>0</v>
      </c>
      <c r="Z7" s="2402"/>
      <c r="AA7" s="2402"/>
      <c r="AB7" s="2402"/>
      <c r="AC7" s="2402"/>
      <c r="AD7" s="2402"/>
      <c r="AE7" s="2402"/>
      <c r="AF7" s="2402"/>
      <c r="AG7" s="2402"/>
      <c r="AH7" s="2402"/>
      <c r="AI7" s="2402"/>
      <c r="AJ7" s="339"/>
    </row>
    <row r="8" spans="1:51" ht="30" customHeight="1">
      <c r="B8" s="108"/>
      <c r="C8" s="108"/>
      <c r="D8" s="108"/>
      <c r="E8" s="108"/>
      <c r="F8" s="108"/>
      <c r="G8" s="108"/>
      <c r="H8" s="108"/>
      <c r="I8" s="108"/>
      <c r="J8" s="108"/>
      <c r="K8" s="108"/>
      <c r="L8" s="108"/>
      <c r="M8" s="108"/>
      <c r="N8" s="108"/>
      <c r="O8" s="108"/>
      <c r="P8" s="108"/>
      <c r="Q8" s="108"/>
      <c r="R8" s="108"/>
      <c r="S8" s="2011" t="s">
        <v>34</v>
      </c>
      <c r="T8" s="1131"/>
      <c r="U8" s="1131"/>
      <c r="V8" s="1131"/>
      <c r="W8" s="1131"/>
      <c r="X8" s="579"/>
      <c r="Y8" s="2546">
        <f>各項目入力表!F5</f>
        <v>0</v>
      </c>
      <c r="Z8" s="2402"/>
      <c r="AA8" s="2402"/>
      <c r="AB8" s="2402"/>
      <c r="AC8" s="2402"/>
      <c r="AD8" s="2402"/>
      <c r="AE8" s="2402"/>
      <c r="AF8" s="2402"/>
      <c r="AG8" s="2402"/>
      <c r="AH8" s="2402"/>
      <c r="AI8" s="2402"/>
      <c r="AJ8" s="528" t="s">
        <v>65</v>
      </c>
      <c r="AP8" s="457" t="s">
        <v>460</v>
      </c>
    </row>
    <row r="9" spans="1:51"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51"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51"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51"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51" ht="30" customHeight="1">
      <c r="B13" s="2086" t="s">
        <v>161</v>
      </c>
      <c r="C13" s="1131"/>
      <c r="D13" s="1131"/>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c r="AP13" s="2609" t="s">
        <v>365</v>
      </c>
      <c r="AQ13" s="1524"/>
      <c r="AR13" s="1524"/>
      <c r="AS13" s="1524"/>
      <c r="AT13" s="1524"/>
      <c r="AU13" s="1524"/>
      <c r="AV13" s="1524"/>
      <c r="AW13" s="1131"/>
      <c r="AX13" s="1131"/>
      <c r="AY13" s="1131"/>
    </row>
    <row r="14" spans="1:51"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P14" s="1524"/>
      <c r="AQ14" s="1524"/>
      <c r="AR14" s="1524"/>
      <c r="AS14" s="1524"/>
      <c r="AT14" s="1524"/>
      <c r="AU14" s="1524"/>
      <c r="AV14" s="1524"/>
      <c r="AW14" s="1131"/>
      <c r="AX14" s="1131"/>
      <c r="AY14" s="1131"/>
    </row>
    <row r="15" spans="1:51" ht="20.149999999999999" customHeight="1" thickBot="1">
      <c r="B15" s="530"/>
      <c r="C15" s="2697"/>
      <c r="D15" s="2697"/>
      <c r="E15" s="2697"/>
      <c r="F15" s="2697"/>
      <c r="G15" s="2697"/>
      <c r="H15" s="2697"/>
      <c r="I15" s="2697"/>
      <c r="J15" s="2697"/>
      <c r="K15" s="2697"/>
      <c r="L15" s="1752" t="s">
        <v>363</v>
      </c>
      <c r="M15" s="1841"/>
      <c r="N15" s="1841"/>
      <c r="O15" s="1841"/>
      <c r="P15" s="1841"/>
      <c r="Q15" s="1841"/>
      <c r="R15" s="1841"/>
      <c r="S15" s="1841"/>
      <c r="T15" s="1841"/>
      <c r="U15" s="1841"/>
      <c r="V15" s="1841"/>
      <c r="W15" s="1841"/>
      <c r="X15" s="1841"/>
      <c r="Y15" s="1841"/>
      <c r="Z15" s="1841"/>
      <c r="AA15" s="1841"/>
      <c r="AB15" s="1841"/>
      <c r="AC15" s="1841"/>
      <c r="AD15" s="1841"/>
      <c r="AE15" s="1841"/>
      <c r="AF15" s="1841"/>
      <c r="AG15" s="1841"/>
      <c r="AH15" s="1841"/>
      <c r="AI15" s="1841"/>
      <c r="AJ15" s="1841"/>
      <c r="AP15" s="1524"/>
      <c r="AQ15" s="1524"/>
      <c r="AR15" s="1524"/>
      <c r="AS15" s="1524"/>
      <c r="AT15" s="1524"/>
      <c r="AU15" s="1524"/>
      <c r="AV15" s="1524"/>
      <c r="AW15" s="1131"/>
      <c r="AX15" s="1131"/>
      <c r="AY15" s="1131"/>
    </row>
    <row r="16" spans="1:51" ht="20.149999999999999" customHeight="1" thickTop="1">
      <c r="B16" s="2698" t="s">
        <v>362</v>
      </c>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c r="AP16" s="1929" t="s">
        <v>353</v>
      </c>
      <c r="AQ16" s="1131"/>
      <c r="AR16" s="1131"/>
      <c r="AS16" s="1131"/>
      <c r="AT16" s="1131"/>
      <c r="AU16" s="1131"/>
      <c r="AV16" s="2023"/>
      <c r="AW16" s="1931" t="s">
        <v>351</v>
      </c>
      <c r="AX16" s="2024"/>
      <c r="AY16" s="2025"/>
    </row>
    <row r="17" spans="2:51" ht="15" customHeight="1" thickBo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P17" s="1131"/>
      <c r="AQ17" s="1131"/>
      <c r="AR17" s="1131"/>
      <c r="AS17" s="1131"/>
      <c r="AT17" s="1131"/>
      <c r="AU17" s="1131"/>
      <c r="AV17" s="2023"/>
      <c r="AW17" s="2026"/>
      <c r="AX17" s="2027"/>
      <c r="AY17" s="2028"/>
    </row>
    <row r="18" spans="2:51" ht="20.149999999999999" customHeight="1" thickTop="1">
      <c r="B18" s="1559"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O18" s="2655" t="s">
        <v>405</v>
      </c>
      <c r="AP18" s="1131"/>
      <c r="AQ18" s="1131"/>
      <c r="AR18" s="1131"/>
      <c r="AS18" s="1131"/>
      <c r="AT18" s="1131"/>
      <c r="AU18" s="1131"/>
      <c r="AV18" s="2023"/>
      <c r="AW18" s="1931" t="s">
        <v>351</v>
      </c>
      <c r="AX18" s="2024"/>
      <c r="AY18" s="2025"/>
    </row>
    <row r="19" spans="2:51"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O19" s="1131"/>
      <c r="AP19" s="1131"/>
      <c r="AQ19" s="1131"/>
      <c r="AR19" s="1131"/>
      <c r="AS19" s="1131"/>
      <c r="AT19" s="1131"/>
      <c r="AU19" s="1131"/>
      <c r="AV19" s="2023"/>
      <c r="AW19" s="2026"/>
      <c r="AX19" s="2027"/>
      <c r="AY19" s="2028"/>
    </row>
    <row r="20" spans="2:51" ht="15" customHeight="1" thickTop="1">
      <c r="B20" s="2545"/>
      <c r="C20" s="2087" t="s">
        <v>135</v>
      </c>
      <c r="D20" s="1168"/>
      <c r="E20" s="1168"/>
      <c r="F20" s="1168"/>
      <c r="G20" s="1168"/>
      <c r="H20" s="1168"/>
      <c r="I20" s="195"/>
      <c r="J20" s="2581"/>
      <c r="K20" s="1171"/>
      <c r="L20" s="2577">
        <f>各項目入力表!B3</f>
        <v>0</v>
      </c>
      <c r="M20" s="2577"/>
      <c r="N20" s="2577"/>
      <c r="O20" s="2577"/>
      <c r="P20" s="2577"/>
      <c r="Q20" s="2577"/>
      <c r="R20" s="2577"/>
      <c r="S20" s="2577"/>
      <c r="T20" s="2577"/>
      <c r="U20" s="2577"/>
      <c r="V20" s="2577"/>
      <c r="W20" s="2577"/>
      <c r="X20" s="2577"/>
      <c r="Y20" s="2577"/>
      <c r="Z20" s="2577"/>
      <c r="AA20" s="2577"/>
      <c r="AB20" s="2577"/>
      <c r="AC20" s="2577"/>
      <c r="AD20" s="2577"/>
      <c r="AE20" s="2577"/>
      <c r="AF20" s="2577"/>
      <c r="AG20" s="2577"/>
      <c r="AH20" s="2577"/>
      <c r="AI20" s="2577"/>
      <c r="AJ20" s="2578"/>
      <c r="AM20" s="82" t="s">
        <v>351</v>
      </c>
    </row>
    <row r="21" spans="2:51" ht="15" customHeight="1">
      <c r="B21" s="2680"/>
      <c r="C21" s="1196"/>
      <c r="D21" s="1196"/>
      <c r="E21" s="1196"/>
      <c r="F21" s="1196"/>
      <c r="G21" s="1196"/>
      <c r="H21" s="1196"/>
      <c r="I21" s="196"/>
      <c r="J21" s="2694"/>
      <c r="K21" s="1300"/>
      <c r="L21" s="2695"/>
      <c r="M21" s="2695"/>
      <c r="N21" s="2695"/>
      <c r="O21" s="2695"/>
      <c r="P21" s="2695"/>
      <c r="Q21" s="2695"/>
      <c r="R21" s="2695"/>
      <c r="S21" s="2695"/>
      <c r="T21" s="2695"/>
      <c r="U21" s="2695"/>
      <c r="V21" s="2695"/>
      <c r="W21" s="2695"/>
      <c r="X21" s="2695"/>
      <c r="Y21" s="2695"/>
      <c r="Z21" s="2695"/>
      <c r="AA21" s="2695"/>
      <c r="AB21" s="2695"/>
      <c r="AC21" s="2695"/>
      <c r="AD21" s="2695"/>
      <c r="AE21" s="2695"/>
      <c r="AF21" s="2695"/>
      <c r="AG21" s="2695"/>
      <c r="AH21" s="2695"/>
      <c r="AI21" s="2695"/>
      <c r="AJ21" s="2696"/>
      <c r="AM21" s="588" t="s">
        <v>398</v>
      </c>
    </row>
    <row r="22" spans="2:51" ht="15" customHeight="1">
      <c r="B22" s="2051"/>
      <c r="C22" s="2053" t="s">
        <v>154</v>
      </c>
      <c r="D22" s="1174"/>
      <c r="E22" s="1174"/>
      <c r="F22" s="1174"/>
      <c r="G22" s="1174"/>
      <c r="H22" s="1174"/>
      <c r="I22" s="191"/>
      <c r="J22" s="2089"/>
      <c r="K22" s="1290"/>
      <c r="L22" s="2579">
        <f>各項目入力表!B4</f>
        <v>0</v>
      </c>
      <c r="M22" s="2579"/>
      <c r="N22" s="2579"/>
      <c r="O22" s="2579"/>
      <c r="P22" s="2579"/>
      <c r="Q22" s="2579"/>
      <c r="R22" s="2579"/>
      <c r="S22" s="2579"/>
      <c r="T22" s="2579"/>
      <c r="U22" s="2579"/>
      <c r="V22" s="2579"/>
      <c r="W22" s="2579"/>
      <c r="X22" s="2579"/>
      <c r="Y22" s="2579"/>
      <c r="Z22" s="2579"/>
      <c r="AA22" s="2579"/>
      <c r="AB22" s="2579"/>
      <c r="AC22" s="2579"/>
      <c r="AD22" s="2579"/>
      <c r="AE22" s="2579"/>
      <c r="AF22" s="2579"/>
      <c r="AG22" s="2579"/>
      <c r="AH22" s="2579"/>
      <c r="AI22" s="2579"/>
      <c r="AJ22" s="2580"/>
      <c r="AM22" s="588" t="s">
        <v>399</v>
      </c>
    </row>
    <row r="23" spans="2:51" ht="15" customHeight="1">
      <c r="B23" s="2052"/>
      <c r="C23" s="1210"/>
      <c r="D23" s="1210"/>
      <c r="E23" s="1210"/>
      <c r="F23" s="1210"/>
      <c r="G23" s="1210"/>
      <c r="H23" s="1210"/>
      <c r="I23" s="193"/>
      <c r="J23" s="1399"/>
      <c r="K23" s="1400"/>
      <c r="L23" s="2579"/>
      <c r="M23" s="2579"/>
      <c r="N23" s="2579"/>
      <c r="O23" s="2579"/>
      <c r="P23" s="2579"/>
      <c r="Q23" s="2579"/>
      <c r="R23" s="2579"/>
      <c r="S23" s="2579"/>
      <c r="T23" s="2579"/>
      <c r="U23" s="2579"/>
      <c r="V23" s="2579"/>
      <c r="W23" s="2579"/>
      <c r="X23" s="2579"/>
      <c r="Y23" s="2579"/>
      <c r="Z23" s="2579"/>
      <c r="AA23" s="2579"/>
      <c r="AB23" s="2579"/>
      <c r="AC23" s="2579"/>
      <c r="AD23" s="2579"/>
      <c r="AE23" s="2579"/>
      <c r="AF23" s="2579"/>
      <c r="AG23" s="2579"/>
      <c r="AH23" s="2579"/>
      <c r="AI23" s="2579"/>
      <c r="AJ23" s="2580"/>
    </row>
    <row r="24" spans="2:51" ht="15" customHeight="1">
      <c r="B24" s="2051"/>
      <c r="C24" s="2053" t="s">
        <v>152</v>
      </c>
      <c r="D24" s="1174"/>
      <c r="E24" s="1174"/>
      <c r="F24" s="1174"/>
      <c r="G24" s="1174"/>
      <c r="H24" s="1174"/>
      <c r="I24" s="2054"/>
      <c r="J24" s="2019"/>
      <c r="K24" s="1629"/>
      <c r="L24" s="1951">
        <f>各項目入力表!B6</f>
        <v>0</v>
      </c>
      <c r="M24" s="1951"/>
      <c r="N24" s="1951"/>
      <c r="O24" s="1951"/>
      <c r="P24" s="1951"/>
      <c r="Q24" s="1951"/>
      <c r="R24" s="1951"/>
      <c r="S24" s="1951"/>
      <c r="T24" s="1951"/>
      <c r="U24" s="1951"/>
      <c r="V24" s="1951"/>
      <c r="W24" s="2020"/>
      <c r="X24" s="450"/>
      <c r="Y24" s="1174" t="s">
        <v>384</v>
      </c>
      <c r="Z24" s="2590"/>
      <c r="AA24" s="2590"/>
      <c r="AB24" s="2590"/>
      <c r="AC24" s="2590"/>
      <c r="AD24" s="451"/>
      <c r="AE24" s="2035">
        <f>各項目入力表!B5</f>
        <v>0</v>
      </c>
      <c r="AF24" s="2620"/>
      <c r="AG24" s="2620"/>
      <c r="AH24" s="2620"/>
      <c r="AI24" s="2620"/>
      <c r="AJ24" s="2621"/>
    </row>
    <row r="25" spans="2:51" ht="15" customHeight="1">
      <c r="B25" s="2052"/>
      <c r="C25" s="1210"/>
      <c r="D25" s="1210"/>
      <c r="E25" s="1210"/>
      <c r="F25" s="1210"/>
      <c r="G25" s="1210"/>
      <c r="H25" s="1210"/>
      <c r="I25" s="2055"/>
      <c r="J25" s="1630"/>
      <c r="K25" s="1631"/>
      <c r="L25" s="2021"/>
      <c r="M25" s="2021"/>
      <c r="N25" s="2021"/>
      <c r="O25" s="2021"/>
      <c r="P25" s="2021"/>
      <c r="Q25" s="2021"/>
      <c r="R25" s="2021"/>
      <c r="S25" s="2021"/>
      <c r="T25" s="2021"/>
      <c r="U25" s="2021"/>
      <c r="V25" s="2021"/>
      <c r="W25" s="2022"/>
      <c r="X25" s="449"/>
      <c r="Y25" s="1245"/>
      <c r="Z25" s="1245"/>
      <c r="AA25" s="1245"/>
      <c r="AB25" s="1245"/>
      <c r="AC25" s="1245"/>
      <c r="AD25" s="448"/>
      <c r="AE25" s="2661"/>
      <c r="AF25" s="2622"/>
      <c r="AG25" s="2622"/>
      <c r="AH25" s="2622"/>
      <c r="AI25" s="2622"/>
      <c r="AJ25" s="2623"/>
    </row>
    <row r="26" spans="2:51" ht="30" customHeight="1">
      <c r="B26" s="2051"/>
      <c r="C26" s="2053" t="s">
        <v>153</v>
      </c>
      <c r="D26" s="1174"/>
      <c r="E26" s="1174"/>
      <c r="F26" s="1174"/>
      <c r="G26" s="1174"/>
      <c r="H26" s="1174"/>
      <c r="I26" s="191"/>
      <c r="J26" s="2582" t="s">
        <v>478</v>
      </c>
      <c r="K26" s="2093"/>
      <c r="L26" s="1951">
        <f>各項目入力表!B7</f>
        <v>0</v>
      </c>
      <c r="M26" s="1951"/>
      <c r="N26" s="1951"/>
      <c r="O26" s="1951"/>
      <c r="P26" s="1951"/>
      <c r="Q26" s="1951"/>
      <c r="R26" s="1951"/>
      <c r="S26" s="1951"/>
      <c r="T26" s="1951"/>
      <c r="U26" s="1951"/>
      <c r="V26" s="1951"/>
      <c r="W26" s="2020"/>
      <c r="X26" s="192"/>
      <c r="Y26" s="136"/>
      <c r="Z26" s="136"/>
      <c r="AA26" s="136"/>
      <c r="AB26" s="136"/>
      <c r="AC26" s="136"/>
      <c r="AD26" s="136"/>
      <c r="AE26" s="136"/>
      <c r="AF26" s="136"/>
      <c r="AG26" s="136"/>
      <c r="AH26" s="136"/>
      <c r="AI26" s="136"/>
      <c r="AJ26" s="137"/>
    </row>
    <row r="27" spans="2:51" ht="30" customHeight="1">
      <c r="B27" s="2052"/>
      <c r="C27" s="1210"/>
      <c r="D27" s="1210"/>
      <c r="E27" s="1210"/>
      <c r="F27" s="1210"/>
      <c r="G27" s="1210"/>
      <c r="H27" s="1210"/>
      <c r="I27" s="193"/>
      <c r="J27" s="1212" t="s">
        <v>477</v>
      </c>
      <c r="K27" s="2095"/>
      <c r="L27" s="2021">
        <f>IF(AW16=AM21,各項目入力表!D5,+IF(AW16=AM22,各項目入力表!D6,各項目入力表!B8))</f>
        <v>0</v>
      </c>
      <c r="M27" s="2021"/>
      <c r="N27" s="2021"/>
      <c r="O27" s="2021"/>
      <c r="P27" s="2021"/>
      <c r="Q27" s="2021"/>
      <c r="R27" s="2021"/>
      <c r="S27" s="2021"/>
      <c r="T27" s="2021"/>
      <c r="U27" s="2021"/>
      <c r="V27" s="2021"/>
      <c r="W27" s="2022"/>
      <c r="X27" s="194"/>
      <c r="Y27" s="138"/>
      <c r="Z27" s="138"/>
      <c r="AA27" s="138"/>
      <c r="AB27" s="138"/>
      <c r="AC27" s="138"/>
      <c r="AD27" s="138"/>
      <c r="AE27" s="138"/>
      <c r="AF27" s="138"/>
      <c r="AG27" s="138"/>
      <c r="AH27" s="138"/>
      <c r="AI27" s="138"/>
      <c r="AJ27" s="139"/>
    </row>
    <row r="28" spans="2:51" ht="15" customHeight="1">
      <c r="B28" s="2051"/>
      <c r="C28" s="2053" t="s">
        <v>159</v>
      </c>
      <c r="D28" s="1174"/>
      <c r="E28" s="1174"/>
      <c r="F28" s="1174"/>
      <c r="G28" s="1174"/>
      <c r="H28" s="1174"/>
      <c r="I28" s="2054"/>
      <c r="J28" s="152"/>
      <c r="K28" s="153"/>
      <c r="L28" s="2677">
        <f>IF(AW18=AM21,各項目入力表!D7,+IF(AW18=AM22,各項目入力表!D8,各項目入力表!B9))</f>
        <v>0</v>
      </c>
      <c r="M28" s="2651"/>
      <c r="N28" s="2651"/>
      <c r="O28" s="2651"/>
      <c r="P28" s="2651"/>
      <c r="Q28" s="2651"/>
      <c r="R28" s="2651"/>
      <c r="S28" s="2651"/>
      <c r="T28" s="2651"/>
      <c r="U28" s="2651"/>
      <c r="V28" s="2651"/>
      <c r="W28" s="2595"/>
      <c r="X28" s="2590" t="s">
        <v>788</v>
      </c>
      <c r="Y28" s="2590"/>
      <c r="Z28" s="2590"/>
      <c r="AA28" s="2590"/>
      <c r="AB28" s="2590"/>
      <c r="AC28" s="2590"/>
      <c r="AD28" s="2590"/>
      <c r="AE28" s="2590"/>
      <c r="AF28" s="2590"/>
      <c r="AG28" s="2590"/>
      <c r="AH28" s="2590"/>
      <c r="AI28" s="2590"/>
      <c r="AJ28" s="2591"/>
    </row>
    <row r="29" spans="2:51" ht="15" customHeight="1">
      <c r="B29" s="2052"/>
      <c r="C29" s="1210"/>
      <c r="D29" s="1210"/>
      <c r="E29" s="1210"/>
      <c r="F29" s="1210"/>
      <c r="G29" s="1210"/>
      <c r="H29" s="1210"/>
      <c r="I29" s="2055"/>
      <c r="J29" s="154"/>
      <c r="K29" s="155"/>
      <c r="L29" s="2654"/>
      <c r="M29" s="2654"/>
      <c r="N29" s="2654"/>
      <c r="O29" s="2654"/>
      <c r="P29" s="2654"/>
      <c r="Q29" s="2654"/>
      <c r="R29" s="2654"/>
      <c r="S29" s="2654"/>
      <c r="T29" s="2654"/>
      <c r="U29" s="2654"/>
      <c r="V29" s="2654"/>
      <c r="W29" s="2597"/>
      <c r="X29" s="1245"/>
      <c r="Y29" s="1245"/>
      <c r="Z29" s="1245"/>
      <c r="AA29" s="1245"/>
      <c r="AB29" s="1245"/>
      <c r="AC29" s="1245"/>
      <c r="AD29" s="1245"/>
      <c r="AE29" s="1245"/>
      <c r="AF29" s="1245"/>
      <c r="AG29" s="1245"/>
      <c r="AH29" s="1245"/>
      <c r="AI29" s="1245"/>
      <c r="AJ29" s="2592"/>
    </row>
    <row r="30" spans="2:51" ht="15" customHeight="1">
      <c r="B30" s="2515"/>
      <c r="C30" s="2312" t="s">
        <v>162</v>
      </c>
      <c r="D30" s="2018"/>
      <c r="E30" s="2018"/>
      <c r="F30" s="2018"/>
      <c r="G30" s="2018"/>
      <c r="H30" s="2018"/>
      <c r="I30" s="2517"/>
      <c r="J30" s="185"/>
      <c r="K30" s="197"/>
      <c r="L30" s="2699"/>
      <c r="M30" s="2626"/>
      <c r="N30" s="2626"/>
      <c r="O30" s="2626"/>
      <c r="P30" s="2626"/>
      <c r="Q30" s="2626"/>
      <c r="R30" s="2626"/>
      <c r="S30" s="2626"/>
      <c r="T30" s="2626"/>
      <c r="U30" s="2626"/>
      <c r="V30" s="2626"/>
      <c r="W30" s="2700"/>
      <c r="X30" s="2590" t="s">
        <v>788</v>
      </c>
      <c r="Y30" s="2590"/>
      <c r="Z30" s="2590"/>
      <c r="AA30" s="2590"/>
      <c r="AB30" s="2590"/>
      <c r="AC30" s="2590"/>
      <c r="AD30" s="2590"/>
      <c r="AE30" s="2590"/>
      <c r="AF30" s="2590"/>
      <c r="AG30" s="2590"/>
      <c r="AH30" s="2590"/>
      <c r="AI30" s="2590"/>
      <c r="AJ30" s="2591"/>
    </row>
    <row r="31" spans="2:51" ht="15" customHeight="1">
      <c r="B31" s="2472"/>
      <c r="C31" s="2088"/>
      <c r="D31" s="2088"/>
      <c r="E31" s="2088"/>
      <c r="F31" s="2088"/>
      <c r="G31" s="2088"/>
      <c r="H31" s="2088"/>
      <c r="I31" s="2473"/>
      <c r="J31" s="154"/>
      <c r="K31" s="155"/>
      <c r="L31" s="2629"/>
      <c r="M31" s="2629"/>
      <c r="N31" s="2629"/>
      <c r="O31" s="2629"/>
      <c r="P31" s="2629"/>
      <c r="Q31" s="2629"/>
      <c r="R31" s="2629"/>
      <c r="S31" s="2629"/>
      <c r="T31" s="2629"/>
      <c r="U31" s="2629"/>
      <c r="V31" s="2629"/>
      <c r="W31" s="2701"/>
      <c r="X31" s="1245"/>
      <c r="Y31" s="1245"/>
      <c r="Z31" s="1245"/>
      <c r="AA31" s="1245"/>
      <c r="AB31" s="1245"/>
      <c r="AC31" s="1245"/>
      <c r="AD31" s="1245"/>
      <c r="AE31" s="1245"/>
      <c r="AF31" s="1245"/>
      <c r="AG31" s="1245"/>
      <c r="AH31" s="1245"/>
      <c r="AI31" s="1245"/>
      <c r="AJ31" s="2592"/>
    </row>
    <row r="32" spans="2:51" ht="15" customHeight="1">
      <c r="B32" s="2515"/>
      <c r="C32" s="2017" t="s">
        <v>155</v>
      </c>
      <c r="D32" s="2018"/>
      <c r="E32" s="2018"/>
      <c r="F32" s="2018"/>
      <c r="G32" s="2018"/>
      <c r="H32" s="2018"/>
      <c r="I32" s="134"/>
      <c r="J32" s="2092"/>
      <c r="K32" s="2549"/>
      <c r="L32" s="1954"/>
      <c r="M32" s="1954"/>
      <c r="N32" s="1954"/>
      <c r="O32" s="1954"/>
      <c r="P32" s="1954"/>
      <c r="Q32" s="1954"/>
      <c r="R32" s="1954"/>
      <c r="S32" s="1954"/>
      <c r="T32" s="1954"/>
      <c r="U32" s="1954"/>
      <c r="V32" s="1954"/>
      <c r="W32" s="2326"/>
      <c r="X32" s="140"/>
      <c r="Y32" s="141"/>
      <c r="Z32" s="141"/>
      <c r="AA32" s="141"/>
      <c r="AB32" s="141"/>
      <c r="AC32" s="141"/>
      <c r="AD32" s="141"/>
      <c r="AE32" s="141"/>
      <c r="AF32" s="141"/>
      <c r="AG32" s="141"/>
      <c r="AH32" s="141"/>
      <c r="AI32" s="141"/>
      <c r="AJ32" s="142"/>
    </row>
    <row r="33" spans="2:36" ht="15" customHeight="1">
      <c r="B33" s="2472"/>
      <c r="C33" s="2088"/>
      <c r="D33" s="2088"/>
      <c r="E33" s="2088"/>
      <c r="F33" s="2088"/>
      <c r="G33" s="2088"/>
      <c r="H33" s="2088"/>
      <c r="I33" s="135"/>
      <c r="J33" s="2550"/>
      <c r="K33" s="2551"/>
      <c r="L33" s="2547"/>
      <c r="M33" s="2547"/>
      <c r="N33" s="2547"/>
      <c r="O33" s="2547"/>
      <c r="P33" s="2547"/>
      <c r="Q33" s="2547"/>
      <c r="R33" s="2547"/>
      <c r="S33" s="2547"/>
      <c r="T33" s="2547"/>
      <c r="U33" s="2547"/>
      <c r="V33" s="2547"/>
      <c r="W33" s="2548"/>
      <c r="X33" s="147"/>
      <c r="Y33" s="148"/>
      <c r="Z33" s="148"/>
      <c r="AA33" s="148"/>
      <c r="AB33" s="148"/>
      <c r="AC33" s="148"/>
      <c r="AD33" s="148"/>
      <c r="AE33" s="148"/>
      <c r="AF33" s="148"/>
      <c r="AG33" s="148"/>
      <c r="AH33" s="148"/>
      <c r="AI33" s="148"/>
      <c r="AJ33" s="149"/>
    </row>
    <row r="34" spans="2:36" ht="15" customHeight="1">
      <c r="B34" s="2515"/>
      <c r="C34" s="2017" t="s">
        <v>156</v>
      </c>
      <c r="D34" s="2018"/>
      <c r="E34" s="2018"/>
      <c r="F34" s="2018"/>
      <c r="G34" s="2018"/>
      <c r="H34" s="2018"/>
      <c r="I34" s="134"/>
      <c r="J34" s="156"/>
      <c r="K34" s="157"/>
      <c r="L34" s="2674"/>
      <c r="M34" s="1859"/>
      <c r="N34" s="1859"/>
      <c r="O34" s="1859"/>
      <c r="P34" s="1859"/>
      <c r="Q34" s="1859"/>
      <c r="R34" s="1859"/>
      <c r="S34" s="1859"/>
      <c r="T34" s="1859"/>
      <c r="U34" s="1859"/>
      <c r="V34" s="1859"/>
      <c r="W34" s="1859"/>
      <c r="X34" s="1859"/>
      <c r="Y34" s="1859"/>
      <c r="Z34" s="1859"/>
      <c r="AA34" s="1859"/>
      <c r="AB34" s="1859"/>
      <c r="AC34" s="1859"/>
      <c r="AD34" s="1859"/>
      <c r="AE34" s="1859"/>
      <c r="AF34" s="1859"/>
      <c r="AG34" s="1859"/>
      <c r="AH34" s="1859"/>
      <c r="AI34" s="1859"/>
      <c r="AJ34" s="2702"/>
    </row>
    <row r="35" spans="2:36" ht="15" customHeight="1">
      <c r="B35" s="2472"/>
      <c r="C35" s="2088"/>
      <c r="D35" s="2088"/>
      <c r="E35" s="2088"/>
      <c r="F35" s="2088"/>
      <c r="G35" s="2088"/>
      <c r="H35" s="2088"/>
      <c r="I35" s="135"/>
      <c r="J35" s="158"/>
      <c r="K35" s="159"/>
      <c r="L35" s="1861"/>
      <c r="M35" s="1861"/>
      <c r="N35" s="1861"/>
      <c r="O35" s="1861"/>
      <c r="P35" s="1861"/>
      <c r="Q35" s="1861"/>
      <c r="R35" s="1861"/>
      <c r="S35" s="1861"/>
      <c r="T35" s="1861"/>
      <c r="U35" s="1861"/>
      <c r="V35" s="1861"/>
      <c r="W35" s="1861"/>
      <c r="X35" s="1861"/>
      <c r="Y35" s="1861"/>
      <c r="Z35" s="1861"/>
      <c r="AA35" s="1861"/>
      <c r="AB35" s="1861"/>
      <c r="AC35" s="1861"/>
      <c r="AD35" s="1861"/>
      <c r="AE35" s="1861"/>
      <c r="AF35" s="1861"/>
      <c r="AG35" s="1861"/>
      <c r="AH35" s="1861"/>
      <c r="AI35" s="1861"/>
      <c r="AJ35" s="2703"/>
    </row>
    <row r="36" spans="2:36" ht="15" customHeight="1">
      <c r="B36" s="2515"/>
      <c r="C36" s="2704" t="s">
        <v>160</v>
      </c>
      <c r="D36" s="2705"/>
      <c r="E36" s="2705"/>
      <c r="F36" s="2705"/>
      <c r="G36" s="2705"/>
      <c r="H36" s="2705"/>
      <c r="I36" s="134"/>
      <c r="J36" s="2092"/>
      <c r="K36" s="2549"/>
      <c r="L36" s="1954"/>
      <c r="M36" s="1954"/>
      <c r="N36" s="1954"/>
      <c r="O36" s="1954"/>
      <c r="P36" s="1954"/>
      <c r="Q36" s="1954"/>
      <c r="R36" s="1954"/>
      <c r="S36" s="1954"/>
      <c r="T36" s="1954"/>
      <c r="U36" s="1954"/>
      <c r="V36" s="1954"/>
      <c r="W36" s="2326"/>
      <c r="X36" s="140"/>
      <c r="Y36" s="141"/>
      <c r="Z36" s="141"/>
      <c r="AA36" s="141"/>
      <c r="AB36" s="141"/>
      <c r="AC36" s="141"/>
      <c r="AD36" s="141"/>
      <c r="AE36" s="141"/>
      <c r="AF36" s="141"/>
      <c r="AG36" s="141"/>
      <c r="AH36" s="141"/>
      <c r="AI36" s="141"/>
      <c r="AJ36" s="142"/>
    </row>
    <row r="37" spans="2:36" ht="15" customHeight="1">
      <c r="B37" s="2472"/>
      <c r="C37" s="2706"/>
      <c r="D37" s="2706"/>
      <c r="E37" s="2706"/>
      <c r="F37" s="2706"/>
      <c r="G37" s="2706"/>
      <c r="H37" s="2706"/>
      <c r="I37" s="135"/>
      <c r="J37" s="1535"/>
      <c r="K37" s="1536"/>
      <c r="L37" s="2547"/>
      <c r="M37" s="2547"/>
      <c r="N37" s="2547"/>
      <c r="O37" s="2547"/>
      <c r="P37" s="2547"/>
      <c r="Q37" s="2547"/>
      <c r="R37" s="2547"/>
      <c r="S37" s="2547"/>
      <c r="T37" s="2547"/>
      <c r="U37" s="2547"/>
      <c r="V37" s="2547"/>
      <c r="W37" s="2548"/>
      <c r="X37" s="143"/>
      <c r="Y37" s="144"/>
      <c r="Z37" s="144"/>
      <c r="AA37" s="144"/>
      <c r="AB37" s="144"/>
      <c r="AC37" s="144"/>
      <c r="AD37" s="144"/>
      <c r="AE37" s="144"/>
      <c r="AF37" s="144"/>
      <c r="AG37" s="144"/>
      <c r="AH37" s="144"/>
      <c r="AI37" s="144"/>
      <c r="AJ37" s="145"/>
    </row>
    <row r="38" spans="2:36" ht="15" customHeight="1">
      <c r="B38" s="111"/>
      <c r="C38" s="2312" t="s">
        <v>157</v>
      </c>
      <c r="D38" s="2018"/>
      <c r="E38" s="2018"/>
      <c r="F38" s="2018"/>
      <c r="G38" s="2018"/>
      <c r="H38" s="2018"/>
      <c r="I38" s="134"/>
      <c r="J38" s="2681"/>
      <c r="K38" s="1858"/>
      <c r="L38" s="1858"/>
      <c r="M38" s="1858"/>
      <c r="N38" s="1858"/>
      <c r="O38" s="1858"/>
      <c r="P38" s="1858"/>
      <c r="Q38" s="1858"/>
      <c r="R38" s="1858"/>
      <c r="S38" s="1858"/>
      <c r="T38" s="1858"/>
      <c r="U38" s="1858"/>
      <c r="V38" s="1858"/>
      <c r="W38" s="1858"/>
      <c r="X38" s="1858"/>
      <c r="Y38" s="1858"/>
      <c r="Z38" s="1858"/>
      <c r="AA38" s="1858"/>
      <c r="AB38" s="1858"/>
      <c r="AC38" s="1858"/>
      <c r="AD38" s="1858"/>
      <c r="AE38" s="1858"/>
      <c r="AF38" s="1858"/>
      <c r="AG38" s="1858"/>
      <c r="AH38" s="1858"/>
      <c r="AI38" s="1858"/>
      <c r="AJ38" s="2675"/>
    </row>
    <row r="39" spans="2:36" ht="15" customHeight="1">
      <c r="B39" s="112"/>
      <c r="C39" s="1389"/>
      <c r="D39" s="1389"/>
      <c r="E39" s="1389"/>
      <c r="F39" s="1389"/>
      <c r="G39" s="1389"/>
      <c r="H39" s="1389"/>
      <c r="I39" s="133"/>
      <c r="J39" s="2685"/>
      <c r="K39" s="2683"/>
      <c r="L39" s="2707"/>
      <c r="M39" s="2707"/>
      <c r="N39" s="2707"/>
      <c r="O39" s="2707"/>
      <c r="P39" s="2707"/>
      <c r="Q39" s="2707"/>
      <c r="R39" s="2707"/>
      <c r="S39" s="2707"/>
      <c r="T39" s="2707"/>
      <c r="U39" s="2707"/>
      <c r="V39" s="2707"/>
      <c r="W39" s="2707"/>
      <c r="X39" s="2707"/>
      <c r="Y39" s="2707"/>
      <c r="Z39" s="2707"/>
      <c r="AA39" s="2707"/>
      <c r="AB39" s="2707"/>
      <c r="AC39" s="2707"/>
      <c r="AD39" s="2707"/>
      <c r="AE39" s="2707"/>
      <c r="AF39" s="2707"/>
      <c r="AG39" s="2707"/>
      <c r="AH39" s="2707"/>
      <c r="AI39" s="2707"/>
      <c r="AJ39" s="2684"/>
    </row>
    <row r="40" spans="2:36" ht="15" customHeight="1">
      <c r="B40" s="112"/>
      <c r="C40" s="1389"/>
      <c r="D40" s="1389"/>
      <c r="E40" s="1389"/>
      <c r="F40" s="1389"/>
      <c r="G40" s="1389"/>
      <c r="H40" s="1389"/>
      <c r="I40" s="133"/>
      <c r="J40" s="2685"/>
      <c r="K40" s="2683"/>
      <c r="L40" s="2707"/>
      <c r="M40" s="2707"/>
      <c r="N40" s="2707"/>
      <c r="O40" s="2707"/>
      <c r="P40" s="2707"/>
      <c r="Q40" s="2707"/>
      <c r="R40" s="2707"/>
      <c r="S40" s="2707"/>
      <c r="T40" s="2707"/>
      <c r="U40" s="2707"/>
      <c r="V40" s="2707"/>
      <c r="W40" s="2707"/>
      <c r="X40" s="2707"/>
      <c r="Y40" s="2707"/>
      <c r="Z40" s="2707"/>
      <c r="AA40" s="2707"/>
      <c r="AB40" s="2707"/>
      <c r="AC40" s="2707"/>
      <c r="AD40" s="2707"/>
      <c r="AE40" s="2707"/>
      <c r="AF40" s="2707"/>
      <c r="AG40" s="2707"/>
      <c r="AH40" s="2707"/>
      <c r="AI40" s="2707"/>
      <c r="AJ40" s="2684"/>
    </row>
    <row r="41" spans="2:36" ht="15" customHeight="1">
      <c r="B41" s="112"/>
      <c r="C41" s="1389"/>
      <c r="D41" s="1389"/>
      <c r="E41" s="1389"/>
      <c r="F41" s="1389"/>
      <c r="G41" s="1389"/>
      <c r="H41" s="1389"/>
      <c r="I41" s="133"/>
      <c r="J41" s="2685"/>
      <c r="K41" s="2683"/>
      <c r="L41" s="2707"/>
      <c r="M41" s="2707"/>
      <c r="N41" s="2707"/>
      <c r="O41" s="2707"/>
      <c r="P41" s="2707"/>
      <c r="Q41" s="2707"/>
      <c r="R41" s="2707"/>
      <c r="S41" s="2707"/>
      <c r="T41" s="2707"/>
      <c r="U41" s="2707"/>
      <c r="V41" s="2707"/>
      <c r="W41" s="2707"/>
      <c r="X41" s="2707"/>
      <c r="Y41" s="2707"/>
      <c r="Z41" s="2707"/>
      <c r="AA41" s="2707"/>
      <c r="AB41" s="2707"/>
      <c r="AC41" s="2707"/>
      <c r="AD41" s="2707"/>
      <c r="AE41" s="2707"/>
      <c r="AF41" s="2707"/>
      <c r="AG41" s="2707"/>
      <c r="AH41" s="2707"/>
      <c r="AI41" s="2707"/>
      <c r="AJ41" s="2684"/>
    </row>
    <row r="42" spans="2:36" ht="15" customHeight="1">
      <c r="B42" s="112"/>
      <c r="C42" s="1389"/>
      <c r="D42" s="1389"/>
      <c r="E42" s="1389"/>
      <c r="F42" s="1389"/>
      <c r="G42" s="1389"/>
      <c r="H42" s="1389"/>
      <c r="I42" s="133"/>
      <c r="J42" s="2685"/>
      <c r="K42" s="2683"/>
      <c r="L42" s="2707"/>
      <c r="M42" s="2707"/>
      <c r="N42" s="2707"/>
      <c r="O42" s="2707"/>
      <c r="P42" s="2707"/>
      <c r="Q42" s="2707"/>
      <c r="R42" s="2707"/>
      <c r="S42" s="2707"/>
      <c r="T42" s="2707"/>
      <c r="U42" s="2707"/>
      <c r="V42" s="2707"/>
      <c r="W42" s="2707"/>
      <c r="X42" s="2707"/>
      <c r="Y42" s="2707"/>
      <c r="Z42" s="2707"/>
      <c r="AA42" s="2707"/>
      <c r="AB42" s="2707"/>
      <c r="AC42" s="2707"/>
      <c r="AD42" s="2707"/>
      <c r="AE42" s="2707"/>
      <c r="AF42" s="2707"/>
      <c r="AG42" s="2707"/>
      <c r="AH42" s="2707"/>
      <c r="AI42" s="2707"/>
      <c r="AJ42" s="2684"/>
    </row>
    <row r="43" spans="2:36" ht="15" customHeight="1">
      <c r="B43" s="112"/>
      <c r="C43" s="1389"/>
      <c r="D43" s="1389"/>
      <c r="E43" s="1389"/>
      <c r="F43" s="1389"/>
      <c r="G43" s="1389"/>
      <c r="H43" s="1389"/>
      <c r="I43" s="133"/>
      <c r="J43" s="2685"/>
      <c r="K43" s="2683"/>
      <c r="L43" s="2707"/>
      <c r="M43" s="2707"/>
      <c r="N43" s="2707"/>
      <c r="O43" s="2707"/>
      <c r="P43" s="2707"/>
      <c r="Q43" s="2707"/>
      <c r="R43" s="2707"/>
      <c r="S43" s="2707"/>
      <c r="T43" s="2707"/>
      <c r="U43" s="2707"/>
      <c r="V43" s="2707"/>
      <c r="W43" s="2707"/>
      <c r="X43" s="2707"/>
      <c r="Y43" s="2707"/>
      <c r="Z43" s="2707"/>
      <c r="AA43" s="2707"/>
      <c r="AB43" s="2707"/>
      <c r="AC43" s="2707"/>
      <c r="AD43" s="2707"/>
      <c r="AE43" s="2707"/>
      <c r="AF43" s="2707"/>
      <c r="AG43" s="2707"/>
      <c r="AH43" s="2707"/>
      <c r="AI43" s="2707"/>
      <c r="AJ43" s="2684"/>
    </row>
    <row r="44" spans="2:36" ht="15" customHeight="1">
      <c r="B44" s="112"/>
      <c r="C44" s="1389"/>
      <c r="D44" s="1389"/>
      <c r="E44" s="1389"/>
      <c r="F44" s="1389"/>
      <c r="G44" s="1389"/>
      <c r="H44" s="1389"/>
      <c r="I44" s="133"/>
      <c r="J44" s="2685"/>
      <c r="K44" s="2683"/>
      <c r="L44" s="2707"/>
      <c r="M44" s="2707"/>
      <c r="N44" s="2707"/>
      <c r="O44" s="2707"/>
      <c r="P44" s="2707"/>
      <c r="Q44" s="2707"/>
      <c r="R44" s="2707"/>
      <c r="S44" s="2707"/>
      <c r="T44" s="2707"/>
      <c r="U44" s="2707"/>
      <c r="V44" s="2707"/>
      <c r="W44" s="2707"/>
      <c r="X44" s="2707"/>
      <c r="Y44" s="2707"/>
      <c r="Z44" s="2707"/>
      <c r="AA44" s="2707"/>
      <c r="AB44" s="2707"/>
      <c r="AC44" s="2707"/>
      <c r="AD44" s="2707"/>
      <c r="AE44" s="2707"/>
      <c r="AF44" s="2707"/>
      <c r="AG44" s="2707"/>
      <c r="AH44" s="2707"/>
      <c r="AI44" s="2707"/>
      <c r="AJ44" s="2684"/>
    </row>
    <row r="45" spans="2:36" ht="15" customHeight="1" thickBot="1">
      <c r="B45" s="106"/>
      <c r="C45" s="1306"/>
      <c r="D45" s="1306"/>
      <c r="E45" s="1306"/>
      <c r="F45" s="1306"/>
      <c r="G45" s="1306"/>
      <c r="H45" s="1306"/>
      <c r="I45" s="146"/>
      <c r="J45" s="2686"/>
      <c r="K45" s="2687"/>
      <c r="L45" s="2687"/>
      <c r="M45" s="2687"/>
      <c r="N45" s="2687"/>
      <c r="O45" s="2687"/>
      <c r="P45" s="2687"/>
      <c r="Q45" s="2687"/>
      <c r="R45" s="2687"/>
      <c r="S45" s="2687"/>
      <c r="T45" s="2687"/>
      <c r="U45" s="2687"/>
      <c r="V45" s="2687"/>
      <c r="W45" s="2687"/>
      <c r="X45" s="2687"/>
      <c r="Y45" s="2687"/>
      <c r="Z45" s="2687"/>
      <c r="AA45" s="2687"/>
      <c r="AB45" s="2687"/>
      <c r="AC45" s="2687"/>
      <c r="AD45" s="2687"/>
      <c r="AE45" s="2687"/>
      <c r="AF45" s="2687"/>
      <c r="AG45" s="2687"/>
      <c r="AH45" s="2687"/>
      <c r="AI45" s="2687"/>
      <c r="AJ45" s="2688"/>
    </row>
    <row r="46" spans="2:36" s="1070" customFormat="1" ht="15" customHeight="1">
      <c r="Q46" s="2007" t="s">
        <v>937</v>
      </c>
      <c r="R46" s="2007"/>
      <c r="S46" s="2007"/>
      <c r="T46" s="2007"/>
      <c r="U46" s="2007" t="s">
        <v>933</v>
      </c>
      <c r="V46" s="2007"/>
      <c r="W46" s="2007"/>
      <c r="X46" s="2007"/>
      <c r="Y46" s="2007" t="s">
        <v>8</v>
      </c>
      <c r="Z46" s="2007"/>
      <c r="AA46" s="2007"/>
      <c r="AB46" s="2007"/>
      <c r="AC46" s="2007" t="s">
        <v>966</v>
      </c>
      <c r="AD46" s="2007"/>
      <c r="AE46" s="2007"/>
      <c r="AF46" s="2007"/>
      <c r="AG46" s="2007" t="s">
        <v>50</v>
      </c>
      <c r="AH46" s="2007"/>
      <c r="AI46" s="2007"/>
      <c r="AJ46" s="2007"/>
    </row>
    <row r="47" spans="2:36" s="1070" customFormat="1" ht="12.65" customHeight="1">
      <c r="Q47" s="2008"/>
      <c r="R47" s="2008"/>
      <c r="S47" s="2008"/>
      <c r="T47" s="2008"/>
      <c r="U47" s="2008"/>
      <c r="V47" s="2008"/>
      <c r="W47" s="2008"/>
      <c r="X47" s="2008"/>
      <c r="Y47" s="2008"/>
      <c r="Z47" s="2008"/>
      <c r="AA47" s="2008"/>
      <c r="AB47" s="2008"/>
      <c r="AC47" s="2008"/>
      <c r="AD47" s="2008"/>
      <c r="AE47" s="2008"/>
      <c r="AF47" s="2008"/>
      <c r="AG47" s="2008"/>
      <c r="AH47" s="2008"/>
      <c r="AI47" s="2008"/>
      <c r="AJ47" s="2008"/>
    </row>
    <row r="48" spans="2:36" s="1070" customFormat="1" ht="12.65" customHeight="1">
      <c r="B48" s="83"/>
      <c r="C48" s="83"/>
      <c r="D48" s="83"/>
      <c r="E48" s="83"/>
      <c r="F48" s="83"/>
      <c r="G48" s="83"/>
      <c r="H48" s="83"/>
      <c r="I48" s="83"/>
      <c r="J48" s="83"/>
      <c r="K48" s="83"/>
      <c r="L48" s="83"/>
      <c r="M48" s="83"/>
      <c r="N48" s="83"/>
      <c r="O48" s="83"/>
      <c r="P48" s="83"/>
      <c r="Q48" s="2008"/>
      <c r="R48" s="2008"/>
      <c r="S48" s="2008"/>
      <c r="T48" s="2008"/>
      <c r="U48" s="2008"/>
      <c r="V48" s="2008"/>
      <c r="W48" s="2008"/>
      <c r="X48" s="2008"/>
      <c r="Y48" s="2008"/>
      <c r="Z48" s="2008"/>
      <c r="AA48" s="2008"/>
      <c r="AB48" s="2008"/>
      <c r="AC48" s="2008"/>
      <c r="AD48" s="2008"/>
      <c r="AE48" s="2008"/>
      <c r="AF48" s="2008"/>
      <c r="AG48" s="2008"/>
      <c r="AH48" s="2008"/>
      <c r="AI48" s="2008"/>
      <c r="AJ48" s="2008"/>
    </row>
    <row r="49" spans="2:36" s="1070" customFormat="1" ht="12.65" customHeight="1">
      <c r="B49" s="83"/>
      <c r="C49" s="83"/>
      <c r="D49" s="83"/>
      <c r="E49" s="83"/>
      <c r="F49" s="83"/>
      <c r="G49" s="83"/>
      <c r="H49" s="83"/>
      <c r="I49" s="83"/>
      <c r="J49" s="83"/>
      <c r="K49" s="83"/>
      <c r="L49" s="83"/>
      <c r="M49" s="83"/>
      <c r="N49" s="83"/>
      <c r="O49" s="83"/>
      <c r="P49" s="83"/>
      <c r="Q49" s="2008"/>
      <c r="R49" s="2008"/>
      <c r="S49" s="2008"/>
      <c r="T49" s="2008"/>
      <c r="U49" s="2008"/>
      <c r="V49" s="2008"/>
      <c r="W49" s="2008"/>
      <c r="X49" s="2008"/>
      <c r="Y49" s="2008"/>
      <c r="Z49" s="2008"/>
      <c r="AA49" s="2008"/>
      <c r="AB49" s="2008"/>
      <c r="AC49" s="2008"/>
      <c r="AD49" s="2008"/>
      <c r="AE49" s="2008"/>
      <c r="AF49" s="2008"/>
      <c r="AG49" s="2008"/>
      <c r="AH49" s="2008"/>
      <c r="AI49" s="2008"/>
      <c r="AJ49" s="2008"/>
    </row>
    <row r="50" spans="2:36" s="1070" customFormat="1" ht="12.65" customHeight="1">
      <c r="B50" s="83"/>
      <c r="C50" s="83"/>
      <c r="D50" s="83"/>
      <c r="E50" s="83"/>
      <c r="F50" s="83"/>
      <c r="G50" s="83"/>
      <c r="H50" s="83"/>
      <c r="I50" s="83"/>
      <c r="J50" s="83"/>
      <c r="K50" s="83"/>
      <c r="L50" s="83"/>
      <c r="M50" s="83"/>
      <c r="N50" s="83"/>
      <c r="O50" s="83"/>
      <c r="P50" s="83"/>
      <c r="Q50" s="2008"/>
      <c r="R50" s="2008"/>
      <c r="S50" s="2008"/>
      <c r="T50" s="2008"/>
      <c r="U50" s="2008"/>
      <c r="V50" s="2008"/>
      <c r="W50" s="2008"/>
      <c r="X50" s="2008"/>
      <c r="Y50" s="2008"/>
      <c r="Z50" s="2008"/>
      <c r="AA50" s="2008"/>
      <c r="AB50" s="2008"/>
      <c r="AC50" s="2008"/>
      <c r="AD50" s="2008"/>
      <c r="AE50" s="2008"/>
      <c r="AF50" s="2008"/>
      <c r="AG50" s="2008"/>
      <c r="AH50" s="2008"/>
      <c r="AI50" s="2008"/>
      <c r="AJ50" s="2008"/>
    </row>
    <row r="51" spans="2:36" ht="20.25" customHeight="1">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s="349" customFormat="1" ht="15.75" hidden="1" customHeight="1">
      <c r="B53" s="322"/>
      <c r="C53" s="348"/>
      <c r="D53" s="348"/>
      <c r="E53" s="2605" t="s">
        <v>359</v>
      </c>
      <c r="F53" s="2508"/>
      <c r="G53" s="2508"/>
      <c r="H53" s="2606"/>
      <c r="I53" s="2607" t="s">
        <v>75</v>
      </c>
      <c r="J53" s="2508"/>
      <c r="K53" s="2508"/>
      <c r="L53" s="2584"/>
      <c r="M53" s="2583" t="s">
        <v>8</v>
      </c>
      <c r="N53" s="2508"/>
      <c r="O53" s="2508"/>
      <c r="P53" s="2606"/>
      <c r="Q53" s="352"/>
      <c r="R53" s="372"/>
      <c r="S53" s="2608" t="s">
        <v>7</v>
      </c>
      <c r="T53" s="2508"/>
      <c r="U53" s="2508"/>
      <c r="V53" s="2508"/>
      <c r="W53" s="372"/>
      <c r="X53" s="353"/>
      <c r="Y53" s="352"/>
      <c r="Z53" s="351"/>
      <c r="AA53" s="2608" t="s">
        <v>32</v>
      </c>
      <c r="AB53" s="2689"/>
      <c r="AC53" s="2689"/>
      <c r="AD53" s="2689"/>
      <c r="AE53" s="372"/>
      <c r="AF53" s="354"/>
      <c r="AG53" s="2608" t="s">
        <v>355</v>
      </c>
      <c r="AH53" s="2689"/>
      <c r="AI53" s="2689"/>
      <c r="AJ53" s="2693"/>
    </row>
    <row r="54" spans="2:36" s="1" customFormat="1" ht="17.149999999999999" hidden="1" customHeight="1">
      <c r="B54" s="370"/>
      <c r="C54" s="370"/>
      <c r="D54" s="370"/>
      <c r="E54" s="2358"/>
      <c r="F54" s="2557"/>
      <c r="G54" s="2557"/>
      <c r="H54" s="2558"/>
      <c r="I54" s="2690"/>
      <c r="J54" s="2557"/>
      <c r="K54" s="2557"/>
      <c r="L54" s="2565"/>
      <c r="M54" s="2358"/>
      <c r="N54" s="2557"/>
      <c r="O54" s="2557"/>
      <c r="P54" s="2558"/>
      <c r="Q54" s="2690"/>
      <c r="R54" s="2557"/>
      <c r="S54" s="2557"/>
      <c r="T54" s="2557"/>
      <c r="U54" s="2557"/>
      <c r="V54" s="2557"/>
      <c r="W54" s="2557"/>
      <c r="X54" s="2558"/>
      <c r="Y54" s="2690"/>
      <c r="Z54" s="1794"/>
      <c r="AA54" s="1794"/>
      <c r="AB54" s="1794"/>
      <c r="AC54" s="1794"/>
      <c r="AD54" s="1794"/>
      <c r="AE54" s="1794"/>
      <c r="AF54" s="2509"/>
      <c r="AG54" s="2557"/>
      <c r="AH54" s="2557"/>
      <c r="AI54" s="2557"/>
      <c r="AJ54" s="2565"/>
    </row>
    <row r="55" spans="2:36" s="1" customFormat="1" ht="17.149999999999999" hidden="1" customHeight="1">
      <c r="B55" s="370"/>
      <c r="C55" s="370"/>
      <c r="D55" s="370"/>
      <c r="E55" s="2571"/>
      <c r="F55" s="2557"/>
      <c r="G55" s="2557"/>
      <c r="H55" s="2558"/>
      <c r="I55" s="2562"/>
      <c r="J55" s="2557"/>
      <c r="K55" s="2557"/>
      <c r="L55" s="2565"/>
      <c r="M55" s="2571"/>
      <c r="N55" s="2557"/>
      <c r="O55" s="2557"/>
      <c r="P55" s="2558"/>
      <c r="Q55" s="2562"/>
      <c r="R55" s="2557"/>
      <c r="S55" s="2557"/>
      <c r="T55" s="2557"/>
      <c r="U55" s="2557"/>
      <c r="V55" s="2557"/>
      <c r="W55" s="2557"/>
      <c r="X55" s="2558"/>
      <c r="Y55" s="2691"/>
      <c r="Z55" s="1794"/>
      <c r="AA55" s="1794"/>
      <c r="AB55" s="1794"/>
      <c r="AC55" s="1794"/>
      <c r="AD55" s="1794"/>
      <c r="AE55" s="1794"/>
      <c r="AF55" s="2509"/>
      <c r="AG55" s="2557"/>
      <c r="AH55" s="2557"/>
      <c r="AI55" s="2557"/>
      <c r="AJ55" s="2565"/>
    </row>
    <row r="56" spans="2:36" s="1" customFormat="1" ht="17.149999999999999" hidden="1" customHeight="1" thickBot="1">
      <c r="B56" s="370"/>
      <c r="C56" s="370"/>
      <c r="D56" s="370"/>
      <c r="E56" s="2572"/>
      <c r="F56" s="2559"/>
      <c r="G56" s="2559"/>
      <c r="H56" s="2560"/>
      <c r="I56" s="2563"/>
      <c r="J56" s="2559"/>
      <c r="K56" s="2559"/>
      <c r="L56" s="2566"/>
      <c r="M56" s="2572"/>
      <c r="N56" s="2559"/>
      <c r="O56" s="2559"/>
      <c r="P56" s="2560"/>
      <c r="Q56" s="2563"/>
      <c r="R56" s="2559"/>
      <c r="S56" s="2559"/>
      <c r="T56" s="2559"/>
      <c r="U56" s="2559"/>
      <c r="V56" s="2559"/>
      <c r="W56" s="2559"/>
      <c r="X56" s="2560"/>
      <c r="Y56" s="2692"/>
      <c r="Z56" s="2510"/>
      <c r="AA56" s="2510"/>
      <c r="AB56" s="2510"/>
      <c r="AC56" s="2510"/>
      <c r="AD56" s="2510"/>
      <c r="AE56" s="2510"/>
      <c r="AF56" s="2511"/>
      <c r="AG56" s="2559"/>
      <c r="AH56" s="2559"/>
      <c r="AI56" s="2559"/>
      <c r="AJ56" s="2566"/>
    </row>
    <row r="57" spans="2:36">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row>
    <row r="58" spans="2:36">
      <c r="C58" s="43"/>
      <c r="D58" s="44"/>
      <c r="E58" s="45"/>
      <c r="F58" s="43"/>
      <c r="G58" s="43"/>
      <c r="H58" s="43"/>
      <c r="I58" s="43"/>
      <c r="J58" s="43"/>
      <c r="K58" s="43"/>
      <c r="L58" s="43"/>
      <c r="M58" s="43"/>
      <c r="N58" s="43"/>
      <c r="O58" s="43"/>
      <c r="P58" s="43"/>
      <c r="Q58" s="43"/>
      <c r="R58" s="43"/>
      <c r="S58" s="43"/>
      <c r="T58" s="43"/>
      <c r="U58" s="43"/>
      <c r="V58" s="43"/>
      <c r="W58" s="43"/>
      <c r="X58" s="43"/>
      <c r="Y58" s="43"/>
      <c r="Z58" s="43"/>
    </row>
    <row r="59" spans="2:36">
      <c r="C59" s="43"/>
      <c r="D59" s="44"/>
      <c r="E59" s="43"/>
      <c r="F59" s="43"/>
      <c r="G59" s="43"/>
      <c r="H59" s="46"/>
      <c r="I59" s="46"/>
      <c r="J59" s="46"/>
      <c r="K59" s="46"/>
      <c r="L59" s="46"/>
      <c r="M59" s="46"/>
      <c r="N59" s="46"/>
      <c r="O59" s="46"/>
      <c r="P59" s="46"/>
      <c r="Q59" s="46"/>
      <c r="R59" s="46"/>
      <c r="S59" s="46"/>
      <c r="T59" s="46"/>
      <c r="U59" s="46"/>
      <c r="V59" s="46"/>
      <c r="W59" s="46"/>
      <c r="X59" s="46"/>
      <c r="Y59" s="46"/>
      <c r="Z59" s="46"/>
      <c r="AA59" s="81"/>
      <c r="AB59" s="81"/>
      <c r="AC59" s="81"/>
      <c r="AD59" s="81"/>
      <c r="AE59" s="81"/>
      <c r="AF59" s="81"/>
      <c r="AG59" s="81"/>
      <c r="AH59" s="81"/>
      <c r="AI59" s="81"/>
    </row>
    <row r="60" spans="2:36">
      <c r="D60" s="39"/>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row>
    <row r="61" spans="2:36">
      <c r="D61" s="39"/>
      <c r="H61" s="2041"/>
      <c r="I61" s="2041"/>
      <c r="J61" s="2041"/>
      <c r="K61" s="2041"/>
      <c r="L61" s="2041"/>
      <c r="M61" s="2041"/>
      <c r="N61" s="2041"/>
      <c r="O61" s="2041"/>
      <c r="P61" s="2041"/>
      <c r="Q61" s="2041"/>
      <c r="R61" s="2041"/>
      <c r="S61" s="2041"/>
      <c r="T61" s="2041"/>
      <c r="U61" s="2041"/>
      <c r="V61" s="2041"/>
      <c r="W61" s="2041"/>
      <c r="X61" s="2041"/>
      <c r="Y61" s="2041"/>
      <c r="Z61" s="2041"/>
      <c r="AA61" s="2041"/>
      <c r="AB61" s="2041"/>
      <c r="AC61" s="2041"/>
      <c r="AD61" s="2041"/>
      <c r="AE61" s="2041"/>
      <c r="AF61" s="2041"/>
      <c r="AG61" s="2041"/>
      <c r="AH61" s="2041"/>
      <c r="AI61" s="2041"/>
    </row>
  </sheetData>
  <sheetProtection sheet="1" selectLockedCells="1"/>
  <mergeCells count="89">
    <mergeCell ref="AO18:AV19"/>
    <mergeCell ref="C24:H25"/>
    <mergeCell ref="I24:I25"/>
    <mergeCell ref="J24:K25"/>
    <mergeCell ref="L24:W25"/>
    <mergeCell ref="J22:K23"/>
    <mergeCell ref="C22:H23"/>
    <mergeCell ref="B18:AJ18"/>
    <mergeCell ref="B20:B21"/>
    <mergeCell ref="C20:H21"/>
    <mergeCell ref="J20:K21"/>
    <mergeCell ref="H61:AI61"/>
    <mergeCell ref="C38:H45"/>
    <mergeCell ref="J38:AJ45"/>
    <mergeCell ref="E54:H56"/>
    <mergeCell ref="I54:L56"/>
    <mergeCell ref="M54:P56"/>
    <mergeCell ref="Q54:X56"/>
    <mergeCell ref="Y54:AF56"/>
    <mergeCell ref="AG54:AJ56"/>
    <mergeCell ref="AG53:AJ53"/>
    <mergeCell ref="AA53:AD53"/>
    <mergeCell ref="E53:H53"/>
    <mergeCell ref="I53:L53"/>
    <mergeCell ref="M53:P53"/>
    <mergeCell ref="S53:V53"/>
    <mergeCell ref="Q47:T50"/>
    <mergeCell ref="J27:K27"/>
    <mergeCell ref="B36:B37"/>
    <mergeCell ref="B34:B35"/>
    <mergeCell ref="C34:H35"/>
    <mergeCell ref="L34:AJ35"/>
    <mergeCell ref="L32:W33"/>
    <mergeCell ref="B32:B33"/>
    <mergeCell ref="C32:H33"/>
    <mergeCell ref="C36:H37"/>
    <mergeCell ref="J32:K33"/>
    <mergeCell ref="L36:W37"/>
    <mergeCell ref="J36:K37"/>
    <mergeCell ref="Z1:AJ1"/>
    <mergeCell ref="X30:AJ31"/>
    <mergeCell ref="B28:B29"/>
    <mergeCell ref="B26:B27"/>
    <mergeCell ref="C3:F3"/>
    <mergeCell ref="C4:L4"/>
    <mergeCell ref="L30:W31"/>
    <mergeCell ref="L20:AJ21"/>
    <mergeCell ref="C26:H27"/>
    <mergeCell ref="B24:B25"/>
    <mergeCell ref="B22:B23"/>
    <mergeCell ref="C28:H29"/>
    <mergeCell ref="AE24:AJ25"/>
    <mergeCell ref="L26:W26"/>
    <mergeCell ref="I28:I29"/>
    <mergeCell ref="L28:W29"/>
    <mergeCell ref="S6:W6"/>
    <mergeCell ref="S7:W7"/>
    <mergeCell ref="S8:W8"/>
    <mergeCell ref="Y6:AI6"/>
    <mergeCell ref="Y7:AI7"/>
    <mergeCell ref="Y8:AI8"/>
    <mergeCell ref="AP13:AY15"/>
    <mergeCell ref="L15:AJ15"/>
    <mergeCell ref="B13:AJ13"/>
    <mergeCell ref="C15:K15"/>
    <mergeCell ref="B30:B31"/>
    <mergeCell ref="C30:H31"/>
    <mergeCell ref="Y24:AC25"/>
    <mergeCell ref="L27:W27"/>
    <mergeCell ref="AW16:AY17"/>
    <mergeCell ref="AW18:AY19"/>
    <mergeCell ref="B16:AJ16"/>
    <mergeCell ref="L22:AJ23"/>
    <mergeCell ref="I30:I31"/>
    <mergeCell ref="J26:K26"/>
    <mergeCell ref="AP16:AV17"/>
    <mergeCell ref="X28:AJ29"/>
    <mergeCell ref="U47:X50"/>
    <mergeCell ref="Y47:AB50"/>
    <mergeCell ref="AC47:AF50"/>
    <mergeCell ref="AG47:AJ50"/>
    <mergeCell ref="S9:AJ9"/>
    <mergeCell ref="S10:AJ10"/>
    <mergeCell ref="S11:AJ11"/>
    <mergeCell ref="Q46:T46"/>
    <mergeCell ref="U46:X46"/>
    <mergeCell ref="Y46:AB46"/>
    <mergeCell ref="AC46:AF46"/>
    <mergeCell ref="AG46:AJ46"/>
  </mergeCells>
  <phoneticPr fontId="3"/>
  <conditionalFormatting sqref="L24:W25">
    <cfRule type="expression" dxfId="80" priority="13" stopIfTrue="1">
      <formula>AND(MONTH(L24)&lt;10,DAY(L24)&gt;9)</formula>
    </cfRule>
    <cfRule type="expression" dxfId="79" priority="14" stopIfTrue="1">
      <formula>AND(MONTH(L24)&lt;10,DAY(L24)&lt;10)</formula>
    </cfRule>
    <cfRule type="expression" dxfId="78" priority="15" stopIfTrue="1">
      <formula>AND(MONTH(L24)&gt;9,DAY(L24)&lt;10)</formula>
    </cfRule>
  </conditionalFormatting>
  <conditionalFormatting sqref="L26:W26">
    <cfRule type="expression" dxfId="77" priority="10" stopIfTrue="1">
      <formula>AND(MONTH(L26)&lt;10,DAY(L26)&gt;9)</formula>
    </cfRule>
    <cfRule type="expression" dxfId="76" priority="11" stopIfTrue="1">
      <formula>AND(MONTH(L26)&lt;10,DAY(L26)&lt;10)</formula>
    </cfRule>
    <cfRule type="expression" dxfId="75" priority="12" stopIfTrue="1">
      <formula>AND(MONTH(L26)&gt;9,DAY(L26)&lt;10)</formula>
    </cfRule>
  </conditionalFormatting>
  <conditionalFormatting sqref="L27:W27">
    <cfRule type="expression" dxfId="74" priority="7" stopIfTrue="1">
      <formula>AND(MONTH(L27)&lt;10,DAY(L27)&gt;9)</formula>
    </cfRule>
    <cfRule type="expression" dxfId="73" priority="8" stopIfTrue="1">
      <formula>AND(MONTH(L27)&lt;10,DAY(L27)&lt;10)</formula>
    </cfRule>
    <cfRule type="expression" dxfId="72" priority="9" stopIfTrue="1">
      <formula>AND(MONTH(L27)&gt;9,DAY(L27)&lt;10)</formula>
    </cfRule>
  </conditionalFormatting>
  <conditionalFormatting sqref="L32:W33">
    <cfRule type="expression" dxfId="71" priority="4" stopIfTrue="1">
      <formula>AND(MONTH(L32)&lt;10,DAY(L32)&gt;9)</formula>
    </cfRule>
    <cfRule type="expression" dxfId="70" priority="5" stopIfTrue="1">
      <formula>AND(MONTH(L32)&lt;10,DAY(L32)&lt;10)</formula>
    </cfRule>
    <cfRule type="expression" dxfId="69" priority="6" stopIfTrue="1">
      <formula>AND(MONTH(L32)&gt;9,DAY(L32)&lt;10)</formula>
    </cfRule>
  </conditionalFormatting>
  <conditionalFormatting sqref="L36:W37">
    <cfRule type="expression" dxfId="68" priority="1" stopIfTrue="1">
      <formula>AND(MONTH(L36)&lt;10,DAY(L36)&gt;9)</formula>
    </cfRule>
    <cfRule type="expression" dxfId="67" priority="2" stopIfTrue="1">
      <formula>AND(MONTH(L36)&lt;10,DAY(L36)&lt;10)</formula>
    </cfRule>
    <cfRule type="expression" dxfId="66" priority="3" stopIfTrue="1">
      <formula>AND(MONTH(L36)&gt;9,DAY(L36)&lt;10)</formula>
    </cfRule>
  </conditionalFormatting>
  <dataValidations count="1">
    <dataValidation type="list" allowBlank="1" showInputMessage="1" showErrorMessage="1" sqref="AW16:AY19">
      <formula1>$AM$20:$AM$22</formula1>
    </dataValidation>
  </dataValidations>
  <pageMargins left="1.1023622047244095" right="0.70866141732283472" top="0.55118110236220474" bottom="0.74803149606299213" header="0.31496062992125984" footer="0.31496062992125984"/>
  <pageSetup paperSize="9" scale="94" orientation="portrait" r:id="rId1"/>
  <headerFooter>
    <oddHeader>&amp;L&amp;"ＭＳ 明朝,標準"&amp;8&amp;K00-038第29号様式（第29条関係）</oddHeader>
    <oddFooter>&amp;R&amp;"ＭＳ 明朝,標準"&amp;8&amp;K00-031受注者⇒監督員⇒契約検査課</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3" tint="0.59999389629810485"/>
  </sheetPr>
  <dimension ref="A1:BG56"/>
  <sheetViews>
    <sheetView showZeros="0" view="pageBreakPreview" zoomScaleNormal="100" zoomScaleSheetLayoutView="100" workbookViewId="0">
      <selection activeCell="Z1" sqref="Z1:AJ1"/>
    </sheetView>
  </sheetViews>
  <sheetFormatPr defaultColWidth="2.36328125" defaultRowHeight="13"/>
  <cols>
    <col min="1" max="1" width="8.1796875" style="780" customWidth="1"/>
    <col min="2" max="45" width="2.36328125" style="634"/>
    <col min="46" max="46" width="17.81640625" style="634" customWidth="1"/>
    <col min="47" max="47" width="8.6328125" style="634" customWidth="1"/>
    <col min="48" max="51" width="2.36328125" style="634"/>
    <col min="52" max="52" width="2.36328125" style="634" hidden="1" customWidth="1"/>
    <col min="53" max="16384" width="2.36328125" style="634"/>
  </cols>
  <sheetData>
    <row r="1" spans="1:59" s="123" customFormat="1" ht="19.5" customHeight="1">
      <c r="W1" s="249"/>
      <c r="X1" s="250"/>
      <c r="Y1" s="625"/>
      <c r="Z1" s="1754"/>
      <c r="AA1" s="1754"/>
      <c r="AB1" s="1754"/>
      <c r="AC1" s="1754"/>
      <c r="AD1" s="1754"/>
      <c r="AE1" s="1754"/>
      <c r="AF1" s="1754"/>
      <c r="AG1" s="1754"/>
      <c r="AH1" s="1754"/>
      <c r="AI1" s="1754"/>
      <c r="AJ1" s="1755"/>
      <c r="AK1" s="444" t="s">
        <v>133</v>
      </c>
    </row>
    <row r="2" spans="1:59" ht="15" customHeight="1">
      <c r="AB2" s="643"/>
      <c r="AD2" s="80"/>
      <c r="AE2" s="80"/>
      <c r="AF2" s="80"/>
      <c r="AG2" s="80"/>
      <c r="AH2" s="80"/>
      <c r="AI2" s="80"/>
      <c r="AJ2" s="80"/>
    </row>
    <row r="3" spans="1:59" s="705" customFormat="1" ht="15" customHeight="1">
      <c r="A3" s="780"/>
      <c r="C3" s="1389" t="s">
        <v>368</v>
      </c>
      <c r="D3" s="2013"/>
      <c r="E3" s="2013"/>
      <c r="F3" s="2013"/>
      <c r="G3" s="703"/>
      <c r="H3" s="703"/>
    </row>
    <row r="4" spans="1:59" s="705" customFormat="1" ht="20.149999999999999" customHeight="1">
      <c r="A4" s="780"/>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59" ht="15" customHeight="1">
      <c r="D5" s="626"/>
      <c r="E5" s="626"/>
      <c r="F5" s="626"/>
      <c r="G5" s="626"/>
      <c r="H5" s="626"/>
      <c r="I5" s="626"/>
      <c r="J5" s="626"/>
      <c r="K5" s="626"/>
      <c r="L5" s="626"/>
      <c r="M5" s="626"/>
      <c r="N5" s="626"/>
      <c r="O5" s="626"/>
      <c r="P5" s="626"/>
      <c r="Q5" s="626"/>
      <c r="AZ5" s="634" t="s">
        <v>425</v>
      </c>
    </row>
    <row r="6" spans="1:59" ht="30" customHeight="1">
      <c r="I6" s="38"/>
      <c r="J6" s="38"/>
      <c r="K6" s="38"/>
      <c r="L6" s="38"/>
      <c r="M6" s="38"/>
      <c r="N6" s="38"/>
      <c r="O6" s="38"/>
      <c r="P6" s="38"/>
      <c r="Q6" s="38"/>
      <c r="S6" s="2011" t="s">
        <v>71</v>
      </c>
      <c r="T6" s="2356"/>
      <c r="U6" s="2356"/>
      <c r="V6" s="2356"/>
      <c r="W6" s="2356"/>
      <c r="X6" s="339"/>
      <c r="Y6" s="2600">
        <f>各項目入力表!F3</f>
        <v>0</v>
      </c>
      <c r="Z6" s="2546"/>
      <c r="AA6" s="2546"/>
      <c r="AB6" s="2546"/>
      <c r="AC6" s="2546"/>
      <c r="AD6" s="2546"/>
      <c r="AE6" s="2546"/>
      <c r="AF6" s="2546"/>
      <c r="AG6" s="2546"/>
      <c r="AH6" s="2546"/>
      <c r="AI6" s="2546"/>
      <c r="AJ6" s="339"/>
    </row>
    <row r="7" spans="1:59" ht="30" customHeight="1">
      <c r="S7" s="2011" t="s">
        <v>33</v>
      </c>
      <c r="T7" s="2356"/>
      <c r="U7" s="2356"/>
      <c r="V7" s="2356"/>
      <c r="W7" s="2356"/>
      <c r="X7" s="340"/>
      <c r="Y7" s="2600">
        <f>各項目入力表!F4</f>
        <v>0</v>
      </c>
      <c r="Z7" s="2546"/>
      <c r="AA7" s="2546"/>
      <c r="AB7" s="2546"/>
      <c r="AC7" s="2546"/>
      <c r="AD7" s="2546"/>
      <c r="AE7" s="2546"/>
      <c r="AF7" s="2546"/>
      <c r="AG7" s="2546"/>
      <c r="AH7" s="2546"/>
      <c r="AI7" s="2546"/>
      <c r="AJ7" s="339"/>
    </row>
    <row r="8" spans="1:59" ht="30" customHeight="1">
      <c r="S8" s="2011" t="s">
        <v>34</v>
      </c>
      <c r="T8" s="2356"/>
      <c r="U8" s="2356"/>
      <c r="V8" s="2356"/>
      <c r="W8" s="2356"/>
      <c r="X8" s="632"/>
      <c r="Y8" s="2600">
        <f>各項目入力表!F5</f>
        <v>0</v>
      </c>
      <c r="Z8" s="2546"/>
      <c r="AA8" s="2546"/>
      <c r="AB8" s="2546"/>
      <c r="AC8" s="2546"/>
      <c r="AD8" s="2546"/>
      <c r="AE8" s="2546"/>
      <c r="AF8" s="2546"/>
      <c r="AG8" s="2546"/>
      <c r="AH8" s="2546"/>
      <c r="AI8" s="2546"/>
      <c r="AJ8" s="565" t="s">
        <v>65</v>
      </c>
    </row>
    <row r="9" spans="1:59" s="1070" customFormat="1" ht="12" customHeight="1">
      <c r="B9" s="180"/>
      <c r="C9" s="180"/>
      <c r="D9" s="180"/>
      <c r="E9" s="180"/>
      <c r="F9" s="180"/>
      <c r="G9" s="180"/>
      <c r="H9" s="180"/>
      <c r="I9" s="180"/>
      <c r="J9" s="180"/>
      <c r="K9" s="180"/>
      <c r="L9" s="180"/>
      <c r="M9" s="180"/>
      <c r="N9" s="180"/>
      <c r="O9" s="180"/>
      <c r="P9" s="180"/>
      <c r="Q9" s="180"/>
      <c r="R9" s="180"/>
      <c r="S9" s="1566" t="s">
        <v>927</v>
      </c>
      <c r="T9" s="1566"/>
      <c r="U9" s="1566"/>
      <c r="V9" s="1566"/>
      <c r="W9" s="1566"/>
      <c r="X9" s="1566"/>
      <c r="Y9" s="1566"/>
      <c r="Z9" s="1566"/>
      <c r="AA9" s="1566"/>
      <c r="AB9" s="1566"/>
      <c r="AC9" s="1566"/>
      <c r="AD9" s="1566"/>
      <c r="AE9" s="1566"/>
      <c r="AF9" s="1566"/>
      <c r="AG9" s="1566"/>
      <c r="AH9" s="1566"/>
      <c r="AI9" s="1566"/>
      <c r="AJ9" s="1566"/>
    </row>
    <row r="10" spans="1:59"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1:59" s="1070" customFormat="1" ht="12" customHeight="1">
      <c r="B11" s="180"/>
      <c r="C11" s="180"/>
      <c r="D11" s="180"/>
      <c r="E11" s="180"/>
      <c r="F11" s="180"/>
      <c r="G11" s="180"/>
      <c r="H11" s="180"/>
      <c r="I11" s="180"/>
      <c r="J11" s="180"/>
      <c r="K11" s="180"/>
      <c r="L11" s="180"/>
      <c r="M11" s="180"/>
      <c r="N11" s="180"/>
      <c r="O11" s="180"/>
      <c r="P11" s="180"/>
      <c r="Q11" s="180"/>
      <c r="R11" s="180"/>
      <c r="S11" s="1567" t="s">
        <v>929</v>
      </c>
      <c r="T11" s="1567"/>
      <c r="U11" s="1567"/>
      <c r="V11" s="1567"/>
      <c r="W11" s="1567"/>
      <c r="X11" s="1567"/>
      <c r="Y11" s="1567"/>
      <c r="Z11" s="1567"/>
      <c r="AA11" s="1567"/>
      <c r="AB11" s="1567"/>
      <c r="AC11" s="1567"/>
      <c r="AD11" s="1567"/>
      <c r="AE11" s="1567"/>
      <c r="AF11" s="1567"/>
      <c r="AG11" s="1567"/>
      <c r="AH11" s="1567"/>
      <c r="AI11" s="1567"/>
      <c r="AJ11" s="1567"/>
    </row>
    <row r="12" spans="1:59" ht="15" customHeight="1">
      <c r="AJ12" s="629"/>
      <c r="AN12" s="2609" t="s">
        <v>686</v>
      </c>
      <c r="AO12" s="1524"/>
      <c r="AP12" s="1524"/>
      <c r="AQ12" s="1524"/>
      <c r="AR12" s="1524"/>
      <c r="AS12" s="1524"/>
      <c r="AT12" s="1524"/>
      <c r="AU12" s="1524"/>
      <c r="AV12" s="1524"/>
      <c r="AW12" s="1524"/>
      <c r="AX12" s="1524"/>
      <c r="AY12" s="1524"/>
      <c r="AZ12" s="1524"/>
      <c r="BA12" s="1524"/>
      <c r="BB12" s="1524"/>
      <c r="BC12" s="1524"/>
      <c r="BD12" s="1524"/>
      <c r="BE12" s="1524"/>
      <c r="BF12" s="1131"/>
      <c r="BG12" s="1131"/>
    </row>
    <row r="13" spans="1:59" ht="30" customHeight="1">
      <c r="B13" s="2086" t="s">
        <v>485</v>
      </c>
      <c r="C13" s="1131"/>
      <c r="D13" s="1131"/>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c r="AN13" s="1524"/>
      <c r="AO13" s="1524"/>
      <c r="AP13" s="1524"/>
      <c r="AQ13" s="1524"/>
      <c r="AR13" s="1524"/>
      <c r="AS13" s="1524"/>
      <c r="AT13" s="1524"/>
      <c r="AU13" s="1524"/>
      <c r="AV13" s="1524"/>
      <c r="AW13" s="1524"/>
      <c r="AX13" s="1524"/>
      <c r="AY13" s="1524"/>
      <c r="AZ13" s="1524"/>
      <c r="BA13" s="1524"/>
      <c r="BB13" s="1524"/>
      <c r="BC13" s="1524"/>
      <c r="BD13" s="1524"/>
      <c r="BE13" s="1524"/>
      <c r="BF13" s="1131"/>
      <c r="BG13" s="1131"/>
    </row>
    <row r="14" spans="1:59" ht="15" customHeight="1">
      <c r="AN14" s="1524"/>
      <c r="AO14" s="1524"/>
      <c r="AP14" s="1524"/>
      <c r="AQ14" s="1524"/>
      <c r="AR14" s="1524"/>
      <c r="AS14" s="1524"/>
      <c r="AT14" s="1524"/>
      <c r="AU14" s="1524"/>
      <c r="AV14" s="1524"/>
      <c r="AW14" s="1524"/>
      <c r="AX14" s="1524"/>
      <c r="AY14" s="1524"/>
      <c r="AZ14" s="1524"/>
      <c r="BA14" s="1524"/>
      <c r="BB14" s="1524"/>
      <c r="BC14" s="1524"/>
      <c r="BD14" s="1524"/>
      <c r="BE14" s="1524"/>
      <c r="BF14" s="1131"/>
      <c r="BG14" s="1131"/>
    </row>
    <row r="15" spans="1:59" ht="20.149999999999999" customHeight="1">
      <c r="B15" s="2091" t="s">
        <v>488</v>
      </c>
      <c r="C15" s="1131"/>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59" ht="20.149999999999999" customHeight="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2:52" ht="15" customHeight="1">
      <c r="AN17" s="2708" t="s">
        <v>369</v>
      </c>
      <c r="AO17" s="2543"/>
      <c r="AP17" s="2543"/>
      <c r="AQ17" s="2543"/>
      <c r="AR17" s="2543"/>
      <c r="AS17" s="2543"/>
      <c r="AT17" s="2543"/>
      <c r="AU17" s="1131"/>
      <c r="AV17" s="1131"/>
      <c r="AW17" s="1131"/>
    </row>
    <row r="18" spans="2:52" ht="20.149999999999999" customHeight="1">
      <c r="B18" s="1559" t="s">
        <v>67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N18" s="2543"/>
      <c r="AO18" s="2543"/>
      <c r="AP18" s="2543"/>
      <c r="AQ18" s="2543"/>
      <c r="AR18" s="2543"/>
      <c r="AS18" s="2543"/>
      <c r="AT18" s="2543"/>
      <c r="AU18" s="1131"/>
      <c r="AV18" s="1131"/>
      <c r="AW18" s="1131"/>
    </row>
    <row r="19" spans="2:52" ht="15" customHeight="1" thickBot="1">
      <c r="AN19" s="2543"/>
      <c r="AO19" s="2543"/>
      <c r="AP19" s="2543"/>
      <c r="AQ19" s="2543"/>
      <c r="AR19" s="2543"/>
      <c r="AS19" s="2543"/>
      <c r="AT19" s="2543"/>
      <c r="AU19" s="1131"/>
      <c r="AV19" s="1131"/>
      <c r="AW19" s="1131"/>
    </row>
    <row r="20" spans="2:52" ht="24.9" customHeight="1" thickBot="1">
      <c r="B20" s="2545"/>
      <c r="C20" s="2087" t="s">
        <v>135</v>
      </c>
      <c r="D20" s="2087"/>
      <c r="E20" s="2087"/>
      <c r="F20" s="2087"/>
      <c r="G20" s="2087"/>
      <c r="H20" s="2087"/>
      <c r="I20" s="2603"/>
      <c r="J20" s="173"/>
      <c r="K20" s="778"/>
      <c r="L20" s="2121">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c r="AZ20" s="634" t="s">
        <v>351</v>
      </c>
    </row>
    <row r="21" spans="2:52" ht="24.9" customHeight="1">
      <c r="B21" s="2601"/>
      <c r="C21" s="2602"/>
      <c r="D21" s="2602"/>
      <c r="E21" s="2602"/>
      <c r="F21" s="2602"/>
      <c r="G21" s="2602"/>
      <c r="H21" s="2602"/>
      <c r="I21" s="2604"/>
      <c r="J21" s="175"/>
      <c r="K21" s="17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c r="AN21" s="1929" t="s">
        <v>405</v>
      </c>
      <c r="AO21" s="1131"/>
      <c r="AP21" s="1131"/>
      <c r="AQ21" s="1131"/>
      <c r="AR21" s="1131"/>
      <c r="AS21" s="1131"/>
      <c r="AT21" s="2634"/>
      <c r="AU21" s="2709" t="s">
        <v>351</v>
      </c>
      <c r="AV21" s="2710"/>
      <c r="AW21" s="2710"/>
      <c r="AX21" s="2711"/>
      <c r="AZ21" s="634" t="s">
        <v>398</v>
      </c>
    </row>
    <row r="22" spans="2:52" ht="24.9" customHeight="1" thickBot="1">
      <c r="B22" s="2051"/>
      <c r="C22" s="2053" t="s">
        <v>152</v>
      </c>
      <c r="D22" s="1174"/>
      <c r="E22" s="1174"/>
      <c r="F22" s="1174"/>
      <c r="G22" s="1174"/>
      <c r="H22" s="1174"/>
      <c r="I22" s="2054"/>
      <c r="J22" s="184"/>
      <c r="K22" s="779"/>
      <c r="L22" s="1951">
        <f>各項目入力表!B6</f>
        <v>0</v>
      </c>
      <c r="M22" s="1951"/>
      <c r="N22" s="1951"/>
      <c r="O22" s="1951"/>
      <c r="P22" s="1951"/>
      <c r="Q22" s="1951"/>
      <c r="R22" s="1951"/>
      <c r="S22" s="1951"/>
      <c r="T22" s="1951"/>
      <c r="U22" s="1951"/>
      <c r="V22" s="534"/>
      <c r="W22" s="1174" t="s">
        <v>384</v>
      </c>
      <c r="X22" s="2093"/>
      <c r="Y22" s="2093"/>
      <c r="Z22" s="2093"/>
      <c r="AA22" s="2093"/>
      <c r="AB22" s="764"/>
      <c r="AC22" s="2089">
        <f>各項目入力表!B5</f>
        <v>0</v>
      </c>
      <c r="AD22" s="1290"/>
      <c r="AE22" s="1290"/>
      <c r="AF22" s="1290"/>
      <c r="AG22" s="1290"/>
      <c r="AH22" s="1290"/>
      <c r="AI22" s="1290"/>
      <c r="AJ22" s="2444"/>
      <c r="AN22" s="1131"/>
      <c r="AO22" s="1131"/>
      <c r="AP22" s="1131"/>
      <c r="AQ22" s="1131"/>
      <c r="AR22" s="1131"/>
      <c r="AS22" s="1131"/>
      <c r="AT22" s="2634"/>
      <c r="AU22" s="2712"/>
      <c r="AV22" s="2713"/>
      <c r="AW22" s="2713"/>
      <c r="AX22" s="2714"/>
      <c r="AZ22" s="634" t="s">
        <v>399</v>
      </c>
    </row>
    <row r="23" spans="2:52" ht="24.9" customHeight="1">
      <c r="B23" s="2052"/>
      <c r="C23" s="1210"/>
      <c r="D23" s="1210"/>
      <c r="E23" s="1210"/>
      <c r="F23" s="1210"/>
      <c r="G23" s="1210"/>
      <c r="H23" s="1210"/>
      <c r="I23" s="2055"/>
      <c r="J23" s="336"/>
      <c r="K23" s="771"/>
      <c r="L23" s="2021"/>
      <c r="M23" s="2021"/>
      <c r="N23" s="2021"/>
      <c r="O23" s="2021"/>
      <c r="P23" s="2021"/>
      <c r="Q23" s="2021"/>
      <c r="R23" s="2021"/>
      <c r="S23" s="2021"/>
      <c r="T23" s="2021"/>
      <c r="U23" s="2021"/>
      <c r="V23" s="775"/>
      <c r="W23" s="2095"/>
      <c r="X23" s="2095"/>
      <c r="Y23" s="2095"/>
      <c r="Z23" s="2095"/>
      <c r="AA23" s="2095"/>
      <c r="AB23" s="765"/>
      <c r="AC23" s="1399"/>
      <c r="AD23" s="1400"/>
      <c r="AE23" s="1400"/>
      <c r="AF23" s="1400"/>
      <c r="AG23" s="1400"/>
      <c r="AH23" s="1400"/>
      <c r="AI23" s="1400"/>
      <c r="AJ23" s="1213"/>
    </row>
    <row r="24" spans="2:52" ht="24.9" customHeight="1">
      <c r="B24" s="2051"/>
      <c r="C24" s="2053" t="s">
        <v>492</v>
      </c>
      <c r="D24" s="1174"/>
      <c r="E24" s="1174"/>
      <c r="F24" s="1174"/>
      <c r="G24" s="1174"/>
      <c r="H24" s="1174"/>
      <c r="I24" s="2054"/>
      <c r="J24" s="208"/>
      <c r="K24" s="197"/>
      <c r="L24" s="2677">
        <f>IF(AU21=AZ21,各項目入力表!D7,+IF(AU21=AZ22,各項目入力表!D8,各項目入力表!B9))</f>
        <v>0</v>
      </c>
      <c r="M24" s="2715"/>
      <c r="N24" s="2715"/>
      <c r="O24" s="2715"/>
      <c r="P24" s="2715"/>
      <c r="Q24" s="2715"/>
      <c r="R24" s="2715"/>
      <c r="S24" s="2715"/>
      <c r="T24" s="2715"/>
      <c r="U24" s="2595"/>
      <c r="V24" s="2549" t="s">
        <v>788</v>
      </c>
      <c r="W24" s="2590"/>
      <c r="X24" s="2590"/>
      <c r="Y24" s="2590"/>
      <c r="Z24" s="2590"/>
      <c r="AA24" s="2590"/>
      <c r="AB24" s="2590"/>
      <c r="AC24" s="2590"/>
      <c r="AD24" s="2590"/>
      <c r="AE24" s="2590"/>
      <c r="AF24" s="2590"/>
      <c r="AG24" s="2590"/>
      <c r="AH24" s="2590"/>
      <c r="AI24" s="2590"/>
      <c r="AJ24" s="2591"/>
    </row>
    <row r="25" spans="2:52" ht="24.9" customHeight="1">
      <c r="B25" s="2052"/>
      <c r="C25" s="1210"/>
      <c r="D25" s="1210"/>
      <c r="E25" s="1210"/>
      <c r="F25" s="1210"/>
      <c r="G25" s="1210"/>
      <c r="H25" s="1210"/>
      <c r="I25" s="2055"/>
      <c r="J25" s="154"/>
      <c r="K25" s="155"/>
      <c r="L25" s="2716"/>
      <c r="M25" s="2716"/>
      <c r="N25" s="2716"/>
      <c r="O25" s="2716"/>
      <c r="P25" s="2716"/>
      <c r="Q25" s="2716"/>
      <c r="R25" s="2716"/>
      <c r="S25" s="2716"/>
      <c r="T25" s="2716"/>
      <c r="U25" s="2597"/>
      <c r="V25" s="1245"/>
      <c r="W25" s="1245"/>
      <c r="X25" s="1245"/>
      <c r="Y25" s="1245"/>
      <c r="Z25" s="1245"/>
      <c r="AA25" s="1245"/>
      <c r="AB25" s="1245"/>
      <c r="AC25" s="1245"/>
      <c r="AD25" s="1245"/>
      <c r="AE25" s="1245"/>
      <c r="AF25" s="1245"/>
      <c r="AG25" s="1245"/>
      <c r="AH25" s="1245"/>
      <c r="AI25" s="1245"/>
      <c r="AJ25" s="2592"/>
    </row>
    <row r="26" spans="2:52" ht="24.9" customHeight="1">
      <c r="B26" s="2515"/>
      <c r="C26" s="2017" t="s">
        <v>137</v>
      </c>
      <c r="D26" s="2018"/>
      <c r="E26" s="2018"/>
      <c r="F26" s="2018"/>
      <c r="G26" s="2018"/>
      <c r="H26" s="2018"/>
      <c r="I26" s="2517"/>
      <c r="J26" s="777"/>
      <c r="K26" s="776"/>
      <c r="L26" s="1954"/>
      <c r="M26" s="1954"/>
      <c r="N26" s="1954"/>
      <c r="O26" s="1954"/>
      <c r="P26" s="1954"/>
      <c r="Q26" s="1954"/>
      <c r="R26" s="1954"/>
      <c r="S26" s="1954"/>
      <c r="T26" s="1954"/>
      <c r="U26" s="1954"/>
      <c r="V26" s="2587"/>
      <c r="W26" s="1643"/>
      <c r="X26" s="1643"/>
      <c r="Y26" s="1643"/>
      <c r="Z26" s="1643"/>
      <c r="AA26" s="1643"/>
      <c r="AB26" s="1643"/>
      <c r="AC26" s="1643"/>
      <c r="AD26" s="1643"/>
      <c r="AE26" s="1643"/>
      <c r="AF26" s="1643"/>
      <c r="AG26" s="1643"/>
      <c r="AH26" s="1643"/>
      <c r="AI26" s="1643"/>
      <c r="AJ26" s="2588"/>
    </row>
    <row r="27" spans="2:52" ht="24.9" customHeight="1" thickBot="1">
      <c r="B27" s="2523"/>
      <c r="C27" s="1306"/>
      <c r="D27" s="1306"/>
      <c r="E27" s="1306"/>
      <c r="F27" s="1306"/>
      <c r="G27" s="1306"/>
      <c r="H27" s="1306"/>
      <c r="I27" s="2525"/>
      <c r="J27" s="622"/>
      <c r="K27" s="658"/>
      <c r="L27" s="2547"/>
      <c r="M27" s="2547"/>
      <c r="N27" s="2547"/>
      <c r="O27" s="2547"/>
      <c r="P27" s="2547"/>
      <c r="Q27" s="2547"/>
      <c r="R27" s="2547"/>
      <c r="S27" s="2547"/>
      <c r="T27" s="2547"/>
      <c r="U27" s="2547"/>
      <c r="V27" s="2524"/>
      <c r="W27" s="2524"/>
      <c r="X27" s="2524"/>
      <c r="Y27" s="2524"/>
      <c r="Z27" s="2524"/>
      <c r="AA27" s="2524"/>
      <c r="AB27" s="2524"/>
      <c r="AC27" s="2524"/>
      <c r="AD27" s="2524"/>
      <c r="AE27" s="2524"/>
      <c r="AF27" s="2524"/>
      <c r="AG27" s="2524"/>
      <c r="AH27" s="2524"/>
      <c r="AI27" s="2524"/>
      <c r="AJ27" s="2717"/>
    </row>
    <row r="28" spans="2:52" ht="15" hidden="1" customHeight="1">
      <c r="B28" s="654"/>
      <c r="C28" s="2585" t="s">
        <v>486</v>
      </c>
      <c r="D28" s="2585"/>
      <c r="E28" s="2585"/>
      <c r="F28" s="2585"/>
      <c r="G28" s="2585"/>
      <c r="H28" s="2585"/>
      <c r="I28" s="642"/>
      <c r="J28" s="2103"/>
      <c r="K28" s="2104"/>
      <c r="L28" s="2104"/>
      <c r="M28" s="2104"/>
      <c r="N28" s="2104"/>
      <c r="O28" s="2104"/>
      <c r="P28" s="2104"/>
      <c r="Q28" s="2104"/>
      <c r="R28" s="2104"/>
      <c r="S28" s="2104"/>
      <c r="T28" s="2104"/>
      <c r="U28" s="2104"/>
      <c r="V28" s="2104"/>
      <c r="W28" s="2104"/>
      <c r="X28" s="2104"/>
      <c r="Y28" s="2104"/>
      <c r="Z28" s="2104"/>
      <c r="AA28" s="2104"/>
      <c r="AB28" s="2104"/>
      <c r="AC28" s="2104"/>
      <c r="AD28" s="2104"/>
      <c r="AE28" s="2104"/>
      <c r="AF28" s="2104"/>
      <c r="AG28" s="2104"/>
      <c r="AH28" s="2104"/>
      <c r="AI28" s="2104"/>
      <c r="AJ28" s="2105"/>
    </row>
    <row r="29" spans="2:52" ht="15" hidden="1" customHeight="1">
      <c r="B29" s="641"/>
      <c r="C29" s="2585"/>
      <c r="D29" s="2585"/>
      <c r="E29" s="2585"/>
      <c r="F29" s="2585"/>
      <c r="G29" s="2585"/>
      <c r="H29" s="2585"/>
      <c r="I29" s="642"/>
      <c r="J29" s="2103"/>
      <c r="K29" s="2104"/>
      <c r="L29" s="2104"/>
      <c r="M29" s="2104"/>
      <c r="N29" s="2104"/>
      <c r="O29" s="2104"/>
      <c r="P29" s="2104"/>
      <c r="Q29" s="2104"/>
      <c r="R29" s="2104"/>
      <c r="S29" s="2104"/>
      <c r="T29" s="2104"/>
      <c r="U29" s="2104"/>
      <c r="V29" s="2104"/>
      <c r="W29" s="2104"/>
      <c r="X29" s="2104"/>
      <c r="Y29" s="2104"/>
      <c r="Z29" s="2104"/>
      <c r="AA29" s="2104"/>
      <c r="AB29" s="2104"/>
      <c r="AC29" s="2104"/>
      <c r="AD29" s="2104"/>
      <c r="AE29" s="2104"/>
      <c r="AF29" s="2104"/>
      <c r="AG29" s="2104"/>
      <c r="AH29" s="2104"/>
      <c r="AI29" s="2104"/>
      <c r="AJ29" s="2105"/>
    </row>
    <row r="30" spans="2:52" ht="15" hidden="1" customHeight="1">
      <c r="B30" s="641"/>
      <c r="C30" s="2585"/>
      <c r="D30" s="2585"/>
      <c r="E30" s="2585"/>
      <c r="F30" s="2585"/>
      <c r="G30" s="2585"/>
      <c r="H30" s="2585"/>
      <c r="I30" s="642"/>
      <c r="J30" s="2103"/>
      <c r="K30" s="2104"/>
      <c r="L30" s="2104"/>
      <c r="M30" s="2104"/>
      <c r="N30" s="2104"/>
      <c r="O30" s="2104"/>
      <c r="P30" s="2104"/>
      <c r="Q30" s="2104"/>
      <c r="R30" s="2104"/>
      <c r="S30" s="2104"/>
      <c r="T30" s="2104"/>
      <c r="U30" s="2104"/>
      <c r="V30" s="2104"/>
      <c r="W30" s="2104"/>
      <c r="X30" s="2104"/>
      <c r="Y30" s="2104"/>
      <c r="Z30" s="2104"/>
      <c r="AA30" s="2104"/>
      <c r="AB30" s="2104"/>
      <c r="AC30" s="2104"/>
      <c r="AD30" s="2104"/>
      <c r="AE30" s="2104"/>
      <c r="AF30" s="2104"/>
      <c r="AG30" s="2104"/>
      <c r="AH30" s="2104"/>
      <c r="AI30" s="2104"/>
      <c r="AJ30" s="2105"/>
    </row>
    <row r="31" spans="2:52" ht="15" hidden="1" customHeight="1">
      <c r="B31" s="641"/>
      <c r="C31" s="2585"/>
      <c r="D31" s="2585"/>
      <c r="E31" s="2585"/>
      <c r="F31" s="2585"/>
      <c r="G31" s="2585"/>
      <c r="H31" s="2585"/>
      <c r="I31" s="642"/>
      <c r="J31" s="2103"/>
      <c r="K31" s="2104"/>
      <c r="L31" s="2104"/>
      <c r="M31" s="2104"/>
      <c r="N31" s="2104"/>
      <c r="O31" s="2104"/>
      <c r="P31" s="2104"/>
      <c r="Q31" s="2104"/>
      <c r="R31" s="2104"/>
      <c r="S31" s="2104"/>
      <c r="T31" s="2104"/>
      <c r="U31" s="2104"/>
      <c r="V31" s="2104"/>
      <c r="W31" s="2104"/>
      <c r="X31" s="2104"/>
      <c r="Y31" s="2104"/>
      <c r="Z31" s="2104"/>
      <c r="AA31" s="2104"/>
      <c r="AB31" s="2104"/>
      <c r="AC31" s="2104"/>
      <c r="AD31" s="2104"/>
      <c r="AE31" s="2104"/>
      <c r="AF31" s="2104"/>
      <c r="AG31" s="2104"/>
      <c r="AH31" s="2104"/>
      <c r="AI31" s="2104"/>
      <c r="AJ31" s="2105"/>
    </row>
    <row r="32" spans="2:52" ht="15" hidden="1" customHeight="1">
      <c r="B32" s="641"/>
      <c r="C32" s="2585"/>
      <c r="D32" s="2585"/>
      <c r="E32" s="2585"/>
      <c r="F32" s="2585"/>
      <c r="G32" s="2585"/>
      <c r="H32" s="2585"/>
      <c r="I32" s="642"/>
      <c r="J32" s="2103"/>
      <c r="K32" s="2104"/>
      <c r="L32" s="2104"/>
      <c r="M32" s="2104"/>
      <c r="N32" s="2104"/>
      <c r="O32" s="2104"/>
      <c r="P32" s="2104"/>
      <c r="Q32" s="2104"/>
      <c r="R32" s="2104"/>
      <c r="S32" s="2104"/>
      <c r="T32" s="2104"/>
      <c r="U32" s="2104"/>
      <c r="V32" s="2104"/>
      <c r="W32" s="2104"/>
      <c r="X32" s="2104"/>
      <c r="Y32" s="2104"/>
      <c r="Z32" s="2104"/>
      <c r="AA32" s="2104"/>
      <c r="AB32" s="2104"/>
      <c r="AC32" s="2104"/>
      <c r="AD32" s="2104"/>
      <c r="AE32" s="2104"/>
      <c r="AF32" s="2104"/>
      <c r="AG32" s="2104"/>
      <c r="AH32" s="2104"/>
      <c r="AI32" s="2104"/>
      <c r="AJ32" s="2105"/>
    </row>
    <row r="33" spans="2:36" ht="15" hidden="1" customHeight="1">
      <c r="B33" s="641"/>
      <c r="C33" s="2585"/>
      <c r="D33" s="2585"/>
      <c r="E33" s="2585"/>
      <c r="F33" s="2585"/>
      <c r="G33" s="2585"/>
      <c r="H33" s="2585"/>
      <c r="I33" s="642"/>
      <c r="J33" s="2103"/>
      <c r="K33" s="2104"/>
      <c r="L33" s="2104"/>
      <c r="M33" s="2104"/>
      <c r="N33" s="2104"/>
      <c r="O33" s="2104"/>
      <c r="P33" s="2104"/>
      <c r="Q33" s="2104"/>
      <c r="R33" s="2104"/>
      <c r="S33" s="2104"/>
      <c r="T33" s="2104"/>
      <c r="U33" s="2104"/>
      <c r="V33" s="2104"/>
      <c r="W33" s="2104"/>
      <c r="X33" s="2104"/>
      <c r="Y33" s="2104"/>
      <c r="Z33" s="2104"/>
      <c r="AA33" s="2104"/>
      <c r="AB33" s="2104"/>
      <c r="AC33" s="2104"/>
      <c r="AD33" s="2104"/>
      <c r="AE33" s="2104"/>
      <c r="AF33" s="2104"/>
      <c r="AG33" s="2104"/>
      <c r="AH33" s="2104"/>
      <c r="AI33" s="2104"/>
      <c r="AJ33" s="2105"/>
    </row>
    <row r="34" spans="2:36" ht="15" hidden="1" customHeight="1">
      <c r="B34" s="641"/>
      <c r="C34" s="2585"/>
      <c r="D34" s="2585"/>
      <c r="E34" s="2585"/>
      <c r="F34" s="2585"/>
      <c r="G34" s="2585"/>
      <c r="H34" s="2585"/>
      <c r="I34" s="642"/>
      <c r="J34" s="2103"/>
      <c r="K34" s="2104"/>
      <c r="L34" s="2104"/>
      <c r="M34" s="2104"/>
      <c r="N34" s="2104"/>
      <c r="O34" s="2104"/>
      <c r="P34" s="2104"/>
      <c r="Q34" s="2104"/>
      <c r="R34" s="2104"/>
      <c r="S34" s="2104"/>
      <c r="T34" s="2104"/>
      <c r="U34" s="2104"/>
      <c r="V34" s="2104"/>
      <c r="W34" s="2104"/>
      <c r="X34" s="2104"/>
      <c r="Y34" s="2104"/>
      <c r="Z34" s="2104"/>
      <c r="AA34" s="2104"/>
      <c r="AB34" s="2104"/>
      <c r="AC34" s="2104"/>
      <c r="AD34" s="2104"/>
      <c r="AE34" s="2104"/>
      <c r="AF34" s="2104"/>
      <c r="AG34" s="2104"/>
      <c r="AH34" s="2104"/>
      <c r="AI34" s="2104"/>
      <c r="AJ34" s="2105"/>
    </row>
    <row r="35" spans="2:36" ht="15" hidden="1" customHeight="1">
      <c r="B35" s="641"/>
      <c r="C35" s="2585"/>
      <c r="D35" s="2585"/>
      <c r="E35" s="2585"/>
      <c r="F35" s="2585"/>
      <c r="G35" s="2585"/>
      <c r="H35" s="2585"/>
      <c r="I35" s="642"/>
      <c r="J35" s="2103"/>
      <c r="K35" s="2104"/>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4"/>
      <c r="AI35" s="2104"/>
      <c r="AJ35" s="2105"/>
    </row>
    <row r="36" spans="2:36" ht="15" hidden="1" customHeight="1">
      <c r="B36" s="627"/>
      <c r="C36" s="2585"/>
      <c r="D36" s="2585"/>
      <c r="E36" s="2585"/>
      <c r="F36" s="2585"/>
      <c r="G36" s="2585"/>
      <c r="H36" s="2585"/>
      <c r="I36" s="628"/>
      <c r="J36" s="2103"/>
      <c r="K36" s="2104"/>
      <c r="L36" s="2104"/>
      <c r="M36" s="2104"/>
      <c r="N36" s="2104"/>
      <c r="O36" s="2104"/>
      <c r="P36" s="2104"/>
      <c r="Q36" s="2104"/>
      <c r="R36" s="2104"/>
      <c r="S36" s="2104"/>
      <c r="T36" s="2104"/>
      <c r="U36" s="2104"/>
      <c r="V36" s="2104"/>
      <c r="W36" s="2104"/>
      <c r="X36" s="2104"/>
      <c r="Y36" s="2104"/>
      <c r="Z36" s="2104"/>
      <c r="AA36" s="2104"/>
      <c r="AB36" s="2104"/>
      <c r="AC36" s="2104"/>
      <c r="AD36" s="2104"/>
      <c r="AE36" s="2104"/>
      <c r="AF36" s="2104"/>
      <c r="AG36" s="2104"/>
      <c r="AH36" s="2104"/>
      <c r="AI36" s="2104"/>
      <c r="AJ36" s="2105"/>
    </row>
    <row r="37" spans="2:36" ht="15" hidden="1" customHeight="1">
      <c r="B37" s="627"/>
      <c r="C37" s="2585"/>
      <c r="D37" s="2585"/>
      <c r="E37" s="2585"/>
      <c r="F37" s="2585"/>
      <c r="G37" s="2585"/>
      <c r="H37" s="2585"/>
      <c r="I37" s="628"/>
      <c r="J37" s="2103"/>
      <c r="K37" s="2104"/>
      <c r="L37" s="2104"/>
      <c r="M37" s="2104"/>
      <c r="N37" s="2104"/>
      <c r="O37" s="2104"/>
      <c r="P37" s="2104"/>
      <c r="Q37" s="2104"/>
      <c r="R37" s="2104"/>
      <c r="S37" s="2104"/>
      <c r="T37" s="2104"/>
      <c r="U37" s="2104"/>
      <c r="V37" s="2104"/>
      <c r="W37" s="2104"/>
      <c r="X37" s="2104"/>
      <c r="Y37" s="2104"/>
      <c r="Z37" s="2104"/>
      <c r="AA37" s="2104"/>
      <c r="AB37" s="2104"/>
      <c r="AC37" s="2104"/>
      <c r="AD37" s="2104"/>
      <c r="AE37" s="2104"/>
      <c r="AF37" s="2104"/>
      <c r="AG37" s="2104"/>
      <c r="AH37" s="2104"/>
      <c r="AI37" s="2104"/>
      <c r="AJ37" s="2105"/>
    </row>
    <row r="38" spans="2:36" ht="15" hidden="1" customHeight="1">
      <c r="B38" s="627"/>
      <c r="C38" s="2585"/>
      <c r="D38" s="2585"/>
      <c r="E38" s="2585"/>
      <c r="F38" s="2585"/>
      <c r="G38" s="2585"/>
      <c r="H38" s="2585"/>
      <c r="I38" s="628"/>
      <c r="J38" s="2103"/>
      <c r="K38" s="2104"/>
      <c r="L38" s="2104"/>
      <c r="M38" s="2104"/>
      <c r="N38" s="2104"/>
      <c r="O38" s="2104"/>
      <c r="P38" s="2104"/>
      <c r="Q38" s="2104"/>
      <c r="R38" s="2104"/>
      <c r="S38" s="2104"/>
      <c r="T38" s="2104"/>
      <c r="U38" s="2104"/>
      <c r="V38" s="2104"/>
      <c r="W38" s="2104"/>
      <c r="X38" s="2104"/>
      <c r="Y38" s="2104"/>
      <c r="Z38" s="2104"/>
      <c r="AA38" s="2104"/>
      <c r="AB38" s="2104"/>
      <c r="AC38" s="2104"/>
      <c r="AD38" s="2104"/>
      <c r="AE38" s="2104"/>
      <c r="AF38" s="2104"/>
      <c r="AG38" s="2104"/>
      <c r="AH38" s="2104"/>
      <c r="AI38" s="2104"/>
      <c r="AJ38" s="2105"/>
    </row>
    <row r="39" spans="2:36" ht="15" hidden="1" customHeight="1" thickBot="1">
      <c r="B39" s="630"/>
      <c r="C39" s="2586"/>
      <c r="D39" s="2586"/>
      <c r="E39" s="2586"/>
      <c r="F39" s="2586"/>
      <c r="G39" s="2586"/>
      <c r="H39" s="2586"/>
      <c r="I39" s="631"/>
      <c r="J39" s="2112"/>
      <c r="K39" s="2113"/>
      <c r="L39" s="2113"/>
      <c r="M39" s="2113"/>
      <c r="N39" s="2113"/>
      <c r="O39" s="2113"/>
      <c r="P39" s="2113"/>
      <c r="Q39" s="2113"/>
      <c r="R39" s="2113"/>
      <c r="S39" s="2113"/>
      <c r="T39" s="2113"/>
      <c r="U39" s="2113"/>
      <c r="V39" s="2113"/>
      <c r="W39" s="2113"/>
      <c r="X39" s="2113"/>
      <c r="Y39" s="2113"/>
      <c r="Z39" s="2113"/>
      <c r="AA39" s="2113"/>
      <c r="AB39" s="2113"/>
      <c r="AC39" s="2113"/>
      <c r="AD39" s="2113"/>
      <c r="AE39" s="2113"/>
      <c r="AF39" s="2113"/>
      <c r="AG39" s="2113"/>
      <c r="AH39" s="2113"/>
      <c r="AI39" s="2113"/>
      <c r="AJ39" s="2114"/>
    </row>
    <row r="40" spans="2:36" s="1070" customFormat="1" ht="15" customHeight="1">
      <c r="Q40" s="2007" t="s">
        <v>931</v>
      </c>
      <c r="R40" s="2007"/>
      <c r="S40" s="2007"/>
      <c r="T40" s="2007"/>
      <c r="U40" s="2007" t="s">
        <v>967</v>
      </c>
      <c r="V40" s="2007"/>
      <c r="W40" s="2007"/>
      <c r="X40" s="2007"/>
      <c r="Y40" s="2007" t="s">
        <v>968</v>
      </c>
      <c r="Z40" s="2007"/>
      <c r="AA40" s="2007"/>
      <c r="AB40" s="2007"/>
      <c r="AC40" s="2007" t="s">
        <v>323</v>
      </c>
      <c r="AD40" s="2007"/>
      <c r="AE40" s="2007"/>
      <c r="AF40" s="2007"/>
      <c r="AG40" s="2007" t="s">
        <v>50</v>
      </c>
      <c r="AH40" s="2007"/>
      <c r="AI40" s="2007"/>
      <c r="AJ40" s="2007"/>
    </row>
    <row r="41" spans="2:36" s="1070" customFormat="1" ht="12.65" customHeight="1">
      <c r="Q41" s="2008"/>
      <c r="R41" s="2008"/>
      <c r="S41" s="2008"/>
      <c r="T41" s="2008"/>
      <c r="U41" s="2008"/>
      <c r="V41" s="2008"/>
      <c r="W41" s="2008"/>
      <c r="X41" s="2008"/>
      <c r="Y41" s="2008"/>
      <c r="Z41" s="2008"/>
      <c r="AA41" s="2008"/>
      <c r="AB41" s="2008"/>
      <c r="AC41" s="2008"/>
      <c r="AD41" s="2008"/>
      <c r="AE41" s="2008"/>
      <c r="AF41" s="2008"/>
      <c r="AG41" s="2008"/>
      <c r="AH41" s="2008"/>
      <c r="AI41" s="2008"/>
      <c r="AJ41" s="2008"/>
    </row>
    <row r="42" spans="2:36" s="1070" customFormat="1" ht="12.65" customHeight="1">
      <c r="B42" s="83"/>
      <c r="C42" s="83"/>
      <c r="D42" s="83"/>
      <c r="E42" s="83"/>
      <c r="F42" s="83"/>
      <c r="G42" s="83"/>
      <c r="H42" s="83"/>
      <c r="I42" s="83"/>
      <c r="J42" s="83"/>
      <c r="K42" s="83"/>
      <c r="L42" s="83"/>
      <c r="M42" s="83"/>
      <c r="N42" s="83"/>
      <c r="O42" s="83"/>
      <c r="P42" s="83"/>
      <c r="Q42" s="2008"/>
      <c r="R42" s="2008"/>
      <c r="S42" s="2008"/>
      <c r="T42" s="2008"/>
      <c r="U42" s="2008"/>
      <c r="V42" s="2008"/>
      <c r="W42" s="2008"/>
      <c r="X42" s="2008"/>
      <c r="Y42" s="2008"/>
      <c r="Z42" s="2008"/>
      <c r="AA42" s="2008"/>
      <c r="AB42" s="2008"/>
      <c r="AC42" s="2008"/>
      <c r="AD42" s="2008"/>
      <c r="AE42" s="2008"/>
      <c r="AF42" s="2008"/>
      <c r="AG42" s="2008"/>
      <c r="AH42" s="2008"/>
      <c r="AI42" s="2008"/>
      <c r="AJ42" s="2008"/>
    </row>
    <row r="43" spans="2:36" s="1070" customFormat="1" ht="12.65" customHeight="1">
      <c r="B43" s="83"/>
      <c r="C43" s="83"/>
      <c r="D43" s="83"/>
      <c r="E43" s="83"/>
      <c r="F43" s="83"/>
      <c r="G43" s="83"/>
      <c r="H43" s="83"/>
      <c r="I43" s="83"/>
      <c r="J43" s="83"/>
      <c r="K43" s="83"/>
      <c r="L43" s="83"/>
      <c r="M43" s="83"/>
      <c r="N43" s="83"/>
      <c r="O43" s="83"/>
      <c r="P43" s="83"/>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6" spans="2:36">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row>
    <row r="47" spans="2:36" s="349" customFormat="1" ht="15.75" hidden="1" customHeight="1">
      <c r="B47" s="322"/>
      <c r="C47" s="2605" t="s">
        <v>143</v>
      </c>
      <c r="D47" s="2508"/>
      <c r="E47" s="2508"/>
      <c r="F47" s="2606"/>
      <c r="G47" s="2607" t="s">
        <v>75</v>
      </c>
      <c r="H47" s="2508"/>
      <c r="I47" s="2508"/>
      <c r="J47" s="2584"/>
      <c r="K47" s="2583" t="s">
        <v>8</v>
      </c>
      <c r="L47" s="2508"/>
      <c r="M47" s="2508"/>
      <c r="N47" s="2606"/>
      <c r="O47" s="352"/>
      <c r="P47" s="655"/>
      <c r="Q47" s="2608" t="s">
        <v>7</v>
      </c>
      <c r="R47" s="2508"/>
      <c r="S47" s="2508"/>
      <c r="T47" s="2508"/>
      <c r="U47" s="655"/>
      <c r="V47" s="353"/>
      <c r="W47" s="352"/>
      <c r="X47" s="351"/>
      <c r="Y47" s="2608" t="s">
        <v>32</v>
      </c>
      <c r="Z47" s="2508"/>
      <c r="AA47" s="2508"/>
      <c r="AB47" s="2508"/>
      <c r="AC47" s="655"/>
      <c r="AD47" s="354"/>
      <c r="AE47" s="2583" t="s">
        <v>355</v>
      </c>
      <c r="AF47" s="2508"/>
      <c r="AG47" s="2508"/>
      <c r="AH47" s="2584"/>
      <c r="AJ47" s="347"/>
    </row>
    <row r="48" spans="2:36" s="1" customFormat="1" ht="17.149999999999999" hidden="1" customHeight="1">
      <c r="B48" s="624"/>
      <c r="C48" s="637"/>
      <c r="D48" s="649"/>
      <c r="E48" s="649"/>
      <c r="F48" s="645"/>
      <c r="G48" s="623"/>
      <c r="H48" s="649"/>
      <c r="I48" s="649"/>
      <c r="J48" s="652"/>
      <c r="K48" s="637"/>
      <c r="L48" s="649"/>
      <c r="M48" s="649"/>
      <c r="N48" s="645"/>
      <c r="O48" s="623"/>
      <c r="P48" s="649"/>
      <c r="Q48" s="649"/>
      <c r="R48" s="649"/>
      <c r="S48" s="649"/>
      <c r="T48" s="649"/>
      <c r="U48" s="649"/>
      <c r="V48" s="645"/>
      <c r="W48" s="623"/>
      <c r="X48" s="638"/>
      <c r="Y48" s="638"/>
      <c r="Z48" s="638"/>
      <c r="AA48" s="638"/>
      <c r="AB48" s="638"/>
      <c r="AC48" s="638"/>
      <c r="AD48" s="639"/>
      <c r="AE48" s="649"/>
      <c r="AF48" s="649"/>
      <c r="AG48" s="649"/>
      <c r="AH48" s="652"/>
      <c r="AJ48" s="28"/>
    </row>
    <row r="49" spans="2:36" s="1" customFormat="1" ht="17.149999999999999" hidden="1" customHeight="1">
      <c r="B49" s="624"/>
      <c r="C49" s="644"/>
      <c r="D49" s="649"/>
      <c r="E49" s="649"/>
      <c r="F49" s="645"/>
      <c r="G49" s="650"/>
      <c r="H49" s="649"/>
      <c r="I49" s="649"/>
      <c r="J49" s="652"/>
      <c r="K49" s="644"/>
      <c r="L49" s="649"/>
      <c r="M49" s="649"/>
      <c r="N49" s="645"/>
      <c r="O49" s="650"/>
      <c r="P49" s="649"/>
      <c r="Q49" s="649"/>
      <c r="R49" s="649"/>
      <c r="S49" s="649"/>
      <c r="T49" s="649"/>
      <c r="U49" s="649"/>
      <c r="V49" s="645"/>
      <c r="W49" s="656"/>
      <c r="X49" s="638"/>
      <c r="Y49" s="638"/>
      <c r="Z49" s="638"/>
      <c r="AA49" s="638"/>
      <c r="AB49" s="638"/>
      <c r="AC49" s="638"/>
      <c r="AD49" s="639"/>
      <c r="AE49" s="649"/>
      <c r="AF49" s="649"/>
      <c r="AG49" s="649"/>
      <c r="AH49" s="652"/>
      <c r="AJ49" s="28"/>
    </row>
    <row r="50" spans="2:36" s="1" customFormat="1" ht="17.149999999999999" hidden="1" customHeight="1" thickBot="1">
      <c r="B50" s="624"/>
      <c r="C50" s="646"/>
      <c r="D50" s="647"/>
      <c r="E50" s="647"/>
      <c r="F50" s="648"/>
      <c r="G50" s="651"/>
      <c r="H50" s="647"/>
      <c r="I50" s="647"/>
      <c r="J50" s="653"/>
      <c r="K50" s="646"/>
      <c r="L50" s="647"/>
      <c r="M50" s="647"/>
      <c r="N50" s="648"/>
      <c r="O50" s="651"/>
      <c r="P50" s="647"/>
      <c r="Q50" s="647"/>
      <c r="R50" s="647"/>
      <c r="S50" s="647"/>
      <c r="T50" s="647"/>
      <c r="U50" s="647"/>
      <c r="V50" s="648"/>
      <c r="W50" s="657"/>
      <c r="X50" s="636"/>
      <c r="Y50" s="636"/>
      <c r="Z50" s="636"/>
      <c r="AA50" s="636"/>
      <c r="AB50" s="636"/>
      <c r="AC50" s="636"/>
      <c r="AD50" s="640"/>
      <c r="AE50" s="647"/>
      <c r="AF50" s="647"/>
      <c r="AG50" s="647"/>
      <c r="AH50" s="653"/>
      <c r="AJ50" s="2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6">
      <c r="C54" s="43"/>
      <c r="D54" s="44"/>
      <c r="E54" s="43"/>
      <c r="F54" s="43"/>
      <c r="G54" s="43"/>
      <c r="H54" s="46"/>
      <c r="I54" s="46"/>
      <c r="J54" s="46"/>
      <c r="K54" s="46"/>
      <c r="L54" s="46"/>
      <c r="M54" s="46"/>
      <c r="N54" s="46"/>
      <c r="O54" s="46"/>
      <c r="P54" s="46"/>
      <c r="Q54" s="46"/>
      <c r="R54" s="46"/>
      <c r="S54" s="46"/>
      <c r="T54" s="46"/>
      <c r="U54" s="46"/>
      <c r="V54" s="46"/>
      <c r="W54" s="46"/>
      <c r="X54" s="46"/>
      <c r="Y54" s="46"/>
      <c r="Z54" s="46"/>
      <c r="AA54" s="635"/>
      <c r="AB54" s="635"/>
      <c r="AC54" s="635"/>
      <c r="AD54" s="635"/>
      <c r="AE54" s="635"/>
      <c r="AF54" s="635"/>
      <c r="AG54" s="635"/>
      <c r="AH54" s="635"/>
      <c r="AI54" s="635"/>
    </row>
    <row r="55" spans="2:36">
      <c r="D55" s="39"/>
      <c r="H55" s="635"/>
      <c r="I55" s="635"/>
      <c r="J55" s="635"/>
      <c r="K55" s="635"/>
      <c r="L55" s="635"/>
      <c r="M55" s="635"/>
      <c r="N55" s="635"/>
      <c r="O55" s="635"/>
      <c r="P55" s="635"/>
      <c r="Q55" s="635"/>
      <c r="R55" s="635"/>
      <c r="S55" s="635"/>
      <c r="T55" s="635"/>
      <c r="U55" s="635"/>
      <c r="V55" s="635"/>
      <c r="W55" s="635"/>
      <c r="X55" s="635"/>
      <c r="Y55" s="635"/>
      <c r="Z55" s="635"/>
      <c r="AA55" s="635"/>
      <c r="AB55" s="635"/>
      <c r="AC55" s="635"/>
      <c r="AD55" s="635"/>
      <c r="AE55" s="635"/>
      <c r="AF55" s="635"/>
      <c r="AG55" s="635"/>
      <c r="AH55" s="635"/>
      <c r="AI55" s="635"/>
    </row>
    <row r="56" spans="2:36">
      <c r="D56" s="39"/>
      <c r="H56" s="2041"/>
      <c r="I56" s="2041"/>
      <c r="J56" s="2041"/>
      <c r="K56" s="2041"/>
      <c r="L56" s="2041"/>
      <c r="M56" s="2041"/>
      <c r="N56" s="2041"/>
      <c r="O56" s="2041"/>
      <c r="P56" s="2041"/>
      <c r="Q56" s="2041"/>
      <c r="R56" s="2041"/>
      <c r="S56" s="2041"/>
      <c r="T56" s="2041"/>
      <c r="U56" s="2041"/>
      <c r="V56" s="2041"/>
      <c r="W56" s="2041"/>
      <c r="X56" s="2041"/>
      <c r="Y56" s="2041"/>
      <c r="Z56" s="2041"/>
      <c r="AA56" s="2041"/>
      <c r="AB56" s="2041"/>
      <c r="AC56" s="2041"/>
      <c r="AD56" s="2041"/>
      <c r="AE56" s="2041"/>
      <c r="AF56" s="2041"/>
      <c r="AG56" s="2041"/>
      <c r="AH56" s="2041"/>
      <c r="AI56" s="2041"/>
    </row>
  </sheetData>
  <sheetProtection sheet="1" selectLockedCells="1"/>
  <mergeCells count="58">
    <mergeCell ref="Z1:AJ1"/>
    <mergeCell ref="AN12:BG14"/>
    <mergeCell ref="S7:W7"/>
    <mergeCell ref="Y7:AI7"/>
    <mergeCell ref="C3:F3"/>
    <mergeCell ref="C4:L4"/>
    <mergeCell ref="S6:W6"/>
    <mergeCell ref="Y6:AI6"/>
    <mergeCell ref="S8:W8"/>
    <mergeCell ref="Y8:AI8"/>
    <mergeCell ref="B13:AJ13"/>
    <mergeCell ref="S9:AJ9"/>
    <mergeCell ref="S10:AJ10"/>
    <mergeCell ref="S11:AJ11"/>
    <mergeCell ref="L22:U23"/>
    <mergeCell ref="B15:AJ16"/>
    <mergeCell ref="B18:AJ18"/>
    <mergeCell ref="B20:B21"/>
    <mergeCell ref="C20:H21"/>
    <mergeCell ref="I20:I21"/>
    <mergeCell ref="L20:AJ21"/>
    <mergeCell ref="B24:B25"/>
    <mergeCell ref="C24:H25"/>
    <mergeCell ref="I24:I25"/>
    <mergeCell ref="B22:B23"/>
    <mergeCell ref="C22:H23"/>
    <mergeCell ref="I22:I23"/>
    <mergeCell ref="B26:B27"/>
    <mergeCell ref="C26:H27"/>
    <mergeCell ref="I26:I27"/>
    <mergeCell ref="L26:U27"/>
    <mergeCell ref="V26:AJ27"/>
    <mergeCell ref="H56:AI56"/>
    <mergeCell ref="AN17:AW19"/>
    <mergeCell ref="AU21:AX22"/>
    <mergeCell ref="C28:H39"/>
    <mergeCell ref="J28:AJ39"/>
    <mergeCell ref="C47:F47"/>
    <mergeCell ref="G47:J47"/>
    <mergeCell ref="K47:N47"/>
    <mergeCell ref="Q47:T47"/>
    <mergeCell ref="Y47:AB47"/>
    <mergeCell ref="AE47:AH47"/>
    <mergeCell ref="W22:AA23"/>
    <mergeCell ref="AC22:AJ23"/>
    <mergeCell ref="AN21:AT22"/>
    <mergeCell ref="V24:AJ25"/>
    <mergeCell ref="L24:U25"/>
    <mergeCell ref="Q40:T40"/>
    <mergeCell ref="U40:X40"/>
    <mergeCell ref="Y40:AB40"/>
    <mergeCell ref="AC40:AF40"/>
    <mergeCell ref="AG40:AJ40"/>
    <mergeCell ref="Q41:T44"/>
    <mergeCell ref="U41:X44"/>
    <mergeCell ref="Y41:AB44"/>
    <mergeCell ref="AC41:AF44"/>
    <mergeCell ref="AG41:AJ44"/>
  </mergeCells>
  <phoneticPr fontId="3"/>
  <conditionalFormatting sqref="L22:U23">
    <cfRule type="expression" dxfId="65" priority="4" stopIfTrue="1">
      <formula>AND(MONTH(L22)&lt;10,DAY(L22)&gt;9)</formula>
    </cfRule>
    <cfRule type="expression" dxfId="64" priority="5" stopIfTrue="1">
      <formula>AND(MONTH(L22)&lt;10,DAY(L22)&lt;10)</formula>
    </cfRule>
    <cfRule type="expression" dxfId="63" priority="6" stopIfTrue="1">
      <formula>AND(MONTH(L22)&gt;9,DAY(L22)&lt;10)</formula>
    </cfRule>
  </conditionalFormatting>
  <conditionalFormatting sqref="L26:U27">
    <cfRule type="expression" dxfId="62" priority="1" stopIfTrue="1">
      <formula>AND(MONTH(L26)&lt;10,DAY(L26)&gt;9)</formula>
    </cfRule>
    <cfRule type="expression" dxfId="61" priority="2" stopIfTrue="1">
      <formula>AND(MONTH(L26)&lt;10,DAY(L26)&lt;10)</formula>
    </cfRule>
    <cfRule type="expression" dxfId="60" priority="3" stopIfTrue="1">
      <formula>AND(MONTH(L26)&gt;9,DAY(L26)&lt;10)</formula>
    </cfRule>
  </conditionalFormatting>
  <dataValidations count="1">
    <dataValidation type="list" allowBlank="1" showInputMessage="1" showErrorMessage="1" sqref="AU21:AW22">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明朝,標準"&amp;8&amp;K00-038第31号様式（第30条関係）</oddHeader>
    <oddFooter>&amp;R&amp;"ＭＳ 明朝,標準"&amp;8&amp;K00-043受注者⇒監督員</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6">
    <tabColor theme="3" tint="0.59999389629810485"/>
  </sheetPr>
  <dimension ref="A1:AZ52"/>
  <sheetViews>
    <sheetView showZeros="0" view="pageBreakPreview" zoomScaleNormal="100" zoomScaleSheetLayoutView="100" workbookViewId="0">
      <selection activeCell="L30" sqref="L30:W31"/>
    </sheetView>
  </sheetViews>
  <sheetFormatPr defaultColWidth="2.36328125" defaultRowHeight="13"/>
  <cols>
    <col min="1" max="1" width="13.36328125" style="123" customWidth="1"/>
    <col min="2" max="37" width="2.36328125" style="123"/>
    <col min="38" max="38" width="3" style="123" customWidth="1"/>
    <col min="39" max="39" width="2.36328125" style="123" hidden="1" customWidth="1"/>
    <col min="40" max="46" width="2.36328125" style="123"/>
    <col min="47" max="47" width="19.36328125" style="123" customWidth="1"/>
    <col min="48" max="51" width="2.36328125" style="123"/>
    <col min="52" max="52" width="8.81640625" style="123" customWidth="1"/>
    <col min="53" max="16384" width="2.36328125" style="123"/>
  </cols>
  <sheetData>
    <row r="1" spans="1:49" ht="19.5" customHeight="1">
      <c r="W1" s="249"/>
      <c r="X1" s="250"/>
      <c r="Y1" s="361"/>
      <c r="Z1" s="1754"/>
      <c r="AA1" s="2673"/>
      <c r="AB1" s="2673"/>
      <c r="AC1" s="2673"/>
      <c r="AD1" s="2673"/>
      <c r="AE1" s="2673"/>
      <c r="AF1" s="2673"/>
      <c r="AG1" s="2673"/>
      <c r="AH1" s="2673"/>
      <c r="AI1" s="2673"/>
      <c r="AJ1" s="1755"/>
      <c r="AK1" s="529" t="s">
        <v>133</v>
      </c>
      <c r="AL1" s="444"/>
    </row>
    <row r="2" spans="1:49" ht="15" customHeight="1"/>
    <row r="3" spans="1:49" s="705" customFormat="1" ht="15" customHeight="1">
      <c r="A3" s="780"/>
      <c r="C3" s="1389" t="s">
        <v>368</v>
      </c>
      <c r="D3" s="2013"/>
      <c r="E3" s="2013"/>
      <c r="F3" s="2013"/>
      <c r="G3" s="703"/>
      <c r="H3" s="703"/>
    </row>
    <row r="4" spans="1:49" s="705" customFormat="1" ht="20.149999999999999" customHeight="1">
      <c r="A4" s="780"/>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49" ht="15" customHeight="1">
      <c r="AM5" s="123" t="s">
        <v>425</v>
      </c>
    </row>
    <row r="6" spans="1:49" s="82" customFormat="1" ht="30" customHeight="1">
      <c r="A6" s="780"/>
      <c r="B6" s="108"/>
      <c r="C6" s="108"/>
      <c r="D6" s="108"/>
      <c r="E6" s="108"/>
      <c r="F6" s="108"/>
      <c r="G6" s="108"/>
      <c r="H6" s="108"/>
      <c r="I6" s="108"/>
      <c r="J6" s="108"/>
      <c r="K6" s="38"/>
      <c r="L6" s="38"/>
      <c r="M6" s="38"/>
      <c r="N6" s="38"/>
      <c r="O6" s="38"/>
      <c r="P6" s="38"/>
      <c r="Q6" s="38"/>
      <c r="R6" s="2011" t="s">
        <v>71</v>
      </c>
      <c r="S6" s="1131"/>
      <c r="T6" s="1131"/>
      <c r="U6" s="1131"/>
      <c r="V6" s="1131"/>
      <c r="W6" s="577"/>
      <c r="X6" s="2719">
        <f>各項目入力表!F3</f>
        <v>0</v>
      </c>
      <c r="Y6" s="1551"/>
      <c r="Z6" s="1551"/>
      <c r="AA6" s="1551"/>
      <c r="AB6" s="1551"/>
      <c r="AC6" s="1551"/>
      <c r="AD6" s="1551"/>
      <c r="AE6" s="1551"/>
      <c r="AF6" s="1551"/>
      <c r="AG6" s="1551"/>
      <c r="AH6" s="1551"/>
      <c r="AI6" s="1551"/>
      <c r="AJ6" s="108"/>
    </row>
    <row r="7" spans="1:49" s="82" customFormat="1" ht="30" customHeight="1">
      <c r="A7" s="780"/>
      <c r="B7" s="108"/>
      <c r="C7" s="108"/>
      <c r="D7" s="108"/>
      <c r="E7" s="108"/>
      <c r="F7" s="108"/>
      <c r="G7" s="108"/>
      <c r="H7" s="108"/>
      <c r="I7" s="108"/>
      <c r="J7" s="108"/>
      <c r="K7" s="108"/>
      <c r="L7" s="108"/>
      <c r="M7" s="108"/>
      <c r="N7" s="108"/>
      <c r="O7" s="108"/>
      <c r="P7" s="108"/>
      <c r="Q7" s="108"/>
      <c r="R7" s="2011" t="s">
        <v>33</v>
      </c>
      <c r="S7" s="1131"/>
      <c r="T7" s="1131"/>
      <c r="U7" s="1131"/>
      <c r="V7" s="1131"/>
      <c r="W7" s="577"/>
      <c r="X7" s="2719">
        <f>各項目入力表!F4</f>
        <v>0</v>
      </c>
      <c r="Y7" s="1551"/>
      <c r="Z7" s="1551"/>
      <c r="AA7" s="1551"/>
      <c r="AB7" s="1551"/>
      <c r="AC7" s="1551"/>
      <c r="AD7" s="1551"/>
      <c r="AE7" s="1551"/>
      <c r="AF7" s="1551"/>
      <c r="AG7" s="1551"/>
      <c r="AH7" s="1551"/>
      <c r="AI7" s="1551"/>
      <c r="AJ7" s="108"/>
    </row>
    <row r="8" spans="1:49" s="82" customFormat="1" ht="30" customHeight="1">
      <c r="A8" s="780"/>
      <c r="B8" s="108"/>
      <c r="C8" s="108"/>
      <c r="D8" s="108"/>
      <c r="E8" s="108"/>
      <c r="F8" s="108"/>
      <c r="G8" s="108"/>
      <c r="H8" s="108"/>
      <c r="I8" s="108"/>
      <c r="J8" s="108"/>
      <c r="K8" s="108"/>
      <c r="L8" s="108"/>
      <c r="M8" s="108"/>
      <c r="N8" s="108"/>
      <c r="O8" s="108"/>
      <c r="P8" s="108"/>
      <c r="Q8" s="108"/>
      <c r="R8" s="2011" t="s">
        <v>34</v>
      </c>
      <c r="S8" s="1131"/>
      <c r="T8" s="1131"/>
      <c r="U8" s="1131"/>
      <c r="V8" s="1131"/>
      <c r="W8" s="577"/>
      <c r="X8" s="2719">
        <f>各項目入力表!F5</f>
        <v>0</v>
      </c>
      <c r="Y8" s="1551"/>
      <c r="Z8" s="1551"/>
      <c r="AA8" s="1551"/>
      <c r="AB8" s="1551"/>
      <c r="AC8" s="1551"/>
      <c r="AD8" s="1551"/>
      <c r="AE8" s="1551"/>
      <c r="AF8" s="1551"/>
      <c r="AG8" s="1551"/>
      <c r="AH8" s="1551"/>
      <c r="AI8" s="1551"/>
      <c r="AJ8" s="528" t="s">
        <v>65</v>
      </c>
    </row>
    <row r="9" spans="1:49" s="1070" customFormat="1" ht="12" customHeight="1">
      <c r="B9" s="180"/>
      <c r="C9" s="180"/>
      <c r="D9" s="180"/>
      <c r="E9" s="180"/>
      <c r="F9" s="180"/>
      <c r="G9" s="180"/>
      <c r="H9" s="180"/>
      <c r="I9" s="180"/>
      <c r="J9" s="180"/>
      <c r="K9" s="180"/>
      <c r="L9" s="180"/>
      <c r="M9" s="180"/>
      <c r="N9" s="180"/>
      <c r="O9" s="180"/>
      <c r="P9" s="180"/>
      <c r="Q9" s="180"/>
      <c r="R9" s="1566" t="s">
        <v>969</v>
      </c>
      <c r="S9" s="1566"/>
      <c r="T9" s="1566"/>
      <c r="U9" s="1566"/>
      <c r="V9" s="1566"/>
      <c r="W9" s="1566"/>
      <c r="X9" s="1566"/>
      <c r="Y9" s="1566"/>
      <c r="Z9" s="1566"/>
      <c r="AA9" s="1566"/>
      <c r="AB9" s="1566"/>
      <c r="AC9" s="1566"/>
      <c r="AD9" s="1566"/>
      <c r="AE9" s="1566"/>
      <c r="AF9" s="1566"/>
      <c r="AG9" s="1566"/>
      <c r="AH9" s="1566"/>
      <c r="AI9" s="1566"/>
      <c r="AJ9" s="1566"/>
    </row>
    <row r="10" spans="1:49" s="1070" customFormat="1" ht="12" customHeight="1">
      <c r="B10" s="180"/>
      <c r="C10" s="180"/>
      <c r="D10" s="180"/>
      <c r="E10" s="180"/>
      <c r="F10" s="180"/>
      <c r="G10" s="180"/>
      <c r="H10" s="180"/>
      <c r="I10" s="180"/>
      <c r="J10" s="180"/>
      <c r="K10" s="180"/>
      <c r="L10" s="180"/>
      <c r="M10" s="180"/>
      <c r="N10" s="180"/>
      <c r="O10" s="180"/>
      <c r="P10" s="180"/>
      <c r="Q10" s="180"/>
      <c r="R10" s="1567" t="s">
        <v>928</v>
      </c>
      <c r="S10" s="1567"/>
      <c r="T10" s="1567"/>
      <c r="U10" s="1567"/>
      <c r="V10" s="1567"/>
      <c r="W10" s="1567"/>
      <c r="X10" s="1567"/>
      <c r="Y10" s="1567"/>
      <c r="Z10" s="1567"/>
      <c r="AA10" s="1567"/>
      <c r="AB10" s="1567"/>
      <c r="AC10" s="1567"/>
      <c r="AD10" s="1567"/>
      <c r="AE10" s="1567"/>
      <c r="AF10" s="1567"/>
      <c r="AG10" s="1567"/>
      <c r="AH10" s="1567"/>
      <c r="AI10" s="1567"/>
      <c r="AJ10" s="1567"/>
    </row>
    <row r="11" spans="1:49" s="1070" customFormat="1" ht="12" customHeight="1">
      <c r="B11" s="180"/>
      <c r="C11" s="180"/>
      <c r="D11" s="180"/>
      <c r="E11" s="180"/>
      <c r="F11" s="180"/>
      <c r="G11" s="180"/>
      <c r="H11" s="180"/>
      <c r="I11" s="180"/>
      <c r="J11" s="180"/>
      <c r="K11" s="180"/>
      <c r="L11" s="180"/>
      <c r="M11" s="180"/>
      <c r="N11" s="180"/>
      <c r="O11" s="180"/>
      <c r="P11" s="180"/>
      <c r="Q11" s="180"/>
      <c r="R11" s="1567" t="s">
        <v>970</v>
      </c>
      <c r="S11" s="1567"/>
      <c r="T11" s="1567"/>
      <c r="U11" s="1567"/>
      <c r="V11" s="1567"/>
      <c r="W11" s="1567"/>
      <c r="X11" s="1567"/>
      <c r="Y11" s="1567"/>
      <c r="Z11" s="1567"/>
      <c r="AA11" s="1567"/>
      <c r="AB11" s="1567"/>
      <c r="AC11" s="1567"/>
      <c r="AD11" s="1567"/>
      <c r="AE11" s="1567"/>
      <c r="AF11" s="1567"/>
      <c r="AG11" s="1567"/>
      <c r="AH11" s="1567"/>
      <c r="AI11" s="1567"/>
      <c r="AJ11" s="1567"/>
    </row>
    <row r="12" spans="1:49" ht="15" customHeight="1"/>
    <row r="13" spans="1:49" ht="30" customHeight="1">
      <c r="B13" s="2720" t="s">
        <v>422</v>
      </c>
      <c r="C13" s="1131"/>
      <c r="D13" s="1131"/>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row>
    <row r="14" spans="1:49" ht="15" customHeight="1"/>
    <row r="15" spans="1:49" ht="9.9" customHeight="1">
      <c r="B15" s="2718" t="s">
        <v>971</v>
      </c>
      <c r="C15" s="2718"/>
      <c r="D15" s="2718"/>
      <c r="E15" s="2718"/>
      <c r="F15" s="2718"/>
      <c r="G15" s="2718"/>
      <c r="H15" s="2718"/>
      <c r="I15" s="2718"/>
      <c r="J15" s="2718"/>
      <c r="K15" s="2718"/>
      <c r="L15" s="2718"/>
      <c r="M15" s="2718"/>
      <c r="N15" s="2718"/>
      <c r="O15" s="2718"/>
      <c r="P15" s="2718"/>
      <c r="Q15" s="2718"/>
      <c r="R15" s="2718"/>
      <c r="S15" s="2718"/>
      <c r="T15" s="2718"/>
      <c r="U15" s="2718"/>
      <c r="V15" s="2718"/>
      <c r="W15" s="2718"/>
      <c r="X15" s="2718"/>
      <c r="Y15" s="2718"/>
      <c r="Z15" s="2718"/>
      <c r="AA15" s="2718"/>
      <c r="AB15" s="2718"/>
      <c r="AC15" s="2718"/>
      <c r="AD15" s="2718"/>
      <c r="AE15" s="2718"/>
      <c r="AF15" s="2718"/>
      <c r="AG15" s="2718"/>
      <c r="AH15" s="2718"/>
      <c r="AI15" s="2718"/>
      <c r="AJ15" s="2718"/>
      <c r="AK15" s="2718"/>
      <c r="AQ15" s="2609"/>
      <c r="AR15" s="1524"/>
      <c r="AS15" s="1524"/>
      <c r="AT15" s="1524"/>
      <c r="AU15" s="1524"/>
      <c r="AV15" s="1524"/>
      <c r="AW15" s="1524"/>
    </row>
    <row r="16" spans="1:49" ht="9.9" customHeight="1">
      <c r="B16" s="2718"/>
      <c r="C16" s="2718"/>
      <c r="D16" s="2718"/>
      <c r="E16" s="2718"/>
      <c r="F16" s="2718"/>
      <c r="G16" s="2718"/>
      <c r="H16" s="2718"/>
      <c r="I16" s="2718"/>
      <c r="J16" s="2718"/>
      <c r="K16" s="2718"/>
      <c r="L16" s="2718"/>
      <c r="M16" s="2718"/>
      <c r="N16" s="2718"/>
      <c r="O16" s="2718"/>
      <c r="P16" s="2718"/>
      <c r="Q16" s="2718"/>
      <c r="R16" s="2718"/>
      <c r="S16" s="2718"/>
      <c r="T16" s="2718"/>
      <c r="U16" s="2718"/>
      <c r="V16" s="2718"/>
      <c r="W16" s="2718"/>
      <c r="X16" s="2718"/>
      <c r="Y16" s="2718"/>
      <c r="Z16" s="2718"/>
      <c r="AA16" s="2718"/>
      <c r="AB16" s="2718"/>
      <c r="AC16" s="2718"/>
      <c r="AD16" s="2718"/>
      <c r="AE16" s="2718"/>
      <c r="AF16" s="2718"/>
      <c r="AG16" s="2718"/>
      <c r="AH16" s="2718"/>
      <c r="AI16" s="2718"/>
      <c r="AJ16" s="2718"/>
      <c r="AK16" s="2718"/>
      <c r="AQ16" s="1524"/>
      <c r="AR16" s="1524"/>
      <c r="AS16" s="1524"/>
      <c r="AT16" s="1524"/>
      <c r="AU16" s="1524"/>
      <c r="AV16" s="1524"/>
      <c r="AW16" s="1524"/>
    </row>
    <row r="17" spans="1:52" ht="15" customHeight="1">
      <c r="AQ17" s="1524"/>
      <c r="AR17" s="1524"/>
      <c r="AS17" s="1524"/>
      <c r="AT17" s="1524"/>
      <c r="AU17" s="1524"/>
      <c r="AV17" s="1524"/>
      <c r="AW17" s="1524"/>
    </row>
    <row r="18" spans="1:52" ht="20.149999999999999" customHeight="1">
      <c r="B18" s="2721" t="s">
        <v>423</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M18" s="530" t="s">
        <v>398</v>
      </c>
      <c r="AQ18" s="2609" t="s">
        <v>366</v>
      </c>
      <c r="AR18" s="1524"/>
      <c r="AS18" s="1524"/>
      <c r="AT18" s="1524"/>
      <c r="AU18" s="1524"/>
      <c r="AV18" s="1524"/>
      <c r="AW18" s="1524"/>
    </row>
    <row r="19" spans="1:52" ht="15" customHeight="1" thickBot="1">
      <c r="AM19" s="530" t="s">
        <v>399</v>
      </c>
      <c r="AQ19" s="1524"/>
      <c r="AR19" s="1524"/>
      <c r="AS19" s="1524"/>
      <c r="AT19" s="1524"/>
      <c r="AU19" s="1524"/>
      <c r="AV19" s="1524"/>
      <c r="AW19" s="1524"/>
    </row>
    <row r="20" spans="1:52" s="82" customFormat="1" ht="15" customHeight="1">
      <c r="A20" s="780"/>
      <c r="B20" s="2545"/>
      <c r="C20" s="2087" t="s">
        <v>135</v>
      </c>
      <c r="D20" s="1168"/>
      <c r="E20" s="1168"/>
      <c r="F20" s="1168"/>
      <c r="G20" s="1168"/>
      <c r="H20" s="1168"/>
      <c r="I20" s="195"/>
      <c r="J20" s="2581"/>
      <c r="K20" s="1171"/>
      <c r="L20" s="2577">
        <f>各項目入力表!B3</f>
        <v>0</v>
      </c>
      <c r="M20" s="2577"/>
      <c r="N20" s="2577"/>
      <c r="O20" s="2577"/>
      <c r="P20" s="2577"/>
      <c r="Q20" s="2577"/>
      <c r="R20" s="2577"/>
      <c r="S20" s="2577"/>
      <c r="T20" s="2577"/>
      <c r="U20" s="2577"/>
      <c r="V20" s="2577"/>
      <c r="W20" s="2577"/>
      <c r="X20" s="2577"/>
      <c r="Y20" s="2577"/>
      <c r="Z20" s="2577"/>
      <c r="AA20" s="2577"/>
      <c r="AB20" s="2577"/>
      <c r="AC20" s="2577"/>
      <c r="AD20" s="2577"/>
      <c r="AE20" s="2577"/>
      <c r="AF20" s="2577"/>
      <c r="AG20" s="2577"/>
      <c r="AH20" s="2577"/>
      <c r="AI20" s="2577"/>
      <c r="AJ20" s="2578"/>
      <c r="AM20" s="530" t="s">
        <v>351</v>
      </c>
      <c r="AQ20" s="1524"/>
      <c r="AR20" s="1524"/>
      <c r="AS20" s="1524"/>
      <c r="AT20" s="1524"/>
      <c r="AU20" s="1524"/>
      <c r="AV20" s="1524"/>
      <c r="AW20" s="1524"/>
    </row>
    <row r="21" spans="1:52" s="82" customFormat="1" ht="15" customHeight="1">
      <c r="A21" s="780"/>
      <c r="B21" s="2680"/>
      <c r="C21" s="1196"/>
      <c r="D21" s="1196"/>
      <c r="E21" s="1196"/>
      <c r="F21" s="1196"/>
      <c r="G21" s="1196"/>
      <c r="H21" s="1196"/>
      <c r="I21" s="196"/>
      <c r="J21" s="2694"/>
      <c r="K21" s="1300"/>
      <c r="L21" s="2695"/>
      <c r="M21" s="2695"/>
      <c r="N21" s="2695"/>
      <c r="O21" s="2695"/>
      <c r="P21" s="2695"/>
      <c r="Q21" s="2695"/>
      <c r="R21" s="2695"/>
      <c r="S21" s="2695"/>
      <c r="T21" s="2695"/>
      <c r="U21" s="2695"/>
      <c r="V21" s="2695"/>
      <c r="W21" s="2695"/>
      <c r="X21" s="2695"/>
      <c r="Y21" s="2695"/>
      <c r="Z21" s="2695"/>
      <c r="AA21" s="2695"/>
      <c r="AB21" s="2695"/>
      <c r="AC21" s="2695"/>
      <c r="AD21" s="2695"/>
      <c r="AE21" s="2695"/>
      <c r="AF21" s="2695"/>
      <c r="AG21" s="2695"/>
      <c r="AH21" s="2695"/>
      <c r="AI21" s="2695"/>
      <c r="AJ21" s="2696"/>
    </row>
    <row r="22" spans="1:52" s="82" customFormat="1" ht="15" customHeight="1" thickBot="1">
      <c r="A22" s="780"/>
      <c r="B22" s="2051"/>
      <c r="C22" s="2053" t="s">
        <v>154</v>
      </c>
      <c r="D22" s="1174"/>
      <c r="E22" s="1174"/>
      <c r="F22" s="1174"/>
      <c r="G22" s="1174"/>
      <c r="H22" s="1174"/>
      <c r="I22" s="191"/>
      <c r="J22" s="2089"/>
      <c r="K22" s="1290"/>
      <c r="L22" s="2579">
        <f>各項目入力表!B4</f>
        <v>0</v>
      </c>
      <c r="M22" s="2579"/>
      <c r="N22" s="2579"/>
      <c r="O22" s="2579"/>
      <c r="P22" s="2579"/>
      <c r="Q22" s="2579"/>
      <c r="R22" s="2579"/>
      <c r="S22" s="2579"/>
      <c r="T22" s="2579"/>
      <c r="U22" s="2579"/>
      <c r="V22" s="2579"/>
      <c r="W22" s="2579"/>
      <c r="X22" s="2579"/>
      <c r="Y22" s="2579"/>
      <c r="Z22" s="2579"/>
      <c r="AA22" s="2579"/>
      <c r="AB22" s="2579"/>
      <c r="AC22" s="2579"/>
      <c r="AD22" s="2579"/>
      <c r="AE22" s="2579"/>
      <c r="AF22" s="2579"/>
      <c r="AG22" s="2579"/>
      <c r="AH22" s="2579"/>
      <c r="AI22" s="2579"/>
      <c r="AJ22" s="2580"/>
    </row>
    <row r="23" spans="1:52" s="82" customFormat="1" ht="15" customHeight="1" thickTop="1">
      <c r="A23" s="780"/>
      <c r="B23" s="2052"/>
      <c r="C23" s="1210"/>
      <c r="D23" s="1210"/>
      <c r="E23" s="1210"/>
      <c r="F23" s="1210"/>
      <c r="G23" s="1210"/>
      <c r="H23" s="1210"/>
      <c r="I23" s="193"/>
      <c r="J23" s="1399"/>
      <c r="K23" s="1400"/>
      <c r="L23" s="2579"/>
      <c r="M23" s="2579"/>
      <c r="N23" s="2579"/>
      <c r="O23" s="2579"/>
      <c r="P23" s="2579"/>
      <c r="Q23" s="2579"/>
      <c r="R23" s="2579"/>
      <c r="S23" s="2579"/>
      <c r="T23" s="2579"/>
      <c r="U23" s="2579"/>
      <c r="V23" s="2579"/>
      <c r="W23" s="2579"/>
      <c r="X23" s="2579"/>
      <c r="Y23" s="2579"/>
      <c r="Z23" s="2579"/>
      <c r="AA23" s="2579"/>
      <c r="AB23" s="2579"/>
      <c r="AC23" s="2579"/>
      <c r="AD23" s="2579"/>
      <c r="AE23" s="2579"/>
      <c r="AF23" s="2579"/>
      <c r="AG23" s="2579"/>
      <c r="AH23" s="2579"/>
      <c r="AI23" s="2579"/>
      <c r="AJ23" s="2580"/>
      <c r="AQ23" s="2655" t="s">
        <v>367</v>
      </c>
      <c r="AR23" s="2641"/>
      <c r="AS23" s="2641"/>
      <c r="AT23" s="2641"/>
      <c r="AU23" s="2641"/>
      <c r="AV23" s="2641"/>
      <c r="AW23" s="2656"/>
      <c r="AX23" s="1931" t="s">
        <v>351</v>
      </c>
      <c r="AY23" s="2024"/>
      <c r="AZ23" s="2025"/>
    </row>
    <row r="24" spans="1:52" s="82" customFormat="1" ht="15" customHeight="1" thickBot="1">
      <c r="A24" s="780"/>
      <c r="B24" s="2051"/>
      <c r="C24" s="2053" t="s">
        <v>152</v>
      </c>
      <c r="D24" s="1174"/>
      <c r="E24" s="1174"/>
      <c r="F24" s="1174"/>
      <c r="G24" s="1174"/>
      <c r="H24" s="1174"/>
      <c r="I24" s="2054"/>
      <c r="J24" s="2019"/>
      <c r="K24" s="1629"/>
      <c r="L24" s="1951">
        <f>各項目入力表!B6</f>
        <v>0</v>
      </c>
      <c r="M24" s="1951"/>
      <c r="N24" s="1951"/>
      <c r="O24" s="1951"/>
      <c r="P24" s="1951"/>
      <c r="Q24" s="1951"/>
      <c r="R24" s="1951"/>
      <c r="S24" s="1951"/>
      <c r="T24" s="1951"/>
      <c r="U24" s="1951"/>
      <c r="V24" s="1951"/>
      <c r="W24" s="2020"/>
      <c r="X24" s="450"/>
      <c r="Y24" s="1174" t="s">
        <v>384</v>
      </c>
      <c r="Z24" s="2590"/>
      <c r="AA24" s="2590"/>
      <c r="AB24" s="2590"/>
      <c r="AC24" s="2590"/>
      <c r="AD24" s="451"/>
      <c r="AE24" s="2035">
        <f>各項目入力表!B5</f>
        <v>0</v>
      </c>
      <c r="AF24" s="2620"/>
      <c r="AG24" s="2620"/>
      <c r="AH24" s="2620"/>
      <c r="AI24" s="2620"/>
      <c r="AJ24" s="2621"/>
      <c r="AQ24" s="2641"/>
      <c r="AR24" s="2641"/>
      <c r="AS24" s="2641"/>
      <c r="AT24" s="2641"/>
      <c r="AU24" s="2641"/>
      <c r="AV24" s="2641"/>
      <c r="AW24" s="2656"/>
      <c r="AX24" s="2026"/>
      <c r="AY24" s="2027"/>
      <c r="AZ24" s="2028"/>
    </row>
    <row r="25" spans="1:52" s="82" customFormat="1" ht="15" customHeight="1" thickTop="1">
      <c r="A25" s="780"/>
      <c r="B25" s="2052"/>
      <c r="C25" s="1210"/>
      <c r="D25" s="1210"/>
      <c r="E25" s="1210"/>
      <c r="F25" s="1210"/>
      <c r="G25" s="1210"/>
      <c r="H25" s="1210"/>
      <c r="I25" s="2055"/>
      <c r="J25" s="1630"/>
      <c r="K25" s="1631"/>
      <c r="L25" s="2021"/>
      <c r="M25" s="2021"/>
      <c r="N25" s="2021"/>
      <c r="O25" s="2021"/>
      <c r="P25" s="2021"/>
      <c r="Q25" s="2021"/>
      <c r="R25" s="2021"/>
      <c r="S25" s="2021"/>
      <c r="T25" s="2021"/>
      <c r="U25" s="2021"/>
      <c r="V25" s="2021"/>
      <c r="W25" s="2022"/>
      <c r="X25" s="449"/>
      <c r="Y25" s="1245"/>
      <c r="Z25" s="1245"/>
      <c r="AA25" s="1245"/>
      <c r="AB25" s="1245"/>
      <c r="AC25" s="1245"/>
      <c r="AD25" s="448"/>
      <c r="AE25" s="2661"/>
      <c r="AF25" s="2622"/>
      <c r="AG25" s="2622"/>
      <c r="AH25" s="2622"/>
      <c r="AI25" s="2622"/>
      <c r="AJ25" s="2623"/>
      <c r="AQ25" s="2655" t="s">
        <v>424</v>
      </c>
      <c r="AR25" s="2641"/>
      <c r="AS25" s="2641"/>
      <c r="AT25" s="2641"/>
      <c r="AU25" s="2641"/>
      <c r="AV25" s="2641"/>
      <c r="AW25" s="2656"/>
      <c r="AX25" s="1931" t="s">
        <v>351</v>
      </c>
      <c r="AY25" s="2024"/>
      <c r="AZ25" s="2025"/>
    </row>
    <row r="26" spans="1:52" s="82" customFormat="1" ht="30" customHeight="1" thickBot="1">
      <c r="A26" s="780"/>
      <c r="B26" s="2051"/>
      <c r="C26" s="2053" t="s">
        <v>153</v>
      </c>
      <c r="D26" s="1174"/>
      <c r="E26" s="1174"/>
      <c r="F26" s="1174"/>
      <c r="G26" s="1174"/>
      <c r="H26" s="1174"/>
      <c r="I26" s="191"/>
      <c r="J26" s="2089" t="s">
        <v>462</v>
      </c>
      <c r="K26" s="2093"/>
      <c r="L26" s="1951">
        <f>各項目入力表!B7</f>
        <v>0</v>
      </c>
      <c r="M26" s="1951"/>
      <c r="N26" s="1951"/>
      <c r="O26" s="1951"/>
      <c r="P26" s="1951"/>
      <c r="Q26" s="1951"/>
      <c r="R26" s="1951"/>
      <c r="S26" s="1951"/>
      <c r="T26" s="1951"/>
      <c r="U26" s="1951"/>
      <c r="V26" s="1951"/>
      <c r="W26" s="2020"/>
      <c r="X26" s="192"/>
      <c r="Y26" s="136"/>
      <c r="Z26" s="136"/>
      <c r="AA26" s="136"/>
      <c r="AB26" s="136"/>
      <c r="AC26" s="136"/>
      <c r="AD26" s="136"/>
      <c r="AE26" s="136"/>
      <c r="AF26" s="136"/>
      <c r="AG26" s="136"/>
      <c r="AH26" s="136"/>
      <c r="AI26" s="136"/>
      <c r="AJ26" s="137"/>
      <c r="AQ26" s="2641"/>
      <c r="AR26" s="2641"/>
      <c r="AS26" s="2641"/>
      <c r="AT26" s="2641"/>
      <c r="AU26" s="2641"/>
      <c r="AV26" s="2641"/>
      <c r="AW26" s="2656"/>
      <c r="AX26" s="2026"/>
      <c r="AY26" s="2027"/>
      <c r="AZ26" s="2028"/>
    </row>
    <row r="27" spans="1:52" s="82" customFormat="1" ht="30" customHeight="1" thickTop="1">
      <c r="A27" s="780"/>
      <c r="B27" s="2052"/>
      <c r="C27" s="1210"/>
      <c r="D27" s="1210"/>
      <c r="E27" s="1210"/>
      <c r="F27" s="1210"/>
      <c r="G27" s="1210"/>
      <c r="H27" s="1210"/>
      <c r="I27" s="193"/>
      <c r="J27" s="2090" t="s">
        <v>461</v>
      </c>
      <c r="K27" s="2095"/>
      <c r="L27" s="2021">
        <f>IF(AX23=AM18,各項目入力表!D5,+IF(AX23=AM19,各項目入力表!D6,各項目入力表!B8))</f>
        <v>0</v>
      </c>
      <c r="M27" s="2021"/>
      <c r="N27" s="2021"/>
      <c r="O27" s="2021"/>
      <c r="P27" s="2021"/>
      <c r="Q27" s="2021"/>
      <c r="R27" s="2021"/>
      <c r="S27" s="2021"/>
      <c r="T27" s="2021"/>
      <c r="U27" s="2021"/>
      <c r="V27" s="2021"/>
      <c r="W27" s="2022"/>
      <c r="X27" s="194"/>
      <c r="Y27" s="138"/>
      <c r="Z27" s="138"/>
      <c r="AA27" s="138"/>
      <c r="AB27" s="138"/>
      <c r="AC27" s="138"/>
      <c r="AD27" s="138"/>
      <c r="AE27" s="138"/>
      <c r="AF27" s="138"/>
      <c r="AG27" s="138"/>
      <c r="AH27" s="138"/>
      <c r="AI27" s="138"/>
      <c r="AJ27" s="139"/>
    </row>
    <row r="28" spans="1:52" s="82" customFormat="1" ht="15" customHeight="1">
      <c r="A28" s="780"/>
      <c r="B28" s="2051"/>
      <c r="C28" s="2053" t="s">
        <v>159</v>
      </c>
      <c r="D28" s="1174"/>
      <c r="E28" s="1174"/>
      <c r="F28" s="1174"/>
      <c r="G28" s="1174"/>
      <c r="H28" s="1174"/>
      <c r="I28" s="2054"/>
      <c r="J28" s="152"/>
      <c r="K28" s="153"/>
      <c r="L28" s="2677">
        <f>IF(AX25=AM18,各項目入力表!D7,+IF(AX25=AM19,各項目入力表!D8,各項目入力表!B9))</f>
        <v>0</v>
      </c>
      <c r="M28" s="2651"/>
      <c r="N28" s="2651"/>
      <c r="O28" s="2651"/>
      <c r="P28" s="2651"/>
      <c r="Q28" s="2651"/>
      <c r="R28" s="2651"/>
      <c r="S28" s="2651"/>
      <c r="T28" s="2651"/>
      <c r="U28" s="2651"/>
      <c r="V28" s="2651"/>
      <c r="W28" s="2651"/>
      <c r="X28" s="2590" t="s">
        <v>788</v>
      </c>
      <c r="Y28" s="2590"/>
      <c r="Z28" s="2590"/>
      <c r="AA28" s="2590"/>
      <c r="AB28" s="2590"/>
      <c r="AC28" s="2590"/>
      <c r="AD28" s="2590"/>
      <c r="AE28" s="2590"/>
      <c r="AF28" s="2590"/>
      <c r="AG28" s="2590"/>
      <c r="AH28" s="2590"/>
      <c r="AI28" s="2590"/>
      <c r="AJ28" s="2591"/>
    </row>
    <row r="29" spans="1:52" s="82" customFormat="1" ht="15" customHeight="1">
      <c r="A29" s="780"/>
      <c r="B29" s="2052"/>
      <c r="C29" s="1210"/>
      <c r="D29" s="1210"/>
      <c r="E29" s="1210"/>
      <c r="F29" s="1210"/>
      <c r="G29" s="1210"/>
      <c r="H29" s="1210"/>
      <c r="I29" s="2055"/>
      <c r="J29" s="154"/>
      <c r="K29" s="155"/>
      <c r="L29" s="2654"/>
      <c r="M29" s="2654"/>
      <c r="N29" s="2654"/>
      <c r="O29" s="2654"/>
      <c r="P29" s="2654"/>
      <c r="Q29" s="2654"/>
      <c r="R29" s="2654"/>
      <c r="S29" s="2654"/>
      <c r="T29" s="2654"/>
      <c r="U29" s="2654"/>
      <c r="V29" s="2654"/>
      <c r="W29" s="2654"/>
      <c r="X29" s="1245"/>
      <c r="Y29" s="1245"/>
      <c r="Z29" s="1245"/>
      <c r="AA29" s="1245"/>
      <c r="AB29" s="1245"/>
      <c r="AC29" s="1245"/>
      <c r="AD29" s="1245"/>
      <c r="AE29" s="1245"/>
      <c r="AF29" s="1245"/>
      <c r="AG29" s="1245"/>
      <c r="AH29" s="1245"/>
      <c r="AI29" s="1245"/>
      <c r="AJ29" s="2592"/>
    </row>
    <row r="30" spans="1:52" s="82" customFormat="1" ht="15" customHeight="1">
      <c r="A30" s="780"/>
      <c r="B30" s="2515"/>
      <c r="C30" s="2017" t="s">
        <v>163</v>
      </c>
      <c r="D30" s="2018"/>
      <c r="E30" s="2018"/>
      <c r="F30" s="2018"/>
      <c r="G30" s="2018"/>
      <c r="H30" s="2018"/>
      <c r="I30" s="134"/>
      <c r="J30" s="2092"/>
      <c r="K30" s="2549"/>
      <c r="L30" s="1954"/>
      <c r="M30" s="1954"/>
      <c r="N30" s="1954"/>
      <c r="O30" s="1954"/>
      <c r="P30" s="1954"/>
      <c r="Q30" s="1954"/>
      <c r="R30" s="1954"/>
      <c r="S30" s="1954"/>
      <c r="T30" s="1954"/>
      <c r="U30" s="1954"/>
      <c r="V30" s="1954"/>
      <c r="W30" s="2326"/>
      <c r="X30" s="140"/>
      <c r="Y30" s="141"/>
      <c r="Z30" s="141"/>
      <c r="AA30" s="141"/>
      <c r="AB30" s="141"/>
      <c r="AC30" s="141"/>
      <c r="AD30" s="141"/>
      <c r="AE30" s="141"/>
      <c r="AF30" s="141"/>
      <c r="AG30" s="141"/>
      <c r="AH30" s="141"/>
      <c r="AI30" s="141"/>
      <c r="AJ30" s="142"/>
    </row>
    <row r="31" spans="1:52" s="82" customFormat="1" ht="15" customHeight="1">
      <c r="A31" s="780"/>
      <c r="B31" s="2472"/>
      <c r="C31" s="2088"/>
      <c r="D31" s="2088"/>
      <c r="E31" s="2088"/>
      <c r="F31" s="2088"/>
      <c r="G31" s="2088"/>
      <c r="H31" s="2088"/>
      <c r="I31" s="135"/>
      <c r="J31" s="2550"/>
      <c r="K31" s="2551"/>
      <c r="L31" s="2547"/>
      <c r="M31" s="2547"/>
      <c r="N31" s="2547"/>
      <c r="O31" s="2547"/>
      <c r="P31" s="2547"/>
      <c r="Q31" s="2547"/>
      <c r="R31" s="2547"/>
      <c r="S31" s="2547"/>
      <c r="T31" s="2547"/>
      <c r="U31" s="2547"/>
      <c r="V31" s="2547"/>
      <c r="W31" s="2548"/>
      <c r="X31" s="147"/>
      <c r="Y31" s="148"/>
      <c r="Z31" s="148"/>
      <c r="AA31" s="148"/>
      <c r="AB31" s="148"/>
      <c r="AC31" s="148"/>
      <c r="AD31" s="148"/>
      <c r="AE31" s="148"/>
      <c r="AF31" s="148"/>
      <c r="AG31" s="148"/>
      <c r="AH31" s="148"/>
      <c r="AI31" s="148"/>
      <c r="AJ31" s="149"/>
    </row>
    <row r="32" spans="1:52" ht="15" customHeight="1">
      <c r="B32" s="126"/>
      <c r="C32" s="2018" t="s">
        <v>164</v>
      </c>
      <c r="D32" s="2018"/>
      <c r="E32" s="2018"/>
      <c r="F32" s="2018"/>
      <c r="G32" s="2018"/>
      <c r="H32" s="2018"/>
      <c r="I32" s="134"/>
      <c r="J32" s="2722"/>
      <c r="K32" s="1858"/>
      <c r="L32" s="1858"/>
      <c r="M32" s="1858"/>
      <c r="N32" s="1858"/>
      <c r="O32" s="1858"/>
      <c r="P32" s="1858"/>
      <c r="Q32" s="1858"/>
      <c r="R32" s="1858"/>
      <c r="S32" s="1858"/>
      <c r="T32" s="1858"/>
      <c r="U32" s="1858"/>
      <c r="V32" s="1858"/>
      <c r="W32" s="1858"/>
      <c r="X32" s="1858"/>
      <c r="Y32" s="1858"/>
      <c r="Z32" s="1858"/>
      <c r="AA32" s="1858"/>
      <c r="AB32" s="1858"/>
      <c r="AC32" s="1858"/>
      <c r="AD32" s="1858"/>
      <c r="AE32" s="1858"/>
      <c r="AF32" s="1858"/>
      <c r="AG32" s="1858"/>
      <c r="AH32" s="1858"/>
      <c r="AI32" s="1858"/>
      <c r="AJ32" s="2675"/>
    </row>
    <row r="33" spans="2:36" ht="15" customHeight="1">
      <c r="B33" s="150"/>
      <c r="C33" s="1183"/>
      <c r="D33" s="1183"/>
      <c r="E33" s="1183"/>
      <c r="F33" s="1183"/>
      <c r="G33" s="1183"/>
      <c r="H33" s="1183"/>
      <c r="I33" s="133"/>
      <c r="J33" s="2685"/>
      <c r="K33" s="2707"/>
      <c r="L33" s="2707"/>
      <c r="M33" s="2707"/>
      <c r="N33" s="2707"/>
      <c r="O33" s="2707"/>
      <c r="P33" s="2707"/>
      <c r="Q33" s="2707"/>
      <c r="R33" s="2707"/>
      <c r="S33" s="2707"/>
      <c r="T33" s="2707"/>
      <c r="U33" s="2707"/>
      <c r="V33" s="2707"/>
      <c r="W33" s="2707"/>
      <c r="X33" s="2707"/>
      <c r="Y33" s="2707"/>
      <c r="Z33" s="2707"/>
      <c r="AA33" s="2707"/>
      <c r="AB33" s="2707"/>
      <c r="AC33" s="2707"/>
      <c r="AD33" s="2707"/>
      <c r="AE33" s="2707"/>
      <c r="AF33" s="2707"/>
      <c r="AG33" s="2707"/>
      <c r="AH33" s="2707"/>
      <c r="AI33" s="2707"/>
      <c r="AJ33" s="2684"/>
    </row>
    <row r="34" spans="2:36" ht="15" customHeight="1">
      <c r="B34" s="150"/>
      <c r="C34" s="1183"/>
      <c r="D34" s="1183"/>
      <c r="E34" s="1183"/>
      <c r="F34" s="1183"/>
      <c r="G34" s="1183"/>
      <c r="H34" s="1183"/>
      <c r="I34" s="133"/>
      <c r="J34" s="2685"/>
      <c r="K34" s="2707"/>
      <c r="L34" s="2707"/>
      <c r="M34" s="2707"/>
      <c r="N34" s="2707"/>
      <c r="O34" s="2707"/>
      <c r="P34" s="2707"/>
      <c r="Q34" s="2707"/>
      <c r="R34" s="2707"/>
      <c r="S34" s="2707"/>
      <c r="T34" s="2707"/>
      <c r="U34" s="2707"/>
      <c r="V34" s="2707"/>
      <c r="W34" s="2707"/>
      <c r="X34" s="2707"/>
      <c r="Y34" s="2707"/>
      <c r="Z34" s="2707"/>
      <c r="AA34" s="2707"/>
      <c r="AB34" s="2707"/>
      <c r="AC34" s="2707"/>
      <c r="AD34" s="2707"/>
      <c r="AE34" s="2707"/>
      <c r="AF34" s="2707"/>
      <c r="AG34" s="2707"/>
      <c r="AH34" s="2707"/>
      <c r="AI34" s="2707"/>
      <c r="AJ34" s="2684"/>
    </row>
    <row r="35" spans="2:36" ht="15" customHeight="1">
      <c r="B35" s="150"/>
      <c r="C35" s="1183"/>
      <c r="D35" s="1183"/>
      <c r="E35" s="1183"/>
      <c r="F35" s="1183"/>
      <c r="G35" s="1183"/>
      <c r="H35" s="1183"/>
      <c r="I35" s="133"/>
      <c r="J35" s="2685"/>
      <c r="K35" s="2707"/>
      <c r="L35" s="2707"/>
      <c r="M35" s="2707"/>
      <c r="N35" s="2707"/>
      <c r="O35" s="2707"/>
      <c r="P35" s="2707"/>
      <c r="Q35" s="2707"/>
      <c r="R35" s="2707"/>
      <c r="S35" s="2707"/>
      <c r="T35" s="2707"/>
      <c r="U35" s="2707"/>
      <c r="V35" s="2707"/>
      <c r="W35" s="2707"/>
      <c r="X35" s="2707"/>
      <c r="Y35" s="2707"/>
      <c r="Z35" s="2707"/>
      <c r="AA35" s="2707"/>
      <c r="AB35" s="2707"/>
      <c r="AC35" s="2707"/>
      <c r="AD35" s="2707"/>
      <c r="AE35" s="2707"/>
      <c r="AF35" s="2707"/>
      <c r="AG35" s="2707"/>
      <c r="AH35" s="2707"/>
      <c r="AI35" s="2707"/>
      <c r="AJ35" s="2684"/>
    </row>
    <row r="36" spans="2:36" ht="15" customHeight="1">
      <c r="B36" s="150"/>
      <c r="C36" s="1183"/>
      <c r="D36" s="1183"/>
      <c r="E36" s="1183"/>
      <c r="F36" s="1183"/>
      <c r="G36" s="1183"/>
      <c r="H36" s="1183"/>
      <c r="I36" s="133"/>
      <c r="J36" s="2685"/>
      <c r="K36" s="2707"/>
      <c r="L36" s="2707"/>
      <c r="M36" s="2707"/>
      <c r="N36" s="2707"/>
      <c r="O36" s="2707"/>
      <c r="P36" s="2707"/>
      <c r="Q36" s="2707"/>
      <c r="R36" s="2707"/>
      <c r="S36" s="2707"/>
      <c r="T36" s="2707"/>
      <c r="U36" s="2707"/>
      <c r="V36" s="2707"/>
      <c r="W36" s="2707"/>
      <c r="X36" s="2707"/>
      <c r="Y36" s="2707"/>
      <c r="Z36" s="2707"/>
      <c r="AA36" s="2707"/>
      <c r="AB36" s="2707"/>
      <c r="AC36" s="2707"/>
      <c r="AD36" s="2707"/>
      <c r="AE36" s="2707"/>
      <c r="AF36" s="2707"/>
      <c r="AG36" s="2707"/>
      <c r="AH36" s="2707"/>
      <c r="AI36" s="2707"/>
      <c r="AJ36" s="2684"/>
    </row>
    <row r="37" spans="2:36" ht="15" customHeight="1">
      <c r="B37" s="150"/>
      <c r="C37" s="1183"/>
      <c r="D37" s="1183"/>
      <c r="E37" s="1183"/>
      <c r="F37" s="1183"/>
      <c r="G37" s="1183"/>
      <c r="H37" s="1183"/>
      <c r="I37" s="133"/>
      <c r="J37" s="2685"/>
      <c r="K37" s="2707"/>
      <c r="L37" s="2707"/>
      <c r="M37" s="2707"/>
      <c r="N37" s="2707"/>
      <c r="O37" s="2707"/>
      <c r="P37" s="2707"/>
      <c r="Q37" s="2707"/>
      <c r="R37" s="2707"/>
      <c r="S37" s="2707"/>
      <c r="T37" s="2707"/>
      <c r="U37" s="2707"/>
      <c r="V37" s="2707"/>
      <c r="W37" s="2707"/>
      <c r="X37" s="2707"/>
      <c r="Y37" s="2707"/>
      <c r="Z37" s="2707"/>
      <c r="AA37" s="2707"/>
      <c r="AB37" s="2707"/>
      <c r="AC37" s="2707"/>
      <c r="AD37" s="2707"/>
      <c r="AE37" s="2707"/>
      <c r="AF37" s="2707"/>
      <c r="AG37" s="2707"/>
      <c r="AH37" s="2707"/>
      <c r="AI37" s="2707"/>
      <c r="AJ37" s="2684"/>
    </row>
    <row r="38" spans="2:36" ht="15" customHeight="1">
      <c r="B38" s="150"/>
      <c r="C38" s="1183"/>
      <c r="D38" s="1183"/>
      <c r="E38" s="1183"/>
      <c r="F38" s="1183"/>
      <c r="G38" s="1183"/>
      <c r="H38" s="1183"/>
      <c r="I38" s="133"/>
      <c r="J38" s="2685"/>
      <c r="K38" s="2707"/>
      <c r="L38" s="2707"/>
      <c r="M38" s="2707"/>
      <c r="N38" s="2707"/>
      <c r="O38" s="2707"/>
      <c r="P38" s="2707"/>
      <c r="Q38" s="2707"/>
      <c r="R38" s="2707"/>
      <c r="S38" s="2707"/>
      <c r="T38" s="2707"/>
      <c r="U38" s="2707"/>
      <c r="V38" s="2707"/>
      <c r="W38" s="2707"/>
      <c r="X38" s="2707"/>
      <c r="Y38" s="2707"/>
      <c r="Z38" s="2707"/>
      <c r="AA38" s="2707"/>
      <c r="AB38" s="2707"/>
      <c r="AC38" s="2707"/>
      <c r="AD38" s="2707"/>
      <c r="AE38" s="2707"/>
      <c r="AF38" s="2707"/>
      <c r="AG38" s="2707"/>
      <c r="AH38" s="2707"/>
      <c r="AI38" s="2707"/>
      <c r="AJ38" s="2684"/>
    </row>
    <row r="39" spans="2:36" ht="15" customHeight="1">
      <c r="B39" s="150"/>
      <c r="C39" s="1183"/>
      <c r="D39" s="1183"/>
      <c r="E39" s="1183"/>
      <c r="F39" s="1183"/>
      <c r="G39" s="1183"/>
      <c r="H39" s="1183"/>
      <c r="I39" s="133"/>
      <c r="J39" s="2685"/>
      <c r="K39" s="2707"/>
      <c r="L39" s="2707"/>
      <c r="M39" s="2707"/>
      <c r="N39" s="2707"/>
      <c r="O39" s="2707"/>
      <c r="P39" s="2707"/>
      <c r="Q39" s="2707"/>
      <c r="R39" s="2707"/>
      <c r="S39" s="2707"/>
      <c r="T39" s="2707"/>
      <c r="U39" s="2707"/>
      <c r="V39" s="2707"/>
      <c r="W39" s="2707"/>
      <c r="X39" s="2707"/>
      <c r="Y39" s="2707"/>
      <c r="Z39" s="2707"/>
      <c r="AA39" s="2707"/>
      <c r="AB39" s="2707"/>
      <c r="AC39" s="2707"/>
      <c r="AD39" s="2707"/>
      <c r="AE39" s="2707"/>
      <c r="AF39" s="2707"/>
      <c r="AG39" s="2707"/>
      <c r="AH39" s="2707"/>
      <c r="AI39" s="2707"/>
      <c r="AJ39" s="2684"/>
    </row>
    <row r="40" spans="2:36" ht="15" customHeight="1">
      <c r="B40" s="150"/>
      <c r="C40" s="1183"/>
      <c r="D40" s="1183"/>
      <c r="E40" s="1183"/>
      <c r="F40" s="1183"/>
      <c r="G40" s="1183"/>
      <c r="H40" s="1183"/>
      <c r="I40" s="133"/>
      <c r="J40" s="2685"/>
      <c r="K40" s="2707"/>
      <c r="L40" s="2707"/>
      <c r="M40" s="2707"/>
      <c r="N40" s="2707"/>
      <c r="O40" s="2707"/>
      <c r="P40" s="2707"/>
      <c r="Q40" s="2707"/>
      <c r="R40" s="2707"/>
      <c r="S40" s="2707"/>
      <c r="T40" s="2707"/>
      <c r="U40" s="2707"/>
      <c r="V40" s="2707"/>
      <c r="W40" s="2707"/>
      <c r="X40" s="2707"/>
      <c r="Y40" s="2707"/>
      <c r="Z40" s="2707"/>
      <c r="AA40" s="2707"/>
      <c r="AB40" s="2707"/>
      <c r="AC40" s="2707"/>
      <c r="AD40" s="2707"/>
      <c r="AE40" s="2707"/>
      <c r="AF40" s="2707"/>
      <c r="AG40" s="2707"/>
      <c r="AH40" s="2707"/>
      <c r="AI40" s="2707"/>
      <c r="AJ40" s="2684"/>
    </row>
    <row r="41" spans="2:36" ht="15" customHeight="1" thickBot="1">
      <c r="B41" s="151"/>
      <c r="C41" s="1306"/>
      <c r="D41" s="1306"/>
      <c r="E41" s="1306"/>
      <c r="F41" s="1306"/>
      <c r="G41" s="1306"/>
      <c r="H41" s="1306"/>
      <c r="I41" s="125"/>
      <c r="J41" s="2686"/>
      <c r="K41" s="2687"/>
      <c r="L41" s="2687"/>
      <c r="M41" s="2687"/>
      <c r="N41" s="2687"/>
      <c r="O41" s="2687"/>
      <c r="P41" s="2687"/>
      <c r="Q41" s="2687"/>
      <c r="R41" s="2687"/>
      <c r="S41" s="2687"/>
      <c r="T41" s="2687"/>
      <c r="U41" s="2687"/>
      <c r="V41" s="2687"/>
      <c r="W41" s="2687"/>
      <c r="X41" s="2687"/>
      <c r="Y41" s="2687"/>
      <c r="Z41" s="2687"/>
      <c r="AA41" s="2687"/>
      <c r="AB41" s="2687"/>
      <c r="AC41" s="2687"/>
      <c r="AD41" s="2687"/>
      <c r="AE41" s="2687"/>
      <c r="AF41" s="2687"/>
      <c r="AG41" s="2687"/>
      <c r="AH41" s="2687"/>
      <c r="AI41" s="2687"/>
      <c r="AJ41" s="2688"/>
    </row>
    <row r="42" spans="2:36" s="1070" customFormat="1" ht="15" customHeight="1">
      <c r="Q42" s="2007" t="s">
        <v>972</v>
      </c>
      <c r="R42" s="2007"/>
      <c r="S42" s="2007"/>
      <c r="T42" s="2007"/>
      <c r="U42" s="2007" t="s">
        <v>973</v>
      </c>
      <c r="V42" s="2007"/>
      <c r="W42" s="2007"/>
      <c r="X42" s="2007"/>
      <c r="Y42" s="2007" t="s">
        <v>974</v>
      </c>
      <c r="Z42" s="2007"/>
      <c r="AA42" s="2007"/>
      <c r="AB42" s="2007"/>
      <c r="AC42" s="2007" t="s">
        <v>975</v>
      </c>
      <c r="AD42" s="2007"/>
      <c r="AE42" s="2007"/>
      <c r="AF42" s="2007"/>
      <c r="AG42" s="2007" t="s">
        <v>50</v>
      </c>
      <c r="AH42" s="2007"/>
      <c r="AI42" s="2007"/>
      <c r="AJ42" s="2007"/>
    </row>
    <row r="43" spans="2:36" s="1070" customFormat="1" ht="12.65" customHeight="1">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2: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2: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2:36"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8" spans="2:36">
      <c r="B48" s="129"/>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row>
    <row r="49" spans="2:36" s="349" customFormat="1" ht="15.75" hidden="1" customHeight="1">
      <c r="B49" s="322"/>
      <c r="C49" s="348"/>
      <c r="D49" s="348"/>
      <c r="E49" s="2605" t="s">
        <v>359</v>
      </c>
      <c r="F49" s="2508"/>
      <c r="G49" s="2508"/>
      <c r="H49" s="2606"/>
      <c r="I49" s="2607" t="s">
        <v>75</v>
      </c>
      <c r="J49" s="2508"/>
      <c r="K49" s="2508"/>
      <c r="L49" s="2584"/>
      <c r="M49" s="2583" t="s">
        <v>8</v>
      </c>
      <c r="N49" s="2508"/>
      <c r="O49" s="2508"/>
      <c r="P49" s="2606"/>
      <c r="Q49" s="352"/>
      <c r="R49" s="372"/>
      <c r="S49" s="2608" t="s">
        <v>7</v>
      </c>
      <c r="T49" s="2508"/>
      <c r="U49" s="2508"/>
      <c r="V49" s="2508"/>
      <c r="W49" s="372"/>
      <c r="X49" s="353"/>
      <c r="Y49" s="352"/>
      <c r="Z49" s="351"/>
      <c r="AA49" s="2608" t="s">
        <v>32</v>
      </c>
      <c r="AB49" s="2689"/>
      <c r="AC49" s="2689"/>
      <c r="AD49" s="2689"/>
      <c r="AE49" s="372"/>
      <c r="AF49" s="354"/>
      <c r="AG49" s="2608" t="s">
        <v>355</v>
      </c>
      <c r="AH49" s="2689"/>
      <c r="AI49" s="2689"/>
      <c r="AJ49" s="2693"/>
    </row>
    <row r="50" spans="2:36" s="1" customFormat="1" ht="17.149999999999999" hidden="1" customHeight="1">
      <c r="B50" s="370"/>
      <c r="C50" s="370"/>
      <c r="D50" s="370"/>
      <c r="E50" s="2358"/>
      <c r="F50" s="2557"/>
      <c r="G50" s="2557"/>
      <c r="H50" s="2558"/>
      <c r="I50" s="2690"/>
      <c r="J50" s="2557"/>
      <c r="K50" s="2557"/>
      <c r="L50" s="2565"/>
      <c r="M50" s="2358"/>
      <c r="N50" s="2557"/>
      <c r="O50" s="2557"/>
      <c r="P50" s="2558"/>
      <c r="Q50" s="2690"/>
      <c r="R50" s="2557"/>
      <c r="S50" s="2557"/>
      <c r="T50" s="2557"/>
      <c r="U50" s="2557"/>
      <c r="V50" s="2557"/>
      <c r="W50" s="2557"/>
      <c r="X50" s="2558"/>
      <c r="Y50" s="2690"/>
      <c r="Z50" s="1794"/>
      <c r="AA50" s="1794"/>
      <c r="AB50" s="1794"/>
      <c r="AC50" s="1794"/>
      <c r="AD50" s="1794"/>
      <c r="AE50" s="1794"/>
      <c r="AF50" s="2509"/>
      <c r="AG50" s="2557"/>
      <c r="AH50" s="2557"/>
      <c r="AI50" s="2557"/>
      <c r="AJ50" s="2565"/>
    </row>
    <row r="51" spans="2:36" s="1" customFormat="1" ht="17.149999999999999" hidden="1" customHeight="1">
      <c r="B51" s="370"/>
      <c r="C51" s="370"/>
      <c r="D51" s="370"/>
      <c r="E51" s="2571"/>
      <c r="F51" s="2557"/>
      <c r="G51" s="2557"/>
      <c r="H51" s="2558"/>
      <c r="I51" s="2562"/>
      <c r="J51" s="2557"/>
      <c r="K51" s="2557"/>
      <c r="L51" s="2565"/>
      <c r="M51" s="2571"/>
      <c r="N51" s="2557"/>
      <c r="O51" s="2557"/>
      <c r="P51" s="2558"/>
      <c r="Q51" s="2562"/>
      <c r="R51" s="2557"/>
      <c r="S51" s="2557"/>
      <c r="T51" s="2557"/>
      <c r="U51" s="2557"/>
      <c r="V51" s="2557"/>
      <c r="W51" s="2557"/>
      <c r="X51" s="2558"/>
      <c r="Y51" s="2691"/>
      <c r="Z51" s="1794"/>
      <c r="AA51" s="1794"/>
      <c r="AB51" s="1794"/>
      <c r="AC51" s="1794"/>
      <c r="AD51" s="1794"/>
      <c r="AE51" s="1794"/>
      <c r="AF51" s="2509"/>
      <c r="AG51" s="2557"/>
      <c r="AH51" s="2557"/>
      <c r="AI51" s="2557"/>
      <c r="AJ51" s="2565"/>
    </row>
    <row r="52" spans="2:36" s="1" customFormat="1" ht="17.149999999999999" hidden="1" customHeight="1" thickBot="1">
      <c r="B52" s="370"/>
      <c r="C52" s="370"/>
      <c r="D52" s="370"/>
      <c r="E52" s="2572"/>
      <c r="F52" s="2559"/>
      <c r="G52" s="2559"/>
      <c r="H52" s="2560"/>
      <c r="I52" s="2563"/>
      <c r="J52" s="2559"/>
      <c r="K52" s="2559"/>
      <c r="L52" s="2566"/>
      <c r="M52" s="2572"/>
      <c r="N52" s="2559"/>
      <c r="O52" s="2559"/>
      <c r="P52" s="2560"/>
      <c r="Q52" s="2563"/>
      <c r="R52" s="2559"/>
      <c r="S52" s="2559"/>
      <c r="T52" s="2559"/>
      <c r="U52" s="2559"/>
      <c r="V52" s="2559"/>
      <c r="W52" s="2559"/>
      <c r="X52" s="2560"/>
      <c r="Y52" s="2692"/>
      <c r="Z52" s="2510"/>
      <c r="AA52" s="2510"/>
      <c r="AB52" s="2510"/>
      <c r="AC52" s="2510"/>
      <c r="AD52" s="2510"/>
      <c r="AE52" s="2510"/>
      <c r="AF52" s="2511"/>
      <c r="AG52" s="2559"/>
      <c r="AH52" s="2559"/>
      <c r="AI52" s="2559"/>
      <c r="AJ52" s="2566"/>
    </row>
  </sheetData>
  <sheetProtection sheet="1" selectLockedCells="1"/>
  <mergeCells count="75">
    <mergeCell ref="AG50:AJ52"/>
    <mergeCell ref="AQ15:AW17"/>
    <mergeCell ref="AQ18:AW20"/>
    <mergeCell ref="E50:H52"/>
    <mergeCell ref="I50:L52"/>
    <mergeCell ref="M50:P52"/>
    <mergeCell ref="Q50:X52"/>
    <mergeCell ref="Y50:AF52"/>
    <mergeCell ref="AQ23:AW24"/>
    <mergeCell ref="C24:H25"/>
    <mergeCell ref="AG49:AJ49"/>
    <mergeCell ref="C32:H41"/>
    <mergeCell ref="J32:AJ41"/>
    <mergeCell ref="E49:H49"/>
    <mergeCell ref="I49:L49"/>
    <mergeCell ref="M49:P49"/>
    <mergeCell ref="S49:V49"/>
    <mergeCell ref="AA49:AD49"/>
    <mergeCell ref="X28:AJ29"/>
    <mergeCell ref="Q43:T46"/>
    <mergeCell ref="U43:X46"/>
    <mergeCell ref="Y43:AB46"/>
    <mergeCell ref="AC43:AF46"/>
    <mergeCell ref="AG43:AJ46"/>
    <mergeCell ref="B22:B23"/>
    <mergeCell ref="B24:B25"/>
    <mergeCell ref="C26:H27"/>
    <mergeCell ref="L26:W26"/>
    <mergeCell ref="L27:W27"/>
    <mergeCell ref="C22:H23"/>
    <mergeCell ref="J22:K23"/>
    <mergeCell ref="L22:AJ23"/>
    <mergeCell ref="Y24:AC25"/>
    <mergeCell ref="AE24:AJ25"/>
    <mergeCell ref="J24:K25"/>
    <mergeCell ref="I24:I25"/>
    <mergeCell ref="B13:AJ13"/>
    <mergeCell ref="B18:AJ18"/>
    <mergeCell ref="B20:B21"/>
    <mergeCell ref="C20:H21"/>
    <mergeCell ref="J20:K21"/>
    <mergeCell ref="L20:AJ21"/>
    <mergeCell ref="I28:I29"/>
    <mergeCell ref="L28:W29"/>
    <mergeCell ref="J26:K26"/>
    <mergeCell ref="J27:K27"/>
    <mergeCell ref="AX23:AZ24"/>
    <mergeCell ref="AQ25:AW26"/>
    <mergeCell ref="AX25:AZ26"/>
    <mergeCell ref="L24:W25"/>
    <mergeCell ref="Z1:AJ1"/>
    <mergeCell ref="C3:F3"/>
    <mergeCell ref="X6:AI6"/>
    <mergeCell ref="X7:AI7"/>
    <mergeCell ref="X8:AI8"/>
    <mergeCell ref="C4:L4"/>
    <mergeCell ref="R6:V6"/>
    <mergeCell ref="R7:V7"/>
    <mergeCell ref="R8:V8"/>
    <mergeCell ref="R9:AJ9"/>
    <mergeCell ref="R10:AJ10"/>
    <mergeCell ref="R11:AJ11"/>
    <mergeCell ref="B15:AK16"/>
    <mergeCell ref="Q42:T42"/>
    <mergeCell ref="U42:X42"/>
    <mergeCell ref="Y42:AB42"/>
    <mergeCell ref="AC42:AF42"/>
    <mergeCell ref="AG42:AJ42"/>
    <mergeCell ref="B30:B31"/>
    <mergeCell ref="C30:H31"/>
    <mergeCell ref="J30:K31"/>
    <mergeCell ref="L30:W31"/>
    <mergeCell ref="B26:B27"/>
    <mergeCell ref="B28:B29"/>
    <mergeCell ref="C28:H29"/>
  </mergeCells>
  <phoneticPr fontId="3"/>
  <conditionalFormatting sqref="L24:W25">
    <cfRule type="expression" dxfId="59" priority="10" stopIfTrue="1">
      <formula>AND(MONTH(L24)&lt;10,DAY(L24)&gt;9)</formula>
    </cfRule>
    <cfRule type="expression" dxfId="58" priority="11" stopIfTrue="1">
      <formula>AND(MONTH(L24)&lt;10,DAY(L24)&lt;10)</formula>
    </cfRule>
    <cfRule type="expression" dxfId="57" priority="12" stopIfTrue="1">
      <formula>AND(MONTH(L24)&gt;9,DAY(L24)&lt;10)</formula>
    </cfRule>
  </conditionalFormatting>
  <conditionalFormatting sqref="L26:W26">
    <cfRule type="expression" dxfId="56" priority="7" stopIfTrue="1">
      <formula>AND(MONTH(L26)&lt;10,DAY(L26)&gt;9)</formula>
    </cfRule>
    <cfRule type="expression" dxfId="55" priority="8" stopIfTrue="1">
      <formula>AND(MONTH(L26)&lt;10,DAY(L26)&lt;10)</formula>
    </cfRule>
    <cfRule type="expression" dxfId="54" priority="9" stopIfTrue="1">
      <formula>AND(MONTH(L26)&gt;9,DAY(L26)&lt;10)</formula>
    </cfRule>
  </conditionalFormatting>
  <conditionalFormatting sqref="L27:W27">
    <cfRule type="expression" dxfId="53" priority="4" stopIfTrue="1">
      <formula>AND(MONTH(L27)&lt;10,DAY(L27)&gt;9)</formula>
    </cfRule>
    <cfRule type="expression" dxfId="52" priority="5" stopIfTrue="1">
      <formula>AND(MONTH(L27)&lt;10,DAY(L27)&lt;10)</formula>
    </cfRule>
    <cfRule type="expression" dxfId="51" priority="6" stopIfTrue="1">
      <formula>AND(MONTH(L27)&gt;9,DAY(L27)&lt;10)</formula>
    </cfRule>
  </conditionalFormatting>
  <conditionalFormatting sqref="L30:W31">
    <cfRule type="expression" dxfId="50" priority="1" stopIfTrue="1">
      <formula>AND(MONTH(L30)&lt;10,DAY(L30)&gt;9)</formula>
    </cfRule>
    <cfRule type="expression" dxfId="49" priority="2" stopIfTrue="1">
      <formula>AND(MONTH(L30)&lt;10,DAY(L30)&lt;10)</formula>
    </cfRule>
    <cfRule type="expression" dxfId="48" priority="3" stopIfTrue="1">
      <formula>AND(MONTH(L30)&gt;9,DAY(L30)&lt;10)</formula>
    </cfRule>
  </conditionalFormatting>
  <dataValidations count="1">
    <dataValidation type="list" allowBlank="1" showInputMessage="1" showErrorMessage="1" sqref="AX23:AZ26">
      <formula1>$AM$18:$AM$20</formula1>
    </dataValidation>
  </dataValidations>
  <pageMargins left="0.98425196850393704" right="0.59055118110236227" top="0.78740157480314965" bottom="0.98425196850393704" header="0.51181102362204722" footer="0.51181102362204722"/>
  <pageSetup paperSize="9" scale="99" orientation="portrait" r:id="rId1"/>
  <headerFooter alignWithMargins="0">
    <oddHeader>&amp;L&amp;"ＭＳ 明朝,標準"&amp;8&amp;K00-041第32号（第31条関係）</oddHeader>
    <oddFooter>&amp;R&amp;"ＭＳ 明朝,標準"&amp;8&amp;K00-048受注者⇒監督員</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9">
    <tabColor theme="3" tint="0.59999389629810485"/>
  </sheetPr>
  <dimension ref="A1:BB53"/>
  <sheetViews>
    <sheetView showZeros="0" view="pageBreakPreview" zoomScaleNormal="100" zoomScaleSheetLayoutView="100" workbookViewId="0">
      <selection activeCell="L27" sqref="L27:W28"/>
    </sheetView>
  </sheetViews>
  <sheetFormatPr defaultColWidth="2.36328125" defaultRowHeight="13"/>
  <cols>
    <col min="1" max="1" width="10" style="123" customWidth="1"/>
    <col min="2" max="36" width="2.36328125" style="123"/>
    <col min="37" max="37" width="2.36328125" style="123" customWidth="1"/>
    <col min="38" max="38" width="2.36328125" style="123" hidden="1" customWidth="1"/>
    <col min="39" max="40" width="2.36328125" style="123" customWidth="1"/>
    <col min="41" max="45" width="2.36328125" style="123"/>
    <col min="46" max="46" width="18.453125" style="123" customWidth="1"/>
    <col min="47" max="48" width="2.36328125" style="123"/>
    <col min="49" max="49" width="10" style="123" customWidth="1"/>
    <col min="50" max="16384" width="2.36328125" style="123"/>
  </cols>
  <sheetData>
    <row r="1" spans="1:54" ht="19.5" customHeight="1">
      <c r="W1" s="249"/>
      <c r="X1" s="250"/>
      <c r="Y1" s="345"/>
      <c r="Z1" s="1754"/>
      <c r="AA1" s="2673"/>
      <c r="AB1" s="2673"/>
      <c r="AC1" s="2673"/>
      <c r="AD1" s="2673"/>
      <c r="AE1" s="2673"/>
      <c r="AF1" s="2673"/>
      <c r="AG1" s="2673"/>
      <c r="AH1" s="2673"/>
      <c r="AI1" s="2673"/>
      <c r="AJ1" s="1755"/>
      <c r="AL1" s="443" t="s">
        <v>287</v>
      </c>
      <c r="AN1" s="537" t="s">
        <v>322</v>
      </c>
    </row>
    <row r="2" spans="1:54" ht="15" customHeight="1"/>
    <row r="3" spans="1:54" s="705" customFormat="1" ht="15" customHeight="1">
      <c r="A3" s="780"/>
      <c r="C3" s="1389" t="s">
        <v>368</v>
      </c>
      <c r="D3" s="2013"/>
      <c r="E3" s="2013"/>
      <c r="F3" s="2013"/>
      <c r="G3" s="703"/>
      <c r="H3" s="703"/>
    </row>
    <row r="4" spans="1:54" s="705" customFormat="1" ht="20.149999999999999" customHeight="1">
      <c r="A4" s="780"/>
      <c r="C4" s="1752" t="str">
        <f>IF(各項目入力表!B10=各項目入力表!A19,"平　塚　市　長",+IF(各項目入力表!B10=各項目入力表!A20,"平塚市病院事業管理者",""))</f>
        <v/>
      </c>
      <c r="D4" s="1841"/>
      <c r="E4" s="1841"/>
      <c r="F4" s="1841"/>
      <c r="G4" s="1841"/>
      <c r="H4" s="1841"/>
      <c r="I4" s="1841"/>
      <c r="J4" s="1841"/>
      <c r="K4" s="1841"/>
      <c r="L4" s="1841"/>
      <c r="M4" s="703"/>
      <c r="N4" s="704"/>
      <c r="O4" s="704"/>
      <c r="P4" s="704"/>
      <c r="Q4" s="704"/>
      <c r="R4" s="704"/>
      <c r="AM4" s="123"/>
      <c r="AN4" s="123"/>
    </row>
    <row r="5" spans="1:54" ht="15" customHeight="1">
      <c r="Y5" s="124"/>
      <c r="Z5" s="124"/>
      <c r="AA5" s="124"/>
      <c r="AB5" s="124"/>
      <c r="AC5" s="124"/>
      <c r="AD5" s="124"/>
      <c r="AE5" s="124"/>
      <c r="AF5" s="124"/>
      <c r="AG5" s="124"/>
      <c r="AH5" s="124"/>
      <c r="AI5" s="124"/>
      <c r="AL5" s="123" t="s">
        <v>425</v>
      </c>
    </row>
    <row r="6" spans="1:54" s="108" customFormat="1" ht="30" customHeight="1">
      <c r="A6" s="780"/>
      <c r="K6" s="38"/>
      <c r="L6" s="38"/>
      <c r="M6" s="38"/>
      <c r="N6" s="38"/>
      <c r="O6" s="38"/>
      <c r="P6" s="38"/>
      <c r="Q6" s="38"/>
      <c r="R6" s="2011" t="s">
        <v>71</v>
      </c>
      <c r="S6" s="1131"/>
      <c r="T6" s="1131"/>
      <c r="U6" s="1131"/>
      <c r="V6" s="1131"/>
      <c r="W6" s="577"/>
      <c r="X6" s="2719">
        <f>各項目入力表!F3</f>
        <v>0</v>
      </c>
      <c r="Y6" s="1551"/>
      <c r="Z6" s="1551"/>
      <c r="AA6" s="1551"/>
      <c r="AB6" s="1551"/>
      <c r="AC6" s="1551"/>
      <c r="AD6" s="1551"/>
      <c r="AE6" s="1551"/>
      <c r="AF6" s="1551"/>
      <c r="AG6" s="1551"/>
      <c r="AH6" s="1551"/>
      <c r="AI6" s="1551"/>
    </row>
    <row r="7" spans="1:54" s="108" customFormat="1" ht="30" customHeight="1">
      <c r="A7" s="780"/>
      <c r="R7" s="2011" t="s">
        <v>33</v>
      </c>
      <c r="S7" s="1131"/>
      <c r="T7" s="1131"/>
      <c r="U7" s="1131"/>
      <c r="V7" s="1131"/>
      <c r="W7" s="577"/>
      <c r="X7" s="2719">
        <f>各項目入力表!F4</f>
        <v>0</v>
      </c>
      <c r="Y7" s="1551"/>
      <c r="Z7" s="1551"/>
      <c r="AA7" s="1551"/>
      <c r="AB7" s="1551"/>
      <c r="AC7" s="1551"/>
      <c r="AD7" s="1551"/>
      <c r="AE7" s="1551"/>
      <c r="AF7" s="1551"/>
      <c r="AG7" s="1551"/>
      <c r="AH7" s="1551"/>
      <c r="AI7" s="1551"/>
    </row>
    <row r="8" spans="1:54" s="108" customFormat="1" ht="30" customHeight="1">
      <c r="A8" s="780"/>
      <c r="R8" s="2011" t="s">
        <v>34</v>
      </c>
      <c r="S8" s="1131"/>
      <c r="T8" s="1131"/>
      <c r="U8" s="1131"/>
      <c r="V8" s="1131"/>
      <c r="W8" s="577"/>
      <c r="X8" s="2719">
        <f>各項目入力表!F5</f>
        <v>0</v>
      </c>
      <c r="Y8" s="1551"/>
      <c r="Z8" s="1551"/>
      <c r="AA8" s="1551"/>
      <c r="AB8" s="1551"/>
      <c r="AC8" s="1551"/>
      <c r="AD8" s="1551"/>
      <c r="AE8" s="1551"/>
      <c r="AF8" s="1551"/>
      <c r="AG8" s="1551"/>
      <c r="AH8" s="1551"/>
      <c r="AI8" s="1551"/>
      <c r="AJ8" s="528" t="s">
        <v>65</v>
      </c>
    </row>
    <row r="9" spans="1:54" s="1070" customFormat="1" ht="12" customHeight="1">
      <c r="B9" s="180"/>
      <c r="C9" s="180"/>
      <c r="D9" s="180"/>
      <c r="E9" s="180"/>
      <c r="F9" s="180"/>
      <c r="G9" s="180"/>
      <c r="H9" s="180"/>
      <c r="I9" s="180"/>
      <c r="J9" s="180"/>
      <c r="K9" s="180"/>
      <c r="L9" s="180"/>
      <c r="M9" s="180"/>
      <c r="N9" s="180"/>
      <c r="O9" s="180"/>
      <c r="P9" s="180"/>
      <c r="Q9" s="180"/>
      <c r="R9" s="1566" t="s">
        <v>927</v>
      </c>
      <c r="S9" s="1566"/>
      <c r="T9" s="1566"/>
      <c r="U9" s="1566"/>
      <c r="V9" s="1566"/>
      <c r="W9" s="1566"/>
      <c r="X9" s="1566"/>
      <c r="Y9" s="1566"/>
      <c r="Z9" s="1566"/>
      <c r="AA9" s="1566"/>
      <c r="AB9" s="1566"/>
      <c r="AC9" s="1566"/>
      <c r="AD9" s="1566"/>
      <c r="AE9" s="1566"/>
      <c r="AF9" s="1566"/>
      <c r="AG9" s="1566"/>
      <c r="AH9" s="1566"/>
      <c r="AI9" s="1566"/>
      <c r="AJ9" s="1566"/>
    </row>
    <row r="10" spans="1:54" s="1070" customFormat="1" ht="12" customHeight="1">
      <c r="B10" s="180"/>
      <c r="C10" s="180"/>
      <c r="D10" s="180"/>
      <c r="E10" s="180"/>
      <c r="F10" s="180"/>
      <c r="G10" s="180"/>
      <c r="H10" s="180"/>
      <c r="I10" s="180"/>
      <c r="J10" s="180"/>
      <c r="K10" s="180"/>
      <c r="L10" s="180"/>
      <c r="M10" s="180"/>
      <c r="N10" s="180"/>
      <c r="O10" s="180"/>
      <c r="P10" s="180"/>
      <c r="Q10" s="180"/>
      <c r="R10" s="1567" t="s">
        <v>928</v>
      </c>
      <c r="S10" s="1567"/>
      <c r="T10" s="1567"/>
      <c r="U10" s="1567"/>
      <c r="V10" s="1567"/>
      <c r="W10" s="1567"/>
      <c r="X10" s="1567"/>
      <c r="Y10" s="1567"/>
      <c r="Z10" s="1567"/>
      <c r="AA10" s="1567"/>
      <c r="AB10" s="1567"/>
      <c r="AC10" s="1567"/>
      <c r="AD10" s="1567"/>
      <c r="AE10" s="1567"/>
      <c r="AF10" s="1567"/>
      <c r="AG10" s="1567"/>
      <c r="AH10" s="1567"/>
      <c r="AI10" s="1567"/>
      <c r="AJ10" s="1567"/>
    </row>
    <row r="11" spans="1:54" s="1070" customFormat="1" ht="12" customHeight="1">
      <c r="B11" s="180"/>
      <c r="C11" s="180"/>
      <c r="D11" s="180"/>
      <c r="E11" s="180"/>
      <c r="F11" s="180"/>
      <c r="G11" s="180"/>
      <c r="H11" s="180"/>
      <c r="I11" s="180"/>
      <c r="J11" s="180"/>
      <c r="K11" s="180"/>
      <c r="L11" s="180"/>
      <c r="M11" s="180"/>
      <c r="N11" s="180"/>
      <c r="O11" s="180"/>
      <c r="P11" s="180"/>
      <c r="Q11" s="180"/>
      <c r="R11" s="1567" t="s">
        <v>929</v>
      </c>
      <c r="S11" s="1567"/>
      <c r="T11" s="1567"/>
      <c r="U11" s="1567"/>
      <c r="V11" s="1567"/>
      <c r="W11" s="1567"/>
      <c r="X11" s="1567"/>
      <c r="Y11" s="1567"/>
      <c r="Z11" s="1567"/>
      <c r="AA11" s="1567"/>
      <c r="AB11" s="1567"/>
      <c r="AC11" s="1567"/>
      <c r="AD11" s="1567"/>
      <c r="AE11" s="1567"/>
      <c r="AF11" s="1567"/>
      <c r="AG11" s="1567"/>
      <c r="AH11" s="1567"/>
      <c r="AI11" s="1567"/>
      <c r="AJ11" s="1567"/>
    </row>
    <row r="12" spans="1:54" ht="15" customHeight="1"/>
    <row r="13" spans="1:54" ht="30" customHeight="1">
      <c r="B13" s="524"/>
      <c r="C13" s="524"/>
      <c r="D13" s="524"/>
      <c r="E13" s="524"/>
      <c r="F13" s="524"/>
      <c r="G13" s="524"/>
      <c r="H13" s="524"/>
      <c r="I13" s="2734" t="s">
        <v>789</v>
      </c>
      <c r="J13" s="1912"/>
      <c r="K13" s="1912"/>
      <c r="L13" s="1912"/>
      <c r="M13" s="1912"/>
      <c r="N13" s="1912"/>
      <c r="O13" s="1912"/>
      <c r="P13" s="1912"/>
      <c r="Q13" s="1912"/>
      <c r="R13" s="1912"/>
      <c r="S13" s="1912"/>
      <c r="T13" s="1912"/>
      <c r="U13" s="1912"/>
      <c r="V13" s="1912"/>
      <c r="W13" s="1912"/>
      <c r="X13" s="1912"/>
      <c r="Y13" s="1912"/>
      <c r="Z13" s="1912"/>
      <c r="AA13" s="1912"/>
      <c r="AB13" s="1912"/>
      <c r="AC13" s="1912"/>
      <c r="AD13" s="524"/>
      <c r="AE13" s="524"/>
      <c r="AF13" s="524"/>
      <c r="AG13" s="524"/>
      <c r="AH13" s="524"/>
      <c r="AI13" s="524"/>
      <c r="AJ13" s="525"/>
      <c r="AO13" s="521"/>
      <c r="AP13" s="516"/>
      <c r="AQ13" s="516"/>
      <c r="AR13" s="516"/>
      <c r="AS13" s="516"/>
      <c r="AT13" s="516"/>
      <c r="AU13" s="516"/>
      <c r="AV13" s="508"/>
      <c r="AW13" s="508"/>
      <c r="AX13" s="508"/>
      <c r="AY13" s="508"/>
      <c r="AZ13" s="508"/>
      <c r="BA13" s="508"/>
      <c r="BB13" s="508"/>
    </row>
    <row r="14" spans="1:54" ht="15" customHeight="1">
      <c r="AO14" s="516"/>
      <c r="AP14" s="516"/>
      <c r="AQ14" s="516"/>
      <c r="AR14" s="516"/>
      <c r="AS14" s="516"/>
      <c r="AT14" s="516"/>
      <c r="AU14" s="516"/>
      <c r="AV14" s="508"/>
      <c r="AW14" s="508"/>
      <c r="AX14" s="508"/>
      <c r="AY14" s="508"/>
      <c r="AZ14" s="508"/>
      <c r="BA14" s="508"/>
      <c r="BB14" s="508"/>
    </row>
    <row r="15" spans="1:54" ht="20.149999999999999" customHeight="1">
      <c r="B15" s="2736" t="s">
        <v>976</v>
      </c>
      <c r="C15" s="2013"/>
      <c r="D15" s="2013"/>
      <c r="E15" s="2013"/>
      <c r="F15" s="2013"/>
      <c r="G15" s="2013"/>
      <c r="H15" s="2013"/>
      <c r="I15" s="2013"/>
      <c r="J15" s="1169" t="str">
        <f>IF(I13=AL16,"第３８条第１項","第３１条第４項")</f>
        <v>第３１条第４項</v>
      </c>
      <c r="K15" s="2735"/>
      <c r="L15" s="2735"/>
      <c r="M15" s="2735"/>
      <c r="N15" s="2735"/>
      <c r="O15" s="2735"/>
      <c r="P15" s="2735"/>
      <c r="Q15" s="1172" t="s">
        <v>401</v>
      </c>
      <c r="R15" s="1172"/>
      <c r="S15" s="1172"/>
      <c r="T15" s="1172"/>
      <c r="U15" s="1172"/>
      <c r="V15" s="1172"/>
      <c r="W15" s="1172"/>
      <c r="X15" s="1172"/>
      <c r="Y15" s="1172"/>
      <c r="Z15" s="1172"/>
      <c r="AA15" s="1172"/>
      <c r="AB15" s="1172"/>
      <c r="AC15" s="1172"/>
      <c r="AD15" s="1172"/>
      <c r="AE15" s="1172"/>
      <c r="AF15" s="509"/>
      <c r="AG15" s="509"/>
      <c r="AH15" s="509"/>
      <c r="AI15" s="509"/>
      <c r="AJ15" s="509"/>
      <c r="AL15" s="123" t="s">
        <v>402</v>
      </c>
      <c r="AO15" s="1524" t="s">
        <v>404</v>
      </c>
      <c r="AP15" s="1131"/>
      <c r="AQ15" s="1131"/>
      <c r="AR15" s="1131"/>
      <c r="AS15" s="1131"/>
      <c r="AT15" s="1131"/>
      <c r="AU15" s="1131"/>
      <c r="AV15" s="1131"/>
      <c r="AW15" s="1131"/>
      <c r="AX15" s="1131"/>
      <c r="AY15" s="1131"/>
      <c r="AZ15" s="1131"/>
      <c r="BA15" s="508"/>
      <c r="BB15" s="508"/>
    </row>
    <row r="16" spans="1:54" ht="15" customHeight="1">
      <c r="AL16" s="123" t="s">
        <v>403</v>
      </c>
      <c r="AO16" s="1131"/>
      <c r="AP16" s="1131"/>
      <c r="AQ16" s="1131"/>
      <c r="AR16" s="1131"/>
      <c r="AS16" s="1131"/>
      <c r="AT16" s="1131"/>
      <c r="AU16" s="1131"/>
      <c r="AV16" s="1131"/>
      <c r="AW16" s="1131"/>
      <c r="AX16" s="1131"/>
      <c r="AY16" s="1131"/>
      <c r="AZ16" s="1131"/>
    </row>
    <row r="17" spans="1:52" ht="20.149999999999999" customHeight="1">
      <c r="B17" s="2721" t="s">
        <v>406</v>
      </c>
      <c r="C17" s="1131"/>
      <c r="D17" s="1131"/>
      <c r="E17" s="1131"/>
      <c r="F17" s="1131"/>
      <c r="G17" s="1131"/>
      <c r="H17" s="1131"/>
      <c r="I17" s="1131"/>
      <c r="J17" s="1131"/>
      <c r="K17" s="1131"/>
      <c r="L17" s="1131"/>
      <c r="M17" s="1131"/>
      <c r="N17" s="1131"/>
      <c r="O17" s="1131"/>
      <c r="P17" s="1131"/>
      <c r="Q17" s="1131"/>
      <c r="R17" s="1131"/>
      <c r="S17" s="1131"/>
      <c r="T17" s="1131"/>
      <c r="U17" s="1131"/>
      <c r="V17" s="1131"/>
      <c r="W17" s="1131"/>
      <c r="X17" s="1131"/>
      <c r="Y17" s="1131"/>
      <c r="Z17" s="1131"/>
      <c r="AA17" s="1131"/>
      <c r="AB17" s="1131"/>
      <c r="AC17" s="1131"/>
      <c r="AD17" s="1131"/>
      <c r="AE17" s="1131"/>
      <c r="AF17" s="1131"/>
      <c r="AG17" s="1131"/>
      <c r="AH17" s="1131"/>
      <c r="AI17" s="1131"/>
      <c r="AJ17" s="1131"/>
      <c r="AO17" s="1131"/>
      <c r="AP17" s="1131"/>
      <c r="AQ17" s="1131"/>
      <c r="AR17" s="1131"/>
      <c r="AS17" s="1131"/>
      <c r="AT17" s="1131"/>
      <c r="AU17" s="1131"/>
      <c r="AV17" s="1131"/>
      <c r="AW17" s="1131"/>
      <c r="AX17" s="1131"/>
      <c r="AY17" s="1131"/>
      <c r="AZ17" s="1131"/>
    </row>
    <row r="18" spans="1:52" ht="15" customHeight="1" thickBot="1"/>
    <row r="19" spans="1:52" s="108" customFormat="1" ht="15" customHeight="1" thickTop="1">
      <c r="A19" s="780"/>
      <c r="B19" s="2545"/>
      <c r="C19" s="2087" t="s">
        <v>135</v>
      </c>
      <c r="D19" s="1168"/>
      <c r="E19" s="1168"/>
      <c r="F19" s="1168"/>
      <c r="G19" s="1168"/>
      <c r="H19" s="1168"/>
      <c r="I19" s="195"/>
      <c r="J19" s="2581"/>
      <c r="K19" s="1171"/>
      <c r="L19" s="2577">
        <f>各項目入力表!B3</f>
        <v>0</v>
      </c>
      <c r="M19" s="2577"/>
      <c r="N19" s="2577"/>
      <c r="O19" s="2577"/>
      <c r="P19" s="2577"/>
      <c r="Q19" s="2577"/>
      <c r="R19" s="2577"/>
      <c r="S19" s="2577"/>
      <c r="T19" s="2577"/>
      <c r="U19" s="2577"/>
      <c r="V19" s="2577"/>
      <c r="W19" s="2577"/>
      <c r="X19" s="2577"/>
      <c r="Y19" s="2577"/>
      <c r="Z19" s="2577"/>
      <c r="AA19" s="2577"/>
      <c r="AB19" s="2577"/>
      <c r="AC19" s="2577"/>
      <c r="AD19" s="2577"/>
      <c r="AE19" s="2577"/>
      <c r="AF19" s="2577"/>
      <c r="AG19" s="2577"/>
      <c r="AH19" s="2577"/>
      <c r="AI19" s="2577"/>
      <c r="AJ19" s="2578"/>
      <c r="AO19" s="1929" t="s">
        <v>405</v>
      </c>
      <c r="AP19" s="1131"/>
      <c r="AQ19" s="1131"/>
      <c r="AR19" s="1131"/>
      <c r="AS19" s="1131"/>
      <c r="AT19" s="1131"/>
      <c r="AU19" s="2023"/>
      <c r="AV19" s="1931" t="s">
        <v>351</v>
      </c>
      <c r="AW19" s="2024"/>
      <c r="AX19" s="2025"/>
    </row>
    <row r="20" spans="1:52" s="108" customFormat="1" ht="15" customHeight="1" thickBot="1">
      <c r="A20" s="780"/>
      <c r="B20" s="2680"/>
      <c r="C20" s="1196"/>
      <c r="D20" s="1196"/>
      <c r="E20" s="1196"/>
      <c r="F20" s="1196"/>
      <c r="G20" s="1196"/>
      <c r="H20" s="1196"/>
      <c r="I20" s="196"/>
      <c r="J20" s="2694"/>
      <c r="K20" s="1300"/>
      <c r="L20" s="2695"/>
      <c r="M20" s="2695"/>
      <c r="N20" s="2695"/>
      <c r="O20" s="2695"/>
      <c r="P20" s="2695"/>
      <c r="Q20" s="2695"/>
      <c r="R20" s="2695"/>
      <c r="S20" s="2695"/>
      <c r="T20" s="2695"/>
      <c r="U20" s="2695"/>
      <c r="V20" s="2695"/>
      <c r="W20" s="2695"/>
      <c r="X20" s="2695"/>
      <c r="Y20" s="2695"/>
      <c r="Z20" s="2695"/>
      <c r="AA20" s="2695"/>
      <c r="AB20" s="2695"/>
      <c r="AC20" s="2695"/>
      <c r="AD20" s="2695"/>
      <c r="AE20" s="2695"/>
      <c r="AF20" s="2695"/>
      <c r="AG20" s="2695"/>
      <c r="AH20" s="2695"/>
      <c r="AI20" s="2695"/>
      <c r="AJ20" s="2696"/>
      <c r="AO20" s="1131"/>
      <c r="AP20" s="1131"/>
      <c r="AQ20" s="1131"/>
      <c r="AR20" s="1131"/>
      <c r="AS20" s="1131"/>
      <c r="AT20" s="1131"/>
      <c r="AU20" s="2023"/>
      <c r="AV20" s="2026"/>
      <c r="AW20" s="2027"/>
      <c r="AX20" s="2028"/>
    </row>
    <row r="21" spans="1:52" s="108" customFormat="1" ht="15" customHeight="1" thickTop="1">
      <c r="A21" s="780"/>
      <c r="B21" s="2051"/>
      <c r="C21" s="2053" t="s">
        <v>152</v>
      </c>
      <c r="D21" s="1174"/>
      <c r="E21" s="1174"/>
      <c r="F21" s="1174"/>
      <c r="G21" s="1174"/>
      <c r="H21" s="1174"/>
      <c r="I21" s="2054"/>
      <c r="J21" s="2019"/>
      <c r="K21" s="1629"/>
      <c r="L21" s="1951">
        <f>各項目入力表!B6</f>
        <v>0</v>
      </c>
      <c r="M21" s="1951"/>
      <c r="N21" s="1951"/>
      <c r="O21" s="1951"/>
      <c r="P21" s="1951"/>
      <c r="Q21" s="1951"/>
      <c r="R21" s="1951"/>
      <c r="S21" s="1951"/>
      <c r="T21" s="1951"/>
      <c r="U21" s="1951"/>
      <c r="V21" s="1951"/>
      <c r="W21" s="2020"/>
      <c r="X21" s="450"/>
      <c r="Y21" s="1174" t="s">
        <v>384</v>
      </c>
      <c r="Z21" s="2590"/>
      <c r="AA21" s="2590"/>
      <c r="AB21" s="2590"/>
      <c r="AC21" s="2590"/>
      <c r="AD21" s="451"/>
      <c r="AE21" s="2035">
        <f>各項目入力表!B5</f>
        <v>0</v>
      </c>
      <c r="AF21" s="2620"/>
      <c r="AG21" s="2620"/>
      <c r="AH21" s="2620"/>
      <c r="AI21" s="2620"/>
      <c r="AJ21" s="2621"/>
    </row>
    <row r="22" spans="1:52" s="108" customFormat="1" ht="15" customHeight="1">
      <c r="A22" s="780"/>
      <c r="B22" s="2052"/>
      <c r="C22" s="1210"/>
      <c r="D22" s="1210"/>
      <c r="E22" s="1210"/>
      <c r="F22" s="1210"/>
      <c r="G22" s="1210"/>
      <c r="H22" s="1210"/>
      <c r="I22" s="2055"/>
      <c r="J22" s="1630"/>
      <c r="K22" s="1631"/>
      <c r="L22" s="2021"/>
      <c r="M22" s="2021"/>
      <c r="N22" s="2021"/>
      <c r="O22" s="2021"/>
      <c r="P22" s="2021"/>
      <c r="Q22" s="2021"/>
      <c r="R22" s="2021"/>
      <c r="S22" s="2021"/>
      <c r="T22" s="2021"/>
      <c r="U22" s="2021"/>
      <c r="V22" s="2021"/>
      <c r="W22" s="2022"/>
      <c r="X22" s="449"/>
      <c r="Y22" s="1245"/>
      <c r="Z22" s="1245"/>
      <c r="AA22" s="1245"/>
      <c r="AB22" s="1245"/>
      <c r="AC22" s="1245"/>
      <c r="AD22" s="448"/>
      <c r="AE22" s="2661"/>
      <c r="AF22" s="2622"/>
      <c r="AG22" s="2622"/>
      <c r="AH22" s="2622"/>
      <c r="AI22" s="2622"/>
      <c r="AJ22" s="2623"/>
    </row>
    <row r="23" spans="1:52" s="108" customFormat="1" ht="15" customHeight="1">
      <c r="A23" s="780"/>
      <c r="B23" s="2051"/>
      <c r="C23" s="2728" t="s">
        <v>400</v>
      </c>
      <c r="D23" s="2728"/>
      <c r="E23" s="2728"/>
      <c r="F23" s="2728"/>
      <c r="G23" s="2728"/>
      <c r="H23" s="2728"/>
      <c r="I23" s="2054"/>
      <c r="J23" s="152"/>
      <c r="K23" s="153"/>
      <c r="L23" s="2677">
        <f>IF(AV19=AL27,各項目入力表!D7,+IF(AV19=AL28,各項目入力表!D8,各項目入力表!B9))</f>
        <v>0</v>
      </c>
      <c r="M23" s="2651"/>
      <c r="N23" s="2651"/>
      <c r="O23" s="2651"/>
      <c r="P23" s="2651"/>
      <c r="Q23" s="2651"/>
      <c r="R23" s="2651"/>
      <c r="S23" s="2651"/>
      <c r="T23" s="2651"/>
      <c r="U23" s="2651"/>
      <c r="V23" s="2651"/>
      <c r="W23" s="2651"/>
      <c r="X23" s="2590" t="s">
        <v>788</v>
      </c>
      <c r="Y23" s="2590"/>
      <c r="Z23" s="2590"/>
      <c r="AA23" s="2590"/>
      <c r="AB23" s="2590"/>
      <c r="AC23" s="2590"/>
      <c r="AD23" s="2590"/>
      <c r="AE23" s="2590"/>
      <c r="AF23" s="2590"/>
      <c r="AG23" s="2590"/>
      <c r="AH23" s="2590"/>
      <c r="AI23" s="2590"/>
      <c r="AJ23" s="2591"/>
    </row>
    <row r="24" spans="1:52" s="108" customFormat="1" ht="15" customHeight="1">
      <c r="A24" s="780"/>
      <c r="B24" s="2601"/>
      <c r="C24" s="2729"/>
      <c r="D24" s="2729"/>
      <c r="E24" s="2729"/>
      <c r="F24" s="2729"/>
      <c r="G24" s="2729"/>
      <c r="H24" s="2729"/>
      <c r="I24" s="2604"/>
      <c r="J24" s="154"/>
      <c r="K24" s="155"/>
      <c r="L24" s="2654"/>
      <c r="M24" s="2654"/>
      <c r="N24" s="2654"/>
      <c r="O24" s="2654"/>
      <c r="P24" s="2654"/>
      <c r="Q24" s="2654"/>
      <c r="R24" s="2654"/>
      <c r="S24" s="2654"/>
      <c r="T24" s="2654"/>
      <c r="U24" s="2654"/>
      <c r="V24" s="2654"/>
      <c r="W24" s="2654"/>
      <c r="X24" s="1245"/>
      <c r="Y24" s="1245"/>
      <c r="Z24" s="1245"/>
      <c r="AA24" s="1245"/>
      <c r="AB24" s="1245"/>
      <c r="AC24" s="1245"/>
      <c r="AD24" s="1245"/>
      <c r="AE24" s="1245"/>
      <c r="AF24" s="1245"/>
      <c r="AG24" s="1245"/>
      <c r="AH24" s="1245"/>
      <c r="AI24" s="1245"/>
      <c r="AJ24" s="2592"/>
    </row>
    <row r="25" spans="1:52" s="523" customFormat="1" ht="15" customHeight="1">
      <c r="A25" s="780"/>
      <c r="B25" s="2051"/>
      <c r="C25" s="2732" t="str">
        <f>IF(I13=AL16,"部分引渡しに係る請負代金額","")</f>
        <v/>
      </c>
      <c r="D25" s="2732"/>
      <c r="E25" s="2732"/>
      <c r="F25" s="2732"/>
      <c r="G25" s="2732"/>
      <c r="H25" s="2732"/>
      <c r="I25" s="2054"/>
      <c r="J25" s="208"/>
      <c r="K25" s="197"/>
      <c r="L25" s="2699"/>
      <c r="M25" s="2626"/>
      <c r="N25" s="2626"/>
      <c r="O25" s="2626"/>
      <c r="P25" s="2626"/>
      <c r="Q25" s="2626"/>
      <c r="R25" s="2626"/>
      <c r="S25" s="2626"/>
      <c r="T25" s="2626"/>
      <c r="U25" s="2626"/>
      <c r="V25" s="2626"/>
      <c r="W25" s="2626"/>
      <c r="X25" s="2590" t="str">
        <f>IF(I13=AL16,"（税込額）","")</f>
        <v/>
      </c>
      <c r="Y25" s="2590"/>
      <c r="Z25" s="2590"/>
      <c r="AA25" s="2590"/>
      <c r="AB25" s="2590"/>
      <c r="AC25" s="2590"/>
      <c r="AD25" s="2590"/>
      <c r="AE25" s="2590"/>
      <c r="AF25" s="2590"/>
      <c r="AG25" s="2590"/>
      <c r="AH25" s="2590"/>
      <c r="AI25" s="2590"/>
      <c r="AJ25" s="2591"/>
    </row>
    <row r="26" spans="1:52" s="523" customFormat="1" ht="15" customHeight="1">
      <c r="A26" s="780"/>
      <c r="B26" s="2601"/>
      <c r="C26" s="2733"/>
      <c r="D26" s="2733"/>
      <c r="E26" s="2733"/>
      <c r="F26" s="2733"/>
      <c r="G26" s="2733"/>
      <c r="H26" s="2733"/>
      <c r="I26" s="2604"/>
      <c r="J26" s="154"/>
      <c r="K26" s="155"/>
      <c r="L26" s="2629"/>
      <c r="M26" s="2629"/>
      <c r="N26" s="2629"/>
      <c r="O26" s="2629"/>
      <c r="P26" s="2629"/>
      <c r="Q26" s="2629"/>
      <c r="R26" s="2629"/>
      <c r="S26" s="2629"/>
      <c r="T26" s="2629"/>
      <c r="U26" s="2629"/>
      <c r="V26" s="2629"/>
      <c r="W26" s="2629"/>
      <c r="X26" s="1245"/>
      <c r="Y26" s="1245"/>
      <c r="Z26" s="1245"/>
      <c r="AA26" s="1245"/>
      <c r="AB26" s="1245"/>
      <c r="AC26" s="1245"/>
      <c r="AD26" s="1245"/>
      <c r="AE26" s="1245"/>
      <c r="AF26" s="1245"/>
      <c r="AG26" s="1245"/>
      <c r="AH26" s="1245"/>
      <c r="AI26" s="1245"/>
      <c r="AJ26" s="2592"/>
    </row>
    <row r="27" spans="1:52" s="108" customFormat="1" ht="15" customHeight="1">
      <c r="A27" s="780"/>
      <c r="B27" s="2515"/>
      <c r="C27" s="2017" t="s">
        <v>163</v>
      </c>
      <c r="D27" s="2017"/>
      <c r="E27" s="2017"/>
      <c r="F27" s="2017"/>
      <c r="G27" s="2017"/>
      <c r="H27" s="2017"/>
      <c r="I27" s="134"/>
      <c r="J27" s="2092"/>
      <c r="K27" s="2018"/>
      <c r="L27" s="1954"/>
      <c r="M27" s="1954"/>
      <c r="N27" s="1954"/>
      <c r="O27" s="1954"/>
      <c r="P27" s="1954"/>
      <c r="Q27" s="1954"/>
      <c r="R27" s="1954"/>
      <c r="S27" s="1954"/>
      <c r="T27" s="1954"/>
      <c r="U27" s="1954"/>
      <c r="V27" s="1954"/>
      <c r="W27" s="2326"/>
      <c r="X27" s="140"/>
      <c r="Y27" s="141"/>
      <c r="Z27" s="141"/>
      <c r="AA27" s="141"/>
      <c r="AB27" s="141"/>
      <c r="AC27" s="141"/>
      <c r="AD27" s="141"/>
      <c r="AE27" s="141"/>
      <c r="AF27" s="141"/>
      <c r="AG27" s="141"/>
      <c r="AH27" s="141"/>
      <c r="AI27" s="141"/>
      <c r="AJ27" s="142"/>
      <c r="AL27" s="523" t="s">
        <v>398</v>
      </c>
    </row>
    <row r="28" spans="1:52" s="108" customFormat="1" ht="15" customHeight="1">
      <c r="A28" s="780"/>
      <c r="B28" s="2730"/>
      <c r="C28" s="2731"/>
      <c r="D28" s="2731"/>
      <c r="E28" s="2731"/>
      <c r="F28" s="2731"/>
      <c r="G28" s="2731"/>
      <c r="H28" s="2731"/>
      <c r="I28" s="135"/>
      <c r="J28" s="2094"/>
      <c r="K28" s="2088"/>
      <c r="L28" s="2547"/>
      <c r="M28" s="2547"/>
      <c r="N28" s="2547"/>
      <c r="O28" s="2547"/>
      <c r="P28" s="2547"/>
      <c r="Q28" s="2547"/>
      <c r="R28" s="2547"/>
      <c r="S28" s="2547"/>
      <c r="T28" s="2547"/>
      <c r="U28" s="2547"/>
      <c r="V28" s="2547"/>
      <c r="W28" s="2548"/>
      <c r="X28" s="147"/>
      <c r="Y28" s="148"/>
      <c r="Z28" s="148"/>
      <c r="AA28" s="148"/>
      <c r="AB28" s="148"/>
      <c r="AC28" s="148"/>
      <c r="AD28" s="148"/>
      <c r="AE28" s="148"/>
      <c r="AF28" s="148"/>
      <c r="AG28" s="148"/>
      <c r="AH28" s="148"/>
      <c r="AI28" s="148"/>
      <c r="AJ28" s="149"/>
      <c r="AL28" s="523" t="s">
        <v>399</v>
      </c>
    </row>
    <row r="29" spans="1:52" ht="15" customHeight="1">
      <c r="B29" s="126"/>
      <c r="C29" s="2018" t="s">
        <v>165</v>
      </c>
      <c r="D29" s="2018"/>
      <c r="E29" s="2018"/>
      <c r="F29" s="2018"/>
      <c r="G29" s="2018"/>
      <c r="H29" s="2018"/>
      <c r="I29" s="134"/>
      <c r="J29" s="2723"/>
      <c r="K29" s="2724"/>
      <c r="L29" s="2724"/>
      <c r="M29" s="2724"/>
      <c r="N29" s="2724"/>
      <c r="O29" s="2724"/>
      <c r="P29" s="2724"/>
      <c r="Q29" s="2724"/>
      <c r="R29" s="2724"/>
      <c r="S29" s="2724"/>
      <c r="T29" s="2724"/>
      <c r="U29" s="2724"/>
      <c r="V29" s="2724"/>
      <c r="W29" s="2724"/>
      <c r="X29" s="2724"/>
      <c r="Y29" s="2724"/>
      <c r="Z29" s="2724"/>
      <c r="AA29" s="2724"/>
      <c r="AB29" s="2724"/>
      <c r="AC29" s="2724"/>
      <c r="AD29" s="2724"/>
      <c r="AE29" s="2724"/>
      <c r="AF29" s="2724"/>
      <c r="AG29" s="2724"/>
      <c r="AH29" s="2724"/>
      <c r="AI29" s="2724"/>
      <c r="AJ29" s="2725"/>
      <c r="AL29" s="523" t="s">
        <v>351</v>
      </c>
    </row>
    <row r="30" spans="1:52" ht="15" customHeight="1">
      <c r="B30" s="131"/>
      <c r="C30" s="1183"/>
      <c r="D30" s="1183"/>
      <c r="E30" s="1183"/>
      <c r="F30" s="1183"/>
      <c r="G30" s="1183"/>
      <c r="H30" s="1183"/>
      <c r="I30" s="133"/>
      <c r="J30" s="2726"/>
      <c r="K30" s="2727"/>
      <c r="L30" s="2727"/>
      <c r="M30" s="2727"/>
      <c r="N30" s="2727"/>
      <c r="O30" s="2727"/>
      <c r="P30" s="2727"/>
      <c r="Q30" s="2727"/>
      <c r="R30" s="2727"/>
      <c r="S30" s="2727"/>
      <c r="T30" s="2727"/>
      <c r="U30" s="2727"/>
      <c r="V30" s="2727"/>
      <c r="W30" s="2727"/>
      <c r="X30" s="2727"/>
      <c r="Y30" s="2727"/>
      <c r="Z30" s="2727"/>
      <c r="AA30" s="2727"/>
      <c r="AB30" s="2727"/>
      <c r="AC30" s="2727"/>
      <c r="AD30" s="2727"/>
      <c r="AE30" s="2727"/>
      <c r="AF30" s="2727"/>
      <c r="AG30" s="2727"/>
      <c r="AH30" s="2727"/>
      <c r="AI30" s="2727"/>
      <c r="AJ30" s="2528"/>
    </row>
    <row r="31" spans="1:52" ht="15" customHeight="1">
      <c r="B31" s="131"/>
      <c r="C31" s="1183"/>
      <c r="D31" s="1183"/>
      <c r="E31" s="1183"/>
      <c r="F31" s="1183"/>
      <c r="G31" s="1183"/>
      <c r="H31" s="1183"/>
      <c r="I31" s="133"/>
      <c r="J31" s="2726"/>
      <c r="K31" s="2727"/>
      <c r="L31" s="2727"/>
      <c r="M31" s="2727"/>
      <c r="N31" s="2727"/>
      <c r="O31" s="2727"/>
      <c r="P31" s="2727"/>
      <c r="Q31" s="2727"/>
      <c r="R31" s="2727"/>
      <c r="S31" s="2727"/>
      <c r="T31" s="2727"/>
      <c r="U31" s="2727"/>
      <c r="V31" s="2727"/>
      <c r="W31" s="2727"/>
      <c r="X31" s="2727"/>
      <c r="Y31" s="2727"/>
      <c r="Z31" s="2727"/>
      <c r="AA31" s="2727"/>
      <c r="AB31" s="2727"/>
      <c r="AC31" s="2727"/>
      <c r="AD31" s="2727"/>
      <c r="AE31" s="2727"/>
      <c r="AF31" s="2727"/>
      <c r="AG31" s="2727"/>
      <c r="AH31" s="2727"/>
      <c r="AI31" s="2727"/>
      <c r="AJ31" s="2528"/>
    </row>
    <row r="32" spans="1:52" ht="15" customHeight="1">
      <c r="B32" s="131"/>
      <c r="C32" s="1183"/>
      <c r="D32" s="1183"/>
      <c r="E32" s="1183"/>
      <c r="F32" s="1183"/>
      <c r="G32" s="1183"/>
      <c r="H32" s="1183"/>
      <c r="I32" s="133"/>
      <c r="J32" s="2726"/>
      <c r="K32" s="2727"/>
      <c r="L32" s="2727"/>
      <c r="M32" s="2727"/>
      <c r="N32" s="2727"/>
      <c r="O32" s="2727"/>
      <c r="P32" s="2727"/>
      <c r="Q32" s="2727"/>
      <c r="R32" s="2727"/>
      <c r="S32" s="2727"/>
      <c r="T32" s="2727"/>
      <c r="U32" s="2727"/>
      <c r="V32" s="2727"/>
      <c r="W32" s="2727"/>
      <c r="X32" s="2727"/>
      <c r="Y32" s="2727"/>
      <c r="Z32" s="2727"/>
      <c r="AA32" s="2727"/>
      <c r="AB32" s="2727"/>
      <c r="AC32" s="2727"/>
      <c r="AD32" s="2727"/>
      <c r="AE32" s="2727"/>
      <c r="AF32" s="2727"/>
      <c r="AG32" s="2727"/>
      <c r="AH32" s="2727"/>
      <c r="AI32" s="2727"/>
      <c r="AJ32" s="2528"/>
    </row>
    <row r="33" spans="2:36" ht="15" customHeight="1">
      <c r="B33" s="131"/>
      <c r="C33" s="1183"/>
      <c r="D33" s="1183"/>
      <c r="E33" s="1183"/>
      <c r="F33" s="1183"/>
      <c r="G33" s="1183"/>
      <c r="H33" s="1183"/>
      <c r="I33" s="133"/>
      <c r="J33" s="2726"/>
      <c r="K33" s="2727"/>
      <c r="L33" s="2727"/>
      <c r="M33" s="2727"/>
      <c r="N33" s="2727"/>
      <c r="O33" s="2727"/>
      <c r="P33" s="2727"/>
      <c r="Q33" s="2727"/>
      <c r="R33" s="2727"/>
      <c r="S33" s="2727"/>
      <c r="T33" s="2727"/>
      <c r="U33" s="2727"/>
      <c r="V33" s="2727"/>
      <c r="W33" s="2727"/>
      <c r="X33" s="2727"/>
      <c r="Y33" s="2727"/>
      <c r="Z33" s="2727"/>
      <c r="AA33" s="2727"/>
      <c r="AB33" s="2727"/>
      <c r="AC33" s="2727"/>
      <c r="AD33" s="2727"/>
      <c r="AE33" s="2727"/>
      <c r="AF33" s="2727"/>
      <c r="AG33" s="2727"/>
      <c r="AH33" s="2727"/>
      <c r="AI33" s="2727"/>
      <c r="AJ33" s="2528"/>
    </row>
    <row r="34" spans="2:36" ht="15" customHeight="1">
      <c r="B34" s="131"/>
      <c r="C34" s="1183"/>
      <c r="D34" s="1183"/>
      <c r="E34" s="1183"/>
      <c r="F34" s="1183"/>
      <c r="G34" s="1183"/>
      <c r="H34" s="1183"/>
      <c r="I34" s="133"/>
      <c r="J34" s="2726"/>
      <c r="K34" s="2727"/>
      <c r="L34" s="2727"/>
      <c r="M34" s="2727"/>
      <c r="N34" s="2727"/>
      <c r="O34" s="2727"/>
      <c r="P34" s="2727"/>
      <c r="Q34" s="2727"/>
      <c r="R34" s="2727"/>
      <c r="S34" s="2727"/>
      <c r="T34" s="2727"/>
      <c r="U34" s="2727"/>
      <c r="V34" s="2727"/>
      <c r="W34" s="2727"/>
      <c r="X34" s="2727"/>
      <c r="Y34" s="2727"/>
      <c r="Z34" s="2727"/>
      <c r="AA34" s="2727"/>
      <c r="AB34" s="2727"/>
      <c r="AC34" s="2727"/>
      <c r="AD34" s="2727"/>
      <c r="AE34" s="2727"/>
      <c r="AF34" s="2727"/>
      <c r="AG34" s="2727"/>
      <c r="AH34" s="2727"/>
      <c r="AI34" s="2727"/>
      <c r="AJ34" s="2528"/>
    </row>
    <row r="35" spans="2:36" ht="15" customHeight="1">
      <c r="B35" s="150"/>
      <c r="C35" s="1183"/>
      <c r="D35" s="1183"/>
      <c r="E35" s="1183"/>
      <c r="F35" s="1183"/>
      <c r="G35" s="1183"/>
      <c r="H35" s="1183"/>
      <c r="I35" s="133"/>
      <c r="J35" s="2526"/>
      <c r="K35" s="2527"/>
      <c r="L35" s="2527"/>
      <c r="M35" s="2527"/>
      <c r="N35" s="2527"/>
      <c r="O35" s="2527"/>
      <c r="P35" s="2527"/>
      <c r="Q35" s="2527"/>
      <c r="R35" s="2527"/>
      <c r="S35" s="2527"/>
      <c r="T35" s="2527"/>
      <c r="U35" s="2527"/>
      <c r="V35" s="2527"/>
      <c r="W35" s="2527"/>
      <c r="X35" s="2527"/>
      <c r="Y35" s="2527"/>
      <c r="Z35" s="2527"/>
      <c r="AA35" s="2527"/>
      <c r="AB35" s="2527"/>
      <c r="AC35" s="2527"/>
      <c r="AD35" s="2527"/>
      <c r="AE35" s="2527"/>
      <c r="AF35" s="2527"/>
      <c r="AG35" s="2527"/>
      <c r="AH35" s="2527"/>
      <c r="AI35" s="2527"/>
      <c r="AJ35" s="2528"/>
    </row>
    <row r="36" spans="2:36" ht="15" customHeight="1">
      <c r="B36" s="150"/>
      <c r="C36" s="1183"/>
      <c r="D36" s="1183"/>
      <c r="E36" s="1183"/>
      <c r="F36" s="1183"/>
      <c r="G36" s="1183"/>
      <c r="H36" s="1183"/>
      <c r="I36" s="133"/>
      <c r="J36" s="2526"/>
      <c r="K36" s="2527"/>
      <c r="L36" s="2527"/>
      <c r="M36" s="2527"/>
      <c r="N36" s="2527"/>
      <c r="O36" s="2527"/>
      <c r="P36" s="2527"/>
      <c r="Q36" s="2527"/>
      <c r="R36" s="2527"/>
      <c r="S36" s="2527"/>
      <c r="T36" s="2527"/>
      <c r="U36" s="2527"/>
      <c r="V36" s="2527"/>
      <c r="W36" s="2527"/>
      <c r="X36" s="2527"/>
      <c r="Y36" s="2527"/>
      <c r="Z36" s="2527"/>
      <c r="AA36" s="2527"/>
      <c r="AB36" s="2527"/>
      <c r="AC36" s="2527"/>
      <c r="AD36" s="2527"/>
      <c r="AE36" s="2527"/>
      <c r="AF36" s="2527"/>
      <c r="AG36" s="2527"/>
      <c r="AH36" s="2527"/>
      <c r="AI36" s="2527"/>
      <c r="AJ36" s="2528"/>
    </row>
    <row r="37" spans="2:36" ht="15" customHeight="1">
      <c r="B37" s="150"/>
      <c r="C37" s="1183"/>
      <c r="D37" s="1183"/>
      <c r="E37" s="1183"/>
      <c r="F37" s="1183"/>
      <c r="G37" s="1183"/>
      <c r="H37" s="1183"/>
      <c r="I37" s="133"/>
      <c r="J37" s="2526"/>
      <c r="K37" s="2527"/>
      <c r="L37" s="2527"/>
      <c r="M37" s="2527"/>
      <c r="N37" s="2527"/>
      <c r="O37" s="2527"/>
      <c r="P37" s="2527"/>
      <c r="Q37" s="2527"/>
      <c r="R37" s="2527"/>
      <c r="S37" s="2527"/>
      <c r="T37" s="2527"/>
      <c r="U37" s="2527"/>
      <c r="V37" s="2527"/>
      <c r="W37" s="2527"/>
      <c r="X37" s="2527"/>
      <c r="Y37" s="2527"/>
      <c r="Z37" s="2527"/>
      <c r="AA37" s="2527"/>
      <c r="AB37" s="2527"/>
      <c r="AC37" s="2527"/>
      <c r="AD37" s="2527"/>
      <c r="AE37" s="2527"/>
      <c r="AF37" s="2527"/>
      <c r="AG37" s="2527"/>
      <c r="AH37" s="2527"/>
      <c r="AI37" s="2527"/>
      <c r="AJ37" s="2528"/>
    </row>
    <row r="38" spans="2:36" ht="15" customHeight="1">
      <c r="B38" s="150"/>
      <c r="C38" s="1183"/>
      <c r="D38" s="1183"/>
      <c r="E38" s="1183"/>
      <c r="F38" s="1183"/>
      <c r="G38" s="1183"/>
      <c r="H38" s="1183"/>
      <c r="I38" s="133"/>
      <c r="J38" s="2526"/>
      <c r="K38" s="2527"/>
      <c r="L38" s="2527"/>
      <c r="M38" s="2527"/>
      <c r="N38" s="2527"/>
      <c r="O38" s="2527"/>
      <c r="P38" s="2527"/>
      <c r="Q38" s="2527"/>
      <c r="R38" s="2527"/>
      <c r="S38" s="2527"/>
      <c r="T38" s="2527"/>
      <c r="U38" s="2527"/>
      <c r="V38" s="2527"/>
      <c r="W38" s="2527"/>
      <c r="X38" s="2527"/>
      <c r="Y38" s="2527"/>
      <c r="Z38" s="2527"/>
      <c r="AA38" s="2527"/>
      <c r="AB38" s="2527"/>
      <c r="AC38" s="2527"/>
      <c r="AD38" s="2527"/>
      <c r="AE38" s="2527"/>
      <c r="AF38" s="2527"/>
      <c r="AG38" s="2527"/>
      <c r="AH38" s="2527"/>
      <c r="AI38" s="2527"/>
      <c r="AJ38" s="2528"/>
    </row>
    <row r="39" spans="2:36" ht="15" customHeight="1">
      <c r="B39" s="150"/>
      <c r="C39" s="1183"/>
      <c r="D39" s="1183"/>
      <c r="E39" s="1183"/>
      <c r="F39" s="1183"/>
      <c r="G39" s="1183"/>
      <c r="H39" s="1183"/>
      <c r="I39" s="133"/>
      <c r="J39" s="2526"/>
      <c r="K39" s="2527"/>
      <c r="L39" s="2527"/>
      <c r="M39" s="2527"/>
      <c r="N39" s="2527"/>
      <c r="O39" s="2527"/>
      <c r="P39" s="2527"/>
      <c r="Q39" s="2527"/>
      <c r="R39" s="2527"/>
      <c r="S39" s="2527"/>
      <c r="T39" s="2527"/>
      <c r="U39" s="2527"/>
      <c r="V39" s="2527"/>
      <c r="W39" s="2527"/>
      <c r="X39" s="2527"/>
      <c r="Y39" s="2527"/>
      <c r="Z39" s="2527"/>
      <c r="AA39" s="2527"/>
      <c r="AB39" s="2527"/>
      <c r="AC39" s="2527"/>
      <c r="AD39" s="2527"/>
      <c r="AE39" s="2527"/>
      <c r="AF39" s="2527"/>
      <c r="AG39" s="2527"/>
      <c r="AH39" s="2527"/>
      <c r="AI39" s="2527"/>
      <c r="AJ39" s="2528"/>
    </row>
    <row r="40" spans="2:36" ht="15" customHeight="1">
      <c r="B40" s="150"/>
      <c r="C40" s="1183"/>
      <c r="D40" s="1183"/>
      <c r="E40" s="1183"/>
      <c r="F40" s="1183"/>
      <c r="G40" s="1183"/>
      <c r="H40" s="1183"/>
      <c r="I40" s="133"/>
      <c r="J40" s="2526"/>
      <c r="K40" s="2527"/>
      <c r="L40" s="2527"/>
      <c r="M40" s="2527"/>
      <c r="N40" s="2527"/>
      <c r="O40" s="2527"/>
      <c r="P40" s="2527"/>
      <c r="Q40" s="2527"/>
      <c r="R40" s="2527"/>
      <c r="S40" s="2527"/>
      <c r="T40" s="2527"/>
      <c r="U40" s="2527"/>
      <c r="V40" s="2527"/>
      <c r="W40" s="2527"/>
      <c r="X40" s="2527"/>
      <c r="Y40" s="2527"/>
      <c r="Z40" s="2527"/>
      <c r="AA40" s="2527"/>
      <c r="AB40" s="2527"/>
      <c r="AC40" s="2527"/>
      <c r="AD40" s="2527"/>
      <c r="AE40" s="2527"/>
      <c r="AF40" s="2527"/>
      <c r="AG40" s="2527"/>
      <c r="AH40" s="2527"/>
      <c r="AI40" s="2527"/>
      <c r="AJ40" s="2528"/>
    </row>
    <row r="41" spans="2:36" ht="15" customHeight="1">
      <c r="B41" s="150"/>
      <c r="C41" s="1183"/>
      <c r="D41" s="1183"/>
      <c r="E41" s="1183"/>
      <c r="F41" s="1183"/>
      <c r="G41" s="1183"/>
      <c r="H41" s="1183"/>
      <c r="I41" s="133"/>
      <c r="J41" s="2526"/>
      <c r="K41" s="2527"/>
      <c r="L41" s="2527"/>
      <c r="M41" s="2527"/>
      <c r="N41" s="2527"/>
      <c r="O41" s="2527"/>
      <c r="P41" s="2527"/>
      <c r="Q41" s="2527"/>
      <c r="R41" s="2527"/>
      <c r="S41" s="2527"/>
      <c r="T41" s="2527"/>
      <c r="U41" s="2527"/>
      <c r="V41" s="2527"/>
      <c r="W41" s="2527"/>
      <c r="X41" s="2527"/>
      <c r="Y41" s="2527"/>
      <c r="Z41" s="2527"/>
      <c r="AA41" s="2527"/>
      <c r="AB41" s="2527"/>
      <c r="AC41" s="2527"/>
      <c r="AD41" s="2527"/>
      <c r="AE41" s="2527"/>
      <c r="AF41" s="2527"/>
      <c r="AG41" s="2527"/>
      <c r="AH41" s="2527"/>
      <c r="AI41" s="2527"/>
      <c r="AJ41" s="2528"/>
    </row>
    <row r="42" spans="2:36" ht="15" customHeight="1" thickBot="1">
      <c r="B42" s="151"/>
      <c r="C42" s="1306"/>
      <c r="D42" s="1306"/>
      <c r="E42" s="1306"/>
      <c r="F42" s="1306"/>
      <c r="G42" s="1306"/>
      <c r="H42" s="1306"/>
      <c r="I42" s="125"/>
      <c r="J42" s="2529"/>
      <c r="K42" s="2530"/>
      <c r="L42" s="2530"/>
      <c r="M42" s="2530"/>
      <c r="N42" s="2530"/>
      <c r="O42" s="2530"/>
      <c r="P42" s="2530"/>
      <c r="Q42" s="2530"/>
      <c r="R42" s="2530"/>
      <c r="S42" s="2530"/>
      <c r="T42" s="2530"/>
      <c r="U42" s="2530"/>
      <c r="V42" s="2530"/>
      <c r="W42" s="2530"/>
      <c r="X42" s="2530"/>
      <c r="Y42" s="2530"/>
      <c r="Z42" s="2530"/>
      <c r="AA42" s="2530"/>
      <c r="AB42" s="2530"/>
      <c r="AC42" s="2530"/>
      <c r="AD42" s="2530"/>
      <c r="AE42" s="2530"/>
      <c r="AF42" s="2530"/>
      <c r="AG42" s="2530"/>
      <c r="AH42" s="2530"/>
      <c r="AI42" s="2530"/>
      <c r="AJ42" s="2531"/>
    </row>
    <row r="43" spans="2:36" s="1070" customFormat="1" ht="15" customHeight="1">
      <c r="Q43" s="2007" t="s">
        <v>931</v>
      </c>
      <c r="R43" s="2007"/>
      <c r="S43" s="2007"/>
      <c r="T43" s="2007"/>
      <c r="U43" s="2007" t="s">
        <v>977</v>
      </c>
      <c r="V43" s="2007"/>
      <c r="W43" s="2007"/>
      <c r="X43" s="2007"/>
      <c r="Y43" s="2007" t="s">
        <v>978</v>
      </c>
      <c r="Z43" s="2007"/>
      <c r="AA43" s="2007"/>
      <c r="AB43" s="2007"/>
      <c r="AC43" s="2007" t="s">
        <v>979</v>
      </c>
      <c r="AD43" s="2007"/>
      <c r="AE43" s="2007"/>
      <c r="AF43" s="2007"/>
      <c r="AG43" s="2007" t="s">
        <v>980</v>
      </c>
      <c r="AH43" s="2007"/>
      <c r="AI43" s="2007"/>
      <c r="AJ43" s="2007"/>
    </row>
    <row r="44" spans="2:36" s="1070" customFormat="1" ht="12.65" customHeight="1">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2: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2:36"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7" spans="2:36" s="1070" customFormat="1" ht="12.65" customHeight="1">
      <c r="B47" s="83"/>
      <c r="C47" s="83"/>
      <c r="D47" s="83"/>
      <c r="E47" s="83"/>
      <c r="F47" s="83"/>
      <c r="G47" s="83"/>
      <c r="H47" s="83"/>
      <c r="I47" s="83"/>
      <c r="J47" s="83"/>
      <c r="K47" s="83"/>
      <c r="L47" s="83"/>
      <c r="M47" s="83"/>
      <c r="N47" s="83"/>
      <c r="O47" s="83"/>
      <c r="P47" s="83"/>
      <c r="Q47" s="2008"/>
      <c r="R47" s="2008"/>
      <c r="S47" s="2008"/>
      <c r="T47" s="2008"/>
      <c r="U47" s="2008"/>
      <c r="V47" s="2008"/>
      <c r="W47" s="2008"/>
      <c r="X47" s="2008"/>
      <c r="Y47" s="2008"/>
      <c r="Z47" s="2008"/>
      <c r="AA47" s="2008"/>
      <c r="AB47" s="2008"/>
      <c r="AC47" s="2008"/>
      <c r="AD47" s="2008"/>
      <c r="AE47" s="2008"/>
      <c r="AF47" s="2008"/>
      <c r="AG47" s="2008"/>
      <c r="AH47" s="2008"/>
      <c r="AI47" s="2008"/>
      <c r="AJ47" s="2008"/>
    </row>
    <row r="49" spans="2:36">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row>
    <row r="50" spans="2:36" s="349" customFormat="1" ht="15.75" hidden="1" customHeight="1">
      <c r="B50" s="322"/>
      <c r="C50" s="348"/>
      <c r="D50" s="348"/>
      <c r="E50" s="2605" t="s">
        <v>359</v>
      </c>
      <c r="F50" s="2508"/>
      <c r="G50" s="2508"/>
      <c r="H50" s="2606"/>
      <c r="I50" s="2607" t="s">
        <v>75</v>
      </c>
      <c r="J50" s="2508"/>
      <c r="K50" s="2508"/>
      <c r="L50" s="2584"/>
      <c r="M50" s="2583" t="s">
        <v>358</v>
      </c>
      <c r="N50" s="2508"/>
      <c r="O50" s="2508"/>
      <c r="P50" s="2606"/>
      <c r="Q50" s="352"/>
      <c r="R50" s="350"/>
      <c r="S50" s="2608" t="s">
        <v>357</v>
      </c>
      <c r="T50" s="2508"/>
      <c r="U50" s="2508"/>
      <c r="V50" s="2508"/>
      <c r="W50" s="350"/>
      <c r="X50" s="353"/>
      <c r="Y50" s="352"/>
      <c r="Z50" s="351"/>
      <c r="AA50" s="2608" t="s">
        <v>356</v>
      </c>
      <c r="AB50" s="2689"/>
      <c r="AC50" s="2689"/>
      <c r="AD50" s="2689"/>
      <c r="AE50" s="350"/>
      <c r="AF50" s="354"/>
      <c r="AG50" s="2608" t="s">
        <v>355</v>
      </c>
      <c r="AH50" s="2689"/>
      <c r="AI50" s="2689"/>
      <c r="AJ50" s="2693"/>
    </row>
    <row r="51" spans="2:36" s="1" customFormat="1" ht="17.149999999999999" hidden="1" customHeight="1">
      <c r="B51" s="346"/>
      <c r="C51" s="346"/>
      <c r="D51" s="346"/>
      <c r="E51" s="2358"/>
      <c r="F51" s="2557"/>
      <c r="G51" s="2557"/>
      <c r="H51" s="2558"/>
      <c r="I51" s="2690"/>
      <c r="J51" s="2557"/>
      <c r="K51" s="2557"/>
      <c r="L51" s="2565"/>
      <c r="M51" s="2358"/>
      <c r="N51" s="2557"/>
      <c r="O51" s="2557"/>
      <c r="P51" s="2558"/>
      <c r="Q51" s="2690"/>
      <c r="R51" s="2557"/>
      <c r="S51" s="2557"/>
      <c r="T51" s="2557"/>
      <c r="U51" s="2557"/>
      <c r="V51" s="2557"/>
      <c r="W51" s="2557"/>
      <c r="X51" s="2558"/>
      <c r="Y51" s="2690"/>
      <c r="Z51" s="1794"/>
      <c r="AA51" s="1794"/>
      <c r="AB51" s="1794"/>
      <c r="AC51" s="1794"/>
      <c r="AD51" s="1794"/>
      <c r="AE51" s="1794"/>
      <c r="AF51" s="2509"/>
      <c r="AG51" s="2557"/>
      <c r="AH51" s="2557"/>
      <c r="AI51" s="2557"/>
      <c r="AJ51" s="2565"/>
    </row>
    <row r="52" spans="2:36" s="1" customFormat="1" ht="17.149999999999999" hidden="1" customHeight="1">
      <c r="B52" s="346"/>
      <c r="C52" s="346"/>
      <c r="D52" s="346"/>
      <c r="E52" s="2571"/>
      <c r="F52" s="2557"/>
      <c r="G52" s="2557"/>
      <c r="H52" s="2558"/>
      <c r="I52" s="2562"/>
      <c r="J52" s="2557"/>
      <c r="K52" s="2557"/>
      <c r="L52" s="2565"/>
      <c r="M52" s="2571"/>
      <c r="N52" s="2557"/>
      <c r="O52" s="2557"/>
      <c r="P52" s="2558"/>
      <c r="Q52" s="2562"/>
      <c r="R52" s="2557"/>
      <c r="S52" s="2557"/>
      <c r="T52" s="2557"/>
      <c r="U52" s="2557"/>
      <c r="V52" s="2557"/>
      <c r="W52" s="2557"/>
      <c r="X52" s="2558"/>
      <c r="Y52" s="2691"/>
      <c r="Z52" s="1794"/>
      <c r="AA52" s="1794"/>
      <c r="AB52" s="1794"/>
      <c r="AC52" s="1794"/>
      <c r="AD52" s="1794"/>
      <c r="AE52" s="1794"/>
      <c r="AF52" s="2509"/>
      <c r="AG52" s="2557"/>
      <c r="AH52" s="2557"/>
      <c r="AI52" s="2557"/>
      <c r="AJ52" s="2565"/>
    </row>
    <row r="53" spans="2:36" s="1" customFormat="1" ht="17.149999999999999" hidden="1" customHeight="1" thickBot="1">
      <c r="B53" s="346"/>
      <c r="C53" s="346"/>
      <c r="D53" s="346"/>
      <c r="E53" s="2572"/>
      <c r="F53" s="2559"/>
      <c r="G53" s="2559"/>
      <c r="H53" s="2560"/>
      <c r="I53" s="2563"/>
      <c r="J53" s="2559"/>
      <c r="K53" s="2559"/>
      <c r="L53" s="2566"/>
      <c r="M53" s="2572"/>
      <c r="N53" s="2559"/>
      <c r="O53" s="2559"/>
      <c r="P53" s="2560"/>
      <c r="Q53" s="2563"/>
      <c r="R53" s="2559"/>
      <c r="S53" s="2559"/>
      <c r="T53" s="2559"/>
      <c r="U53" s="2559"/>
      <c r="V53" s="2559"/>
      <c r="W53" s="2559"/>
      <c r="X53" s="2560"/>
      <c r="Y53" s="2692"/>
      <c r="Z53" s="2510"/>
      <c r="AA53" s="2510"/>
      <c r="AB53" s="2510"/>
      <c r="AC53" s="2510"/>
      <c r="AD53" s="2510"/>
      <c r="AE53" s="2510"/>
      <c r="AF53" s="2511"/>
      <c r="AG53" s="2559"/>
      <c r="AH53" s="2559"/>
      <c r="AI53" s="2559"/>
      <c r="AJ53" s="2566"/>
    </row>
  </sheetData>
  <sheetProtection sheet="1" selectLockedCells="1"/>
  <mergeCells count="69">
    <mergeCell ref="AV19:AX20"/>
    <mergeCell ref="AO15:AZ17"/>
    <mergeCell ref="B19:B20"/>
    <mergeCell ref="C19:H20"/>
    <mergeCell ref="J19:K20"/>
    <mergeCell ref="L19:AJ20"/>
    <mergeCell ref="J15:P15"/>
    <mergeCell ref="B15:I15"/>
    <mergeCell ref="C3:F3"/>
    <mergeCell ref="I13:AC13"/>
    <mergeCell ref="C4:L4"/>
    <mergeCell ref="B21:B22"/>
    <mergeCell ref="AO19:AU20"/>
    <mergeCell ref="R9:AJ9"/>
    <mergeCell ref="R10:AJ10"/>
    <mergeCell ref="R11:AJ11"/>
    <mergeCell ref="Q15:AE15"/>
    <mergeCell ref="C29:H42"/>
    <mergeCell ref="J29:AJ42"/>
    <mergeCell ref="B17:AJ17"/>
    <mergeCell ref="C21:H22"/>
    <mergeCell ref="I21:I22"/>
    <mergeCell ref="J21:K22"/>
    <mergeCell ref="L21:W22"/>
    <mergeCell ref="B23:B24"/>
    <mergeCell ref="C23:H24"/>
    <mergeCell ref="I23:I24"/>
    <mergeCell ref="B27:B28"/>
    <mergeCell ref="C27:H28"/>
    <mergeCell ref="B25:B26"/>
    <mergeCell ref="C25:H26"/>
    <mergeCell ref="I25:I26"/>
    <mergeCell ref="J27:K28"/>
    <mergeCell ref="E50:H50"/>
    <mergeCell ref="I50:L50"/>
    <mergeCell ref="M50:P50"/>
    <mergeCell ref="S50:V50"/>
    <mergeCell ref="AA50:AD50"/>
    <mergeCell ref="AG51:AJ53"/>
    <mergeCell ref="Y21:AC22"/>
    <mergeCell ref="AE21:AJ22"/>
    <mergeCell ref="X25:AJ26"/>
    <mergeCell ref="L25:W26"/>
    <mergeCell ref="X23:AJ24"/>
    <mergeCell ref="L23:W24"/>
    <mergeCell ref="AG50:AJ50"/>
    <mergeCell ref="L27:W28"/>
    <mergeCell ref="Q43:T43"/>
    <mergeCell ref="U43:X43"/>
    <mergeCell ref="Y43:AB43"/>
    <mergeCell ref="AC43:AF43"/>
    <mergeCell ref="AG43:AJ43"/>
    <mergeCell ref="Q44:T47"/>
    <mergeCell ref="U44:X47"/>
    <mergeCell ref="E51:H53"/>
    <mergeCell ref="I51:L53"/>
    <mergeCell ref="M51:P53"/>
    <mergeCell ref="Q51:X53"/>
    <mergeCell ref="Y51:AF53"/>
    <mergeCell ref="Y44:AB47"/>
    <mergeCell ref="AC44:AF47"/>
    <mergeCell ref="AG44:AJ47"/>
    <mergeCell ref="Z1:AJ1"/>
    <mergeCell ref="R6:V6"/>
    <mergeCell ref="R7:V7"/>
    <mergeCell ref="R8:V8"/>
    <mergeCell ref="X6:AI6"/>
    <mergeCell ref="X7:AI7"/>
    <mergeCell ref="X8:AI8"/>
  </mergeCells>
  <phoneticPr fontId="3"/>
  <conditionalFormatting sqref="L21:W22">
    <cfRule type="expression" dxfId="47" priority="4" stopIfTrue="1">
      <formula>AND(MONTH(L21)&lt;10,DAY(L21)&gt;9)</formula>
    </cfRule>
    <cfRule type="expression" dxfId="46" priority="5" stopIfTrue="1">
      <formula>AND(MONTH(L21)&lt;10,DAY(L21)&lt;10)</formula>
    </cfRule>
    <cfRule type="expression" dxfId="45" priority="6" stopIfTrue="1">
      <formula>AND(MONTH(L21)&gt;9,DAY(L21)&lt;10)</formula>
    </cfRule>
  </conditionalFormatting>
  <conditionalFormatting sqref="L27:W28">
    <cfRule type="expression" dxfId="44" priority="1" stopIfTrue="1">
      <formula>AND(MONTH(L27)&lt;10,DAY(L27)&gt;9)</formula>
    </cfRule>
    <cfRule type="expression" dxfId="43" priority="2" stopIfTrue="1">
      <formula>AND(MONTH(L27)&lt;10,DAY(L27)&lt;10)</formula>
    </cfRule>
    <cfRule type="expression" dxfId="42" priority="3" stopIfTrue="1">
      <formula>AND(MONTH(L27)&gt;9,DAY(L27)&lt;10)</formula>
    </cfRule>
  </conditionalFormatting>
  <dataValidations count="2">
    <dataValidation type="list" allowBlank="1" showInputMessage="1" showErrorMessage="1" sqref="AV19:AX20">
      <formula1>$AL$27:$AL$29</formula1>
    </dataValidation>
    <dataValidation type="list" allowBlank="1" showInputMessage="1" showErrorMessage="1" sqref="I13:AC13">
      <formula1>$AL$15:$AL$16</formula1>
    </dataValidation>
  </dataValidations>
  <pageMargins left="0.98425196850393704" right="0.39370078740157483" top="0.78740157480314965" bottom="0.98425196850393704" header="0.51181102362204722" footer="0.51181102362204722"/>
  <pageSetup paperSize="9" scale="99" orientation="portrait" r:id="rId1"/>
  <headerFooter alignWithMargins="0">
    <oddHeader>&amp;L&amp;"ＭＳ 明朝,標準"&amp;8&amp;K00-034第34号様式（第31条、第38条関係）</oddHeader>
    <oddFooter>&amp;R&amp;"ＭＳ 明朝,標準"&amp;8&amp;K00-046受注者⇒監督員</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1">
    <tabColor theme="3" tint="0.59999389629810485"/>
  </sheetPr>
  <dimension ref="A1:BD54"/>
  <sheetViews>
    <sheetView showZeros="0" view="pageBreakPreview" zoomScaleNormal="100" zoomScaleSheetLayoutView="100" workbookViewId="0">
      <selection activeCell="C15" sqref="C15:L15"/>
    </sheetView>
  </sheetViews>
  <sheetFormatPr defaultColWidth="2.36328125" defaultRowHeight="13"/>
  <cols>
    <col min="1" max="1" width="11.6328125" style="123" customWidth="1"/>
    <col min="2" max="46" width="2.36328125" style="123"/>
    <col min="47" max="47" width="19.1796875" style="123" customWidth="1"/>
    <col min="48" max="48" width="2.36328125" style="123"/>
    <col min="49" max="49" width="9.36328125" style="123" customWidth="1"/>
    <col min="50" max="53" width="2.36328125" style="123"/>
    <col min="54" max="54" width="2.36328125" style="123" customWidth="1"/>
    <col min="55" max="55" width="0" style="123" hidden="1" customWidth="1"/>
    <col min="56" max="16384" width="2.36328125" style="123"/>
  </cols>
  <sheetData>
    <row r="1" spans="1:55" ht="19.5" customHeight="1">
      <c r="W1" s="249"/>
      <c r="X1" s="250"/>
      <c r="Y1" s="1754"/>
      <c r="Z1" s="1755"/>
      <c r="AA1" s="1755"/>
      <c r="AB1" s="1755"/>
      <c r="AC1" s="1755"/>
      <c r="AD1" s="1755"/>
      <c r="AE1" s="1755"/>
      <c r="AF1" s="1755"/>
      <c r="AG1" s="1755"/>
      <c r="AH1" s="1755"/>
      <c r="AI1" s="1755"/>
      <c r="AJ1" s="1755"/>
      <c r="AK1" s="443" t="s">
        <v>133</v>
      </c>
      <c r="AM1" s="443"/>
    </row>
    <row r="2" spans="1:55" ht="15" customHeight="1"/>
    <row r="3" spans="1:55" s="705" customFormat="1" ht="15" customHeight="1">
      <c r="C3" s="1389" t="s">
        <v>368</v>
      </c>
      <c r="D3" s="1131"/>
      <c r="E3" s="1131"/>
      <c r="F3" s="1131"/>
      <c r="G3" s="703"/>
    </row>
    <row r="4" spans="1:55" s="705" customFormat="1" ht="20.149999999999999" customHeight="1">
      <c r="C4" s="1557" t="str">
        <f>IF(各項目入力表!B10=各項目入力表!A19,"平　塚　市　長",+IF(各項目入力表!B10=各項目入力表!A20,"平塚市病院事業管理者",""))</f>
        <v/>
      </c>
      <c r="D4" s="1558"/>
      <c r="E4" s="1558"/>
      <c r="F4" s="1558"/>
      <c r="G4" s="1558"/>
      <c r="H4" s="1558"/>
      <c r="I4" s="1558"/>
      <c r="J4" s="1558"/>
      <c r="K4" s="1558"/>
      <c r="L4" s="1558"/>
      <c r="M4" s="704"/>
      <c r="N4" s="704"/>
      <c r="O4" s="704"/>
      <c r="P4" s="704"/>
      <c r="Q4" s="704"/>
      <c r="AL4" s="123"/>
      <c r="AM4" s="123"/>
    </row>
    <row r="5" spans="1:55" ht="15" customHeight="1"/>
    <row r="6" spans="1:55" s="108" customFormat="1" ht="30" customHeight="1">
      <c r="A6" s="705"/>
      <c r="B6" s="523"/>
      <c r="C6" s="523"/>
      <c r="D6" s="523"/>
      <c r="E6" s="523"/>
      <c r="F6" s="523"/>
      <c r="G6" s="523"/>
      <c r="H6" s="523"/>
      <c r="I6" s="523"/>
      <c r="J6" s="523"/>
      <c r="K6" s="38"/>
      <c r="L6" s="38"/>
      <c r="M6" s="38"/>
      <c r="N6" s="38"/>
      <c r="O6" s="38"/>
      <c r="P6" s="38"/>
      <c r="Q6" s="38"/>
      <c r="R6" s="2011" t="s">
        <v>71</v>
      </c>
      <c r="S6" s="1131"/>
      <c r="T6" s="1131"/>
      <c r="U6" s="1131"/>
      <c r="V6" s="1131"/>
      <c r="W6" s="577"/>
      <c r="X6" s="2719">
        <f>各項目入力表!F3</f>
        <v>0</v>
      </c>
      <c r="Y6" s="2402"/>
      <c r="Z6" s="2402"/>
      <c r="AA6" s="2402"/>
      <c r="AB6" s="2402"/>
      <c r="AC6" s="2402"/>
      <c r="AD6" s="2402"/>
      <c r="AE6" s="2402"/>
      <c r="AF6" s="2402"/>
      <c r="AG6" s="2402"/>
      <c r="AH6" s="2402"/>
      <c r="AI6" s="2402"/>
      <c r="AJ6" s="523"/>
      <c r="AL6" s="523"/>
      <c r="AM6" s="523"/>
    </row>
    <row r="7" spans="1:55" s="108" customFormat="1" ht="30" customHeight="1">
      <c r="A7" s="705"/>
      <c r="B7" s="523"/>
      <c r="C7" s="523"/>
      <c r="D7" s="523"/>
      <c r="E7" s="523"/>
      <c r="F7" s="523"/>
      <c r="G7" s="523"/>
      <c r="H7" s="523"/>
      <c r="I7" s="523"/>
      <c r="J7" s="523"/>
      <c r="K7" s="523"/>
      <c r="L7" s="523"/>
      <c r="M7" s="523"/>
      <c r="N7" s="523"/>
      <c r="O7" s="523"/>
      <c r="P7" s="523"/>
      <c r="Q7" s="523"/>
      <c r="R7" s="2011" t="s">
        <v>33</v>
      </c>
      <c r="S7" s="1131"/>
      <c r="T7" s="1131"/>
      <c r="U7" s="1131"/>
      <c r="V7" s="1131"/>
      <c r="W7" s="577"/>
      <c r="X7" s="2719">
        <f>各項目入力表!F4</f>
        <v>0</v>
      </c>
      <c r="Y7" s="2402"/>
      <c r="Z7" s="2402"/>
      <c r="AA7" s="2402"/>
      <c r="AB7" s="2402"/>
      <c r="AC7" s="2402"/>
      <c r="AD7" s="2402"/>
      <c r="AE7" s="2402"/>
      <c r="AF7" s="2402"/>
      <c r="AG7" s="2402"/>
      <c r="AH7" s="2402"/>
      <c r="AI7" s="2402"/>
      <c r="AJ7" s="523"/>
      <c r="AL7" s="523"/>
      <c r="AM7" s="523"/>
    </row>
    <row r="8" spans="1:55" s="108" customFormat="1" ht="30" customHeight="1">
      <c r="A8" s="705"/>
      <c r="B8" s="523"/>
      <c r="C8" s="523"/>
      <c r="D8" s="523"/>
      <c r="E8" s="523"/>
      <c r="F8" s="523"/>
      <c r="G8" s="523"/>
      <c r="H8" s="523"/>
      <c r="I8" s="523"/>
      <c r="J8" s="523"/>
      <c r="K8" s="523"/>
      <c r="L8" s="523"/>
      <c r="M8" s="523"/>
      <c r="N8" s="523"/>
      <c r="O8" s="523"/>
      <c r="P8" s="523"/>
      <c r="Q8" s="523"/>
      <c r="R8" s="2011" t="s">
        <v>34</v>
      </c>
      <c r="S8" s="1131"/>
      <c r="T8" s="1131"/>
      <c r="U8" s="1131"/>
      <c r="V8" s="1131"/>
      <c r="W8" s="577"/>
      <c r="X8" s="2719">
        <f>各項目入力表!F5</f>
        <v>0</v>
      </c>
      <c r="Y8" s="2402"/>
      <c r="Z8" s="2402"/>
      <c r="AA8" s="2402"/>
      <c r="AB8" s="2402"/>
      <c r="AC8" s="2402"/>
      <c r="AD8" s="2402"/>
      <c r="AE8" s="2402"/>
      <c r="AF8" s="2402"/>
      <c r="AG8" s="2402"/>
      <c r="AH8" s="2402"/>
      <c r="AI8" s="2402"/>
      <c r="AJ8" s="519" t="s">
        <v>65</v>
      </c>
      <c r="AK8" s="519"/>
      <c r="AL8" s="523"/>
      <c r="AM8" s="523"/>
    </row>
    <row r="9" spans="1:55" s="1070" customFormat="1" ht="12" customHeight="1">
      <c r="B9" s="180"/>
      <c r="C9" s="180"/>
      <c r="D9" s="180"/>
      <c r="E9" s="180"/>
      <c r="F9" s="180"/>
      <c r="G9" s="180"/>
      <c r="H9" s="180"/>
      <c r="I9" s="180"/>
      <c r="J9" s="180"/>
      <c r="K9" s="180"/>
      <c r="L9" s="180"/>
      <c r="M9" s="180"/>
      <c r="N9" s="180"/>
      <c r="O9" s="180"/>
      <c r="P9" s="180"/>
      <c r="Q9" s="180"/>
      <c r="R9" s="1566" t="s">
        <v>927</v>
      </c>
      <c r="S9" s="1566"/>
      <c r="T9" s="1566"/>
      <c r="U9" s="1566"/>
      <c r="V9" s="1566"/>
      <c r="W9" s="1566"/>
      <c r="X9" s="1566"/>
      <c r="Y9" s="1566"/>
      <c r="Z9" s="1566"/>
      <c r="AA9" s="1566"/>
      <c r="AB9" s="1566"/>
      <c r="AC9" s="1566"/>
      <c r="AD9" s="1566"/>
      <c r="AE9" s="1566"/>
      <c r="AF9" s="1566"/>
      <c r="AG9" s="1566"/>
      <c r="AH9" s="1566"/>
      <c r="AI9" s="1566"/>
      <c r="AJ9" s="1566"/>
    </row>
    <row r="10" spans="1:55" s="1070" customFormat="1" ht="12" customHeight="1">
      <c r="B10" s="180"/>
      <c r="C10" s="180"/>
      <c r="D10" s="180"/>
      <c r="E10" s="180"/>
      <c r="F10" s="180"/>
      <c r="G10" s="180"/>
      <c r="H10" s="180"/>
      <c r="I10" s="180"/>
      <c r="J10" s="180"/>
      <c r="K10" s="180"/>
      <c r="L10" s="180"/>
      <c r="M10" s="180"/>
      <c r="N10" s="180"/>
      <c r="O10" s="180"/>
      <c r="P10" s="180"/>
      <c r="Q10" s="180"/>
      <c r="R10" s="1567" t="s">
        <v>928</v>
      </c>
      <c r="S10" s="1567"/>
      <c r="T10" s="1567"/>
      <c r="U10" s="1567"/>
      <c r="V10" s="1567"/>
      <c r="W10" s="1567"/>
      <c r="X10" s="1567"/>
      <c r="Y10" s="1567"/>
      <c r="Z10" s="1567"/>
      <c r="AA10" s="1567"/>
      <c r="AB10" s="1567"/>
      <c r="AC10" s="1567"/>
      <c r="AD10" s="1567"/>
      <c r="AE10" s="1567"/>
      <c r="AF10" s="1567"/>
      <c r="AG10" s="1567"/>
      <c r="AH10" s="1567"/>
      <c r="AI10" s="1567"/>
      <c r="AJ10" s="1567"/>
    </row>
    <row r="11" spans="1:55" s="1070" customFormat="1" ht="12" customHeight="1">
      <c r="B11" s="180"/>
      <c r="C11" s="180"/>
      <c r="D11" s="180"/>
      <c r="E11" s="180"/>
      <c r="F11" s="180"/>
      <c r="G11" s="180"/>
      <c r="H11" s="180"/>
      <c r="I11" s="180"/>
      <c r="J11" s="180"/>
      <c r="K11" s="180"/>
      <c r="L11" s="180"/>
      <c r="M11" s="180"/>
      <c r="N11" s="180"/>
      <c r="O11" s="180"/>
      <c r="P11" s="180"/>
      <c r="Q11" s="180"/>
      <c r="R11" s="1567" t="s">
        <v>951</v>
      </c>
      <c r="S11" s="1567"/>
      <c r="T11" s="1567"/>
      <c r="U11" s="1567"/>
      <c r="V11" s="1567"/>
      <c r="W11" s="1567"/>
      <c r="X11" s="1567"/>
      <c r="Y11" s="1567"/>
      <c r="Z11" s="1567"/>
      <c r="AA11" s="1567"/>
      <c r="AB11" s="1567"/>
      <c r="AC11" s="1567"/>
      <c r="AD11" s="1567"/>
      <c r="AE11" s="1567"/>
      <c r="AF11" s="1567"/>
      <c r="AG11" s="1567"/>
      <c r="AH11" s="1567"/>
      <c r="AI11" s="1567"/>
      <c r="AJ11" s="1567"/>
    </row>
    <row r="12" spans="1:55" ht="15" customHeight="1"/>
    <row r="13" spans="1:55" ht="30" customHeight="1">
      <c r="B13" s="2737" t="s">
        <v>410</v>
      </c>
      <c r="C13" s="1131"/>
      <c r="D13" s="1131"/>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c r="AK13" s="515"/>
    </row>
    <row r="14" spans="1:55" ht="15" customHeight="1">
      <c r="BC14" s="123" t="s">
        <v>413</v>
      </c>
    </row>
    <row r="15" spans="1:55" ht="20.149999999999999" customHeight="1">
      <c r="B15" s="959" t="s">
        <v>354</v>
      </c>
      <c r="C15" s="1761"/>
      <c r="D15" s="2738"/>
      <c r="E15" s="2738"/>
      <c r="F15" s="2738"/>
      <c r="G15" s="2738"/>
      <c r="H15" s="2738"/>
      <c r="I15" s="2738"/>
      <c r="J15" s="2738"/>
      <c r="K15" s="2738"/>
      <c r="L15" s="2738"/>
      <c r="M15" s="1328" t="s">
        <v>360</v>
      </c>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row>
    <row r="16" spans="1:55" ht="20.149999999999999" customHeight="1">
      <c r="B16" s="1328" t="s">
        <v>412</v>
      </c>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row>
    <row r="17" spans="1:56" ht="15" customHeight="1"/>
    <row r="18" spans="1:56" ht="20.149999999999999" customHeight="1">
      <c r="B18" s="2721" t="s">
        <v>411</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O18" s="523"/>
      <c r="AP18" s="523"/>
      <c r="AQ18" s="523"/>
      <c r="AR18" s="523"/>
      <c r="AS18" s="523"/>
      <c r="AT18" s="523"/>
      <c r="AU18" s="523"/>
      <c r="AV18" s="523"/>
      <c r="AW18" s="523"/>
      <c r="AX18" s="523"/>
      <c r="AY18" s="523"/>
      <c r="AZ18" s="523"/>
      <c r="BA18" s="523"/>
      <c r="BB18" s="523"/>
      <c r="BC18" s="523" t="s">
        <v>408</v>
      </c>
      <c r="BD18" s="523"/>
    </row>
    <row r="19" spans="1:56" ht="15" customHeight="1" thickBot="1">
      <c r="AO19" s="523"/>
      <c r="AP19" s="523"/>
      <c r="AQ19" s="523"/>
      <c r="AR19" s="523"/>
      <c r="AS19" s="523"/>
      <c r="AT19" s="523"/>
      <c r="AU19" s="523"/>
      <c r="AV19" s="523"/>
      <c r="AW19" s="523"/>
      <c r="AX19" s="523"/>
      <c r="AY19" s="523"/>
      <c r="AZ19" s="523"/>
      <c r="BA19" s="523"/>
      <c r="BB19" s="523"/>
      <c r="BC19" s="523" t="s">
        <v>409</v>
      </c>
      <c r="BD19" s="523"/>
    </row>
    <row r="20" spans="1:56" s="108" customFormat="1" ht="15" customHeight="1">
      <c r="A20" s="705"/>
      <c r="B20" s="2545"/>
      <c r="C20" s="2087" t="s">
        <v>135</v>
      </c>
      <c r="D20" s="1168"/>
      <c r="E20" s="1168"/>
      <c r="F20" s="1168"/>
      <c r="G20" s="1168"/>
      <c r="H20" s="1168"/>
      <c r="I20" s="195"/>
      <c r="J20" s="2581"/>
      <c r="K20" s="1171"/>
      <c r="L20" s="2577">
        <f>各項目入力表!B3</f>
        <v>0</v>
      </c>
      <c r="M20" s="2577"/>
      <c r="N20" s="2577"/>
      <c r="O20" s="2577"/>
      <c r="P20" s="2577"/>
      <c r="Q20" s="2577"/>
      <c r="R20" s="2577"/>
      <c r="S20" s="2577"/>
      <c r="T20" s="2577"/>
      <c r="U20" s="2577"/>
      <c r="V20" s="2577"/>
      <c r="W20" s="2577"/>
      <c r="X20" s="2577"/>
      <c r="Y20" s="2577"/>
      <c r="Z20" s="2577"/>
      <c r="AA20" s="2577"/>
      <c r="AB20" s="2577"/>
      <c r="AC20" s="2577"/>
      <c r="AD20" s="2577"/>
      <c r="AE20" s="2577"/>
      <c r="AF20" s="2577"/>
      <c r="AG20" s="2577"/>
      <c r="AH20" s="2577"/>
      <c r="AI20" s="2577"/>
      <c r="AJ20" s="2578"/>
      <c r="AL20" s="523"/>
      <c r="AM20" s="523"/>
      <c r="AN20" s="523"/>
      <c r="AO20" s="2609" t="s">
        <v>366</v>
      </c>
      <c r="AP20" s="1524"/>
      <c r="AQ20" s="1524"/>
      <c r="AR20" s="1524"/>
      <c r="AS20" s="1524"/>
      <c r="AT20" s="1524"/>
      <c r="AU20" s="1524"/>
      <c r="AV20" s="1131"/>
      <c r="AW20" s="1131"/>
      <c r="AX20" s="1131"/>
      <c r="AY20" s="1131"/>
      <c r="AZ20" s="1131"/>
      <c r="BA20" s="1131"/>
      <c r="BB20" s="523"/>
      <c r="BC20" s="523" t="s">
        <v>351</v>
      </c>
      <c r="BD20" s="523"/>
    </row>
    <row r="21" spans="1:56" s="108" customFormat="1" ht="15" customHeight="1">
      <c r="A21" s="705"/>
      <c r="B21" s="2680"/>
      <c r="C21" s="1196"/>
      <c r="D21" s="1196"/>
      <c r="E21" s="1196"/>
      <c r="F21" s="1196"/>
      <c r="G21" s="1196"/>
      <c r="H21" s="1196"/>
      <c r="I21" s="526"/>
      <c r="J21" s="2694"/>
      <c r="K21" s="1300"/>
      <c r="L21" s="2695"/>
      <c r="M21" s="2695"/>
      <c r="N21" s="2695"/>
      <c r="O21" s="2695"/>
      <c r="P21" s="2695"/>
      <c r="Q21" s="2695"/>
      <c r="R21" s="2695"/>
      <c r="S21" s="2695"/>
      <c r="T21" s="2695"/>
      <c r="U21" s="2695"/>
      <c r="V21" s="2695"/>
      <c r="W21" s="2695"/>
      <c r="X21" s="2695"/>
      <c r="Y21" s="2695"/>
      <c r="Z21" s="2695"/>
      <c r="AA21" s="2695"/>
      <c r="AB21" s="2695"/>
      <c r="AC21" s="2695"/>
      <c r="AD21" s="2695"/>
      <c r="AE21" s="2695"/>
      <c r="AF21" s="2695"/>
      <c r="AG21" s="2695"/>
      <c r="AH21" s="2695"/>
      <c r="AI21" s="2695"/>
      <c r="AJ21" s="2696"/>
      <c r="AL21" s="523"/>
      <c r="AM21" s="523"/>
      <c r="AN21" s="523"/>
      <c r="AO21" s="1524"/>
      <c r="AP21" s="1524"/>
      <c r="AQ21" s="1524"/>
      <c r="AR21" s="1524"/>
      <c r="AS21" s="1524"/>
      <c r="AT21" s="1524"/>
      <c r="AU21" s="1524"/>
      <c r="AV21" s="1131"/>
      <c r="AW21" s="1131"/>
      <c r="AX21" s="1131"/>
      <c r="AY21" s="1131"/>
      <c r="AZ21" s="1131"/>
      <c r="BA21" s="1131"/>
      <c r="BB21" s="523"/>
      <c r="BC21" s="523"/>
      <c r="BD21" s="523"/>
    </row>
    <row r="22" spans="1:56" s="108" customFormat="1" ht="15" customHeight="1">
      <c r="A22" s="705"/>
      <c r="B22" s="2051"/>
      <c r="C22" s="2053" t="s">
        <v>154</v>
      </c>
      <c r="D22" s="1174"/>
      <c r="E22" s="1174"/>
      <c r="F22" s="1174"/>
      <c r="G22" s="1174"/>
      <c r="H22" s="1174"/>
      <c r="I22" s="512"/>
      <c r="J22" s="2089"/>
      <c r="K22" s="1290"/>
      <c r="L22" s="2579">
        <f>各項目入力表!B4</f>
        <v>0</v>
      </c>
      <c r="M22" s="2579"/>
      <c r="N22" s="2579"/>
      <c r="O22" s="2579"/>
      <c r="P22" s="2579"/>
      <c r="Q22" s="2579"/>
      <c r="R22" s="2579"/>
      <c r="S22" s="2579"/>
      <c r="T22" s="2579"/>
      <c r="U22" s="2579"/>
      <c r="V22" s="2579"/>
      <c r="W22" s="2579"/>
      <c r="X22" s="2579"/>
      <c r="Y22" s="2579"/>
      <c r="Z22" s="2579"/>
      <c r="AA22" s="2579"/>
      <c r="AB22" s="2579"/>
      <c r="AC22" s="2579"/>
      <c r="AD22" s="2579"/>
      <c r="AE22" s="2579"/>
      <c r="AF22" s="2579"/>
      <c r="AG22" s="2579"/>
      <c r="AH22" s="2579"/>
      <c r="AI22" s="2579"/>
      <c r="AJ22" s="2580"/>
      <c r="AL22" s="523"/>
      <c r="AM22" s="523"/>
      <c r="AN22" s="523"/>
      <c r="AO22" s="1524"/>
      <c r="AP22" s="1524"/>
      <c r="AQ22" s="1524"/>
      <c r="AR22" s="1524"/>
      <c r="AS22" s="1524"/>
      <c r="AT22" s="1524"/>
      <c r="AU22" s="1524"/>
      <c r="AV22" s="1131"/>
      <c r="AW22" s="1131"/>
      <c r="AX22" s="1131"/>
      <c r="AY22" s="1131"/>
      <c r="AZ22" s="1131"/>
      <c r="BA22" s="1131"/>
      <c r="BB22" s="523"/>
      <c r="BC22" s="523"/>
      <c r="BD22" s="523"/>
    </row>
    <row r="23" spans="1:56" s="108" customFormat="1" ht="15" customHeight="1">
      <c r="A23" s="705"/>
      <c r="B23" s="2052"/>
      <c r="C23" s="1210"/>
      <c r="D23" s="1210"/>
      <c r="E23" s="1210"/>
      <c r="F23" s="1210"/>
      <c r="G23" s="1210"/>
      <c r="H23" s="1210"/>
      <c r="I23" s="514"/>
      <c r="J23" s="1399"/>
      <c r="K23" s="1400"/>
      <c r="L23" s="2579"/>
      <c r="M23" s="2579"/>
      <c r="N23" s="2579"/>
      <c r="O23" s="2579"/>
      <c r="P23" s="2579"/>
      <c r="Q23" s="2579"/>
      <c r="R23" s="2579"/>
      <c r="S23" s="2579"/>
      <c r="T23" s="2579"/>
      <c r="U23" s="2579"/>
      <c r="V23" s="2579"/>
      <c r="W23" s="2579"/>
      <c r="X23" s="2579"/>
      <c r="Y23" s="2579"/>
      <c r="Z23" s="2579"/>
      <c r="AA23" s="2579"/>
      <c r="AB23" s="2579"/>
      <c r="AC23" s="2579"/>
      <c r="AD23" s="2579"/>
      <c r="AE23" s="2579"/>
      <c r="AF23" s="2579"/>
      <c r="AG23" s="2579"/>
      <c r="AH23" s="2579"/>
      <c r="AI23" s="2579"/>
      <c r="AJ23" s="2580"/>
      <c r="AL23" s="523"/>
      <c r="AM23" s="523"/>
      <c r="AN23" s="523"/>
      <c r="AO23" s="523"/>
      <c r="AP23" s="523"/>
      <c r="AQ23" s="523"/>
      <c r="AR23" s="523"/>
      <c r="AS23" s="523"/>
      <c r="AT23" s="523"/>
      <c r="AU23" s="523"/>
      <c r="AV23" s="523"/>
      <c r="AW23" s="523"/>
      <c r="AX23" s="523"/>
      <c r="AY23" s="523"/>
      <c r="AZ23" s="523"/>
      <c r="BA23" s="523"/>
      <c r="BB23" s="523"/>
      <c r="BC23" s="523"/>
      <c r="BD23" s="523"/>
    </row>
    <row r="24" spans="1:56" s="108" customFormat="1" ht="15" customHeight="1" thickBot="1">
      <c r="A24" s="705"/>
      <c r="B24" s="2051"/>
      <c r="C24" s="2053" t="s">
        <v>152</v>
      </c>
      <c r="D24" s="1174"/>
      <c r="E24" s="1174"/>
      <c r="F24" s="1174"/>
      <c r="G24" s="1174"/>
      <c r="H24" s="1174"/>
      <c r="I24" s="2054"/>
      <c r="J24" s="2019"/>
      <c r="K24" s="1629"/>
      <c r="L24" s="1951">
        <f>各項目入力表!B6</f>
        <v>0</v>
      </c>
      <c r="M24" s="1951"/>
      <c r="N24" s="1951"/>
      <c r="O24" s="1951"/>
      <c r="P24" s="1951"/>
      <c r="Q24" s="1951"/>
      <c r="R24" s="1951"/>
      <c r="S24" s="1951"/>
      <c r="T24" s="1951"/>
      <c r="U24" s="1951"/>
      <c r="V24" s="1951"/>
      <c r="W24" s="2020"/>
      <c r="X24" s="518"/>
      <c r="Y24" s="1174" t="s">
        <v>384</v>
      </c>
      <c r="Z24" s="2590"/>
      <c r="AA24" s="2590"/>
      <c r="AB24" s="2590"/>
      <c r="AC24" s="2590"/>
      <c r="AD24" s="520"/>
      <c r="AE24" s="2035">
        <f>各項目入力表!B5</f>
        <v>0</v>
      </c>
      <c r="AF24" s="2620"/>
      <c r="AG24" s="2620"/>
      <c r="AH24" s="2620"/>
      <c r="AI24" s="2620"/>
      <c r="AJ24" s="2621"/>
      <c r="AL24" s="523"/>
      <c r="AM24" s="523"/>
      <c r="AN24" s="523"/>
      <c r="AO24" s="523"/>
      <c r="AP24" s="523"/>
      <c r="AQ24" s="523"/>
      <c r="AR24" s="523"/>
      <c r="AS24" s="523"/>
      <c r="AT24" s="523"/>
      <c r="AU24" s="523"/>
      <c r="AV24" s="523"/>
      <c r="AW24" s="523"/>
      <c r="AX24" s="523"/>
      <c r="AY24" s="523"/>
      <c r="AZ24" s="523"/>
      <c r="BA24" s="523"/>
      <c r="BB24" s="523"/>
      <c r="BC24" s="523"/>
      <c r="BD24" s="523"/>
    </row>
    <row r="25" spans="1:56" s="108" customFormat="1" ht="15" customHeight="1" thickTop="1">
      <c r="A25" s="705"/>
      <c r="B25" s="2052"/>
      <c r="C25" s="1210"/>
      <c r="D25" s="1210"/>
      <c r="E25" s="1210"/>
      <c r="F25" s="1210"/>
      <c r="G25" s="1210"/>
      <c r="H25" s="1210"/>
      <c r="I25" s="2055"/>
      <c r="J25" s="1630"/>
      <c r="K25" s="1631"/>
      <c r="L25" s="2021"/>
      <c r="M25" s="2021"/>
      <c r="N25" s="2021"/>
      <c r="O25" s="2021"/>
      <c r="P25" s="2021"/>
      <c r="Q25" s="2021"/>
      <c r="R25" s="2021"/>
      <c r="S25" s="2021"/>
      <c r="T25" s="2021"/>
      <c r="U25" s="2021"/>
      <c r="V25" s="2021"/>
      <c r="W25" s="2022"/>
      <c r="X25" s="513"/>
      <c r="Y25" s="1245"/>
      <c r="Z25" s="1245"/>
      <c r="AA25" s="1245"/>
      <c r="AB25" s="1245"/>
      <c r="AC25" s="1245"/>
      <c r="AD25" s="510"/>
      <c r="AE25" s="2661"/>
      <c r="AF25" s="2622"/>
      <c r="AG25" s="2622"/>
      <c r="AH25" s="2622"/>
      <c r="AI25" s="2622"/>
      <c r="AJ25" s="2623"/>
      <c r="AL25" s="523"/>
      <c r="AM25" s="523"/>
      <c r="AN25" s="523"/>
      <c r="AO25" s="1929" t="s">
        <v>407</v>
      </c>
      <c r="AP25" s="1131"/>
      <c r="AQ25" s="1131"/>
      <c r="AR25" s="1131"/>
      <c r="AS25" s="1131"/>
      <c r="AT25" s="1131"/>
      <c r="AU25" s="2023"/>
      <c r="AV25" s="1931" t="s">
        <v>351</v>
      </c>
      <c r="AW25" s="2024"/>
      <c r="AX25" s="2025"/>
      <c r="AY25" s="523"/>
      <c r="AZ25" s="523"/>
      <c r="BA25" s="523"/>
      <c r="BB25" s="523"/>
      <c r="BC25" s="523"/>
      <c r="BD25" s="523"/>
    </row>
    <row r="26" spans="1:56" s="108" customFormat="1" ht="30" customHeight="1" thickBot="1">
      <c r="A26" s="705"/>
      <c r="B26" s="2051"/>
      <c r="C26" s="2053" t="s">
        <v>153</v>
      </c>
      <c r="D26" s="1174"/>
      <c r="E26" s="1174"/>
      <c r="F26" s="1174"/>
      <c r="G26" s="1174"/>
      <c r="H26" s="1174"/>
      <c r="I26" s="512"/>
      <c r="J26" s="2089" t="s">
        <v>462</v>
      </c>
      <c r="K26" s="2093"/>
      <c r="L26" s="1951">
        <f>各項目入力表!B7</f>
        <v>0</v>
      </c>
      <c r="M26" s="1951"/>
      <c r="N26" s="1951"/>
      <c r="O26" s="1951"/>
      <c r="P26" s="1951"/>
      <c r="Q26" s="1951"/>
      <c r="R26" s="1951"/>
      <c r="S26" s="1951"/>
      <c r="T26" s="1951"/>
      <c r="U26" s="1951"/>
      <c r="V26" s="1951"/>
      <c r="W26" s="2020"/>
      <c r="X26" s="517"/>
      <c r="Y26" s="189"/>
      <c r="Z26" s="189"/>
      <c r="AA26" s="189"/>
      <c r="AB26" s="189"/>
      <c r="AC26" s="189"/>
      <c r="AD26" s="189"/>
      <c r="AE26" s="189"/>
      <c r="AF26" s="189"/>
      <c r="AG26" s="189"/>
      <c r="AH26" s="189"/>
      <c r="AI26" s="189"/>
      <c r="AJ26" s="137"/>
      <c r="AL26" s="523"/>
      <c r="AM26" s="523"/>
      <c r="AN26" s="523"/>
      <c r="AO26" s="1131"/>
      <c r="AP26" s="1131"/>
      <c r="AQ26" s="1131"/>
      <c r="AR26" s="1131"/>
      <c r="AS26" s="1131"/>
      <c r="AT26" s="1131"/>
      <c r="AU26" s="2023"/>
      <c r="AV26" s="2026"/>
      <c r="AW26" s="2027"/>
      <c r="AX26" s="2028"/>
      <c r="AY26" s="523"/>
      <c r="AZ26" s="523"/>
      <c r="BA26" s="523"/>
      <c r="BB26" s="523"/>
      <c r="BC26" s="523"/>
      <c r="BD26" s="523"/>
    </row>
    <row r="27" spans="1:56" s="108" customFormat="1" ht="30" customHeight="1" thickTop="1">
      <c r="A27" s="705"/>
      <c r="B27" s="2052"/>
      <c r="C27" s="1210"/>
      <c r="D27" s="1210"/>
      <c r="E27" s="1210"/>
      <c r="F27" s="1210"/>
      <c r="G27" s="1210"/>
      <c r="H27" s="1210"/>
      <c r="I27" s="514"/>
      <c r="J27" s="1212" t="s">
        <v>461</v>
      </c>
      <c r="K27" s="2095"/>
      <c r="L27" s="2021">
        <f>IF(AV25=BC18,各項目入力表!D5,+IF(AV25=BC19,各項目入力表!D6,各項目入力表!B8))</f>
        <v>0</v>
      </c>
      <c r="M27" s="2021"/>
      <c r="N27" s="2021"/>
      <c r="O27" s="2021"/>
      <c r="P27" s="2021"/>
      <c r="Q27" s="2021"/>
      <c r="R27" s="2021"/>
      <c r="S27" s="2021"/>
      <c r="T27" s="2021"/>
      <c r="U27" s="2021"/>
      <c r="V27" s="2021"/>
      <c r="W27" s="2022"/>
      <c r="X27" s="511"/>
      <c r="Y27" s="190"/>
      <c r="Z27" s="190"/>
      <c r="AA27" s="190"/>
      <c r="AB27" s="190"/>
      <c r="AC27" s="190"/>
      <c r="AD27" s="190"/>
      <c r="AE27" s="190"/>
      <c r="AF27" s="190"/>
      <c r="AG27" s="190"/>
      <c r="AH27" s="190"/>
      <c r="AI27" s="190"/>
      <c r="AJ27" s="139"/>
      <c r="AL27" s="523"/>
      <c r="AM27" s="523"/>
      <c r="AN27" s="523"/>
      <c r="AO27" s="1929" t="s">
        <v>405</v>
      </c>
      <c r="AP27" s="1131"/>
      <c r="AQ27" s="1131"/>
      <c r="AR27" s="1131"/>
      <c r="AS27" s="1131"/>
      <c r="AT27" s="1131"/>
      <c r="AU27" s="2023"/>
      <c r="AV27" s="1931" t="s">
        <v>351</v>
      </c>
      <c r="AW27" s="2024"/>
      <c r="AX27" s="2025"/>
      <c r="AY27" s="523"/>
      <c r="AZ27" s="523"/>
      <c r="BA27" s="523"/>
      <c r="BB27" s="523"/>
      <c r="BC27" s="523"/>
      <c r="BD27" s="523"/>
    </row>
    <row r="28" spans="1:56" s="108" customFormat="1" ht="15" customHeight="1" thickBot="1">
      <c r="A28" s="705"/>
      <c r="B28" s="2051"/>
      <c r="C28" s="2053" t="s">
        <v>159</v>
      </c>
      <c r="D28" s="1174"/>
      <c r="E28" s="1174"/>
      <c r="F28" s="1174"/>
      <c r="G28" s="1174"/>
      <c r="H28" s="1174"/>
      <c r="I28" s="2054"/>
      <c r="J28" s="208"/>
      <c r="K28" s="197"/>
      <c r="L28" s="2677">
        <f>IF(AV27=BC18,各項目入力表!D7,+IF(AV27=BC19,各項目入力表!D8,各項目入力表!B9))</f>
        <v>0</v>
      </c>
      <c r="M28" s="2743"/>
      <c r="N28" s="2743"/>
      <c r="O28" s="2743"/>
      <c r="P28" s="2743"/>
      <c r="Q28" s="2743"/>
      <c r="R28" s="2743"/>
      <c r="S28" s="2743"/>
      <c r="T28" s="2743"/>
      <c r="U28" s="2743"/>
      <c r="V28" s="2743"/>
      <c r="W28" s="2651"/>
      <c r="X28" s="2590" t="s">
        <v>788</v>
      </c>
      <c r="Y28" s="2590"/>
      <c r="Z28" s="2590"/>
      <c r="AA28" s="2590"/>
      <c r="AB28" s="2590"/>
      <c r="AC28" s="2590"/>
      <c r="AD28" s="2590"/>
      <c r="AE28" s="2590"/>
      <c r="AF28" s="2590"/>
      <c r="AG28" s="2590"/>
      <c r="AH28" s="2590"/>
      <c r="AI28" s="2590"/>
      <c r="AJ28" s="2591"/>
      <c r="AL28" s="523"/>
      <c r="AM28" s="523"/>
      <c r="AN28" s="523"/>
      <c r="AO28" s="1131"/>
      <c r="AP28" s="1131"/>
      <c r="AQ28" s="1131"/>
      <c r="AR28" s="1131"/>
      <c r="AS28" s="1131"/>
      <c r="AT28" s="1131"/>
      <c r="AU28" s="2023"/>
      <c r="AV28" s="2026"/>
      <c r="AW28" s="2027"/>
      <c r="AX28" s="2028"/>
      <c r="AY28" s="523"/>
      <c r="AZ28" s="523"/>
      <c r="BA28" s="523"/>
      <c r="BB28" s="523"/>
      <c r="BC28" s="523"/>
      <c r="BD28" s="523"/>
    </row>
    <row r="29" spans="1:56" s="108" customFormat="1" ht="15" customHeight="1" thickTop="1">
      <c r="A29" s="705"/>
      <c r="B29" s="2052"/>
      <c r="C29" s="1210"/>
      <c r="D29" s="1210"/>
      <c r="E29" s="1210"/>
      <c r="F29" s="1210"/>
      <c r="G29" s="1210"/>
      <c r="H29" s="1210"/>
      <c r="I29" s="2055"/>
      <c r="J29" s="154"/>
      <c r="K29" s="155"/>
      <c r="L29" s="2744"/>
      <c r="M29" s="2744"/>
      <c r="N29" s="2744"/>
      <c r="O29" s="2744"/>
      <c r="P29" s="2744"/>
      <c r="Q29" s="2744"/>
      <c r="R29" s="2744"/>
      <c r="S29" s="2744"/>
      <c r="T29" s="2744"/>
      <c r="U29" s="2744"/>
      <c r="V29" s="2744"/>
      <c r="W29" s="2654"/>
      <c r="X29" s="1245"/>
      <c r="Y29" s="1245"/>
      <c r="Z29" s="1245"/>
      <c r="AA29" s="1245"/>
      <c r="AB29" s="1245"/>
      <c r="AC29" s="1245"/>
      <c r="AD29" s="1245"/>
      <c r="AE29" s="1245"/>
      <c r="AF29" s="1245"/>
      <c r="AG29" s="1245"/>
      <c r="AH29" s="1245"/>
      <c r="AI29" s="1245"/>
      <c r="AJ29" s="2592"/>
      <c r="AL29" s="523"/>
      <c r="AM29" s="523"/>
      <c r="AN29" s="523"/>
      <c r="AO29" s="523"/>
      <c r="AP29" s="523"/>
      <c r="AQ29" s="523"/>
      <c r="AR29" s="523"/>
      <c r="AS29" s="523"/>
      <c r="AT29" s="523"/>
      <c r="AU29" s="523"/>
      <c r="AV29" s="523"/>
      <c r="AW29" s="523"/>
      <c r="AX29" s="523"/>
      <c r="AY29" s="523"/>
      <c r="AZ29" s="523"/>
      <c r="BA29" s="523"/>
      <c r="BB29" s="523"/>
      <c r="BC29" s="523"/>
      <c r="BD29" s="523"/>
    </row>
    <row r="30" spans="1:56" s="108" customFormat="1" ht="15" customHeight="1">
      <c r="A30" s="705"/>
      <c r="B30" s="2515"/>
      <c r="C30" s="2741" t="s">
        <v>167</v>
      </c>
      <c r="D30" s="2018"/>
      <c r="E30" s="2018"/>
      <c r="F30" s="2018"/>
      <c r="G30" s="2018"/>
      <c r="H30" s="2018"/>
      <c r="I30" s="2618"/>
      <c r="J30" s="2681"/>
      <c r="K30" s="1858"/>
      <c r="L30" s="1858"/>
      <c r="M30" s="1858"/>
      <c r="N30" s="1858"/>
      <c r="O30" s="1858"/>
      <c r="P30" s="1858"/>
      <c r="Q30" s="1858"/>
      <c r="R30" s="1858"/>
      <c r="S30" s="1858"/>
      <c r="T30" s="1858"/>
      <c r="U30" s="1858"/>
      <c r="V30" s="1858"/>
      <c r="W30" s="1858"/>
      <c r="X30" s="1858"/>
      <c r="Y30" s="1858"/>
      <c r="Z30" s="1858"/>
      <c r="AA30" s="1858"/>
      <c r="AB30" s="1858"/>
      <c r="AC30" s="1858"/>
      <c r="AD30" s="1858"/>
      <c r="AE30" s="1858"/>
      <c r="AF30" s="1858"/>
      <c r="AG30" s="1858"/>
      <c r="AH30" s="1858"/>
      <c r="AI30" s="1858"/>
      <c r="AJ30" s="2675"/>
      <c r="AL30" s="523"/>
      <c r="AM30" s="523"/>
      <c r="AN30" s="523"/>
      <c r="AO30" s="523"/>
      <c r="AP30" s="523"/>
      <c r="AQ30" s="523"/>
      <c r="AR30" s="523"/>
      <c r="AS30" s="523"/>
      <c r="AT30" s="523"/>
      <c r="AU30" s="523"/>
      <c r="AV30" s="523"/>
      <c r="AW30" s="523"/>
      <c r="AX30" s="523"/>
      <c r="AY30" s="523"/>
      <c r="AZ30" s="523"/>
      <c r="BA30" s="523"/>
      <c r="BB30" s="523"/>
    </row>
    <row r="31" spans="1:56" s="588" customFormat="1" ht="15" customHeight="1">
      <c r="A31" s="705"/>
      <c r="B31" s="2518"/>
      <c r="C31" s="2742"/>
      <c r="D31" s="1183"/>
      <c r="E31" s="1183"/>
      <c r="F31" s="1183"/>
      <c r="G31" s="1183"/>
      <c r="H31" s="1183"/>
      <c r="I31" s="2293"/>
      <c r="J31" s="2682"/>
      <c r="K31" s="2683"/>
      <c r="L31" s="2683"/>
      <c r="M31" s="2683"/>
      <c r="N31" s="2683"/>
      <c r="O31" s="2683"/>
      <c r="P31" s="2683"/>
      <c r="Q31" s="2683"/>
      <c r="R31" s="2683"/>
      <c r="S31" s="2683"/>
      <c r="T31" s="2683"/>
      <c r="U31" s="2683"/>
      <c r="V31" s="2683"/>
      <c r="W31" s="2683"/>
      <c r="X31" s="2683"/>
      <c r="Y31" s="2683"/>
      <c r="Z31" s="2683"/>
      <c r="AA31" s="2683"/>
      <c r="AB31" s="2683"/>
      <c r="AC31" s="2683"/>
      <c r="AD31" s="2683"/>
      <c r="AE31" s="2683"/>
      <c r="AF31" s="2683"/>
      <c r="AG31" s="2683"/>
      <c r="AH31" s="2683"/>
      <c r="AI31" s="2683"/>
      <c r="AJ31" s="2684"/>
    </row>
    <row r="32" spans="1:56" s="588" customFormat="1" ht="15" customHeight="1">
      <c r="A32" s="705"/>
      <c r="B32" s="2518"/>
      <c r="C32" s="2742"/>
      <c r="D32" s="1183"/>
      <c r="E32" s="1183"/>
      <c r="F32" s="1183"/>
      <c r="G32" s="1183"/>
      <c r="H32" s="1183"/>
      <c r="I32" s="2293"/>
      <c r="J32" s="2682"/>
      <c r="K32" s="2683"/>
      <c r="L32" s="2683"/>
      <c r="M32" s="2683"/>
      <c r="N32" s="2683"/>
      <c r="O32" s="2683"/>
      <c r="P32" s="2683"/>
      <c r="Q32" s="2683"/>
      <c r="R32" s="2683"/>
      <c r="S32" s="2683"/>
      <c r="T32" s="2683"/>
      <c r="U32" s="2683"/>
      <c r="V32" s="2683"/>
      <c r="W32" s="2683"/>
      <c r="X32" s="2683"/>
      <c r="Y32" s="2683"/>
      <c r="Z32" s="2683"/>
      <c r="AA32" s="2683"/>
      <c r="AB32" s="2683"/>
      <c r="AC32" s="2683"/>
      <c r="AD32" s="2683"/>
      <c r="AE32" s="2683"/>
      <c r="AF32" s="2683"/>
      <c r="AG32" s="2683"/>
      <c r="AH32" s="2683"/>
      <c r="AI32" s="2683"/>
      <c r="AJ32" s="2684"/>
    </row>
    <row r="33" spans="1:54" s="588" customFormat="1" ht="15" customHeight="1">
      <c r="A33" s="705"/>
      <c r="B33" s="2518"/>
      <c r="C33" s="2742"/>
      <c r="D33" s="1183"/>
      <c r="E33" s="1183"/>
      <c r="F33" s="1183"/>
      <c r="G33" s="1183"/>
      <c r="H33" s="1183"/>
      <c r="I33" s="2293"/>
      <c r="J33" s="2682"/>
      <c r="K33" s="2683"/>
      <c r="L33" s="2683"/>
      <c r="M33" s="2683"/>
      <c r="N33" s="2683"/>
      <c r="O33" s="2683"/>
      <c r="P33" s="2683"/>
      <c r="Q33" s="2683"/>
      <c r="R33" s="2683"/>
      <c r="S33" s="2683"/>
      <c r="T33" s="2683"/>
      <c r="U33" s="2683"/>
      <c r="V33" s="2683"/>
      <c r="W33" s="2683"/>
      <c r="X33" s="2683"/>
      <c r="Y33" s="2683"/>
      <c r="Z33" s="2683"/>
      <c r="AA33" s="2683"/>
      <c r="AB33" s="2683"/>
      <c r="AC33" s="2683"/>
      <c r="AD33" s="2683"/>
      <c r="AE33" s="2683"/>
      <c r="AF33" s="2683"/>
      <c r="AG33" s="2683"/>
      <c r="AH33" s="2683"/>
      <c r="AI33" s="2683"/>
      <c r="AJ33" s="2684"/>
    </row>
    <row r="34" spans="1:54" s="588" customFormat="1" ht="15" customHeight="1">
      <c r="A34" s="705"/>
      <c r="B34" s="2518"/>
      <c r="C34" s="2742"/>
      <c r="D34" s="1183"/>
      <c r="E34" s="1183"/>
      <c r="F34" s="1183"/>
      <c r="G34" s="1183"/>
      <c r="H34" s="1183"/>
      <c r="I34" s="2293"/>
      <c r="J34" s="2682"/>
      <c r="K34" s="2683"/>
      <c r="L34" s="2683"/>
      <c r="M34" s="2683"/>
      <c r="N34" s="2683"/>
      <c r="O34" s="2683"/>
      <c r="P34" s="2683"/>
      <c r="Q34" s="2683"/>
      <c r="R34" s="2683"/>
      <c r="S34" s="2683"/>
      <c r="T34" s="2683"/>
      <c r="U34" s="2683"/>
      <c r="V34" s="2683"/>
      <c r="W34" s="2683"/>
      <c r="X34" s="2683"/>
      <c r="Y34" s="2683"/>
      <c r="Z34" s="2683"/>
      <c r="AA34" s="2683"/>
      <c r="AB34" s="2683"/>
      <c r="AC34" s="2683"/>
      <c r="AD34" s="2683"/>
      <c r="AE34" s="2683"/>
      <c r="AF34" s="2683"/>
      <c r="AG34" s="2683"/>
      <c r="AH34" s="2683"/>
      <c r="AI34" s="2683"/>
      <c r="AJ34" s="2684"/>
    </row>
    <row r="35" spans="1:54" s="108" customFormat="1" ht="15" customHeight="1">
      <c r="A35" s="705"/>
      <c r="B35" s="2520"/>
      <c r="C35" s="1389"/>
      <c r="D35" s="1389"/>
      <c r="E35" s="1389"/>
      <c r="F35" s="1389"/>
      <c r="G35" s="1389"/>
      <c r="H35" s="1389"/>
      <c r="I35" s="1533"/>
      <c r="J35" s="2685"/>
      <c r="K35" s="2683"/>
      <c r="L35" s="2707"/>
      <c r="M35" s="2707"/>
      <c r="N35" s="2707"/>
      <c r="O35" s="2707"/>
      <c r="P35" s="2707"/>
      <c r="Q35" s="2707"/>
      <c r="R35" s="2707"/>
      <c r="S35" s="2707"/>
      <c r="T35" s="2707"/>
      <c r="U35" s="2707"/>
      <c r="V35" s="2707"/>
      <c r="W35" s="2707"/>
      <c r="X35" s="2707"/>
      <c r="Y35" s="2707"/>
      <c r="Z35" s="2707"/>
      <c r="AA35" s="2707"/>
      <c r="AB35" s="2707"/>
      <c r="AC35" s="2707"/>
      <c r="AD35" s="2707"/>
      <c r="AE35" s="2707"/>
      <c r="AF35" s="2707"/>
      <c r="AG35" s="2707"/>
      <c r="AH35" s="2707"/>
      <c r="AI35" s="2707"/>
      <c r="AJ35" s="2684"/>
      <c r="AL35" s="523"/>
      <c r="AM35" s="523"/>
      <c r="AN35" s="523"/>
      <c r="AO35" s="523"/>
      <c r="AP35" s="523"/>
      <c r="AQ35" s="523"/>
      <c r="AR35" s="523"/>
      <c r="AS35" s="523"/>
      <c r="AT35" s="523"/>
      <c r="AU35" s="523"/>
      <c r="AV35" s="523"/>
      <c r="AW35" s="523"/>
      <c r="AX35" s="523"/>
      <c r="AY35" s="523"/>
      <c r="AZ35" s="523"/>
      <c r="BA35" s="523"/>
      <c r="BB35" s="523"/>
    </row>
    <row r="36" spans="1:54" ht="15" customHeight="1">
      <c r="B36" s="2739"/>
      <c r="C36" s="1389"/>
      <c r="D36" s="1389"/>
      <c r="E36" s="1389"/>
      <c r="F36" s="1389"/>
      <c r="G36" s="1389"/>
      <c r="H36" s="1389"/>
      <c r="I36" s="1533"/>
      <c r="J36" s="2685"/>
      <c r="K36" s="2707"/>
      <c r="L36" s="2707"/>
      <c r="M36" s="2707"/>
      <c r="N36" s="2707"/>
      <c r="O36" s="2707"/>
      <c r="P36" s="2707"/>
      <c r="Q36" s="2707"/>
      <c r="R36" s="2707"/>
      <c r="S36" s="2707"/>
      <c r="T36" s="2707"/>
      <c r="U36" s="2707"/>
      <c r="V36" s="2707"/>
      <c r="W36" s="2707"/>
      <c r="X36" s="2707"/>
      <c r="Y36" s="2707"/>
      <c r="Z36" s="2707"/>
      <c r="AA36" s="2707"/>
      <c r="AB36" s="2707"/>
      <c r="AC36" s="2707"/>
      <c r="AD36" s="2707"/>
      <c r="AE36" s="2707"/>
      <c r="AF36" s="2707"/>
      <c r="AG36" s="2707"/>
      <c r="AH36" s="2707"/>
      <c r="AI36" s="2707"/>
      <c r="AJ36" s="2684"/>
    </row>
    <row r="37" spans="1:54" ht="15" customHeight="1">
      <c r="B37" s="2739"/>
      <c r="C37" s="1389"/>
      <c r="D37" s="1389"/>
      <c r="E37" s="1389"/>
      <c r="F37" s="1389"/>
      <c r="G37" s="1389"/>
      <c r="H37" s="1389"/>
      <c r="I37" s="1533"/>
      <c r="J37" s="2685"/>
      <c r="K37" s="2707"/>
      <c r="L37" s="2707"/>
      <c r="M37" s="2707"/>
      <c r="N37" s="2707"/>
      <c r="O37" s="2707"/>
      <c r="P37" s="2707"/>
      <c r="Q37" s="2707"/>
      <c r="R37" s="2707"/>
      <c r="S37" s="2707"/>
      <c r="T37" s="2707"/>
      <c r="U37" s="2707"/>
      <c r="V37" s="2707"/>
      <c r="W37" s="2707"/>
      <c r="X37" s="2707"/>
      <c r="Y37" s="2707"/>
      <c r="Z37" s="2707"/>
      <c r="AA37" s="2707"/>
      <c r="AB37" s="2707"/>
      <c r="AC37" s="2707"/>
      <c r="AD37" s="2707"/>
      <c r="AE37" s="2707"/>
      <c r="AF37" s="2707"/>
      <c r="AG37" s="2707"/>
      <c r="AH37" s="2707"/>
      <c r="AI37" s="2707"/>
      <c r="AJ37" s="2684"/>
    </row>
    <row r="38" spans="1:54" ht="15" customHeight="1">
      <c r="B38" s="2739"/>
      <c r="C38" s="1389"/>
      <c r="D38" s="1389"/>
      <c r="E38" s="1389"/>
      <c r="F38" s="1389"/>
      <c r="G38" s="1389"/>
      <c r="H38" s="1389"/>
      <c r="I38" s="1533"/>
      <c r="J38" s="2685"/>
      <c r="K38" s="2707"/>
      <c r="L38" s="2707"/>
      <c r="M38" s="2707"/>
      <c r="N38" s="2707"/>
      <c r="O38" s="2707"/>
      <c r="P38" s="2707"/>
      <c r="Q38" s="2707"/>
      <c r="R38" s="2707"/>
      <c r="S38" s="2707"/>
      <c r="T38" s="2707"/>
      <c r="U38" s="2707"/>
      <c r="V38" s="2707"/>
      <c r="W38" s="2707"/>
      <c r="X38" s="2707"/>
      <c r="Y38" s="2707"/>
      <c r="Z38" s="2707"/>
      <c r="AA38" s="2707"/>
      <c r="AB38" s="2707"/>
      <c r="AC38" s="2707"/>
      <c r="AD38" s="2707"/>
      <c r="AE38" s="2707"/>
      <c r="AF38" s="2707"/>
      <c r="AG38" s="2707"/>
      <c r="AH38" s="2707"/>
      <c r="AI38" s="2707"/>
      <c r="AJ38" s="2684"/>
    </row>
    <row r="39" spans="1:54" ht="15" customHeight="1">
      <c r="B39" s="2739"/>
      <c r="C39" s="1389"/>
      <c r="D39" s="1389"/>
      <c r="E39" s="1389"/>
      <c r="F39" s="1389"/>
      <c r="G39" s="1389"/>
      <c r="H39" s="1389"/>
      <c r="I39" s="1533"/>
      <c r="J39" s="2685"/>
      <c r="K39" s="2707"/>
      <c r="L39" s="2707"/>
      <c r="M39" s="2707"/>
      <c r="N39" s="2707"/>
      <c r="O39" s="2707"/>
      <c r="P39" s="2707"/>
      <c r="Q39" s="2707"/>
      <c r="R39" s="2707"/>
      <c r="S39" s="2707"/>
      <c r="T39" s="2707"/>
      <c r="U39" s="2707"/>
      <c r="V39" s="2707"/>
      <c r="W39" s="2707"/>
      <c r="X39" s="2707"/>
      <c r="Y39" s="2707"/>
      <c r="Z39" s="2707"/>
      <c r="AA39" s="2707"/>
      <c r="AB39" s="2707"/>
      <c r="AC39" s="2707"/>
      <c r="AD39" s="2707"/>
      <c r="AE39" s="2707"/>
      <c r="AF39" s="2707"/>
      <c r="AG39" s="2707"/>
      <c r="AH39" s="2707"/>
      <c r="AI39" s="2707"/>
      <c r="AJ39" s="2684"/>
    </row>
    <row r="40" spans="1:54" ht="15" hidden="1" customHeight="1">
      <c r="B40" s="2739"/>
      <c r="C40" s="1389"/>
      <c r="D40" s="1389"/>
      <c r="E40" s="1389"/>
      <c r="F40" s="1389"/>
      <c r="G40" s="1389"/>
      <c r="H40" s="1389"/>
      <c r="I40" s="1533"/>
      <c r="J40" s="2685"/>
      <c r="K40" s="2707"/>
      <c r="L40" s="2707"/>
      <c r="M40" s="2707"/>
      <c r="N40" s="2707"/>
      <c r="O40" s="2707"/>
      <c r="P40" s="2707"/>
      <c r="Q40" s="2707"/>
      <c r="R40" s="2707"/>
      <c r="S40" s="2707"/>
      <c r="T40" s="2707"/>
      <c r="U40" s="2707"/>
      <c r="V40" s="2707"/>
      <c r="W40" s="2707"/>
      <c r="X40" s="2707"/>
      <c r="Y40" s="2707"/>
      <c r="Z40" s="2707"/>
      <c r="AA40" s="2707"/>
      <c r="AB40" s="2707"/>
      <c r="AC40" s="2707"/>
      <c r="AD40" s="2707"/>
      <c r="AE40" s="2707"/>
      <c r="AF40" s="2707"/>
      <c r="AG40" s="2707"/>
      <c r="AH40" s="2707"/>
      <c r="AI40" s="2707"/>
      <c r="AJ40" s="2684"/>
    </row>
    <row r="41" spans="1:54" ht="15" hidden="1" customHeight="1">
      <c r="B41" s="2739"/>
      <c r="C41" s="1389"/>
      <c r="D41" s="1389"/>
      <c r="E41" s="1389"/>
      <c r="F41" s="1389"/>
      <c r="G41" s="1389"/>
      <c r="H41" s="1389"/>
      <c r="I41" s="1533"/>
      <c r="J41" s="2685"/>
      <c r="K41" s="2707"/>
      <c r="L41" s="2707"/>
      <c r="M41" s="2707"/>
      <c r="N41" s="2707"/>
      <c r="O41" s="2707"/>
      <c r="P41" s="2707"/>
      <c r="Q41" s="2707"/>
      <c r="R41" s="2707"/>
      <c r="S41" s="2707"/>
      <c r="T41" s="2707"/>
      <c r="U41" s="2707"/>
      <c r="V41" s="2707"/>
      <c r="W41" s="2707"/>
      <c r="X41" s="2707"/>
      <c r="Y41" s="2707"/>
      <c r="Z41" s="2707"/>
      <c r="AA41" s="2707"/>
      <c r="AB41" s="2707"/>
      <c r="AC41" s="2707"/>
      <c r="AD41" s="2707"/>
      <c r="AE41" s="2707"/>
      <c r="AF41" s="2707"/>
      <c r="AG41" s="2707"/>
      <c r="AH41" s="2707"/>
      <c r="AI41" s="2707"/>
      <c r="AJ41" s="2684"/>
    </row>
    <row r="42" spans="1:54" ht="15" customHeight="1">
      <c r="B42" s="2739"/>
      <c r="C42" s="1389"/>
      <c r="D42" s="1389"/>
      <c r="E42" s="1389"/>
      <c r="F42" s="1389"/>
      <c r="G42" s="1389"/>
      <c r="H42" s="1389"/>
      <c r="I42" s="1533"/>
      <c r="J42" s="2685"/>
      <c r="K42" s="2707"/>
      <c r="L42" s="2707"/>
      <c r="M42" s="2707"/>
      <c r="N42" s="2707"/>
      <c r="O42" s="2707"/>
      <c r="P42" s="2707"/>
      <c r="Q42" s="2707"/>
      <c r="R42" s="2707"/>
      <c r="S42" s="2707"/>
      <c r="T42" s="2707"/>
      <c r="U42" s="2707"/>
      <c r="V42" s="2707"/>
      <c r="W42" s="2707"/>
      <c r="X42" s="2707"/>
      <c r="Y42" s="2707"/>
      <c r="Z42" s="2707"/>
      <c r="AA42" s="2707"/>
      <c r="AB42" s="2707"/>
      <c r="AC42" s="2707"/>
      <c r="AD42" s="2707"/>
      <c r="AE42" s="2707"/>
      <c r="AF42" s="2707"/>
      <c r="AG42" s="2707"/>
      <c r="AH42" s="2707"/>
      <c r="AI42" s="2707"/>
      <c r="AJ42" s="2684"/>
    </row>
    <row r="43" spans="1:54" ht="15" customHeight="1" thickBot="1">
      <c r="B43" s="2740"/>
      <c r="C43" s="1306"/>
      <c r="D43" s="1306"/>
      <c r="E43" s="1306"/>
      <c r="F43" s="1306"/>
      <c r="G43" s="1306"/>
      <c r="H43" s="1306"/>
      <c r="I43" s="1534"/>
      <c r="J43" s="2686"/>
      <c r="K43" s="2687"/>
      <c r="L43" s="2687"/>
      <c r="M43" s="2687"/>
      <c r="N43" s="2687"/>
      <c r="O43" s="2687"/>
      <c r="P43" s="2687"/>
      <c r="Q43" s="2687"/>
      <c r="R43" s="2687"/>
      <c r="S43" s="2687"/>
      <c r="T43" s="2687"/>
      <c r="U43" s="2687"/>
      <c r="V43" s="2687"/>
      <c r="W43" s="2687"/>
      <c r="X43" s="2687"/>
      <c r="Y43" s="2687"/>
      <c r="Z43" s="2687"/>
      <c r="AA43" s="2687"/>
      <c r="AB43" s="2687"/>
      <c r="AC43" s="2687"/>
      <c r="AD43" s="2687"/>
      <c r="AE43" s="2687"/>
      <c r="AF43" s="2687"/>
      <c r="AG43" s="2687"/>
      <c r="AH43" s="2687"/>
      <c r="AI43" s="2687"/>
      <c r="AJ43" s="2688"/>
    </row>
    <row r="44" spans="1:54" s="1070" customFormat="1" ht="15" customHeight="1">
      <c r="Q44" s="2007" t="s">
        <v>981</v>
      </c>
      <c r="R44" s="2007"/>
      <c r="S44" s="2007"/>
      <c r="T44" s="2007"/>
      <c r="U44" s="2007" t="s">
        <v>982</v>
      </c>
      <c r="V44" s="2007"/>
      <c r="W44" s="2007"/>
      <c r="X44" s="2007"/>
      <c r="Y44" s="2007" t="s">
        <v>983</v>
      </c>
      <c r="Z44" s="2007"/>
      <c r="AA44" s="2007"/>
      <c r="AB44" s="2007"/>
      <c r="AC44" s="2007" t="s">
        <v>984</v>
      </c>
      <c r="AD44" s="2007"/>
      <c r="AE44" s="2007"/>
      <c r="AF44" s="2007"/>
      <c r="AG44" s="2007" t="s">
        <v>985</v>
      </c>
      <c r="AH44" s="2007"/>
      <c r="AI44" s="2007"/>
      <c r="AJ44" s="2007"/>
    </row>
    <row r="45" spans="1:54" s="1070" customFormat="1" ht="12.65" customHeight="1">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1:54" s="1070" customFormat="1" ht="12.65" customHeight="1">
      <c r="B46" s="83"/>
      <c r="C46" s="83"/>
      <c r="D46" s="83"/>
      <c r="E46" s="83"/>
      <c r="F46" s="83"/>
      <c r="G46" s="83"/>
      <c r="H46" s="83"/>
      <c r="I46" s="83"/>
      <c r="J46" s="83"/>
      <c r="K46" s="83"/>
      <c r="L46" s="83"/>
      <c r="M46" s="83"/>
      <c r="N46" s="83"/>
      <c r="O46" s="83"/>
      <c r="P46" s="83"/>
      <c r="Q46" s="2008"/>
      <c r="R46" s="2008"/>
      <c r="S46" s="2008"/>
      <c r="T46" s="2008"/>
      <c r="U46" s="2008"/>
      <c r="V46" s="2008"/>
      <c r="W46" s="2008"/>
      <c r="X46" s="2008"/>
      <c r="Y46" s="2008"/>
      <c r="Z46" s="2008"/>
      <c r="AA46" s="2008"/>
      <c r="AB46" s="2008"/>
      <c r="AC46" s="2008"/>
      <c r="AD46" s="2008"/>
      <c r="AE46" s="2008"/>
      <c r="AF46" s="2008"/>
      <c r="AG46" s="2008"/>
      <c r="AH46" s="2008"/>
      <c r="AI46" s="2008"/>
      <c r="AJ46" s="2008"/>
    </row>
    <row r="47" spans="1:54" s="1070" customFormat="1" ht="12.65" customHeight="1">
      <c r="B47" s="83"/>
      <c r="C47" s="83"/>
      <c r="D47" s="83"/>
      <c r="E47" s="83"/>
      <c r="F47" s="83"/>
      <c r="G47" s="83"/>
      <c r="H47" s="83"/>
      <c r="I47" s="83"/>
      <c r="J47" s="83"/>
      <c r="K47" s="83"/>
      <c r="L47" s="83"/>
      <c r="M47" s="83"/>
      <c r="N47" s="83"/>
      <c r="O47" s="83"/>
      <c r="P47" s="83"/>
      <c r="Q47" s="2008"/>
      <c r="R47" s="2008"/>
      <c r="S47" s="2008"/>
      <c r="T47" s="2008"/>
      <c r="U47" s="2008"/>
      <c r="V47" s="2008"/>
      <c r="W47" s="2008"/>
      <c r="X47" s="2008"/>
      <c r="Y47" s="2008"/>
      <c r="Z47" s="2008"/>
      <c r="AA47" s="2008"/>
      <c r="AB47" s="2008"/>
      <c r="AC47" s="2008"/>
      <c r="AD47" s="2008"/>
      <c r="AE47" s="2008"/>
      <c r="AF47" s="2008"/>
      <c r="AG47" s="2008"/>
      <c r="AH47" s="2008"/>
      <c r="AI47" s="2008"/>
      <c r="AJ47" s="2008"/>
    </row>
    <row r="48" spans="1:54" s="1070" customFormat="1" ht="12.65" customHeight="1">
      <c r="B48" s="83"/>
      <c r="C48" s="83"/>
      <c r="D48" s="83"/>
      <c r="E48" s="83"/>
      <c r="F48" s="83"/>
      <c r="G48" s="83"/>
      <c r="H48" s="83"/>
      <c r="I48" s="83"/>
      <c r="J48" s="83"/>
      <c r="K48" s="83"/>
      <c r="L48" s="83"/>
      <c r="M48" s="83"/>
      <c r="N48" s="83"/>
      <c r="O48" s="83"/>
      <c r="P48" s="83"/>
      <c r="Q48" s="2008"/>
      <c r="R48" s="2008"/>
      <c r="S48" s="2008"/>
      <c r="T48" s="2008"/>
      <c r="U48" s="2008"/>
      <c r="V48" s="2008"/>
      <c r="W48" s="2008"/>
      <c r="X48" s="2008"/>
      <c r="Y48" s="2008"/>
      <c r="Z48" s="2008"/>
      <c r="AA48" s="2008"/>
      <c r="AB48" s="2008"/>
      <c r="AC48" s="2008"/>
      <c r="AD48" s="2008"/>
      <c r="AE48" s="2008"/>
      <c r="AF48" s="2008"/>
      <c r="AG48" s="2008"/>
      <c r="AH48" s="2008"/>
      <c r="AI48" s="2008"/>
      <c r="AJ48" s="2008"/>
    </row>
    <row r="50" spans="2:37">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row>
    <row r="51" spans="2:37" s="349" customFormat="1" ht="15.75" hidden="1" customHeight="1">
      <c r="B51" s="322"/>
      <c r="C51" s="348"/>
      <c r="D51" s="348"/>
      <c r="E51" s="2605" t="s">
        <v>359</v>
      </c>
      <c r="F51" s="2508"/>
      <c r="G51" s="2508"/>
      <c r="H51" s="2606"/>
      <c r="I51" s="2607" t="s">
        <v>75</v>
      </c>
      <c r="J51" s="2508"/>
      <c r="K51" s="2508"/>
      <c r="L51" s="2584"/>
      <c r="M51" s="2583" t="s">
        <v>358</v>
      </c>
      <c r="N51" s="2508"/>
      <c r="O51" s="2508"/>
      <c r="P51" s="2606"/>
      <c r="Q51" s="352"/>
      <c r="R51" s="350"/>
      <c r="S51" s="2608" t="s">
        <v>357</v>
      </c>
      <c r="T51" s="2508"/>
      <c r="U51" s="2508"/>
      <c r="V51" s="2508"/>
      <c r="W51" s="350"/>
      <c r="X51" s="353"/>
      <c r="Y51" s="352"/>
      <c r="Z51" s="351"/>
      <c r="AA51" s="2608" t="s">
        <v>356</v>
      </c>
      <c r="AB51" s="2689"/>
      <c r="AC51" s="2689"/>
      <c r="AD51" s="2689"/>
      <c r="AE51" s="350"/>
      <c r="AF51" s="354"/>
      <c r="AG51" s="2608" t="s">
        <v>355</v>
      </c>
      <c r="AH51" s="2689"/>
      <c r="AI51" s="2689"/>
      <c r="AJ51" s="2693"/>
      <c r="AK51" s="347"/>
    </row>
    <row r="52" spans="2:37" s="1" customFormat="1" ht="17.149999999999999" hidden="1" customHeight="1">
      <c r="B52" s="346"/>
      <c r="C52" s="346"/>
      <c r="D52" s="346"/>
      <c r="E52" s="2358"/>
      <c r="F52" s="2557"/>
      <c r="G52" s="2557"/>
      <c r="H52" s="2558"/>
      <c r="I52" s="2690"/>
      <c r="J52" s="2557"/>
      <c r="K52" s="2557"/>
      <c r="L52" s="2565"/>
      <c r="M52" s="2358"/>
      <c r="N52" s="2557"/>
      <c r="O52" s="2557"/>
      <c r="P52" s="2558"/>
      <c r="Q52" s="2690"/>
      <c r="R52" s="2557"/>
      <c r="S52" s="2557"/>
      <c r="T52" s="2557"/>
      <c r="U52" s="2557"/>
      <c r="V52" s="2557"/>
      <c r="W52" s="2557"/>
      <c r="X52" s="2558"/>
      <c r="Y52" s="2690"/>
      <c r="Z52" s="1794"/>
      <c r="AA52" s="1794"/>
      <c r="AB52" s="1794"/>
      <c r="AC52" s="1794"/>
      <c r="AD52" s="1794"/>
      <c r="AE52" s="1794"/>
      <c r="AF52" s="2509"/>
      <c r="AG52" s="2557"/>
      <c r="AH52" s="2557"/>
      <c r="AI52" s="2557"/>
      <c r="AJ52" s="2565"/>
      <c r="AK52" s="28"/>
    </row>
    <row r="53" spans="2:37" s="1" customFormat="1" ht="17.149999999999999" hidden="1" customHeight="1">
      <c r="B53" s="346"/>
      <c r="C53" s="346"/>
      <c r="D53" s="346"/>
      <c r="E53" s="2571"/>
      <c r="F53" s="2557"/>
      <c r="G53" s="2557"/>
      <c r="H53" s="2558"/>
      <c r="I53" s="2562"/>
      <c r="J53" s="2557"/>
      <c r="K53" s="2557"/>
      <c r="L53" s="2565"/>
      <c r="M53" s="2571"/>
      <c r="N53" s="2557"/>
      <c r="O53" s="2557"/>
      <c r="P53" s="2558"/>
      <c r="Q53" s="2562"/>
      <c r="R53" s="2557"/>
      <c r="S53" s="2557"/>
      <c r="T53" s="2557"/>
      <c r="U53" s="2557"/>
      <c r="V53" s="2557"/>
      <c r="W53" s="2557"/>
      <c r="X53" s="2558"/>
      <c r="Y53" s="2691"/>
      <c r="Z53" s="1794"/>
      <c r="AA53" s="1794"/>
      <c r="AB53" s="1794"/>
      <c r="AC53" s="1794"/>
      <c r="AD53" s="1794"/>
      <c r="AE53" s="1794"/>
      <c r="AF53" s="2509"/>
      <c r="AG53" s="2557"/>
      <c r="AH53" s="2557"/>
      <c r="AI53" s="2557"/>
      <c r="AJ53" s="2565"/>
      <c r="AK53" s="28"/>
    </row>
    <row r="54" spans="2:37" s="1" customFormat="1" ht="17.149999999999999" hidden="1" customHeight="1" thickBot="1">
      <c r="B54" s="346"/>
      <c r="C54" s="346"/>
      <c r="D54" s="346"/>
      <c r="E54" s="2572"/>
      <c r="F54" s="2559"/>
      <c r="G54" s="2559"/>
      <c r="H54" s="2560"/>
      <c r="I54" s="2563"/>
      <c r="J54" s="2559"/>
      <c r="K54" s="2559"/>
      <c r="L54" s="2566"/>
      <c r="M54" s="2572"/>
      <c r="N54" s="2559"/>
      <c r="O54" s="2559"/>
      <c r="P54" s="2560"/>
      <c r="Q54" s="2563"/>
      <c r="R54" s="2559"/>
      <c r="S54" s="2559"/>
      <c r="T54" s="2559"/>
      <c r="U54" s="2559"/>
      <c r="V54" s="2559"/>
      <c r="W54" s="2559"/>
      <c r="X54" s="2560"/>
      <c r="Y54" s="2692"/>
      <c r="Z54" s="2510"/>
      <c r="AA54" s="2510"/>
      <c r="AB54" s="2510"/>
      <c r="AC54" s="2510"/>
      <c r="AD54" s="2510"/>
      <c r="AE54" s="2510"/>
      <c r="AF54" s="2511"/>
      <c r="AG54" s="2559"/>
      <c r="AH54" s="2559"/>
      <c r="AI54" s="2559"/>
      <c r="AJ54" s="2566"/>
      <c r="AK54" s="28"/>
    </row>
  </sheetData>
  <sheetProtection sheet="1" selectLockedCells="1"/>
  <mergeCells count="74">
    <mergeCell ref="B16:AJ16"/>
    <mergeCell ref="Y24:AC25"/>
    <mergeCell ref="AE24:AJ25"/>
    <mergeCell ref="L24:W25"/>
    <mergeCell ref="B20:B21"/>
    <mergeCell ref="C20:H21"/>
    <mergeCell ref="J20:K21"/>
    <mergeCell ref="L20:AJ21"/>
    <mergeCell ref="B22:B23"/>
    <mergeCell ref="C22:H23"/>
    <mergeCell ref="J22:K23"/>
    <mergeCell ref="L22:AJ23"/>
    <mergeCell ref="B24:B25"/>
    <mergeCell ref="E51:H51"/>
    <mergeCell ref="L27:W27"/>
    <mergeCell ref="J27:K27"/>
    <mergeCell ref="AO20:BA22"/>
    <mergeCell ref="AO25:AU26"/>
    <mergeCell ref="AV25:AX26"/>
    <mergeCell ref="J26:K26"/>
    <mergeCell ref="AG51:AJ51"/>
    <mergeCell ref="AA51:AD51"/>
    <mergeCell ref="S51:V51"/>
    <mergeCell ref="M51:P51"/>
    <mergeCell ref="I51:L51"/>
    <mergeCell ref="C24:H25"/>
    <mergeCell ref="I24:I25"/>
    <mergeCell ref="AO27:AU28"/>
    <mergeCell ref="AV27:AX28"/>
    <mergeCell ref="AG52:AJ54"/>
    <mergeCell ref="E52:H54"/>
    <mergeCell ref="I52:L54"/>
    <mergeCell ref="M52:P54"/>
    <mergeCell ref="Q52:X54"/>
    <mergeCell ref="Y52:AF54"/>
    <mergeCell ref="B26:B27"/>
    <mergeCell ref="C26:H27"/>
    <mergeCell ref="L26:W26"/>
    <mergeCell ref="C30:H43"/>
    <mergeCell ref="X28:AJ29"/>
    <mergeCell ref="L28:W29"/>
    <mergeCell ref="B28:B29"/>
    <mergeCell ref="C28:H29"/>
    <mergeCell ref="I28:I29"/>
    <mergeCell ref="Y1:AJ1"/>
    <mergeCell ref="C3:F3"/>
    <mergeCell ref="C4:L4"/>
    <mergeCell ref="X7:AI7"/>
    <mergeCell ref="X8:AI8"/>
    <mergeCell ref="R6:V6"/>
    <mergeCell ref="R7:V7"/>
    <mergeCell ref="R8:V8"/>
    <mergeCell ref="X6:AI6"/>
    <mergeCell ref="R9:AJ9"/>
    <mergeCell ref="R10:AJ10"/>
    <mergeCell ref="R11:AJ11"/>
    <mergeCell ref="Q44:T44"/>
    <mergeCell ref="U44:X44"/>
    <mergeCell ref="Y44:AB44"/>
    <mergeCell ref="AC44:AF44"/>
    <mergeCell ref="AG44:AJ44"/>
    <mergeCell ref="B13:AJ13"/>
    <mergeCell ref="C15:L15"/>
    <mergeCell ref="M15:AJ15"/>
    <mergeCell ref="B18:AJ18"/>
    <mergeCell ref="B30:B43"/>
    <mergeCell ref="I30:I43"/>
    <mergeCell ref="J30:AJ43"/>
    <mergeCell ref="J24:K25"/>
    <mergeCell ref="Q45:T48"/>
    <mergeCell ref="U45:X48"/>
    <mergeCell ref="Y45:AB48"/>
    <mergeCell ref="AC45:AF48"/>
    <mergeCell ref="AG45:AJ48"/>
  </mergeCells>
  <phoneticPr fontId="3"/>
  <conditionalFormatting sqref="L24:W25">
    <cfRule type="expression" dxfId="41" priority="7" stopIfTrue="1">
      <formula>AND(MONTH(L24)&lt;10,DAY(L24)&gt;9)</formula>
    </cfRule>
    <cfRule type="expression" dxfId="40" priority="8" stopIfTrue="1">
      <formula>AND(MONTH(L24)&lt;10,DAY(L24)&lt;10)</formula>
    </cfRule>
    <cfRule type="expression" dxfId="39" priority="9" stopIfTrue="1">
      <formula>AND(MONTH(L24)&gt;9,DAY(L24)&lt;10)</formula>
    </cfRule>
  </conditionalFormatting>
  <conditionalFormatting sqref="L26:W26">
    <cfRule type="expression" dxfId="38" priority="4" stopIfTrue="1">
      <formula>AND(MONTH(L26)&lt;10,DAY(L26)&gt;9)</formula>
    </cfRule>
    <cfRule type="expression" dxfId="37" priority="5" stopIfTrue="1">
      <formula>AND(MONTH(L26)&lt;10,DAY(L26)&lt;10)</formula>
    </cfRule>
    <cfRule type="expression" dxfId="36" priority="6" stopIfTrue="1">
      <formula>AND(MONTH(L26)&gt;9,DAY(L26)&lt;10)</formula>
    </cfRule>
  </conditionalFormatting>
  <conditionalFormatting sqref="L27:W27">
    <cfRule type="expression" dxfId="35" priority="1" stopIfTrue="1">
      <formula>AND(MONTH(L27)&lt;10,DAY(L27)&gt;9)</formula>
    </cfRule>
    <cfRule type="expression" dxfId="34" priority="2" stopIfTrue="1">
      <formula>AND(MONTH(L27)&lt;10,DAY(L27)&lt;10)</formula>
    </cfRule>
    <cfRule type="expression" dxfId="33" priority="3" stopIfTrue="1">
      <formula>AND(MONTH(L27)&gt;9,DAY(L27)&lt;10)</formula>
    </cfRule>
  </conditionalFormatting>
  <dataValidations count="1">
    <dataValidation type="list" allowBlank="1" showInputMessage="1" showErrorMessage="1" sqref="AV25:AX28">
      <formula1>$BC$18:$BC$20</formula1>
    </dataValidation>
  </dataValidations>
  <pageMargins left="1.1023622047244095" right="0.51181102362204722" top="0.98425196850393704" bottom="0.98425196850393704" header="0.51181102362204722" footer="0.51181102362204722"/>
  <pageSetup paperSize="9" scale="94" orientation="portrait" r:id="rId1"/>
  <headerFooter alignWithMargins="0">
    <oddHeader>&amp;L&amp;"ＭＳ 明朝,標準"&amp;8&amp;K00-039第36号様式（第33条関係）</oddHeader>
    <oddFooter>&amp;R&amp;"ＭＳ 明朝,標準"&amp;8&amp;K00-048受注者⇒監督員</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7">
    <tabColor theme="3" tint="0.59999389629810485"/>
  </sheetPr>
  <dimension ref="A1:AZ51"/>
  <sheetViews>
    <sheetView showZeros="0" view="pageBreakPreview" zoomScaleNormal="100" zoomScaleSheetLayoutView="100" workbookViewId="0">
      <selection activeCell="L34" sqref="L34:W35"/>
    </sheetView>
  </sheetViews>
  <sheetFormatPr defaultColWidth="2.36328125" defaultRowHeight="13"/>
  <cols>
    <col min="1" max="1" width="10.08984375" style="123" customWidth="1"/>
    <col min="2" max="38" width="2.36328125" style="123"/>
    <col min="39" max="39" width="0" style="123" hidden="1" customWidth="1"/>
    <col min="40" max="40" width="2.36328125" style="123"/>
    <col min="41" max="41" width="2.36328125" style="123" hidden="1" customWidth="1"/>
    <col min="42" max="47" width="2.36328125" style="123"/>
    <col min="48" max="48" width="19.36328125" style="123" customWidth="1"/>
    <col min="49" max="51" width="2.36328125" style="123"/>
    <col min="52" max="52" width="10.08984375" style="123" customWidth="1"/>
    <col min="53" max="16384" width="2.36328125" style="123"/>
  </cols>
  <sheetData>
    <row r="1" spans="1:41" ht="19.5" customHeight="1">
      <c r="W1" s="249"/>
      <c r="X1" s="250"/>
      <c r="Y1" s="361"/>
      <c r="Z1" s="1754"/>
      <c r="AA1" s="2673"/>
      <c r="AB1" s="2673"/>
      <c r="AC1" s="2673"/>
      <c r="AD1" s="2673"/>
      <c r="AE1" s="2673"/>
      <c r="AF1" s="2673"/>
      <c r="AG1" s="2673"/>
      <c r="AH1" s="2673"/>
      <c r="AI1" s="2673"/>
      <c r="AJ1" s="1755"/>
      <c r="AK1" s="529" t="s">
        <v>133</v>
      </c>
      <c r="AL1" s="444"/>
    </row>
    <row r="2" spans="1:41" ht="15" customHeight="1"/>
    <row r="3" spans="1:41" s="705" customFormat="1" ht="15" customHeight="1">
      <c r="A3" s="780"/>
      <c r="C3" s="1389" t="s">
        <v>368</v>
      </c>
      <c r="D3" s="1131"/>
      <c r="E3" s="1131"/>
      <c r="F3" s="1131"/>
      <c r="G3" s="703"/>
    </row>
    <row r="4" spans="1:41" s="705" customFormat="1" ht="20.149999999999999" customHeight="1">
      <c r="A4" s="780"/>
      <c r="C4" s="1752" t="str">
        <f>IF(各項目入力表!B10=各項目入力表!A19,"平　塚　市　長",+IF(各項目入力表!B10=各項目入力表!A20,"平塚市病院事業管理者",""))</f>
        <v/>
      </c>
      <c r="D4" s="1131"/>
      <c r="E4" s="1131"/>
      <c r="F4" s="1131"/>
      <c r="G4" s="1131"/>
      <c r="H4" s="1131"/>
      <c r="I4" s="1131"/>
      <c r="J4" s="1131"/>
      <c r="K4" s="1131"/>
      <c r="L4" s="1131"/>
      <c r="M4" s="704"/>
      <c r="N4" s="704"/>
      <c r="O4" s="704"/>
      <c r="P4" s="704"/>
      <c r="Q4" s="704"/>
      <c r="AL4" s="123"/>
      <c r="AM4" s="123" t="s">
        <v>414</v>
      </c>
    </row>
    <row r="5" spans="1:41" ht="15" customHeight="1">
      <c r="Y5" s="124"/>
      <c r="Z5" s="124"/>
      <c r="AA5" s="124"/>
      <c r="AB5" s="124"/>
      <c r="AC5" s="124"/>
      <c r="AD5" s="124"/>
      <c r="AE5" s="124"/>
      <c r="AF5" s="124"/>
      <c r="AG5" s="124"/>
      <c r="AH5" s="124"/>
      <c r="AI5" s="124"/>
      <c r="AO5" s="123" t="s">
        <v>425</v>
      </c>
    </row>
    <row r="6" spans="1:41" s="108" customFormat="1" ht="30" customHeight="1">
      <c r="A6" s="780"/>
      <c r="K6" s="38"/>
      <c r="L6" s="38"/>
      <c r="M6" s="38"/>
      <c r="N6" s="38"/>
      <c r="O6" s="38"/>
      <c r="P6" s="38"/>
      <c r="Q6" s="38"/>
      <c r="R6" s="2011" t="s">
        <v>71</v>
      </c>
      <c r="S6" s="1131"/>
      <c r="T6" s="1131"/>
      <c r="U6" s="1131"/>
      <c r="V6" s="1131"/>
      <c r="W6" s="577"/>
      <c r="X6" s="2719">
        <f>各項目入力表!F3</f>
        <v>0</v>
      </c>
      <c r="Y6" s="2402"/>
      <c r="Z6" s="2402"/>
      <c r="AA6" s="2402"/>
      <c r="AB6" s="2402"/>
      <c r="AC6" s="2402"/>
      <c r="AD6" s="2402"/>
      <c r="AE6" s="2402"/>
      <c r="AF6" s="2402"/>
      <c r="AG6" s="2402"/>
      <c r="AH6" s="2402"/>
      <c r="AI6" s="2402"/>
    </row>
    <row r="7" spans="1:41" s="108" customFormat="1" ht="30" customHeight="1">
      <c r="A7" s="780"/>
      <c r="R7" s="2011" t="s">
        <v>33</v>
      </c>
      <c r="S7" s="1131"/>
      <c r="T7" s="1131"/>
      <c r="U7" s="1131"/>
      <c r="V7" s="1131"/>
      <c r="W7" s="577"/>
      <c r="X7" s="2719">
        <f>各項目入力表!F4</f>
        <v>0</v>
      </c>
      <c r="Y7" s="2402"/>
      <c r="Z7" s="2402"/>
      <c r="AA7" s="2402"/>
      <c r="AB7" s="2402"/>
      <c r="AC7" s="2402"/>
      <c r="AD7" s="2402"/>
      <c r="AE7" s="2402"/>
      <c r="AF7" s="2402"/>
      <c r="AG7" s="2402"/>
      <c r="AH7" s="2402"/>
      <c r="AI7" s="2402"/>
    </row>
    <row r="8" spans="1:41" s="108" customFormat="1" ht="30" customHeight="1">
      <c r="A8" s="780"/>
      <c r="R8" s="2011" t="s">
        <v>34</v>
      </c>
      <c r="S8" s="1131"/>
      <c r="T8" s="1131"/>
      <c r="U8" s="1131"/>
      <c r="V8" s="1131"/>
      <c r="W8" s="577"/>
      <c r="X8" s="2719">
        <f>各項目入力表!F5</f>
        <v>0</v>
      </c>
      <c r="Y8" s="2402"/>
      <c r="Z8" s="2402"/>
      <c r="AA8" s="2402"/>
      <c r="AB8" s="2402"/>
      <c r="AC8" s="2402"/>
      <c r="AD8" s="2402"/>
      <c r="AE8" s="2402"/>
      <c r="AF8" s="2402"/>
      <c r="AG8" s="2402"/>
      <c r="AH8" s="2402"/>
      <c r="AI8" s="2402"/>
      <c r="AJ8" s="528" t="s">
        <v>65</v>
      </c>
    </row>
    <row r="9" spans="1:41" s="1070" customFormat="1" ht="12" customHeight="1">
      <c r="B9" s="180"/>
      <c r="C9" s="180"/>
      <c r="D9" s="180"/>
      <c r="E9" s="180"/>
      <c r="F9" s="180"/>
      <c r="G9" s="180"/>
      <c r="H9" s="180"/>
      <c r="I9" s="180"/>
      <c r="J9" s="180"/>
      <c r="K9" s="180"/>
      <c r="L9" s="180"/>
      <c r="M9" s="180"/>
      <c r="N9" s="180"/>
      <c r="O9" s="180"/>
      <c r="P9" s="180"/>
      <c r="Q9" s="180"/>
      <c r="R9" s="1566" t="s">
        <v>927</v>
      </c>
      <c r="S9" s="1566"/>
      <c r="T9" s="1566"/>
      <c r="U9" s="1566"/>
      <c r="V9" s="1566"/>
      <c r="W9" s="1566"/>
      <c r="X9" s="1566"/>
      <c r="Y9" s="1566"/>
      <c r="Z9" s="1566"/>
      <c r="AA9" s="1566"/>
      <c r="AB9" s="1566"/>
      <c r="AC9" s="1566"/>
      <c r="AD9" s="1566"/>
      <c r="AE9" s="1566"/>
      <c r="AF9" s="1566"/>
      <c r="AG9" s="1566"/>
      <c r="AH9" s="1566"/>
      <c r="AI9" s="1566"/>
      <c r="AJ9" s="1566"/>
    </row>
    <row r="10" spans="1:41" s="1070" customFormat="1" ht="12" customHeight="1">
      <c r="B10" s="180"/>
      <c r="C10" s="180"/>
      <c r="D10" s="180"/>
      <c r="E10" s="180"/>
      <c r="F10" s="180"/>
      <c r="G10" s="180"/>
      <c r="H10" s="180"/>
      <c r="I10" s="180"/>
      <c r="J10" s="180"/>
      <c r="K10" s="180"/>
      <c r="L10" s="180"/>
      <c r="M10" s="180"/>
      <c r="N10" s="180"/>
      <c r="O10" s="180"/>
      <c r="P10" s="180"/>
      <c r="Q10" s="180"/>
      <c r="R10" s="1567" t="s">
        <v>986</v>
      </c>
      <c r="S10" s="1567"/>
      <c r="T10" s="1567"/>
      <c r="U10" s="1567"/>
      <c r="V10" s="1567"/>
      <c r="W10" s="1567"/>
      <c r="X10" s="1567"/>
      <c r="Y10" s="1567"/>
      <c r="Z10" s="1567"/>
      <c r="AA10" s="1567"/>
      <c r="AB10" s="1567"/>
      <c r="AC10" s="1567"/>
      <c r="AD10" s="1567"/>
      <c r="AE10" s="1567"/>
      <c r="AF10" s="1567"/>
      <c r="AG10" s="1567"/>
      <c r="AH10" s="1567"/>
      <c r="AI10" s="1567"/>
      <c r="AJ10" s="1567"/>
    </row>
    <row r="11" spans="1:41" s="1070" customFormat="1" ht="12" customHeight="1">
      <c r="B11" s="180"/>
      <c r="C11" s="180"/>
      <c r="D11" s="180"/>
      <c r="E11" s="180"/>
      <c r="F11" s="180"/>
      <c r="G11" s="180"/>
      <c r="H11" s="180"/>
      <c r="I11" s="180"/>
      <c r="J11" s="180"/>
      <c r="K11" s="180"/>
      <c r="L11" s="180"/>
      <c r="M11" s="180"/>
      <c r="N11" s="180"/>
      <c r="O11" s="180"/>
      <c r="P11" s="180"/>
      <c r="Q11" s="180"/>
      <c r="R11" s="1567" t="s">
        <v>987</v>
      </c>
      <c r="S11" s="1567"/>
      <c r="T11" s="1567"/>
      <c r="U11" s="1567"/>
      <c r="V11" s="1567"/>
      <c r="W11" s="1567"/>
      <c r="X11" s="1567"/>
      <c r="Y11" s="1567"/>
      <c r="Z11" s="1567"/>
      <c r="AA11" s="1567"/>
      <c r="AB11" s="1567"/>
      <c r="AC11" s="1567"/>
      <c r="AD11" s="1567"/>
      <c r="AE11" s="1567"/>
      <c r="AF11" s="1567"/>
      <c r="AG11" s="1567"/>
      <c r="AH11" s="1567"/>
      <c r="AI11" s="1567"/>
      <c r="AJ11" s="1567"/>
    </row>
    <row r="12" spans="1:41" ht="15" customHeight="1"/>
    <row r="13" spans="1:41" ht="30" customHeight="1">
      <c r="B13" s="2720" t="s">
        <v>420</v>
      </c>
      <c r="C13" s="2720"/>
      <c r="D13" s="2720"/>
      <c r="E13" s="2720"/>
      <c r="F13" s="2720"/>
      <c r="G13" s="2720"/>
      <c r="H13" s="2720"/>
      <c r="I13" s="2720"/>
      <c r="J13" s="2720"/>
      <c r="K13" s="2720"/>
      <c r="L13" s="2720"/>
      <c r="M13" s="2720"/>
      <c r="N13" s="2720"/>
      <c r="O13" s="2720"/>
      <c r="P13" s="2720"/>
      <c r="Q13" s="2720"/>
      <c r="R13" s="2720"/>
      <c r="S13" s="2720"/>
      <c r="T13" s="2720"/>
      <c r="U13" s="2720"/>
      <c r="V13" s="2720"/>
      <c r="W13" s="2720"/>
      <c r="X13" s="2720"/>
      <c r="Y13" s="2720"/>
      <c r="Z13" s="2720"/>
      <c r="AA13" s="2720"/>
      <c r="AB13" s="2720"/>
      <c r="AC13" s="2720"/>
      <c r="AD13" s="2720"/>
      <c r="AE13" s="2720"/>
      <c r="AF13" s="2720"/>
      <c r="AG13" s="2720"/>
      <c r="AH13" s="2720"/>
      <c r="AI13" s="2720"/>
      <c r="AJ13" s="1129"/>
    </row>
    <row r="14" spans="1:41" ht="15" customHeight="1"/>
    <row r="15" spans="1:41" ht="18.649999999999999" customHeight="1">
      <c r="B15" s="2748" t="s">
        <v>364</v>
      </c>
      <c r="C15" s="1172"/>
      <c r="D15" s="1172"/>
      <c r="E15" s="1172"/>
      <c r="F15" s="1172"/>
      <c r="G15" s="1172"/>
      <c r="H15" s="1172"/>
      <c r="I15" s="1172"/>
      <c r="J15" s="1172"/>
      <c r="K15" s="1172"/>
      <c r="L15" s="1172"/>
      <c r="M15" s="1172"/>
      <c r="N15" s="1172"/>
      <c r="O15" s="1172"/>
      <c r="P15" s="1172"/>
      <c r="Q15" s="1172"/>
      <c r="R15" s="1172"/>
      <c r="S15" s="1172"/>
      <c r="T15" s="1172"/>
      <c r="U15" s="1172"/>
      <c r="V15" s="1172"/>
      <c r="W15" s="1172"/>
      <c r="X15" s="1172"/>
      <c r="Y15" s="1172"/>
      <c r="Z15" s="1172"/>
      <c r="AA15" s="1172"/>
      <c r="AB15" s="1172"/>
      <c r="AC15" s="1172"/>
      <c r="AD15" s="1172"/>
      <c r="AE15" s="1172"/>
      <c r="AF15" s="1172"/>
      <c r="AG15" s="1172"/>
      <c r="AH15" s="1172"/>
      <c r="AI15" s="1172"/>
      <c r="AJ15" s="1172"/>
    </row>
    <row r="16" spans="1:41" ht="18.649999999999999" customHeight="1">
      <c r="B16" s="1172"/>
      <c r="C16" s="1172"/>
      <c r="D16" s="1172"/>
      <c r="E16" s="1172"/>
      <c r="F16" s="1172"/>
      <c r="G16" s="1172"/>
      <c r="H16" s="1172"/>
      <c r="I16" s="1172"/>
      <c r="J16" s="1172"/>
      <c r="K16" s="1172"/>
      <c r="L16" s="1172"/>
      <c r="M16" s="1172"/>
      <c r="N16" s="1172"/>
      <c r="O16" s="1172"/>
      <c r="P16" s="1172"/>
      <c r="Q16" s="1172"/>
      <c r="R16" s="1172"/>
      <c r="S16" s="1172"/>
      <c r="T16" s="1172"/>
      <c r="U16" s="1172"/>
      <c r="V16" s="1172"/>
      <c r="W16" s="1172"/>
      <c r="X16" s="1172"/>
      <c r="Y16" s="1172"/>
      <c r="Z16" s="1172"/>
      <c r="AA16" s="1172"/>
      <c r="AB16" s="1172"/>
      <c r="AC16" s="1172"/>
      <c r="AD16" s="1172"/>
      <c r="AE16" s="1172"/>
      <c r="AF16" s="1172"/>
      <c r="AG16" s="1172"/>
      <c r="AH16" s="1172"/>
      <c r="AI16" s="1172"/>
      <c r="AJ16" s="1172"/>
      <c r="AO16" s="530" t="s">
        <v>398</v>
      </c>
    </row>
    <row r="17" spans="1:52" ht="15" customHeight="1">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O17" s="530" t="s">
        <v>399</v>
      </c>
    </row>
    <row r="18" spans="1:52" ht="20.149999999999999" customHeight="1">
      <c r="B18" s="2721" t="s">
        <v>421</v>
      </c>
      <c r="C18" s="2721"/>
      <c r="D18" s="2721"/>
      <c r="E18" s="2721"/>
      <c r="F18" s="2721"/>
      <c r="G18" s="2721"/>
      <c r="H18" s="2721"/>
      <c r="I18" s="2721"/>
      <c r="J18" s="2721"/>
      <c r="K18" s="2721"/>
      <c r="L18" s="2721"/>
      <c r="M18" s="2721"/>
      <c r="N18" s="2721"/>
      <c r="O18" s="2721"/>
      <c r="P18" s="2721"/>
      <c r="Q18" s="2721"/>
      <c r="R18" s="2721"/>
      <c r="S18" s="2721"/>
      <c r="T18" s="2721"/>
      <c r="U18" s="2721"/>
      <c r="V18" s="2721"/>
      <c r="W18" s="2721"/>
      <c r="X18" s="2721"/>
      <c r="Y18" s="2721"/>
      <c r="Z18" s="2721"/>
      <c r="AA18" s="2721"/>
      <c r="AB18" s="2721"/>
      <c r="AC18" s="2721"/>
      <c r="AD18" s="2721"/>
      <c r="AE18" s="2721"/>
      <c r="AF18" s="2721"/>
      <c r="AG18" s="2721"/>
      <c r="AH18" s="2721"/>
      <c r="AI18" s="2721"/>
      <c r="AO18" s="530" t="s">
        <v>351</v>
      </c>
    </row>
    <row r="19" spans="1:52" ht="15" customHeight="1" thickBot="1">
      <c r="AP19" s="2609" t="s">
        <v>366</v>
      </c>
      <c r="AQ19" s="1524"/>
      <c r="AR19" s="1524"/>
      <c r="AS19" s="1524"/>
      <c r="AT19" s="1524"/>
      <c r="AU19" s="1524"/>
      <c r="AV19" s="1524"/>
    </row>
    <row r="20" spans="1:52" s="108" customFormat="1" ht="15" customHeight="1">
      <c r="A20" s="780"/>
      <c r="B20" s="2545"/>
      <c r="C20" s="2087" t="s">
        <v>135</v>
      </c>
      <c r="D20" s="2745"/>
      <c r="E20" s="2745"/>
      <c r="F20" s="2745"/>
      <c r="G20" s="2745"/>
      <c r="H20" s="2745"/>
      <c r="I20" s="183"/>
      <c r="J20" s="2750"/>
      <c r="K20" s="2751"/>
      <c r="L20" s="2577">
        <f>各項目入力表!B3</f>
        <v>0</v>
      </c>
      <c r="M20" s="2577"/>
      <c r="N20" s="2577"/>
      <c r="O20" s="2577"/>
      <c r="P20" s="2577"/>
      <c r="Q20" s="2577"/>
      <c r="R20" s="2577"/>
      <c r="S20" s="2577"/>
      <c r="T20" s="2577"/>
      <c r="U20" s="2577"/>
      <c r="V20" s="2577"/>
      <c r="W20" s="2577"/>
      <c r="X20" s="2577"/>
      <c r="Y20" s="2577"/>
      <c r="Z20" s="2577"/>
      <c r="AA20" s="2577"/>
      <c r="AB20" s="2577"/>
      <c r="AC20" s="2577"/>
      <c r="AD20" s="2577"/>
      <c r="AE20" s="2577"/>
      <c r="AF20" s="2577"/>
      <c r="AG20" s="2577"/>
      <c r="AH20" s="2577"/>
      <c r="AI20" s="2577"/>
      <c r="AJ20" s="2578"/>
      <c r="AP20" s="1524"/>
      <c r="AQ20" s="1524"/>
      <c r="AR20" s="1524"/>
      <c r="AS20" s="1524"/>
      <c r="AT20" s="1524"/>
      <c r="AU20" s="1524"/>
      <c r="AV20" s="1524"/>
    </row>
    <row r="21" spans="1:52" s="108" customFormat="1" ht="15" customHeight="1">
      <c r="A21" s="780"/>
      <c r="B21" s="2749"/>
      <c r="C21" s="2746"/>
      <c r="D21" s="2746"/>
      <c r="E21" s="2746"/>
      <c r="F21" s="2746"/>
      <c r="G21" s="2746"/>
      <c r="H21" s="2746"/>
      <c r="I21" s="198"/>
      <c r="J21" s="2752"/>
      <c r="K21" s="2753"/>
      <c r="L21" s="2695"/>
      <c r="M21" s="2695"/>
      <c r="N21" s="2695"/>
      <c r="O21" s="2695"/>
      <c r="P21" s="2695"/>
      <c r="Q21" s="2695"/>
      <c r="R21" s="2695"/>
      <c r="S21" s="2695"/>
      <c r="T21" s="2695"/>
      <c r="U21" s="2695"/>
      <c r="V21" s="2695"/>
      <c r="W21" s="2695"/>
      <c r="X21" s="2695"/>
      <c r="Y21" s="2695"/>
      <c r="Z21" s="2695"/>
      <c r="AA21" s="2695"/>
      <c r="AB21" s="2695"/>
      <c r="AC21" s="2695"/>
      <c r="AD21" s="2695"/>
      <c r="AE21" s="2695"/>
      <c r="AF21" s="2695"/>
      <c r="AG21" s="2695"/>
      <c r="AH21" s="2695"/>
      <c r="AI21" s="2695"/>
      <c r="AJ21" s="2696"/>
      <c r="AP21" s="1524"/>
      <c r="AQ21" s="1524"/>
      <c r="AR21" s="1524"/>
      <c r="AS21" s="1524"/>
      <c r="AT21" s="1524"/>
      <c r="AU21" s="1524"/>
      <c r="AV21" s="1524"/>
    </row>
    <row r="22" spans="1:52" s="108" customFormat="1" ht="15" customHeight="1" thickBot="1">
      <c r="A22" s="780"/>
      <c r="B22" s="2051"/>
      <c r="C22" s="2053" t="s">
        <v>154</v>
      </c>
      <c r="D22" s="2403"/>
      <c r="E22" s="2403"/>
      <c r="F22" s="2403"/>
      <c r="G22" s="2403"/>
      <c r="H22" s="2403"/>
      <c r="I22" s="170"/>
      <c r="J22" s="2754"/>
      <c r="K22" s="2755"/>
      <c r="L22" s="2579">
        <f>各項目入力表!B4</f>
        <v>0</v>
      </c>
      <c r="M22" s="2579"/>
      <c r="N22" s="2579"/>
      <c r="O22" s="2579"/>
      <c r="P22" s="2579"/>
      <c r="Q22" s="2579"/>
      <c r="R22" s="2579"/>
      <c r="S22" s="2579"/>
      <c r="T22" s="2579"/>
      <c r="U22" s="2579"/>
      <c r="V22" s="2579"/>
      <c r="W22" s="2579"/>
      <c r="X22" s="2579"/>
      <c r="Y22" s="2579"/>
      <c r="Z22" s="2579"/>
      <c r="AA22" s="2579"/>
      <c r="AB22" s="2579"/>
      <c r="AC22" s="2579"/>
      <c r="AD22" s="2579"/>
      <c r="AE22" s="2579"/>
      <c r="AF22" s="2579"/>
      <c r="AG22" s="2579"/>
      <c r="AH22" s="2579"/>
      <c r="AI22" s="2579"/>
      <c r="AJ22" s="2580"/>
    </row>
    <row r="23" spans="1:52" s="108" customFormat="1" ht="15" customHeight="1" thickTop="1">
      <c r="A23" s="780"/>
      <c r="B23" s="2418"/>
      <c r="C23" s="2404"/>
      <c r="D23" s="2404"/>
      <c r="E23" s="2404"/>
      <c r="F23" s="2404"/>
      <c r="G23" s="2404"/>
      <c r="H23" s="2404"/>
      <c r="I23" s="171"/>
      <c r="J23" s="2756"/>
      <c r="K23" s="1155"/>
      <c r="L23" s="2579"/>
      <c r="M23" s="2579"/>
      <c r="N23" s="2579"/>
      <c r="O23" s="2579"/>
      <c r="P23" s="2579"/>
      <c r="Q23" s="2579"/>
      <c r="R23" s="2579"/>
      <c r="S23" s="2579"/>
      <c r="T23" s="2579"/>
      <c r="U23" s="2579"/>
      <c r="V23" s="2579"/>
      <c r="W23" s="2579"/>
      <c r="X23" s="2579"/>
      <c r="Y23" s="2579"/>
      <c r="Z23" s="2579"/>
      <c r="AA23" s="2579"/>
      <c r="AB23" s="2579"/>
      <c r="AC23" s="2579"/>
      <c r="AD23" s="2579"/>
      <c r="AE23" s="2579"/>
      <c r="AF23" s="2579"/>
      <c r="AG23" s="2579"/>
      <c r="AH23" s="2579"/>
      <c r="AI23" s="2579"/>
      <c r="AJ23" s="2580"/>
      <c r="AQ23" s="1929" t="s">
        <v>353</v>
      </c>
      <c r="AR23" s="1131"/>
      <c r="AS23" s="1131"/>
      <c r="AT23" s="1131"/>
      <c r="AU23" s="1131"/>
      <c r="AV23" s="1131"/>
      <c r="AW23" s="2023"/>
      <c r="AX23" s="1931" t="s">
        <v>351</v>
      </c>
      <c r="AY23" s="2024"/>
      <c r="AZ23" s="2025"/>
    </row>
    <row r="24" spans="1:52" s="108" customFormat="1" ht="15" customHeight="1" thickBot="1">
      <c r="A24" s="780"/>
      <c r="B24" s="2051"/>
      <c r="C24" s="2053" t="s">
        <v>152</v>
      </c>
      <c r="D24" s="2403"/>
      <c r="E24" s="2403"/>
      <c r="F24" s="2403"/>
      <c r="G24" s="2403"/>
      <c r="H24" s="2403"/>
      <c r="I24" s="2054"/>
      <c r="J24" s="2019"/>
      <c r="K24" s="2420"/>
      <c r="L24" s="1951">
        <f>各項目入力表!B6</f>
        <v>0</v>
      </c>
      <c r="M24" s="1951"/>
      <c r="N24" s="1951"/>
      <c r="O24" s="1951"/>
      <c r="P24" s="1951"/>
      <c r="Q24" s="1951"/>
      <c r="R24" s="1951"/>
      <c r="S24" s="1951"/>
      <c r="T24" s="1951"/>
      <c r="U24" s="1951"/>
      <c r="V24" s="1951"/>
      <c r="W24" s="2020"/>
      <c r="X24" s="450"/>
      <c r="Y24" s="1174" t="s">
        <v>384</v>
      </c>
      <c r="Z24" s="2590"/>
      <c r="AA24" s="2590"/>
      <c r="AB24" s="2590"/>
      <c r="AC24" s="2590"/>
      <c r="AD24" s="451"/>
      <c r="AE24" s="2035">
        <f>各項目入力表!B5</f>
        <v>0</v>
      </c>
      <c r="AF24" s="2620"/>
      <c r="AG24" s="2620"/>
      <c r="AH24" s="2620"/>
      <c r="AI24" s="2620"/>
      <c r="AJ24" s="2621"/>
      <c r="AQ24" s="1131"/>
      <c r="AR24" s="1131"/>
      <c r="AS24" s="1131"/>
      <c r="AT24" s="1131"/>
      <c r="AU24" s="1131"/>
      <c r="AV24" s="1131"/>
      <c r="AW24" s="2023"/>
      <c r="AX24" s="2026"/>
      <c r="AY24" s="2027"/>
      <c r="AZ24" s="2028"/>
    </row>
    <row r="25" spans="1:52" s="108" customFormat="1" ht="15" customHeight="1" thickTop="1">
      <c r="A25" s="780"/>
      <c r="B25" s="2418"/>
      <c r="C25" s="2404"/>
      <c r="D25" s="2404"/>
      <c r="E25" s="2404"/>
      <c r="F25" s="2404"/>
      <c r="G25" s="2404"/>
      <c r="H25" s="2404"/>
      <c r="I25" s="2419"/>
      <c r="J25" s="2421"/>
      <c r="K25" s="2422"/>
      <c r="L25" s="2021"/>
      <c r="M25" s="2021"/>
      <c r="N25" s="2021"/>
      <c r="O25" s="2021"/>
      <c r="P25" s="2021"/>
      <c r="Q25" s="2021"/>
      <c r="R25" s="2021"/>
      <c r="S25" s="2021"/>
      <c r="T25" s="2021"/>
      <c r="U25" s="2021"/>
      <c r="V25" s="2021"/>
      <c r="W25" s="2022"/>
      <c r="X25" s="449"/>
      <c r="Y25" s="1245"/>
      <c r="Z25" s="1245"/>
      <c r="AA25" s="1245"/>
      <c r="AB25" s="1245"/>
      <c r="AC25" s="1245"/>
      <c r="AD25" s="448"/>
      <c r="AE25" s="2661"/>
      <c r="AF25" s="2622"/>
      <c r="AG25" s="2622"/>
      <c r="AH25" s="2622"/>
      <c r="AI25" s="2622"/>
      <c r="AJ25" s="2623"/>
      <c r="AQ25" s="1929" t="s">
        <v>405</v>
      </c>
      <c r="AR25" s="1131"/>
      <c r="AS25" s="1131"/>
      <c r="AT25" s="1131"/>
      <c r="AU25" s="1131"/>
      <c r="AV25" s="1131"/>
      <c r="AW25" s="2023"/>
      <c r="AX25" s="1931" t="s">
        <v>351</v>
      </c>
      <c r="AY25" s="2024"/>
      <c r="AZ25" s="2025"/>
    </row>
    <row r="26" spans="1:52" s="108" customFormat="1" ht="30" customHeight="1" thickBot="1">
      <c r="A26" s="780"/>
      <c r="B26" s="2051"/>
      <c r="C26" s="2053" t="s">
        <v>153</v>
      </c>
      <c r="D26" s="2403"/>
      <c r="E26" s="2403"/>
      <c r="F26" s="2403"/>
      <c r="G26" s="2403"/>
      <c r="H26" s="2403"/>
      <c r="I26" s="170"/>
      <c r="J26" s="2089" t="s">
        <v>330</v>
      </c>
      <c r="K26" s="2093"/>
      <c r="L26" s="1951">
        <f>各項目入力表!B7</f>
        <v>0</v>
      </c>
      <c r="M26" s="1951"/>
      <c r="N26" s="1951"/>
      <c r="O26" s="1951"/>
      <c r="P26" s="1951"/>
      <c r="Q26" s="1951"/>
      <c r="R26" s="1951"/>
      <c r="S26" s="1951"/>
      <c r="T26" s="1951"/>
      <c r="U26" s="1951"/>
      <c r="V26" s="1951"/>
      <c r="W26" s="2020"/>
      <c r="X26" s="102"/>
      <c r="Y26" s="97"/>
      <c r="Z26" s="97"/>
      <c r="AA26" s="97"/>
      <c r="AB26" s="97"/>
      <c r="AC26" s="97"/>
      <c r="AD26" s="97"/>
      <c r="AE26" s="97"/>
      <c r="AF26" s="97"/>
      <c r="AG26" s="97"/>
      <c r="AH26" s="97"/>
      <c r="AI26" s="97"/>
      <c r="AJ26" s="98"/>
      <c r="AQ26" s="1131"/>
      <c r="AR26" s="1131"/>
      <c r="AS26" s="1131"/>
      <c r="AT26" s="1131"/>
      <c r="AU26" s="1131"/>
      <c r="AV26" s="1131"/>
      <c r="AW26" s="2023"/>
      <c r="AX26" s="2026"/>
      <c r="AY26" s="2027"/>
      <c r="AZ26" s="2028"/>
    </row>
    <row r="27" spans="1:52" s="108" customFormat="1" ht="30" customHeight="1" thickTop="1">
      <c r="A27" s="780"/>
      <c r="B27" s="2418"/>
      <c r="C27" s="2404"/>
      <c r="D27" s="2404"/>
      <c r="E27" s="2404"/>
      <c r="F27" s="2404"/>
      <c r="G27" s="2404"/>
      <c r="H27" s="2404"/>
      <c r="I27" s="171"/>
      <c r="J27" s="2090" t="s">
        <v>331</v>
      </c>
      <c r="K27" s="2095"/>
      <c r="L27" s="2021">
        <f>IF(AX23=AO16,各項目入力表!D5,+IF(AX23=AO17,各項目入力表!D6,各項目入力表!B8))</f>
        <v>0</v>
      </c>
      <c r="M27" s="2021"/>
      <c r="N27" s="2021"/>
      <c r="O27" s="2021"/>
      <c r="P27" s="2021"/>
      <c r="Q27" s="2021"/>
      <c r="R27" s="2021"/>
      <c r="S27" s="2021"/>
      <c r="T27" s="2021"/>
      <c r="U27" s="2021"/>
      <c r="V27" s="2021"/>
      <c r="W27" s="2022"/>
      <c r="X27" s="172"/>
      <c r="Y27" s="99"/>
      <c r="Z27" s="99"/>
      <c r="AA27" s="99"/>
      <c r="AB27" s="99"/>
      <c r="AC27" s="99"/>
      <c r="AD27" s="99"/>
      <c r="AE27" s="99"/>
      <c r="AF27" s="99"/>
      <c r="AG27" s="99"/>
      <c r="AH27" s="99"/>
      <c r="AI27" s="99"/>
      <c r="AJ27" s="100"/>
    </row>
    <row r="28" spans="1:52" s="108" customFormat="1" ht="30" customHeight="1">
      <c r="A28" s="780"/>
      <c r="B28" s="2515"/>
      <c r="C28" s="2312" t="s">
        <v>168</v>
      </c>
      <c r="D28" s="2093"/>
      <c r="E28" s="2093"/>
      <c r="F28" s="2093"/>
      <c r="G28" s="2093"/>
      <c r="H28" s="2093"/>
      <c r="I28" s="113"/>
      <c r="J28" s="2089" t="s">
        <v>330</v>
      </c>
      <c r="K28" s="2093"/>
      <c r="L28" s="1951">
        <f>L26</f>
        <v>0</v>
      </c>
      <c r="M28" s="1951"/>
      <c r="N28" s="1951"/>
      <c r="O28" s="1951"/>
      <c r="P28" s="1951"/>
      <c r="Q28" s="1951"/>
      <c r="R28" s="1951"/>
      <c r="S28" s="1951"/>
      <c r="T28" s="1951"/>
      <c r="U28" s="1951"/>
      <c r="V28" s="1951"/>
      <c r="W28" s="2020"/>
      <c r="X28" s="115"/>
      <c r="Y28" s="97"/>
      <c r="Z28" s="97"/>
      <c r="AA28" s="97"/>
      <c r="AB28" s="97"/>
      <c r="AC28" s="97"/>
      <c r="AD28" s="97"/>
      <c r="AE28" s="97"/>
      <c r="AF28" s="97"/>
      <c r="AG28" s="97"/>
      <c r="AH28" s="97"/>
      <c r="AI28" s="97"/>
      <c r="AJ28" s="98"/>
    </row>
    <row r="29" spans="1:52" s="108" customFormat="1" ht="30" customHeight="1">
      <c r="A29" s="780"/>
      <c r="B29" s="2747"/>
      <c r="C29" s="2095"/>
      <c r="D29" s="2095"/>
      <c r="E29" s="2095"/>
      <c r="F29" s="2095"/>
      <c r="G29" s="2095"/>
      <c r="H29" s="2095"/>
      <c r="I29" s="114"/>
      <c r="J29" s="2090" t="s">
        <v>331</v>
      </c>
      <c r="K29" s="2095"/>
      <c r="L29" s="2547"/>
      <c r="M29" s="2547"/>
      <c r="N29" s="2547"/>
      <c r="O29" s="2547"/>
      <c r="P29" s="2547"/>
      <c r="Q29" s="2547"/>
      <c r="R29" s="2547"/>
      <c r="S29" s="2547"/>
      <c r="T29" s="2547"/>
      <c r="U29" s="2547"/>
      <c r="V29" s="2547"/>
      <c r="W29" s="2548"/>
      <c r="X29" s="116"/>
      <c r="Y29" s="99"/>
      <c r="Z29" s="99"/>
      <c r="AA29" s="99"/>
      <c r="AB29" s="99"/>
      <c r="AC29" s="99"/>
      <c r="AD29" s="99"/>
      <c r="AE29" s="99"/>
      <c r="AF29" s="99"/>
      <c r="AG29" s="99"/>
      <c r="AH29" s="99"/>
      <c r="AI29" s="99"/>
      <c r="AJ29" s="100"/>
    </row>
    <row r="30" spans="1:52" s="108" customFormat="1" ht="15" customHeight="1">
      <c r="A30" s="780"/>
      <c r="B30" s="2515"/>
      <c r="C30" s="2017" t="s">
        <v>159</v>
      </c>
      <c r="D30" s="2093"/>
      <c r="E30" s="2093"/>
      <c r="F30" s="2093"/>
      <c r="G30" s="2093"/>
      <c r="H30" s="2093"/>
      <c r="I30" s="2517"/>
      <c r="J30" s="119"/>
      <c r="K30" s="120"/>
      <c r="L30" s="2677">
        <f>IF(AX25=AO16,各項目入力表!D7,+IF(AX25=AO17,各項目入力表!D8,各項目入力表!B9))</f>
        <v>0</v>
      </c>
      <c r="M30" s="2651"/>
      <c r="N30" s="2651"/>
      <c r="O30" s="2651"/>
      <c r="P30" s="2651"/>
      <c r="Q30" s="2651"/>
      <c r="R30" s="2651"/>
      <c r="S30" s="2651"/>
      <c r="T30" s="2651"/>
      <c r="U30" s="2651"/>
      <c r="V30" s="2651"/>
      <c r="W30" s="2651"/>
      <c r="X30" s="2590" t="s">
        <v>788</v>
      </c>
      <c r="Y30" s="2590"/>
      <c r="Z30" s="2590"/>
      <c r="AA30" s="2590"/>
      <c r="AB30" s="2590"/>
      <c r="AC30" s="2590"/>
      <c r="AD30" s="2590"/>
      <c r="AE30" s="2590"/>
      <c r="AF30" s="2590"/>
      <c r="AG30" s="2590"/>
      <c r="AH30" s="2590"/>
      <c r="AI30" s="2590"/>
      <c r="AJ30" s="2591"/>
    </row>
    <row r="31" spans="1:52" s="108" customFormat="1" ht="15" customHeight="1">
      <c r="A31" s="780"/>
      <c r="B31" s="2747"/>
      <c r="C31" s="2095"/>
      <c r="D31" s="2095"/>
      <c r="E31" s="2095"/>
      <c r="F31" s="2095"/>
      <c r="G31" s="2095"/>
      <c r="H31" s="2095"/>
      <c r="I31" s="2662"/>
      <c r="J31" s="121"/>
      <c r="K31" s="122"/>
      <c r="L31" s="2654"/>
      <c r="M31" s="2654"/>
      <c r="N31" s="2654"/>
      <c r="O31" s="2654"/>
      <c r="P31" s="2654"/>
      <c r="Q31" s="2654"/>
      <c r="R31" s="2654"/>
      <c r="S31" s="2654"/>
      <c r="T31" s="2654"/>
      <c r="U31" s="2654"/>
      <c r="V31" s="2654"/>
      <c r="W31" s="2654"/>
      <c r="X31" s="1245"/>
      <c r="Y31" s="1245"/>
      <c r="Z31" s="1245"/>
      <c r="AA31" s="1245"/>
      <c r="AB31" s="1245"/>
      <c r="AC31" s="1245"/>
      <c r="AD31" s="1245"/>
      <c r="AE31" s="1245"/>
      <c r="AF31" s="1245"/>
      <c r="AG31" s="1245"/>
      <c r="AH31" s="1245"/>
      <c r="AI31" s="1245"/>
      <c r="AJ31" s="2592"/>
    </row>
    <row r="32" spans="1:52" s="108" customFormat="1" ht="15" customHeight="1">
      <c r="A32" s="780"/>
      <c r="B32" s="2515"/>
      <c r="C32" s="2704" t="s">
        <v>169</v>
      </c>
      <c r="D32" s="2757"/>
      <c r="E32" s="2757"/>
      <c r="F32" s="2757"/>
      <c r="G32" s="2757"/>
      <c r="H32" s="2757"/>
      <c r="I32" s="2517"/>
      <c r="J32" s="119"/>
      <c r="K32" s="120"/>
      <c r="L32" s="2699"/>
      <c r="M32" s="2626"/>
      <c r="N32" s="2626"/>
      <c r="O32" s="2626"/>
      <c r="P32" s="2626"/>
      <c r="Q32" s="2626"/>
      <c r="R32" s="2626"/>
      <c r="S32" s="2626"/>
      <c r="T32" s="2626"/>
      <c r="U32" s="2626"/>
      <c r="V32" s="2626"/>
      <c r="W32" s="2626"/>
      <c r="X32" s="2590" t="s">
        <v>788</v>
      </c>
      <c r="Y32" s="2590"/>
      <c r="Z32" s="2590"/>
      <c r="AA32" s="2590"/>
      <c r="AB32" s="2590"/>
      <c r="AC32" s="2590"/>
      <c r="AD32" s="2590"/>
      <c r="AE32" s="2590"/>
      <c r="AF32" s="2590"/>
      <c r="AG32" s="2590"/>
      <c r="AH32" s="2590"/>
      <c r="AI32" s="2590"/>
      <c r="AJ32" s="2591"/>
    </row>
    <row r="33" spans="1:36" s="108" customFormat="1" ht="15" customHeight="1">
      <c r="A33" s="780"/>
      <c r="B33" s="2747"/>
      <c r="C33" s="2758"/>
      <c r="D33" s="2758"/>
      <c r="E33" s="2758"/>
      <c r="F33" s="2758"/>
      <c r="G33" s="2758"/>
      <c r="H33" s="2758"/>
      <c r="I33" s="2662"/>
      <c r="J33" s="121"/>
      <c r="K33" s="122"/>
      <c r="L33" s="2629"/>
      <c r="M33" s="2629"/>
      <c r="N33" s="2629"/>
      <c r="O33" s="2629"/>
      <c r="P33" s="2629"/>
      <c r="Q33" s="2629"/>
      <c r="R33" s="2629"/>
      <c r="S33" s="2629"/>
      <c r="T33" s="2629"/>
      <c r="U33" s="2629"/>
      <c r="V33" s="2629"/>
      <c r="W33" s="2629"/>
      <c r="X33" s="1245"/>
      <c r="Y33" s="1245"/>
      <c r="Z33" s="1245"/>
      <c r="AA33" s="1245"/>
      <c r="AB33" s="1245"/>
      <c r="AC33" s="1245"/>
      <c r="AD33" s="1245"/>
      <c r="AE33" s="1245"/>
      <c r="AF33" s="1245"/>
      <c r="AG33" s="1245"/>
      <c r="AH33" s="1245"/>
      <c r="AI33" s="1245"/>
      <c r="AJ33" s="2592"/>
    </row>
    <row r="34" spans="1:36" s="108" customFormat="1" ht="15" customHeight="1">
      <c r="A34" s="780"/>
      <c r="B34" s="2515"/>
      <c r="C34" s="2312" t="s">
        <v>170</v>
      </c>
      <c r="D34" s="2093"/>
      <c r="E34" s="2093"/>
      <c r="F34" s="2093"/>
      <c r="G34" s="2093"/>
      <c r="H34" s="2093"/>
      <c r="I34" s="113"/>
      <c r="J34" s="2759"/>
      <c r="K34" s="2590"/>
      <c r="L34" s="1954"/>
      <c r="M34" s="1954"/>
      <c r="N34" s="1954"/>
      <c r="O34" s="1954"/>
      <c r="P34" s="1954"/>
      <c r="Q34" s="1954"/>
      <c r="R34" s="1954"/>
      <c r="S34" s="1954"/>
      <c r="T34" s="1954"/>
      <c r="U34" s="1954"/>
      <c r="V34" s="1954"/>
      <c r="W34" s="2326"/>
      <c r="X34" s="117"/>
      <c r="Y34" s="93"/>
      <c r="Z34" s="93"/>
      <c r="AA34" s="93"/>
      <c r="AB34" s="93"/>
      <c r="AC34" s="93"/>
      <c r="AD34" s="93"/>
      <c r="AE34" s="93"/>
      <c r="AF34" s="93"/>
      <c r="AG34" s="93"/>
      <c r="AH34" s="93"/>
      <c r="AI34" s="93"/>
      <c r="AJ34" s="94"/>
    </row>
    <row r="35" spans="1:36" s="108" customFormat="1" ht="15" customHeight="1">
      <c r="A35" s="780"/>
      <c r="B35" s="2747"/>
      <c r="C35" s="2095"/>
      <c r="D35" s="2095"/>
      <c r="E35" s="2095"/>
      <c r="F35" s="2095"/>
      <c r="G35" s="2095"/>
      <c r="H35" s="2095"/>
      <c r="I35" s="114"/>
      <c r="J35" s="2760"/>
      <c r="K35" s="1245"/>
      <c r="L35" s="2547"/>
      <c r="M35" s="2547"/>
      <c r="N35" s="2547"/>
      <c r="O35" s="2547"/>
      <c r="P35" s="2547"/>
      <c r="Q35" s="2547"/>
      <c r="R35" s="2547"/>
      <c r="S35" s="2547"/>
      <c r="T35" s="2547"/>
      <c r="U35" s="2547"/>
      <c r="V35" s="2547"/>
      <c r="W35" s="2548"/>
      <c r="X35" s="118"/>
      <c r="Y35" s="95"/>
      <c r="Z35" s="95"/>
      <c r="AA35" s="95"/>
      <c r="AB35" s="95"/>
      <c r="AC35" s="95"/>
      <c r="AD35" s="95"/>
      <c r="AE35" s="95"/>
      <c r="AF35" s="95"/>
      <c r="AG35" s="95"/>
      <c r="AH35" s="95"/>
      <c r="AI35" s="95"/>
      <c r="AJ35" s="96"/>
    </row>
    <row r="36" spans="1:36" ht="15" customHeight="1">
      <c r="B36" s="127"/>
      <c r="C36" s="1794" t="s">
        <v>171</v>
      </c>
      <c r="D36" s="1794"/>
      <c r="E36" s="1794"/>
      <c r="F36" s="1794"/>
      <c r="G36" s="1794"/>
      <c r="H36" s="1794"/>
      <c r="I36" s="110"/>
      <c r="J36" s="199"/>
      <c r="K36" s="201"/>
      <c r="L36" s="1859"/>
      <c r="M36" s="1859"/>
      <c r="N36" s="1859"/>
      <c r="O36" s="1859"/>
      <c r="P36" s="1859"/>
      <c r="Q36" s="1859"/>
      <c r="R36" s="1859"/>
      <c r="S36" s="1859"/>
      <c r="T36" s="1859"/>
      <c r="U36" s="1859"/>
      <c r="V36" s="1859"/>
      <c r="W36" s="1859"/>
      <c r="X36" s="1859"/>
      <c r="Y36" s="1859"/>
      <c r="Z36" s="1859"/>
      <c r="AA36" s="1859"/>
      <c r="AB36" s="1859"/>
      <c r="AC36" s="1859"/>
      <c r="AD36" s="1859"/>
      <c r="AE36" s="1859"/>
      <c r="AF36" s="1859"/>
      <c r="AG36" s="1859"/>
      <c r="AH36" s="1859"/>
      <c r="AI36" s="1859"/>
      <c r="AJ36" s="2702"/>
    </row>
    <row r="37" spans="1:36" ht="15" customHeight="1">
      <c r="B37" s="127"/>
      <c r="C37" s="1794"/>
      <c r="D37" s="1794"/>
      <c r="E37" s="1794"/>
      <c r="F37" s="1794"/>
      <c r="G37" s="1794"/>
      <c r="H37" s="1794"/>
      <c r="I37" s="589"/>
      <c r="J37" s="593"/>
      <c r="K37" s="594"/>
      <c r="L37" s="2761"/>
      <c r="M37" s="2761"/>
      <c r="N37" s="2761"/>
      <c r="O37" s="2761"/>
      <c r="P37" s="2761"/>
      <c r="Q37" s="2761"/>
      <c r="R37" s="2761"/>
      <c r="S37" s="2761"/>
      <c r="T37" s="2761"/>
      <c r="U37" s="2761"/>
      <c r="V37" s="2761"/>
      <c r="W37" s="2761"/>
      <c r="X37" s="2761"/>
      <c r="Y37" s="2761"/>
      <c r="Z37" s="2761"/>
      <c r="AA37" s="2761"/>
      <c r="AB37" s="2761"/>
      <c r="AC37" s="2761"/>
      <c r="AD37" s="2761"/>
      <c r="AE37" s="2761"/>
      <c r="AF37" s="2761"/>
      <c r="AG37" s="2761"/>
      <c r="AH37" s="2761"/>
      <c r="AI37" s="2761"/>
      <c r="AJ37" s="2762"/>
    </row>
    <row r="38" spans="1:36" ht="15" customHeight="1">
      <c r="B38" s="127"/>
      <c r="C38" s="1794"/>
      <c r="D38" s="1794"/>
      <c r="E38" s="1794"/>
      <c r="F38" s="1794"/>
      <c r="G38" s="1794"/>
      <c r="H38" s="1794"/>
      <c r="I38" s="589"/>
      <c r="J38" s="593"/>
      <c r="K38" s="594"/>
      <c r="L38" s="2761"/>
      <c r="M38" s="2761"/>
      <c r="N38" s="2761"/>
      <c r="O38" s="2761"/>
      <c r="P38" s="2761"/>
      <c r="Q38" s="2761"/>
      <c r="R38" s="2761"/>
      <c r="S38" s="2761"/>
      <c r="T38" s="2761"/>
      <c r="U38" s="2761"/>
      <c r="V38" s="2761"/>
      <c r="W38" s="2761"/>
      <c r="X38" s="2761"/>
      <c r="Y38" s="2761"/>
      <c r="Z38" s="2761"/>
      <c r="AA38" s="2761"/>
      <c r="AB38" s="2761"/>
      <c r="AC38" s="2761"/>
      <c r="AD38" s="2761"/>
      <c r="AE38" s="2761"/>
      <c r="AF38" s="2761"/>
      <c r="AG38" s="2761"/>
      <c r="AH38" s="2761"/>
      <c r="AI38" s="2761"/>
      <c r="AJ38" s="2762"/>
    </row>
    <row r="39" spans="1:36" ht="15" customHeight="1">
      <c r="B39" s="127"/>
      <c r="C39" s="1794"/>
      <c r="D39" s="1794"/>
      <c r="E39" s="1794"/>
      <c r="F39" s="1794"/>
      <c r="G39" s="1794"/>
      <c r="H39" s="1794"/>
      <c r="I39" s="589"/>
      <c r="J39" s="593"/>
      <c r="K39" s="594"/>
      <c r="L39" s="2761"/>
      <c r="M39" s="2761"/>
      <c r="N39" s="2761"/>
      <c r="O39" s="2761"/>
      <c r="P39" s="2761"/>
      <c r="Q39" s="2761"/>
      <c r="R39" s="2761"/>
      <c r="S39" s="2761"/>
      <c r="T39" s="2761"/>
      <c r="U39" s="2761"/>
      <c r="V39" s="2761"/>
      <c r="W39" s="2761"/>
      <c r="X39" s="2761"/>
      <c r="Y39" s="2761"/>
      <c r="Z39" s="2761"/>
      <c r="AA39" s="2761"/>
      <c r="AB39" s="2761"/>
      <c r="AC39" s="2761"/>
      <c r="AD39" s="2761"/>
      <c r="AE39" s="2761"/>
      <c r="AF39" s="2761"/>
      <c r="AG39" s="2761"/>
      <c r="AH39" s="2761"/>
      <c r="AI39" s="2761"/>
      <c r="AJ39" s="2762"/>
    </row>
    <row r="40" spans="1:36" ht="15" customHeight="1" thickBot="1">
      <c r="B40" s="128"/>
      <c r="C40" s="2510"/>
      <c r="D40" s="2510"/>
      <c r="E40" s="2510"/>
      <c r="F40" s="2510"/>
      <c r="G40" s="2510"/>
      <c r="H40" s="2510"/>
      <c r="I40" s="125"/>
      <c r="J40" s="200"/>
      <c r="K40" s="202"/>
      <c r="L40" s="2763"/>
      <c r="M40" s="2763"/>
      <c r="N40" s="2763"/>
      <c r="O40" s="2763"/>
      <c r="P40" s="2763"/>
      <c r="Q40" s="2763"/>
      <c r="R40" s="2763"/>
      <c r="S40" s="2763"/>
      <c r="T40" s="2763"/>
      <c r="U40" s="2763"/>
      <c r="V40" s="2763"/>
      <c r="W40" s="2763"/>
      <c r="X40" s="2763"/>
      <c r="Y40" s="2763"/>
      <c r="Z40" s="2763"/>
      <c r="AA40" s="2763"/>
      <c r="AB40" s="2763"/>
      <c r="AC40" s="2763"/>
      <c r="AD40" s="2763"/>
      <c r="AE40" s="2763"/>
      <c r="AF40" s="2763"/>
      <c r="AG40" s="2763"/>
      <c r="AH40" s="2763"/>
      <c r="AI40" s="2763"/>
      <c r="AJ40" s="2764"/>
    </row>
    <row r="41" spans="1:36" s="1070" customFormat="1" ht="15" customHeight="1">
      <c r="Q41" s="2007" t="s">
        <v>988</v>
      </c>
      <c r="R41" s="2007"/>
      <c r="S41" s="2007"/>
      <c r="T41" s="2007"/>
      <c r="U41" s="2007" t="s">
        <v>947</v>
      </c>
      <c r="V41" s="2007"/>
      <c r="W41" s="2007"/>
      <c r="X41" s="2007"/>
      <c r="Y41" s="2007" t="s">
        <v>938</v>
      </c>
      <c r="Z41" s="2007"/>
      <c r="AA41" s="2007"/>
      <c r="AB41" s="2007"/>
      <c r="AC41" s="2007" t="s">
        <v>939</v>
      </c>
      <c r="AD41" s="2007"/>
      <c r="AE41" s="2007"/>
      <c r="AF41" s="2007"/>
      <c r="AG41" s="2007" t="s">
        <v>948</v>
      </c>
      <c r="AH41" s="2007"/>
      <c r="AI41" s="2007"/>
      <c r="AJ41" s="2007"/>
    </row>
    <row r="42" spans="1:36" s="1070" customFormat="1" ht="12.65" customHeight="1">
      <c r="Q42" s="2008"/>
      <c r="R42" s="2008"/>
      <c r="S42" s="2008"/>
      <c r="T42" s="2008"/>
      <c r="U42" s="2008"/>
      <c r="V42" s="2008"/>
      <c r="W42" s="2008"/>
      <c r="X42" s="2008"/>
      <c r="Y42" s="2008"/>
      <c r="Z42" s="2008"/>
      <c r="AA42" s="2008"/>
      <c r="AB42" s="2008"/>
      <c r="AC42" s="2008"/>
      <c r="AD42" s="2008"/>
      <c r="AE42" s="2008"/>
      <c r="AF42" s="2008"/>
      <c r="AG42" s="2008"/>
      <c r="AH42" s="2008"/>
      <c r="AI42" s="2008"/>
      <c r="AJ42" s="2008"/>
    </row>
    <row r="43" spans="1:36" s="1070" customFormat="1" ht="12.65" customHeight="1">
      <c r="B43" s="83"/>
      <c r="C43" s="83"/>
      <c r="D43" s="83"/>
      <c r="E43" s="83"/>
      <c r="F43" s="83"/>
      <c r="G43" s="83"/>
      <c r="H43" s="83"/>
      <c r="I43" s="83"/>
      <c r="J43" s="83"/>
      <c r="K43" s="83"/>
      <c r="L43" s="83"/>
      <c r="M43" s="83"/>
      <c r="N43" s="83"/>
      <c r="O43" s="83"/>
      <c r="P43" s="83"/>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1:36"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1:36"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7" spans="1:36">
      <c r="B47" s="129"/>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row>
    <row r="48" spans="1:36" s="349" customFormat="1" ht="15.75" hidden="1" customHeight="1">
      <c r="B48" s="322"/>
      <c r="C48" s="348"/>
      <c r="D48" s="348"/>
      <c r="E48" s="2605" t="s">
        <v>359</v>
      </c>
      <c r="F48" s="2508"/>
      <c r="G48" s="2508"/>
      <c r="H48" s="2606"/>
      <c r="I48" s="2607" t="s">
        <v>75</v>
      </c>
      <c r="J48" s="2508"/>
      <c r="K48" s="2508"/>
      <c r="L48" s="2584"/>
      <c r="M48" s="2583" t="s">
        <v>8</v>
      </c>
      <c r="N48" s="2508"/>
      <c r="O48" s="2508"/>
      <c r="P48" s="2606"/>
      <c r="Q48" s="352"/>
      <c r="R48" s="372"/>
      <c r="S48" s="2608" t="s">
        <v>7</v>
      </c>
      <c r="T48" s="2508"/>
      <c r="U48" s="2508"/>
      <c r="V48" s="2508"/>
      <c r="W48" s="372"/>
      <c r="X48" s="353"/>
      <c r="Y48" s="352"/>
      <c r="Z48" s="351"/>
      <c r="AA48" s="2608" t="s">
        <v>32</v>
      </c>
      <c r="AB48" s="2689"/>
      <c r="AC48" s="2689"/>
      <c r="AD48" s="2689"/>
      <c r="AE48" s="372"/>
      <c r="AF48" s="354"/>
      <c r="AG48" s="2608" t="s">
        <v>355</v>
      </c>
      <c r="AH48" s="2689"/>
      <c r="AI48" s="2689"/>
      <c r="AJ48" s="2693"/>
    </row>
    <row r="49" spans="2:36" s="1" customFormat="1" ht="17.149999999999999" hidden="1" customHeight="1">
      <c r="B49" s="370"/>
      <c r="C49" s="370"/>
      <c r="D49" s="370"/>
      <c r="E49" s="2358"/>
      <c r="F49" s="2557"/>
      <c r="G49" s="2557"/>
      <c r="H49" s="2558"/>
      <c r="I49" s="2690"/>
      <c r="J49" s="2557"/>
      <c r="K49" s="2557"/>
      <c r="L49" s="2565"/>
      <c r="M49" s="2358"/>
      <c r="N49" s="2557"/>
      <c r="O49" s="2557"/>
      <c r="P49" s="2558"/>
      <c r="Q49" s="2690"/>
      <c r="R49" s="2557"/>
      <c r="S49" s="2557"/>
      <c r="T49" s="2557"/>
      <c r="U49" s="2557"/>
      <c r="V49" s="2557"/>
      <c r="W49" s="2557"/>
      <c r="X49" s="2558"/>
      <c r="Y49" s="2690"/>
      <c r="Z49" s="1794"/>
      <c r="AA49" s="1794"/>
      <c r="AB49" s="1794"/>
      <c r="AC49" s="1794"/>
      <c r="AD49" s="1794"/>
      <c r="AE49" s="1794"/>
      <c r="AF49" s="2509"/>
      <c r="AG49" s="2557"/>
      <c r="AH49" s="2557"/>
      <c r="AI49" s="2557"/>
      <c r="AJ49" s="2565"/>
    </row>
    <row r="50" spans="2:36" s="1" customFormat="1" ht="17.149999999999999" hidden="1" customHeight="1">
      <c r="B50" s="370"/>
      <c r="C50" s="370"/>
      <c r="D50" s="370"/>
      <c r="E50" s="2571"/>
      <c r="F50" s="2557"/>
      <c r="G50" s="2557"/>
      <c r="H50" s="2558"/>
      <c r="I50" s="2562"/>
      <c r="J50" s="2557"/>
      <c r="K50" s="2557"/>
      <c r="L50" s="2565"/>
      <c r="M50" s="2571"/>
      <c r="N50" s="2557"/>
      <c r="O50" s="2557"/>
      <c r="P50" s="2558"/>
      <c r="Q50" s="2562"/>
      <c r="R50" s="2557"/>
      <c r="S50" s="2557"/>
      <c r="T50" s="2557"/>
      <c r="U50" s="2557"/>
      <c r="V50" s="2557"/>
      <c r="W50" s="2557"/>
      <c r="X50" s="2558"/>
      <c r="Y50" s="2691"/>
      <c r="Z50" s="1794"/>
      <c r="AA50" s="1794"/>
      <c r="AB50" s="1794"/>
      <c r="AC50" s="1794"/>
      <c r="AD50" s="1794"/>
      <c r="AE50" s="1794"/>
      <c r="AF50" s="2509"/>
      <c r="AG50" s="2557"/>
      <c r="AH50" s="2557"/>
      <c r="AI50" s="2557"/>
      <c r="AJ50" s="2565"/>
    </row>
    <row r="51" spans="2:36" s="1" customFormat="1" ht="17.149999999999999" hidden="1" customHeight="1" thickBot="1">
      <c r="B51" s="370"/>
      <c r="C51" s="370"/>
      <c r="D51" s="370"/>
      <c r="E51" s="2572"/>
      <c r="F51" s="2559"/>
      <c r="G51" s="2559"/>
      <c r="H51" s="2560"/>
      <c r="I51" s="2563"/>
      <c r="J51" s="2559"/>
      <c r="K51" s="2559"/>
      <c r="L51" s="2566"/>
      <c r="M51" s="2572"/>
      <c r="N51" s="2559"/>
      <c r="O51" s="2559"/>
      <c r="P51" s="2560"/>
      <c r="Q51" s="2563"/>
      <c r="R51" s="2559"/>
      <c r="S51" s="2559"/>
      <c r="T51" s="2559"/>
      <c r="U51" s="2559"/>
      <c r="V51" s="2559"/>
      <c r="W51" s="2559"/>
      <c r="X51" s="2560"/>
      <c r="Y51" s="2692"/>
      <c r="Z51" s="2510"/>
      <c r="AA51" s="2510"/>
      <c r="AB51" s="2510"/>
      <c r="AC51" s="2510"/>
      <c r="AD51" s="2510"/>
      <c r="AE51" s="2510"/>
      <c r="AF51" s="2511"/>
      <c r="AG51" s="2559"/>
      <c r="AH51" s="2559"/>
      <c r="AI51" s="2559"/>
      <c r="AJ51" s="2566"/>
    </row>
  </sheetData>
  <sheetProtection sheet="1" selectLockedCells="1"/>
  <mergeCells count="85">
    <mergeCell ref="AX23:AZ24"/>
    <mergeCell ref="AQ25:AW26"/>
    <mergeCell ref="AX25:AZ26"/>
    <mergeCell ref="L20:AJ21"/>
    <mergeCell ref="Y24:AC25"/>
    <mergeCell ref="AE24:AJ25"/>
    <mergeCell ref="AP19:AV21"/>
    <mergeCell ref="AQ23:AW24"/>
    <mergeCell ref="J34:K35"/>
    <mergeCell ref="L34:W35"/>
    <mergeCell ref="B34:B35"/>
    <mergeCell ref="C36:H40"/>
    <mergeCell ref="L36:AJ40"/>
    <mergeCell ref="C34:H35"/>
    <mergeCell ref="E49:H51"/>
    <mergeCell ref="I49:L51"/>
    <mergeCell ref="M49:P51"/>
    <mergeCell ref="Q49:X51"/>
    <mergeCell ref="E48:H48"/>
    <mergeCell ref="I48:L48"/>
    <mergeCell ref="M48:P48"/>
    <mergeCell ref="S48:V48"/>
    <mergeCell ref="AA48:AD48"/>
    <mergeCell ref="Y49:AF51"/>
    <mergeCell ref="AG49:AJ51"/>
    <mergeCell ref="AG48:AJ48"/>
    <mergeCell ref="L28:W28"/>
    <mergeCell ref="L29:W29"/>
    <mergeCell ref="X32:AJ33"/>
    <mergeCell ref="X30:AJ31"/>
    <mergeCell ref="L30:W31"/>
    <mergeCell ref="L32:W33"/>
    <mergeCell ref="Q41:T41"/>
    <mergeCell ref="U41:X41"/>
    <mergeCell ref="Y41:AB41"/>
    <mergeCell ref="AC41:AF41"/>
    <mergeCell ref="AG41:AJ41"/>
    <mergeCell ref="Q42:T45"/>
    <mergeCell ref="I32:I33"/>
    <mergeCell ref="B22:B23"/>
    <mergeCell ref="C22:H23"/>
    <mergeCell ref="B26:B27"/>
    <mergeCell ref="C26:H27"/>
    <mergeCell ref="B28:B29"/>
    <mergeCell ref="C28:H29"/>
    <mergeCell ref="B32:B33"/>
    <mergeCell ref="C32:H33"/>
    <mergeCell ref="B24:B25"/>
    <mergeCell ref="C24:H25"/>
    <mergeCell ref="I24:I25"/>
    <mergeCell ref="J29:K29"/>
    <mergeCell ref="L27:W27"/>
    <mergeCell ref="J26:K26"/>
    <mergeCell ref="R8:V8"/>
    <mergeCell ref="B30:B31"/>
    <mergeCell ref="C30:H31"/>
    <mergeCell ref="I30:I31"/>
    <mergeCell ref="B13:AJ13"/>
    <mergeCell ref="B15:AJ16"/>
    <mergeCell ref="B18:AI18"/>
    <mergeCell ref="J24:K25"/>
    <mergeCell ref="L24:W25"/>
    <mergeCell ref="B20:B21"/>
    <mergeCell ref="J20:K21"/>
    <mergeCell ref="J22:K23"/>
    <mergeCell ref="L22:AJ23"/>
    <mergeCell ref="C3:F3"/>
    <mergeCell ref="C4:L4"/>
    <mergeCell ref="J27:K27"/>
    <mergeCell ref="J28:K28"/>
    <mergeCell ref="C20:H21"/>
    <mergeCell ref="L26:W26"/>
    <mergeCell ref="R9:AJ9"/>
    <mergeCell ref="R10:AJ10"/>
    <mergeCell ref="R11:AJ11"/>
    <mergeCell ref="U42:X45"/>
    <mergeCell ref="Y42:AB45"/>
    <mergeCell ref="AC42:AF45"/>
    <mergeCell ref="AG42:AJ45"/>
    <mergeCell ref="Z1:AJ1"/>
    <mergeCell ref="R6:V6"/>
    <mergeCell ref="R7:V7"/>
    <mergeCell ref="X6:AI6"/>
    <mergeCell ref="X7:AI7"/>
    <mergeCell ref="X8:AI8"/>
  </mergeCells>
  <phoneticPr fontId="3"/>
  <conditionalFormatting sqref="L24:W25">
    <cfRule type="expression" dxfId="32" priority="16" stopIfTrue="1">
      <formula>AND(MONTH(L24)&lt;10,DAY(L24)&gt;9)</formula>
    </cfRule>
    <cfRule type="expression" dxfId="31" priority="17" stopIfTrue="1">
      <formula>AND(MONTH(L24)&lt;10,DAY(L24)&lt;10)</formula>
    </cfRule>
    <cfRule type="expression" dxfId="30" priority="18" stopIfTrue="1">
      <formula>AND(MONTH(L24)&gt;9,DAY(L24)&lt;10)</formula>
    </cfRule>
  </conditionalFormatting>
  <conditionalFormatting sqref="L26:W26">
    <cfRule type="expression" dxfId="29" priority="13" stopIfTrue="1">
      <formula>AND(MONTH(L26)&lt;10,DAY(L26)&gt;9)</formula>
    </cfRule>
    <cfRule type="expression" dxfId="28" priority="14" stopIfTrue="1">
      <formula>AND(MONTH(L26)&lt;10,DAY(L26)&lt;10)</formula>
    </cfRule>
    <cfRule type="expression" dxfId="27" priority="15" stopIfTrue="1">
      <formula>AND(MONTH(L26)&gt;9,DAY(L26)&lt;10)</formula>
    </cfRule>
  </conditionalFormatting>
  <conditionalFormatting sqref="L27:W27">
    <cfRule type="expression" dxfId="26" priority="10" stopIfTrue="1">
      <formula>AND(MONTH(L27)&lt;10,DAY(L27)&gt;9)</formula>
    </cfRule>
    <cfRule type="expression" dxfId="25" priority="11" stopIfTrue="1">
      <formula>AND(MONTH(L27)&lt;10,DAY(L27)&lt;10)</formula>
    </cfRule>
    <cfRule type="expression" dxfId="24" priority="12" stopIfTrue="1">
      <formula>AND(MONTH(L27)&gt;9,DAY(L27)&lt;10)</formula>
    </cfRule>
  </conditionalFormatting>
  <conditionalFormatting sqref="L28:W28">
    <cfRule type="expression" dxfId="23" priority="7" stopIfTrue="1">
      <formula>AND(MONTH(L28)&lt;10,DAY(L28)&gt;9)</formula>
    </cfRule>
    <cfRule type="expression" dxfId="22" priority="8" stopIfTrue="1">
      <formula>AND(MONTH(L28)&lt;10,DAY(L28)&lt;10)</formula>
    </cfRule>
    <cfRule type="expression" dxfId="21" priority="9" stopIfTrue="1">
      <formula>AND(MONTH(L28)&gt;9,DAY(L28)&lt;10)</formula>
    </cfRule>
  </conditionalFormatting>
  <conditionalFormatting sqref="L29:W29">
    <cfRule type="expression" dxfId="20" priority="4" stopIfTrue="1">
      <formula>AND(MONTH(L29)&lt;10,DAY(L29)&gt;9)</formula>
    </cfRule>
    <cfRule type="expression" dxfId="19" priority="5" stopIfTrue="1">
      <formula>AND(MONTH(L29)&lt;10,DAY(L29)&lt;10)</formula>
    </cfRule>
    <cfRule type="expression" dxfId="18" priority="6" stopIfTrue="1">
      <formula>AND(MONTH(L29)&gt;9,DAY(L29)&lt;10)</formula>
    </cfRule>
  </conditionalFormatting>
  <conditionalFormatting sqref="L34:W35">
    <cfRule type="expression" dxfId="17" priority="1" stopIfTrue="1">
      <formula>AND(MONTH(L34)&lt;10,DAY(L34)&gt;9)</formula>
    </cfRule>
    <cfRule type="expression" dxfId="16" priority="2" stopIfTrue="1">
      <formula>AND(MONTH(L34)&lt;10,DAY(L34)&lt;10)</formula>
    </cfRule>
    <cfRule type="expression" dxfId="15" priority="3" stopIfTrue="1">
      <formula>AND(MONTH(L34)&gt;9,DAY(L34)&lt;10)</formula>
    </cfRule>
  </conditionalFormatting>
  <dataValidations count="1">
    <dataValidation type="list" allowBlank="1" showInputMessage="1" showErrorMessage="1" sqref="AX23:AZ26">
      <formula1>$AO$16:$AO$18</formula1>
    </dataValidation>
  </dataValidations>
  <pageMargins left="1.1023622047244095" right="0.51181102362204722" top="0.78740157480314965" bottom="0.98425196850393704" header="0.51181102362204722" footer="0.51181102362204722"/>
  <pageSetup paperSize="9" scale="95" orientation="portrait" r:id="rId1"/>
  <headerFooter alignWithMargins="0">
    <oddHeader>&amp;L&amp;"ＭＳ 明朝,標準"&amp;8&amp;K00-034第37号様式（第38条関係）</oddHeader>
    <oddFooter>&amp;R&amp;"ＭＳ 明朝,標準"&amp;8&amp;K00-048受注者⇒監督員</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3" tint="0.59999389629810485"/>
  </sheetPr>
  <dimension ref="A1:BZ94"/>
  <sheetViews>
    <sheetView showZeros="0" view="pageBreakPreview" zoomScaleNormal="100" zoomScaleSheetLayoutView="100" workbookViewId="0">
      <selection activeCell="N7" sqref="N7:AX8"/>
    </sheetView>
  </sheetViews>
  <sheetFormatPr defaultColWidth="9" defaultRowHeight="13"/>
  <cols>
    <col min="1" max="1" width="14.6328125" style="1" customWidth="1"/>
    <col min="2" max="51" width="1.90625" style="1" customWidth="1"/>
    <col min="52" max="52" width="3.6328125" style="1" customWidth="1"/>
    <col min="53" max="60" width="3.6328125" style="740" hidden="1" customWidth="1"/>
    <col min="61" max="187" width="3.6328125" style="1" customWidth="1"/>
    <col min="188" max="16384" width="9" style="1"/>
  </cols>
  <sheetData>
    <row r="1" spans="1:61" ht="63.75" customHeight="1">
      <c r="B1" s="1303" t="s">
        <v>690</v>
      </c>
      <c r="C1" s="1304"/>
      <c r="D1" s="1304"/>
      <c r="E1" s="1304"/>
      <c r="F1" s="1304"/>
      <c r="G1" s="1304"/>
      <c r="H1" s="1304"/>
      <c r="I1" s="1304"/>
      <c r="J1" s="1304"/>
      <c r="K1" s="1304"/>
      <c r="L1" s="1304"/>
      <c r="M1" s="1304"/>
      <c r="N1" s="1304"/>
      <c r="O1" s="1304"/>
      <c r="P1" s="1304"/>
      <c r="Q1" s="1304"/>
      <c r="R1" s="1304"/>
      <c r="S1" s="1304"/>
      <c r="T1" s="1304"/>
      <c r="U1" s="1304"/>
      <c r="V1" s="1304"/>
      <c r="W1" s="1304"/>
      <c r="X1" s="1304"/>
      <c r="Y1" s="1304"/>
      <c r="Z1" s="1304"/>
      <c r="AA1" s="1304"/>
      <c r="AB1" s="1304"/>
      <c r="AC1" s="1304"/>
      <c r="AD1" s="1304"/>
      <c r="AE1" s="1304"/>
      <c r="AF1" s="1304"/>
      <c r="AG1" s="1304"/>
      <c r="AH1" s="1304"/>
      <c r="AI1" s="1304"/>
      <c r="AJ1" s="1304"/>
      <c r="AK1" s="1304"/>
      <c r="AL1" s="1304"/>
      <c r="AM1" s="1304"/>
      <c r="AN1" s="1304"/>
      <c r="AO1" s="1304"/>
      <c r="AP1" s="1304"/>
      <c r="AQ1" s="1304"/>
      <c r="AR1" s="1304"/>
      <c r="AS1" s="1304"/>
      <c r="AT1" s="1304"/>
      <c r="AU1" s="1304"/>
      <c r="AV1" s="1304"/>
      <c r="AW1" s="1304"/>
      <c r="AX1" s="1304"/>
      <c r="AY1" s="1304"/>
    </row>
    <row r="2" spans="1:61" ht="30" customHeight="1" thickBot="1">
      <c r="A2" s="741"/>
      <c r="B2" s="232"/>
      <c r="C2" s="232"/>
      <c r="D2" s="232"/>
      <c r="E2" s="232"/>
      <c r="F2" s="232"/>
      <c r="G2" s="232"/>
      <c r="H2" s="232"/>
      <c r="I2" s="232"/>
      <c r="J2" s="232"/>
      <c r="K2" s="232"/>
      <c r="L2" s="737"/>
      <c r="M2" s="737"/>
      <c r="N2" s="716"/>
      <c r="O2" s="716"/>
      <c r="P2" s="716"/>
      <c r="Q2" s="716"/>
      <c r="R2" s="1305" t="s">
        <v>288</v>
      </c>
      <c r="S2" s="1305"/>
      <c r="T2" s="1306"/>
      <c r="U2" s="1306"/>
      <c r="V2" s="1306"/>
      <c r="W2" s="1306"/>
      <c r="X2" s="1306"/>
      <c r="Y2" s="1306"/>
      <c r="Z2" s="1306"/>
      <c r="AA2" s="1306"/>
      <c r="AB2" s="1306"/>
      <c r="AC2" s="1306"/>
      <c r="AD2" s="1306"/>
      <c r="AE2" s="1306"/>
      <c r="AF2" s="1306"/>
      <c r="AG2" s="1306"/>
      <c r="AH2" s="1306"/>
      <c r="AI2" s="1306"/>
      <c r="AJ2" s="718"/>
      <c r="AK2" s="717"/>
      <c r="AL2" s="717"/>
      <c r="AM2" s="717"/>
      <c r="AN2" s="717"/>
      <c r="AO2" s="658"/>
      <c r="AP2" s="658"/>
      <c r="AQ2" s="658"/>
      <c r="AR2" s="658"/>
      <c r="AS2" s="254"/>
      <c r="AT2" s="254"/>
      <c r="AU2" s="254"/>
      <c r="AV2" s="254"/>
      <c r="AW2" s="254"/>
      <c r="AX2" s="1176" t="s">
        <v>1017</v>
      </c>
      <c r="AY2" s="1176"/>
    </row>
    <row r="3" spans="1:61" ht="20.149999999999999" customHeight="1">
      <c r="A3" s="741"/>
      <c r="B3" s="1309" t="s">
        <v>4</v>
      </c>
      <c r="C3" s="1310"/>
      <c r="D3" s="1310"/>
      <c r="E3" s="1310"/>
      <c r="F3" s="1311"/>
      <c r="G3" s="1316">
        <f>各項目入力表!B3</f>
        <v>0</v>
      </c>
      <c r="H3" s="1217"/>
      <c r="I3" s="1217"/>
      <c r="J3" s="1217"/>
      <c r="K3" s="1217"/>
      <c r="L3" s="1217"/>
      <c r="M3" s="1217"/>
      <c r="N3" s="1217"/>
      <c r="O3" s="1217"/>
      <c r="P3" s="1217"/>
      <c r="Q3" s="1217"/>
      <c r="R3" s="1217"/>
      <c r="S3" s="1217"/>
      <c r="T3" s="1217"/>
      <c r="U3" s="1217"/>
      <c r="V3" s="1217"/>
      <c r="W3" s="1217"/>
      <c r="X3" s="1217"/>
      <c r="Y3" s="1217"/>
      <c r="Z3" s="1217"/>
      <c r="AA3" s="1217"/>
      <c r="AB3" s="1217"/>
      <c r="AC3" s="1217"/>
      <c r="AD3" s="1217"/>
      <c r="AE3" s="1217"/>
      <c r="AF3" s="1217"/>
      <c r="AG3" s="1217"/>
      <c r="AH3" s="1217"/>
      <c r="AI3" s="1217"/>
      <c r="AJ3" s="1217"/>
      <c r="AK3" s="1217"/>
      <c r="AL3" s="1217"/>
      <c r="AM3" s="1217"/>
      <c r="AN3" s="1217"/>
      <c r="AO3" s="1218"/>
      <c r="AP3" s="1218"/>
      <c r="AQ3" s="1218"/>
      <c r="AR3" s="1218"/>
      <c r="AS3" s="1218"/>
      <c r="AT3" s="1218"/>
      <c r="AU3" s="1218"/>
      <c r="AV3" s="1218"/>
      <c r="AW3" s="1218"/>
      <c r="AX3" s="1218"/>
      <c r="AY3" s="1219"/>
      <c r="BA3" s="740" t="b">
        <v>0</v>
      </c>
      <c r="BB3" s="740" t="b">
        <v>1</v>
      </c>
    </row>
    <row r="4" spans="1:61" ht="20.149999999999999" customHeight="1">
      <c r="A4" s="741"/>
      <c r="B4" s="1132" t="s">
        <v>709</v>
      </c>
      <c r="C4" s="1133"/>
      <c r="D4" s="1133"/>
      <c r="E4" s="1133"/>
      <c r="F4" s="1134"/>
      <c r="G4" s="1135">
        <f>各項目入力表!F4</f>
        <v>0</v>
      </c>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7"/>
      <c r="AO4" s="1138" t="s">
        <v>386</v>
      </c>
      <c r="AP4" s="1139"/>
      <c r="AQ4" s="1139"/>
      <c r="AR4" s="1139"/>
      <c r="AS4" s="1140"/>
      <c r="AT4" s="1141">
        <f>各項目入力表!B5</f>
        <v>0</v>
      </c>
      <c r="AU4" s="1133"/>
      <c r="AV4" s="1133"/>
      <c r="AW4" s="1133"/>
      <c r="AX4" s="1133"/>
      <c r="AY4" s="1142"/>
    </row>
    <row r="5" spans="1:61" ht="20.149999999999999" customHeight="1">
      <c r="B5" s="1209" t="s">
        <v>6</v>
      </c>
      <c r="C5" s="1210"/>
      <c r="D5" s="1210" t="b">
        <v>1</v>
      </c>
      <c r="E5" s="1210"/>
      <c r="F5" s="1211"/>
      <c r="G5" s="812"/>
      <c r="H5" s="772"/>
      <c r="I5" s="772"/>
      <c r="J5" s="1210" t="s">
        <v>645</v>
      </c>
      <c r="K5" s="1210"/>
      <c r="L5" s="1210"/>
      <c r="M5" s="1210"/>
      <c r="N5" s="772"/>
      <c r="O5" s="772"/>
      <c r="P5" s="772"/>
      <c r="Q5" s="1210" t="s">
        <v>646</v>
      </c>
      <c r="R5" s="1210"/>
      <c r="S5" s="1210"/>
      <c r="T5" s="1210"/>
      <c r="U5" s="772"/>
      <c r="V5" s="1317" t="s">
        <v>647</v>
      </c>
      <c r="W5" s="1133"/>
      <c r="X5" s="1133"/>
      <c r="Y5" s="1133"/>
      <c r="Z5" s="1133"/>
      <c r="AA5" s="1133"/>
      <c r="AB5" s="1134"/>
      <c r="AC5" s="1318"/>
      <c r="AD5" s="1319"/>
      <c r="AE5" s="1319"/>
      <c r="AF5" s="1319"/>
      <c r="AG5" s="1319"/>
      <c r="AH5" s="1319"/>
      <c r="AI5" s="1319"/>
      <c r="AJ5" s="1319"/>
      <c r="AK5" s="1319"/>
      <c r="AL5" s="1319"/>
      <c r="AM5" s="1319"/>
      <c r="AN5" s="1320"/>
      <c r="AO5" s="1198" t="s">
        <v>495</v>
      </c>
      <c r="AP5" s="1199"/>
      <c r="AQ5" s="1199"/>
      <c r="AR5" s="1199"/>
      <c r="AS5" s="1200"/>
      <c r="AT5" s="1212" t="str">
        <f>IF(BA3=TRUE,"発",+IF(BB3=TRUE,"受"," "))</f>
        <v>受</v>
      </c>
      <c r="AU5" s="1210"/>
      <c r="AV5" s="1210" t="s">
        <v>387</v>
      </c>
      <c r="AW5" s="1210"/>
      <c r="AX5" s="1312">
        <v>1</v>
      </c>
      <c r="AY5" s="1313"/>
      <c r="BA5" s="740" t="b">
        <v>0</v>
      </c>
      <c r="BB5" s="740" t="b">
        <v>0</v>
      </c>
      <c r="BC5" s="740" t="b">
        <v>0</v>
      </c>
      <c r="BE5" s="740" t="b">
        <v>0</v>
      </c>
      <c r="BF5" s="740" t="b">
        <v>0</v>
      </c>
      <c r="BG5" s="740" t="b">
        <v>0</v>
      </c>
      <c r="BH5" s="740" t="b">
        <v>1</v>
      </c>
    </row>
    <row r="6" spans="1:61" ht="20.149999999999999" customHeight="1">
      <c r="B6" s="1279" t="s">
        <v>5</v>
      </c>
      <c r="C6" s="1174"/>
      <c r="D6" s="1174"/>
      <c r="E6" s="1174"/>
      <c r="F6" s="1280"/>
      <c r="G6" s="742"/>
      <c r="H6" s="727"/>
      <c r="I6" s="735"/>
      <c r="J6" s="1174" t="s">
        <v>648</v>
      </c>
      <c r="K6" s="1174"/>
      <c r="L6" s="1174"/>
      <c r="M6" s="735"/>
      <c r="N6" s="735"/>
      <c r="O6" s="735"/>
      <c r="P6" s="1174" t="s">
        <v>649</v>
      </c>
      <c r="Q6" s="1174"/>
      <c r="R6" s="1174"/>
      <c r="S6" s="735"/>
      <c r="T6" s="735"/>
      <c r="U6" s="735"/>
      <c r="V6" s="1174" t="s">
        <v>650</v>
      </c>
      <c r="W6" s="1174"/>
      <c r="X6" s="1174"/>
      <c r="Y6" s="735"/>
      <c r="Z6" s="735"/>
      <c r="AA6" s="735"/>
      <c r="AB6" s="1174" t="s">
        <v>651</v>
      </c>
      <c r="AC6" s="1174"/>
      <c r="AD6" s="1174"/>
      <c r="AE6" s="735"/>
      <c r="AF6" s="735"/>
      <c r="AG6" s="735"/>
      <c r="AH6" s="1174" t="s">
        <v>652</v>
      </c>
      <c r="AI6" s="1174"/>
      <c r="AJ6" s="1174"/>
      <c r="AK6" s="735"/>
      <c r="AL6" s="735"/>
      <c r="AM6" s="735"/>
      <c r="AN6" s="1174" t="s">
        <v>653</v>
      </c>
      <c r="AO6" s="1174"/>
      <c r="AP6" s="1174"/>
      <c r="AQ6" s="735"/>
      <c r="AR6" s="735"/>
      <c r="AS6" s="735"/>
      <c r="AT6" s="1174" t="s">
        <v>654</v>
      </c>
      <c r="AU6" s="1174"/>
      <c r="AV6" s="1174"/>
      <c r="AW6" s="735"/>
      <c r="AX6" s="735"/>
      <c r="AY6" s="736"/>
      <c r="BA6" s="740" t="b">
        <v>0</v>
      </c>
      <c r="BF6" s="740" t="b">
        <v>0</v>
      </c>
    </row>
    <row r="7" spans="1:61" ht="20.149999999999999" customHeight="1">
      <c r="B7" s="1281"/>
      <c r="C7" s="1196"/>
      <c r="D7" s="1196"/>
      <c r="E7" s="1196"/>
      <c r="F7" s="1282"/>
      <c r="G7" s="743"/>
      <c r="H7" s="729"/>
      <c r="I7" s="1314" t="s">
        <v>655</v>
      </c>
      <c r="J7" s="1314"/>
      <c r="K7" s="1314"/>
      <c r="L7" s="744"/>
      <c r="M7" s="744"/>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307"/>
      <c r="AK7" s="1307"/>
      <c r="AL7" s="1307"/>
      <c r="AM7" s="1307"/>
      <c r="AN7" s="1307"/>
      <c r="AO7" s="1307"/>
      <c r="AP7" s="1307"/>
      <c r="AQ7" s="1307"/>
      <c r="AR7" s="1307"/>
      <c r="AS7" s="1307"/>
      <c r="AT7" s="1307"/>
      <c r="AU7" s="1307"/>
      <c r="AV7" s="1307"/>
      <c r="AW7" s="1307"/>
      <c r="AX7" s="1307"/>
      <c r="AY7" s="255"/>
    </row>
    <row r="8" spans="1:61" ht="20.149999999999999" customHeight="1" thickBot="1">
      <c r="B8" s="1283"/>
      <c r="C8" s="1210"/>
      <c r="D8" s="1210"/>
      <c r="E8" s="1210"/>
      <c r="F8" s="1211"/>
      <c r="G8" s="734"/>
      <c r="H8" s="730"/>
      <c r="I8" s="1315"/>
      <c r="J8" s="1315"/>
      <c r="K8" s="1315"/>
      <c r="L8" s="328"/>
      <c r="M8" s="328"/>
      <c r="N8" s="1308"/>
      <c r="O8" s="1308"/>
      <c r="P8" s="1308"/>
      <c r="Q8" s="1308"/>
      <c r="R8" s="1308"/>
      <c r="S8" s="1308"/>
      <c r="T8" s="1308"/>
      <c r="U8" s="1308"/>
      <c r="V8" s="1308"/>
      <c r="W8" s="1308"/>
      <c r="X8" s="1308"/>
      <c r="Y8" s="1308"/>
      <c r="Z8" s="1308"/>
      <c r="AA8" s="1308"/>
      <c r="AB8" s="1308"/>
      <c r="AC8" s="1308"/>
      <c r="AD8" s="1308"/>
      <c r="AE8" s="1308"/>
      <c r="AF8" s="1308"/>
      <c r="AG8" s="1308"/>
      <c r="AH8" s="1308"/>
      <c r="AI8" s="1308"/>
      <c r="AJ8" s="1308"/>
      <c r="AK8" s="1308"/>
      <c r="AL8" s="1308"/>
      <c r="AM8" s="1308"/>
      <c r="AN8" s="1308"/>
      <c r="AO8" s="1308"/>
      <c r="AP8" s="1308"/>
      <c r="AQ8" s="1308"/>
      <c r="AR8" s="1308"/>
      <c r="AS8" s="1308"/>
      <c r="AT8" s="1308"/>
      <c r="AU8" s="1308"/>
      <c r="AV8" s="1308"/>
      <c r="AW8" s="1307"/>
      <c r="AX8" s="1307"/>
      <c r="AY8" s="255"/>
      <c r="BI8" s="753" t="s">
        <v>673</v>
      </c>
    </row>
    <row r="9" spans="1:61" ht="20.149999999999999" customHeight="1">
      <c r="B9" s="219"/>
      <c r="C9" s="220"/>
      <c r="D9" s="220"/>
      <c r="E9" s="220" t="s">
        <v>3</v>
      </c>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811"/>
      <c r="BI9" s="753" t="s">
        <v>677</v>
      </c>
    </row>
    <row r="10" spans="1:61" ht="20.149999999999999" customHeight="1">
      <c r="B10" s="30"/>
      <c r="C10" s="1302"/>
      <c r="D10" s="1302"/>
      <c r="E10" s="1302"/>
      <c r="F10" s="1302"/>
      <c r="G10" s="1302"/>
      <c r="H10" s="1302"/>
      <c r="I10" s="1302"/>
      <c r="J10" s="1302"/>
      <c r="K10" s="1302"/>
      <c r="L10" s="1302"/>
      <c r="M10" s="1302"/>
      <c r="N10" s="1302"/>
      <c r="O10" s="1302"/>
      <c r="P10" s="1302"/>
      <c r="Q10" s="1302"/>
      <c r="R10" s="1302"/>
      <c r="S10" s="1302"/>
      <c r="T10" s="1302"/>
      <c r="U10" s="1302"/>
      <c r="V10" s="1302"/>
      <c r="W10" s="1302"/>
      <c r="X10" s="1302"/>
      <c r="Y10" s="1302"/>
      <c r="Z10" s="1302"/>
      <c r="AA10" s="1302"/>
      <c r="AB10" s="1302"/>
      <c r="AC10" s="1302"/>
      <c r="AD10" s="1302"/>
      <c r="AE10" s="1302"/>
      <c r="AF10" s="1302"/>
      <c r="AG10" s="1302"/>
      <c r="AH10" s="1302"/>
      <c r="AI10" s="1302"/>
      <c r="AJ10" s="1302"/>
      <c r="AK10" s="1302"/>
      <c r="AL10" s="1302"/>
      <c r="AM10" s="1302"/>
      <c r="AN10" s="1302"/>
      <c r="AO10" s="1302"/>
      <c r="AP10" s="1302"/>
      <c r="AQ10" s="1302"/>
      <c r="AR10" s="1302"/>
      <c r="AS10" s="1302"/>
      <c r="AT10" s="1302"/>
      <c r="AU10" s="1302"/>
      <c r="AV10" s="1302"/>
      <c r="AW10" s="1302"/>
      <c r="AX10" s="1302"/>
      <c r="AY10" s="29"/>
      <c r="BC10" s="745"/>
      <c r="BI10" s="753" t="s">
        <v>678</v>
      </c>
    </row>
    <row r="11" spans="1:61" ht="20.149999999999999" customHeight="1">
      <c r="B11" s="30"/>
      <c r="C11" s="1302"/>
      <c r="D11" s="1302"/>
      <c r="E11" s="1302"/>
      <c r="F11" s="1302"/>
      <c r="G11" s="1302"/>
      <c r="H11" s="1302"/>
      <c r="I11" s="1302"/>
      <c r="J11" s="1302"/>
      <c r="K11" s="1302"/>
      <c r="L11" s="1302"/>
      <c r="M11" s="1302"/>
      <c r="N11" s="1302"/>
      <c r="O11" s="1302"/>
      <c r="P11" s="1302"/>
      <c r="Q11" s="1302"/>
      <c r="R11" s="1302"/>
      <c r="S11" s="1302"/>
      <c r="T11" s="1302"/>
      <c r="U11" s="1302"/>
      <c r="V11" s="1302"/>
      <c r="W11" s="1302"/>
      <c r="X11" s="1302"/>
      <c r="Y11" s="1302"/>
      <c r="Z11" s="1302"/>
      <c r="AA11" s="1302"/>
      <c r="AB11" s="1302"/>
      <c r="AC11" s="1302"/>
      <c r="AD11" s="1302"/>
      <c r="AE11" s="1302"/>
      <c r="AF11" s="1302"/>
      <c r="AG11" s="1302"/>
      <c r="AH11" s="1302"/>
      <c r="AI11" s="1302"/>
      <c r="AJ11" s="1302"/>
      <c r="AK11" s="1302"/>
      <c r="AL11" s="1302"/>
      <c r="AM11" s="1302"/>
      <c r="AN11" s="1302"/>
      <c r="AO11" s="1302"/>
      <c r="AP11" s="1302"/>
      <c r="AQ11" s="1302"/>
      <c r="AR11" s="1302"/>
      <c r="AS11" s="1302"/>
      <c r="AT11" s="1302"/>
      <c r="AU11" s="1302"/>
      <c r="AV11" s="1302"/>
      <c r="AW11" s="1302"/>
      <c r="AX11" s="1302"/>
      <c r="AY11" s="29"/>
      <c r="BI11" s="753" t="s">
        <v>674</v>
      </c>
    </row>
    <row r="12" spans="1:61" ht="20.149999999999999" customHeight="1">
      <c r="B12" s="30"/>
      <c r="C12" s="1302"/>
      <c r="D12" s="1302"/>
      <c r="E12" s="1302"/>
      <c r="F12" s="1302"/>
      <c r="G12" s="1302"/>
      <c r="H12" s="1302"/>
      <c r="I12" s="1302"/>
      <c r="J12" s="1302"/>
      <c r="K12" s="1302"/>
      <c r="L12" s="1302"/>
      <c r="M12" s="1302"/>
      <c r="N12" s="1302"/>
      <c r="O12" s="1302"/>
      <c r="P12" s="1302"/>
      <c r="Q12" s="1302"/>
      <c r="R12" s="1302"/>
      <c r="S12" s="1302"/>
      <c r="T12" s="1302"/>
      <c r="U12" s="1302"/>
      <c r="V12" s="1302"/>
      <c r="W12" s="1302"/>
      <c r="X12" s="1302"/>
      <c r="Y12" s="1302"/>
      <c r="Z12" s="1302"/>
      <c r="AA12" s="1302"/>
      <c r="AB12" s="1302"/>
      <c r="AC12" s="1302"/>
      <c r="AD12" s="1302"/>
      <c r="AE12" s="1302"/>
      <c r="AF12" s="1302"/>
      <c r="AG12" s="1302"/>
      <c r="AH12" s="1302"/>
      <c r="AI12" s="1302"/>
      <c r="AJ12" s="1302"/>
      <c r="AK12" s="1302"/>
      <c r="AL12" s="1302"/>
      <c r="AM12" s="1302"/>
      <c r="AN12" s="1302"/>
      <c r="AO12" s="1302"/>
      <c r="AP12" s="1302"/>
      <c r="AQ12" s="1302"/>
      <c r="AR12" s="1302"/>
      <c r="AS12" s="1302"/>
      <c r="AT12" s="1302"/>
      <c r="AU12" s="1302"/>
      <c r="AV12" s="1302"/>
      <c r="AW12" s="1302"/>
      <c r="AX12" s="1302"/>
      <c r="AY12" s="29"/>
      <c r="BI12" s="753" t="s">
        <v>675</v>
      </c>
    </row>
    <row r="13" spans="1:61" ht="20.149999999999999" customHeight="1">
      <c r="B13" s="30"/>
      <c r="C13" s="1302"/>
      <c r="D13" s="1302"/>
      <c r="E13" s="1302"/>
      <c r="F13" s="1302"/>
      <c r="G13" s="1302"/>
      <c r="H13" s="1302"/>
      <c r="I13" s="1302"/>
      <c r="J13" s="1302"/>
      <c r="K13" s="1302"/>
      <c r="L13" s="1302"/>
      <c r="M13" s="1302"/>
      <c r="N13" s="1302"/>
      <c r="O13" s="1302"/>
      <c r="P13" s="1302"/>
      <c r="Q13" s="1302"/>
      <c r="R13" s="1302"/>
      <c r="S13" s="1302"/>
      <c r="T13" s="1302"/>
      <c r="U13" s="1302"/>
      <c r="V13" s="1302"/>
      <c r="W13" s="1302"/>
      <c r="X13" s="1302"/>
      <c r="Y13" s="1302"/>
      <c r="Z13" s="1302"/>
      <c r="AA13" s="1302"/>
      <c r="AB13" s="1302"/>
      <c r="AC13" s="1302"/>
      <c r="AD13" s="1302"/>
      <c r="AE13" s="1302"/>
      <c r="AF13" s="1302"/>
      <c r="AG13" s="1302"/>
      <c r="AH13" s="1302"/>
      <c r="AI13" s="1302"/>
      <c r="AJ13" s="1302"/>
      <c r="AK13" s="1302"/>
      <c r="AL13" s="1302"/>
      <c r="AM13" s="1302"/>
      <c r="AN13" s="1302"/>
      <c r="AO13" s="1302"/>
      <c r="AP13" s="1302"/>
      <c r="AQ13" s="1302"/>
      <c r="AR13" s="1302"/>
      <c r="AS13" s="1302"/>
      <c r="AT13" s="1302"/>
      <c r="AU13" s="1302"/>
      <c r="AV13" s="1302"/>
      <c r="AW13" s="1302"/>
      <c r="AX13" s="1302"/>
      <c r="AY13" s="29"/>
      <c r="BI13" s="754" t="s">
        <v>676</v>
      </c>
    </row>
    <row r="14" spans="1:61" ht="20.149999999999999" customHeight="1">
      <c r="B14" s="30"/>
      <c r="C14" s="1302"/>
      <c r="D14" s="1302"/>
      <c r="E14" s="1302"/>
      <c r="F14" s="1302"/>
      <c r="G14" s="1302"/>
      <c r="H14" s="1302"/>
      <c r="I14" s="1302"/>
      <c r="J14" s="1302"/>
      <c r="K14" s="1302"/>
      <c r="L14" s="1302"/>
      <c r="M14" s="1302"/>
      <c r="N14" s="1302"/>
      <c r="O14" s="1302"/>
      <c r="P14" s="1302"/>
      <c r="Q14" s="1302"/>
      <c r="R14" s="1302"/>
      <c r="S14" s="1302"/>
      <c r="T14" s="1302"/>
      <c r="U14" s="1302"/>
      <c r="V14" s="1302"/>
      <c r="W14" s="1302"/>
      <c r="X14" s="1302"/>
      <c r="Y14" s="1302"/>
      <c r="Z14" s="1302"/>
      <c r="AA14" s="1302"/>
      <c r="AB14" s="1302"/>
      <c r="AC14" s="1302"/>
      <c r="AD14" s="1302"/>
      <c r="AE14" s="1302"/>
      <c r="AF14" s="1302"/>
      <c r="AG14" s="1302"/>
      <c r="AH14" s="1302"/>
      <c r="AI14" s="1302"/>
      <c r="AJ14" s="1302"/>
      <c r="AK14" s="1302"/>
      <c r="AL14" s="1302"/>
      <c r="AM14" s="1302"/>
      <c r="AN14" s="1302"/>
      <c r="AO14" s="1302"/>
      <c r="AP14" s="1302"/>
      <c r="AQ14" s="1302"/>
      <c r="AR14" s="1302"/>
      <c r="AS14" s="1302"/>
      <c r="AT14" s="1302"/>
      <c r="AU14" s="1302"/>
      <c r="AV14" s="1302"/>
      <c r="AW14" s="1302"/>
      <c r="AX14" s="1302"/>
      <c r="AY14" s="29"/>
      <c r="BI14" s="753" t="s">
        <v>679</v>
      </c>
    </row>
    <row r="15" spans="1:61" ht="20.149999999999999" customHeight="1">
      <c r="B15" s="30"/>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2"/>
      <c r="AJ15" s="1302"/>
      <c r="AK15" s="1302"/>
      <c r="AL15" s="1302"/>
      <c r="AM15" s="1302"/>
      <c r="AN15" s="1302"/>
      <c r="AO15" s="1302"/>
      <c r="AP15" s="1302"/>
      <c r="AQ15" s="1302"/>
      <c r="AR15" s="1302"/>
      <c r="AS15" s="1302"/>
      <c r="AT15" s="1302"/>
      <c r="AU15" s="1302"/>
      <c r="AV15" s="1302"/>
      <c r="AW15" s="1302"/>
      <c r="AX15" s="1302"/>
      <c r="AY15" s="29"/>
      <c r="BI15" s="754" t="s">
        <v>680</v>
      </c>
    </row>
    <row r="16" spans="1:61" ht="20.149999999999999" customHeight="1">
      <c r="B16" s="30"/>
      <c r="C16" s="1302"/>
      <c r="D16" s="1302"/>
      <c r="E16" s="1302"/>
      <c r="F16" s="1302"/>
      <c r="G16" s="1302"/>
      <c r="H16" s="1302"/>
      <c r="I16" s="1302"/>
      <c r="J16" s="1302"/>
      <c r="K16" s="1302"/>
      <c r="L16" s="1302"/>
      <c r="M16" s="1302"/>
      <c r="N16" s="1302"/>
      <c r="O16" s="1302"/>
      <c r="P16" s="1302"/>
      <c r="Q16" s="1302"/>
      <c r="R16" s="1302"/>
      <c r="S16" s="1302"/>
      <c r="T16" s="1302"/>
      <c r="U16" s="1302"/>
      <c r="V16" s="1302"/>
      <c r="W16" s="1302"/>
      <c r="X16" s="1302"/>
      <c r="Y16" s="1302"/>
      <c r="Z16" s="1302"/>
      <c r="AA16" s="1302"/>
      <c r="AB16" s="1302"/>
      <c r="AC16" s="1302"/>
      <c r="AD16" s="1302"/>
      <c r="AE16" s="1302"/>
      <c r="AF16" s="1302"/>
      <c r="AG16" s="1302"/>
      <c r="AH16" s="1302"/>
      <c r="AI16" s="1302"/>
      <c r="AJ16" s="1302"/>
      <c r="AK16" s="1302"/>
      <c r="AL16" s="1302"/>
      <c r="AM16" s="1302"/>
      <c r="AN16" s="1302"/>
      <c r="AO16" s="1302"/>
      <c r="AP16" s="1302"/>
      <c r="AQ16" s="1302"/>
      <c r="AR16" s="1302"/>
      <c r="AS16" s="1302"/>
      <c r="AT16" s="1302"/>
      <c r="AU16" s="1302"/>
      <c r="AV16" s="1302"/>
      <c r="AW16" s="1302"/>
      <c r="AX16" s="1302"/>
      <c r="AY16" s="29"/>
      <c r="BI16" s="753" t="s">
        <v>681</v>
      </c>
    </row>
    <row r="17" spans="2:78" ht="20.149999999999999" customHeight="1">
      <c r="B17" s="30"/>
      <c r="C17" s="1302"/>
      <c r="D17" s="1302"/>
      <c r="E17" s="1302"/>
      <c r="F17" s="1302"/>
      <c r="G17" s="1302"/>
      <c r="H17" s="1302"/>
      <c r="I17" s="1302"/>
      <c r="J17" s="1302"/>
      <c r="K17" s="1302"/>
      <c r="L17" s="1302"/>
      <c r="M17" s="1302"/>
      <c r="N17" s="1302"/>
      <c r="O17" s="1302"/>
      <c r="P17" s="1302"/>
      <c r="Q17" s="1302"/>
      <c r="R17" s="1302"/>
      <c r="S17" s="1302"/>
      <c r="T17" s="1302"/>
      <c r="U17" s="1302"/>
      <c r="V17" s="1302"/>
      <c r="W17" s="1302"/>
      <c r="X17" s="1302"/>
      <c r="Y17" s="1302"/>
      <c r="Z17" s="1302"/>
      <c r="AA17" s="1302"/>
      <c r="AB17" s="1302"/>
      <c r="AC17" s="1302"/>
      <c r="AD17" s="1302"/>
      <c r="AE17" s="1302"/>
      <c r="AF17" s="1302"/>
      <c r="AG17" s="1302"/>
      <c r="AH17" s="1302"/>
      <c r="AI17" s="1302"/>
      <c r="AJ17" s="1302"/>
      <c r="AK17" s="1302"/>
      <c r="AL17" s="1302"/>
      <c r="AM17" s="1302"/>
      <c r="AN17" s="1302"/>
      <c r="AO17" s="1302"/>
      <c r="AP17" s="1302"/>
      <c r="AQ17" s="1302"/>
      <c r="AR17" s="1302"/>
      <c r="AS17" s="1302"/>
      <c r="AT17" s="1302"/>
      <c r="AU17" s="1302"/>
      <c r="AV17" s="1302"/>
      <c r="AW17" s="1302"/>
      <c r="AX17" s="1302"/>
      <c r="AY17" s="29"/>
    </row>
    <row r="18" spans="2:78" ht="20.149999999999999" customHeight="1">
      <c r="B18" s="30"/>
      <c r="C18" s="1302"/>
      <c r="D18" s="1302"/>
      <c r="E18" s="1302"/>
      <c r="F18" s="1302"/>
      <c r="G18" s="1302"/>
      <c r="H18" s="1302"/>
      <c r="I18" s="1302"/>
      <c r="J18" s="1302"/>
      <c r="K18" s="1302"/>
      <c r="L18" s="1302"/>
      <c r="M18" s="1302"/>
      <c r="N18" s="1302"/>
      <c r="O18" s="1302"/>
      <c r="P18" s="1302"/>
      <c r="Q18" s="1302"/>
      <c r="R18" s="1302"/>
      <c r="S18" s="1302"/>
      <c r="T18" s="1302"/>
      <c r="U18" s="1302"/>
      <c r="V18" s="1302"/>
      <c r="W18" s="1302"/>
      <c r="X18" s="1302"/>
      <c r="Y18" s="1302"/>
      <c r="Z18" s="1302"/>
      <c r="AA18" s="1302"/>
      <c r="AB18" s="1302"/>
      <c r="AC18" s="1302"/>
      <c r="AD18" s="1302"/>
      <c r="AE18" s="1302"/>
      <c r="AF18" s="1302"/>
      <c r="AG18" s="1302"/>
      <c r="AH18" s="1302"/>
      <c r="AI18" s="1302"/>
      <c r="AJ18" s="1302"/>
      <c r="AK18" s="1302"/>
      <c r="AL18" s="1302"/>
      <c r="AM18" s="1302"/>
      <c r="AN18" s="1302"/>
      <c r="AO18" s="1302"/>
      <c r="AP18" s="1302"/>
      <c r="AQ18" s="1302"/>
      <c r="AR18" s="1302"/>
      <c r="AS18" s="1302"/>
      <c r="AT18" s="1302"/>
      <c r="AU18" s="1302"/>
      <c r="AV18" s="1302"/>
      <c r="AW18" s="1302"/>
      <c r="AX18" s="1302"/>
      <c r="AY18" s="29"/>
      <c r="BI18" s="1177" t="s">
        <v>691</v>
      </c>
      <c r="BJ18" s="1178"/>
      <c r="BK18" s="1178"/>
      <c r="BL18" s="1178"/>
      <c r="BM18" s="1178"/>
      <c r="BN18" s="1178"/>
      <c r="BO18" s="1178"/>
      <c r="BP18" s="1178"/>
      <c r="BQ18" s="1178"/>
      <c r="BR18" s="1178"/>
      <c r="BS18" s="1178"/>
      <c r="BT18" s="1178"/>
      <c r="BU18" s="1178"/>
      <c r="BV18" s="1178"/>
      <c r="BW18" s="1178"/>
      <c r="BX18" s="1178"/>
      <c r="BY18" s="1178"/>
      <c r="BZ18" s="1178"/>
    </row>
    <row r="19" spans="2:78" ht="20.149999999999999" customHeight="1">
      <c r="B19" s="30"/>
      <c r="C19" s="1302"/>
      <c r="D19" s="1302"/>
      <c r="E19" s="1302"/>
      <c r="F19" s="1302"/>
      <c r="G19" s="1302"/>
      <c r="H19" s="1302"/>
      <c r="I19" s="1302"/>
      <c r="J19" s="1302"/>
      <c r="K19" s="1302"/>
      <c r="L19" s="1302"/>
      <c r="M19" s="1302"/>
      <c r="N19" s="1302"/>
      <c r="O19" s="1302"/>
      <c r="P19" s="1302"/>
      <c r="Q19" s="1302"/>
      <c r="R19" s="1302"/>
      <c r="S19" s="1302"/>
      <c r="T19" s="1302"/>
      <c r="U19" s="1302"/>
      <c r="V19" s="1302"/>
      <c r="W19" s="1302"/>
      <c r="X19" s="1302"/>
      <c r="Y19" s="1302"/>
      <c r="Z19" s="1302"/>
      <c r="AA19" s="1302"/>
      <c r="AB19" s="1302"/>
      <c r="AC19" s="1302"/>
      <c r="AD19" s="1302"/>
      <c r="AE19" s="1302"/>
      <c r="AF19" s="1302"/>
      <c r="AG19" s="1302"/>
      <c r="AH19" s="1302"/>
      <c r="AI19" s="1302"/>
      <c r="AJ19" s="1302"/>
      <c r="AK19" s="1302"/>
      <c r="AL19" s="1302"/>
      <c r="AM19" s="1302"/>
      <c r="AN19" s="1302"/>
      <c r="AO19" s="1302"/>
      <c r="AP19" s="1302"/>
      <c r="AQ19" s="1302"/>
      <c r="AR19" s="1302"/>
      <c r="AS19" s="1302"/>
      <c r="AT19" s="1302"/>
      <c r="AU19" s="1302"/>
      <c r="AV19" s="1302"/>
      <c r="AW19" s="1302"/>
      <c r="AX19" s="1302"/>
      <c r="AY19" s="29"/>
      <c r="BI19" s="1178"/>
      <c r="BJ19" s="1178"/>
      <c r="BK19" s="1178"/>
      <c r="BL19" s="1178"/>
      <c r="BM19" s="1178"/>
      <c r="BN19" s="1178"/>
      <c r="BO19" s="1178"/>
      <c r="BP19" s="1178"/>
      <c r="BQ19" s="1178"/>
      <c r="BR19" s="1178"/>
      <c r="BS19" s="1178"/>
      <c r="BT19" s="1178"/>
      <c r="BU19" s="1178"/>
      <c r="BV19" s="1178"/>
      <c r="BW19" s="1178"/>
      <c r="BX19" s="1178"/>
      <c r="BY19" s="1178"/>
      <c r="BZ19" s="1178"/>
    </row>
    <row r="20" spans="2:78" ht="20.149999999999999" customHeight="1">
      <c r="B20" s="30"/>
      <c r="C20" s="1302"/>
      <c r="D20" s="1302"/>
      <c r="E20" s="1302"/>
      <c r="F20" s="1302"/>
      <c r="G20" s="1302"/>
      <c r="H20" s="1302"/>
      <c r="I20" s="1302"/>
      <c r="J20" s="1302"/>
      <c r="K20" s="1302"/>
      <c r="L20" s="1302"/>
      <c r="M20" s="1302"/>
      <c r="N20" s="1302"/>
      <c r="O20" s="1302"/>
      <c r="P20" s="1302"/>
      <c r="Q20" s="1302"/>
      <c r="R20" s="1302"/>
      <c r="S20" s="1302"/>
      <c r="T20" s="1302"/>
      <c r="U20" s="1302"/>
      <c r="V20" s="1302"/>
      <c r="W20" s="1302"/>
      <c r="X20" s="1302"/>
      <c r="Y20" s="1302"/>
      <c r="Z20" s="1302"/>
      <c r="AA20" s="1302"/>
      <c r="AB20" s="1302"/>
      <c r="AC20" s="1302"/>
      <c r="AD20" s="1302"/>
      <c r="AE20" s="1302"/>
      <c r="AF20" s="1302"/>
      <c r="AG20" s="1302"/>
      <c r="AH20" s="1302"/>
      <c r="AI20" s="1302"/>
      <c r="AJ20" s="1302"/>
      <c r="AK20" s="1302"/>
      <c r="AL20" s="1302"/>
      <c r="AM20" s="1302"/>
      <c r="AN20" s="1302"/>
      <c r="AO20" s="1302"/>
      <c r="AP20" s="1302"/>
      <c r="AQ20" s="1302"/>
      <c r="AR20" s="1302"/>
      <c r="AS20" s="1302"/>
      <c r="AT20" s="1302"/>
      <c r="AU20" s="1302"/>
      <c r="AV20" s="1302"/>
      <c r="AW20" s="1302"/>
      <c r="AX20" s="1302"/>
      <c r="AY20" s="29"/>
      <c r="BI20" s="1179" t="s">
        <v>692</v>
      </c>
      <c r="BJ20" s="1180"/>
      <c r="BK20" s="1180"/>
      <c r="BL20" s="1180"/>
      <c r="BM20" s="1180"/>
      <c r="BN20" s="1180"/>
      <c r="BO20" s="1180"/>
      <c r="BP20" s="1180"/>
      <c r="BQ20" s="1180"/>
      <c r="BR20" s="1180"/>
      <c r="BS20" s="1180"/>
      <c r="BT20" s="1180"/>
      <c r="BU20" s="1181"/>
      <c r="BV20" s="1181"/>
      <c r="BW20" s="1131"/>
      <c r="BX20" s="1131"/>
    </row>
    <row r="21" spans="2:78" ht="20.149999999999999" customHeight="1">
      <c r="B21" s="30"/>
      <c r="C21" s="1302"/>
      <c r="D21" s="1302"/>
      <c r="E21" s="1302"/>
      <c r="F21" s="1302"/>
      <c r="G21" s="1302"/>
      <c r="H21" s="1302"/>
      <c r="I21" s="1302"/>
      <c r="J21" s="1302"/>
      <c r="K21" s="1302"/>
      <c r="L21" s="1302"/>
      <c r="M21" s="1302"/>
      <c r="N21" s="1302"/>
      <c r="O21" s="1302"/>
      <c r="P21" s="1302"/>
      <c r="Q21" s="1302"/>
      <c r="R21" s="1302"/>
      <c r="S21" s="1302"/>
      <c r="T21" s="1302"/>
      <c r="U21" s="1302"/>
      <c r="V21" s="1302"/>
      <c r="W21" s="1302"/>
      <c r="X21" s="1302"/>
      <c r="Y21" s="1302"/>
      <c r="Z21" s="1302"/>
      <c r="AA21" s="1302"/>
      <c r="AB21" s="1302"/>
      <c r="AC21" s="1302"/>
      <c r="AD21" s="1302"/>
      <c r="AE21" s="1302"/>
      <c r="AF21" s="1302"/>
      <c r="AG21" s="1302"/>
      <c r="AH21" s="1302"/>
      <c r="AI21" s="1302"/>
      <c r="AJ21" s="1302"/>
      <c r="AK21" s="1302"/>
      <c r="AL21" s="1302"/>
      <c r="AM21" s="1302"/>
      <c r="AN21" s="1302"/>
      <c r="AO21" s="1302"/>
      <c r="AP21" s="1302"/>
      <c r="AQ21" s="1302"/>
      <c r="AR21" s="1302"/>
      <c r="AS21" s="1302"/>
      <c r="AT21" s="1302"/>
      <c r="AU21" s="1302"/>
      <c r="AV21" s="1302"/>
      <c r="AW21" s="1302"/>
      <c r="AX21" s="1302"/>
      <c r="AY21" s="29"/>
      <c r="BI21" s="1179"/>
      <c r="BJ21" s="1180"/>
      <c r="BK21" s="1180"/>
      <c r="BL21" s="1180"/>
      <c r="BM21" s="1180"/>
      <c r="BN21" s="1180"/>
      <c r="BO21" s="1180"/>
      <c r="BP21" s="1180"/>
      <c r="BQ21" s="1180"/>
      <c r="BR21" s="1180"/>
      <c r="BS21" s="1180"/>
      <c r="BT21" s="1180"/>
      <c r="BU21" s="1181"/>
      <c r="BV21" s="1181"/>
      <c r="BW21" s="1131"/>
      <c r="BX21" s="1131"/>
    </row>
    <row r="22" spans="2:78" ht="20.149999999999999" customHeight="1">
      <c r="B22" s="30"/>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302"/>
      <c r="AC22" s="1302"/>
      <c r="AD22" s="1302"/>
      <c r="AE22" s="1302"/>
      <c r="AF22" s="1302"/>
      <c r="AG22" s="1302"/>
      <c r="AH22" s="1302"/>
      <c r="AI22" s="1302"/>
      <c r="AJ22" s="1302"/>
      <c r="AK22" s="1302"/>
      <c r="AL22" s="1302"/>
      <c r="AM22" s="1302"/>
      <c r="AN22" s="1302"/>
      <c r="AO22" s="1302"/>
      <c r="AP22" s="1302"/>
      <c r="AQ22" s="1302"/>
      <c r="AR22" s="1302"/>
      <c r="AS22" s="1302"/>
      <c r="AT22" s="1302"/>
      <c r="AU22" s="1302"/>
      <c r="AV22" s="1302"/>
      <c r="AW22" s="1302"/>
      <c r="AX22" s="1302"/>
      <c r="AY22" s="29"/>
      <c r="BI22" s="1180"/>
      <c r="BJ22" s="1180"/>
      <c r="BK22" s="1180"/>
      <c r="BL22" s="1180"/>
      <c r="BM22" s="1180"/>
      <c r="BN22" s="1180"/>
      <c r="BO22" s="1180"/>
      <c r="BP22" s="1180"/>
      <c r="BQ22" s="1180"/>
      <c r="BR22" s="1180"/>
      <c r="BS22" s="1180"/>
      <c r="BT22" s="1180"/>
      <c r="BU22" s="1181"/>
      <c r="BV22" s="1181"/>
      <c r="BW22" s="1131"/>
      <c r="BX22" s="1131"/>
    </row>
    <row r="23" spans="2:78" ht="20.149999999999999" customHeight="1">
      <c r="B23" s="30"/>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302"/>
      <c r="AC23" s="1302"/>
      <c r="AD23" s="1302"/>
      <c r="AE23" s="1302"/>
      <c r="AF23" s="1302"/>
      <c r="AG23" s="1302"/>
      <c r="AH23" s="1302"/>
      <c r="AI23" s="1302"/>
      <c r="AJ23" s="1302"/>
      <c r="AK23" s="1302"/>
      <c r="AL23" s="1302"/>
      <c r="AM23" s="1302"/>
      <c r="AN23" s="1302"/>
      <c r="AO23" s="1302"/>
      <c r="AP23" s="1302"/>
      <c r="AQ23" s="1302"/>
      <c r="AR23" s="1302"/>
      <c r="AS23" s="1302"/>
      <c r="AT23" s="1302"/>
      <c r="AU23" s="1302"/>
      <c r="AV23" s="1302"/>
      <c r="AW23" s="1302"/>
      <c r="AX23" s="1302"/>
      <c r="AY23" s="29"/>
      <c r="BI23" s="1181"/>
      <c r="BJ23" s="1181"/>
      <c r="BK23" s="1181"/>
      <c r="BL23" s="1181"/>
      <c r="BM23" s="1181"/>
      <c r="BN23" s="1181"/>
      <c r="BO23" s="1181"/>
      <c r="BP23" s="1181"/>
      <c r="BQ23" s="1181"/>
      <c r="BR23" s="1181"/>
      <c r="BS23" s="1181"/>
      <c r="BT23" s="1181"/>
      <c r="BU23" s="1181"/>
      <c r="BV23" s="1181"/>
      <c r="BW23" s="1131"/>
      <c r="BX23" s="1131"/>
    </row>
    <row r="24" spans="2:78" ht="20.149999999999999" customHeight="1">
      <c r="B24" s="30"/>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302"/>
      <c r="AC24" s="1302"/>
      <c r="AD24" s="1302"/>
      <c r="AE24" s="1302"/>
      <c r="AF24" s="1302"/>
      <c r="AG24" s="1302"/>
      <c r="AH24" s="1302"/>
      <c r="AI24" s="1302"/>
      <c r="AJ24" s="1302"/>
      <c r="AK24" s="1302"/>
      <c r="AL24" s="1302"/>
      <c r="AM24" s="1302"/>
      <c r="AN24" s="1302"/>
      <c r="AO24" s="1302"/>
      <c r="AP24" s="1302"/>
      <c r="AQ24" s="1302"/>
      <c r="AR24" s="1302"/>
      <c r="AS24" s="1302"/>
      <c r="AT24" s="1302"/>
      <c r="AU24" s="1302"/>
      <c r="AV24" s="1302"/>
      <c r="AW24" s="1302"/>
      <c r="AX24" s="1302"/>
      <c r="AY24" s="29"/>
    </row>
    <row r="25" spans="2:78" ht="20.149999999999999" customHeight="1" thickBot="1">
      <c r="B25" s="221"/>
      <c r="C25" s="224"/>
      <c r="D25" s="224"/>
      <c r="E25" s="1185" t="s">
        <v>9</v>
      </c>
      <c r="F25" s="1185"/>
      <c r="G25" s="1185"/>
      <c r="H25" s="1185"/>
      <c r="I25" s="1185"/>
      <c r="J25" s="1242"/>
      <c r="K25" s="1243"/>
      <c r="L25" s="222" t="s">
        <v>656</v>
      </c>
      <c r="M25" s="222"/>
      <c r="N25" s="1185" t="s">
        <v>10</v>
      </c>
      <c r="O25" s="1185"/>
      <c r="P25" s="1185"/>
      <c r="Q25" s="1185"/>
      <c r="R25" s="1185"/>
      <c r="S25" s="1185"/>
      <c r="T25" s="1185"/>
      <c r="U25" s="1185"/>
      <c r="V25" s="1185"/>
      <c r="W25" s="1185"/>
      <c r="X25" s="1186"/>
      <c r="Y25" s="1187"/>
      <c r="Z25" s="1187"/>
      <c r="AA25" s="1187"/>
      <c r="AB25" s="1187"/>
      <c r="AC25" s="1187"/>
      <c r="AD25" s="1187"/>
      <c r="AE25" s="1187"/>
      <c r="AF25" s="1187"/>
      <c r="AG25" s="1187"/>
      <c r="AH25" s="1187"/>
      <c r="AI25" s="1187"/>
      <c r="AJ25" s="1187"/>
      <c r="AK25" s="1187"/>
      <c r="AL25" s="1187"/>
      <c r="AM25" s="1187"/>
      <c r="AN25" s="1187"/>
      <c r="AO25" s="1187"/>
      <c r="AP25" s="1187"/>
      <c r="AQ25" s="1187"/>
      <c r="AR25" s="1187"/>
      <c r="AS25" s="1187"/>
      <c r="AT25" s="1187"/>
      <c r="AU25" s="1187"/>
      <c r="AV25" s="1187"/>
      <c r="AW25" s="1187"/>
      <c r="AX25" s="1187"/>
      <c r="AY25" s="29"/>
      <c r="BK25" s="12"/>
    </row>
    <row r="26" spans="2:78" ht="9.9" customHeight="1">
      <c r="B26" s="1236" t="s">
        <v>388</v>
      </c>
      <c r="C26" s="1237"/>
      <c r="D26" s="1295" t="s">
        <v>2</v>
      </c>
      <c r="E26" s="1296"/>
      <c r="F26" s="501"/>
      <c r="G26" s="1299" t="s">
        <v>0</v>
      </c>
      <c r="H26" s="1299"/>
      <c r="I26" s="1299"/>
      <c r="J26" s="1299"/>
      <c r="K26" s="1299"/>
      <c r="L26" s="1299"/>
      <c r="M26" s="755"/>
      <c r="N26" s="721"/>
      <c r="O26" s="721"/>
      <c r="P26" s="1168" t="s">
        <v>657</v>
      </c>
      <c r="Q26" s="1168"/>
      <c r="R26" s="1168"/>
      <c r="S26" s="722"/>
      <c r="T26" s="723"/>
      <c r="U26" s="760"/>
      <c r="V26" s="1168" t="s">
        <v>658</v>
      </c>
      <c r="W26" s="1168"/>
      <c r="X26" s="1168"/>
      <c r="Y26" s="760"/>
      <c r="Z26" s="760"/>
      <c r="AA26" s="760"/>
      <c r="AB26" s="1168" t="s">
        <v>659</v>
      </c>
      <c r="AC26" s="1168"/>
      <c r="AD26" s="1168"/>
      <c r="AE26" s="760"/>
      <c r="AF26" s="760"/>
      <c r="AG26" s="721"/>
      <c r="AH26" s="1167" t="s">
        <v>660</v>
      </c>
      <c r="AI26" s="1167"/>
      <c r="AJ26" s="1167"/>
      <c r="AK26" s="755"/>
      <c r="AL26" s="755"/>
      <c r="AM26" s="721"/>
      <c r="AN26" s="1167" t="s">
        <v>661</v>
      </c>
      <c r="AO26" s="1167"/>
      <c r="AP26" s="1167"/>
      <c r="AQ26" s="755"/>
      <c r="AR26" s="755"/>
      <c r="AS26" s="1170" t="s">
        <v>662</v>
      </c>
      <c r="AT26" s="1170"/>
      <c r="AU26" s="1170"/>
      <c r="AV26" s="1170"/>
      <c r="AW26" s="756"/>
      <c r="AX26" s="756"/>
      <c r="AY26" s="261"/>
      <c r="BA26" s="740" t="b">
        <v>0</v>
      </c>
      <c r="BB26" s="740" t="b">
        <v>0</v>
      </c>
      <c r="BC26" s="740" t="b">
        <v>0</v>
      </c>
      <c r="BD26" s="740" t="b">
        <v>1</v>
      </c>
      <c r="BE26" s="740" t="b">
        <v>0</v>
      </c>
      <c r="BF26" s="740" t="b">
        <v>0</v>
      </c>
    </row>
    <row r="27" spans="2:78" ht="9.9" customHeight="1">
      <c r="B27" s="1238"/>
      <c r="C27" s="1239"/>
      <c r="D27" s="1191"/>
      <c r="E27" s="1192"/>
      <c r="F27" s="501"/>
      <c r="G27" s="1173"/>
      <c r="H27" s="1173"/>
      <c r="I27" s="1173"/>
      <c r="J27" s="1173"/>
      <c r="K27" s="1173"/>
      <c r="L27" s="1173"/>
      <c r="M27" s="755"/>
      <c r="N27" s="761"/>
      <c r="O27" s="761"/>
      <c r="P27" s="1196"/>
      <c r="Q27" s="1196"/>
      <c r="R27" s="1196"/>
      <c r="S27" s="761"/>
      <c r="T27" s="759"/>
      <c r="U27" s="759"/>
      <c r="V27" s="1196"/>
      <c r="W27" s="1196"/>
      <c r="X27" s="1196"/>
      <c r="Y27" s="759"/>
      <c r="Z27" s="759"/>
      <c r="AA27" s="759"/>
      <c r="AB27" s="1196"/>
      <c r="AC27" s="1196"/>
      <c r="AD27" s="1196"/>
      <c r="AE27" s="759"/>
      <c r="AF27" s="759"/>
      <c r="AG27" s="755"/>
      <c r="AH27" s="1182"/>
      <c r="AI27" s="1182"/>
      <c r="AJ27" s="1182"/>
      <c r="AK27" s="755"/>
      <c r="AL27" s="755"/>
      <c r="AM27" s="755"/>
      <c r="AN27" s="1182"/>
      <c r="AO27" s="1182"/>
      <c r="AP27" s="1182"/>
      <c r="AQ27" s="755"/>
      <c r="AR27" s="755"/>
      <c r="AS27" s="1301"/>
      <c r="AT27" s="1301"/>
      <c r="AU27" s="1301"/>
      <c r="AV27" s="1301"/>
      <c r="AW27" s="757"/>
      <c r="AX27" s="757"/>
      <c r="AY27" s="255"/>
    </row>
    <row r="28" spans="2:78" ht="20.149999999999999" customHeight="1">
      <c r="B28" s="1238"/>
      <c r="C28" s="1239"/>
      <c r="D28" s="1191"/>
      <c r="E28" s="1192"/>
      <c r="F28" s="501"/>
      <c r="G28" s="28"/>
      <c r="H28" s="28"/>
      <c r="I28" s="28"/>
      <c r="J28" s="28"/>
      <c r="K28" s="28"/>
      <c r="L28" s="28"/>
      <c r="M28" s="28"/>
      <c r="N28" s="1165" t="s">
        <v>1016</v>
      </c>
      <c r="O28" s="1166"/>
      <c r="P28" s="1166"/>
      <c r="Q28" s="1166"/>
      <c r="R28" s="1166"/>
      <c r="S28" s="1166"/>
      <c r="T28" s="1166"/>
      <c r="U28" s="1166"/>
      <c r="V28" s="1166"/>
      <c r="W28" s="1166"/>
      <c r="X28" s="1166"/>
      <c r="Y28" s="1166"/>
      <c r="Z28" s="1166"/>
      <c r="AA28" s="1166"/>
      <c r="AB28" s="1166"/>
      <c r="AC28" s="1166"/>
      <c r="AD28" s="1166"/>
      <c r="AE28" s="1166"/>
      <c r="AF28" s="1166"/>
      <c r="AG28" s="1166"/>
      <c r="AH28" s="1166"/>
      <c r="AI28" s="1166"/>
      <c r="AJ28" s="1166"/>
      <c r="AK28" s="1166"/>
      <c r="AL28" s="1166"/>
      <c r="AM28" s="1166"/>
      <c r="AN28" s="1166"/>
      <c r="AO28" s="1166"/>
      <c r="AP28" s="1166"/>
      <c r="AQ28" s="1166"/>
      <c r="AR28" s="1166"/>
      <c r="AS28" s="1166"/>
      <c r="AT28" s="1166"/>
      <c r="AU28" s="1166"/>
      <c r="AV28" s="1166"/>
      <c r="AW28" s="1166"/>
      <c r="AX28" s="1166"/>
      <c r="AY28" s="29"/>
      <c r="BA28" s="740" t="b">
        <v>1</v>
      </c>
    </row>
    <row r="29" spans="2:78" ht="20.149999999999999" customHeight="1">
      <c r="B29" s="1238"/>
      <c r="C29" s="1239"/>
      <c r="D29" s="1191"/>
      <c r="E29" s="1192"/>
      <c r="F29" s="501"/>
      <c r="G29" s="733"/>
      <c r="H29" s="758"/>
      <c r="I29" s="1183" t="s">
        <v>663</v>
      </c>
      <c r="J29" s="1183"/>
      <c r="K29" s="1183"/>
      <c r="L29" s="1183"/>
      <c r="M29" s="28"/>
      <c r="N29" s="1146" t="s">
        <v>682</v>
      </c>
      <c r="O29" s="1147"/>
      <c r="P29" s="1147"/>
      <c r="Q29" s="1147"/>
      <c r="R29" s="1147"/>
      <c r="S29" s="1147"/>
      <c r="T29" s="1147"/>
      <c r="U29" s="1147"/>
      <c r="V29" s="1147"/>
      <c r="W29" s="1147"/>
      <c r="X29" s="1147"/>
      <c r="Y29" s="1147"/>
      <c r="Z29" s="1147"/>
      <c r="AA29" s="1147"/>
      <c r="AB29" s="1147"/>
      <c r="AC29" s="1147"/>
      <c r="AD29" s="1147"/>
      <c r="AE29" s="1147"/>
      <c r="AF29" s="1147"/>
      <c r="AG29" s="1147"/>
      <c r="AH29" s="1147"/>
      <c r="AI29" s="1147"/>
      <c r="AJ29" s="1147"/>
      <c r="AK29" s="1147"/>
      <c r="AL29" s="1147"/>
      <c r="AM29" s="1147"/>
      <c r="AN29" s="1147"/>
      <c r="AO29" s="1147"/>
      <c r="AP29" s="1147"/>
      <c r="AQ29" s="1147"/>
      <c r="AR29" s="1147"/>
      <c r="AS29" s="1147"/>
      <c r="AT29" s="1147"/>
      <c r="AU29" s="1147"/>
      <c r="AV29" s="1147"/>
      <c r="AW29" s="1147"/>
      <c r="AX29" s="1147"/>
      <c r="AY29" s="29"/>
    </row>
    <row r="30" spans="2:78" ht="20.149999999999999" customHeight="1">
      <c r="B30" s="1238"/>
      <c r="C30" s="1239"/>
      <c r="D30" s="1191"/>
      <c r="E30" s="1192"/>
      <c r="F30" s="501"/>
      <c r="G30" s="28"/>
      <c r="H30" s="28"/>
      <c r="I30" s="28"/>
      <c r="J30" s="28"/>
      <c r="K30" s="28"/>
      <c r="L30" s="28"/>
      <c r="M30" s="28"/>
      <c r="N30" s="1146"/>
      <c r="O30" s="1147"/>
      <c r="P30" s="1147"/>
      <c r="Q30" s="1147"/>
      <c r="R30" s="1147"/>
      <c r="S30" s="1147"/>
      <c r="T30" s="1147"/>
      <c r="U30" s="1147"/>
      <c r="V30" s="1147"/>
      <c r="W30" s="1147"/>
      <c r="X30" s="1147"/>
      <c r="Y30" s="1147"/>
      <c r="Z30" s="1147"/>
      <c r="AA30" s="1147"/>
      <c r="AB30" s="1147"/>
      <c r="AC30" s="1147"/>
      <c r="AD30" s="1147"/>
      <c r="AE30" s="1147"/>
      <c r="AF30" s="1147"/>
      <c r="AG30" s="1147"/>
      <c r="AH30" s="1147"/>
      <c r="AI30" s="1147"/>
      <c r="AJ30" s="1147"/>
      <c r="AK30" s="1147"/>
      <c r="AL30" s="1147"/>
      <c r="AM30" s="1147"/>
      <c r="AN30" s="1147"/>
      <c r="AO30" s="1147"/>
      <c r="AP30" s="1147"/>
      <c r="AQ30" s="1147"/>
      <c r="AR30" s="1147"/>
      <c r="AS30" s="1147"/>
      <c r="AT30" s="1147"/>
      <c r="AU30" s="1147"/>
      <c r="AV30" s="1147"/>
      <c r="AW30" s="1147"/>
      <c r="AX30" s="1147"/>
      <c r="AY30" s="29"/>
    </row>
    <row r="31" spans="2:78" ht="20.149999999999999" customHeight="1">
      <c r="B31" s="1238"/>
      <c r="C31" s="1239"/>
      <c r="D31" s="1297"/>
      <c r="E31" s="1298"/>
      <c r="F31" s="503"/>
      <c r="G31" s="223"/>
      <c r="H31" s="223"/>
      <c r="I31" s="223"/>
      <c r="J31" s="223"/>
      <c r="K31" s="223"/>
      <c r="L31" s="223"/>
      <c r="M31" s="223"/>
      <c r="N31" s="223"/>
      <c r="O31" s="223"/>
      <c r="P31" s="223"/>
      <c r="Q31" s="223"/>
      <c r="R31" s="223"/>
      <c r="S31" s="223"/>
      <c r="T31" s="223"/>
      <c r="U31" s="223"/>
      <c r="V31" s="223"/>
      <c r="W31" s="1244" t="s">
        <v>30</v>
      </c>
      <c r="X31" s="1245"/>
      <c r="Y31" s="1245"/>
      <c r="Z31" s="1245"/>
      <c r="AA31" s="1245"/>
      <c r="AB31" s="1245"/>
      <c r="AC31" s="1245"/>
      <c r="AD31" s="1245"/>
      <c r="AE31" s="1245"/>
      <c r="AF31" s="1245"/>
      <c r="AG31" s="1245"/>
      <c r="AH31" s="1184"/>
      <c r="AI31" s="1184"/>
      <c r="AJ31" s="1184"/>
      <c r="AK31" s="1184"/>
      <c r="AL31" s="1184"/>
      <c r="AM31" s="1184"/>
      <c r="AN31" s="1184"/>
      <c r="AO31" s="1184"/>
      <c r="AP31" s="1184"/>
      <c r="AQ31" s="1184"/>
      <c r="AR31" s="1184"/>
      <c r="AS31" s="1184"/>
      <c r="AT31" s="728"/>
      <c r="AU31" s="728"/>
      <c r="AV31" s="728"/>
      <c r="AW31" s="728"/>
      <c r="AX31" s="262"/>
      <c r="AY31" s="263"/>
    </row>
    <row r="32" spans="2:78" ht="9.9" customHeight="1">
      <c r="B32" s="1238"/>
      <c r="C32" s="1239"/>
      <c r="D32" s="1189" t="s">
        <v>1</v>
      </c>
      <c r="E32" s="1190"/>
      <c r="F32" s="506"/>
      <c r="G32" s="1195" t="s">
        <v>0</v>
      </c>
      <c r="H32" s="1195"/>
      <c r="I32" s="1195"/>
      <c r="J32" s="1195"/>
      <c r="K32" s="1195"/>
      <c r="L32" s="1195"/>
      <c r="M32" s="732"/>
      <c r="N32" s="732"/>
      <c r="O32" s="732"/>
      <c r="P32" s="1174" t="s">
        <v>658</v>
      </c>
      <c r="Q32" s="1174"/>
      <c r="R32" s="1174"/>
      <c r="S32" s="725"/>
      <c r="T32" s="726"/>
      <c r="U32" s="726"/>
      <c r="V32" s="1197" t="s">
        <v>659</v>
      </c>
      <c r="W32" s="1174"/>
      <c r="X32" s="1174"/>
      <c r="Y32" s="727"/>
      <c r="Z32" s="727"/>
      <c r="AA32" s="727"/>
      <c r="AB32" s="1174" t="s">
        <v>660</v>
      </c>
      <c r="AC32" s="1174"/>
      <c r="AD32" s="1174"/>
      <c r="AE32" s="727"/>
      <c r="AF32" s="727"/>
      <c r="AG32" s="732"/>
      <c r="AH32" s="1197" t="s">
        <v>664</v>
      </c>
      <c r="AI32" s="1174"/>
      <c r="AJ32" s="1174"/>
      <c r="AK32" s="732"/>
      <c r="AL32" s="732"/>
      <c r="AM32" s="724"/>
      <c r="AN32" s="1197" t="s">
        <v>661</v>
      </c>
      <c r="AO32" s="1174"/>
      <c r="AP32" s="1174"/>
      <c r="AQ32" s="725"/>
      <c r="AR32" s="725"/>
      <c r="AS32" s="1290" t="s">
        <v>662</v>
      </c>
      <c r="AT32" s="1290"/>
      <c r="AU32" s="1290"/>
      <c r="AV32" s="1290"/>
      <c r="AW32" s="725"/>
      <c r="AX32" s="264"/>
      <c r="AY32" s="255"/>
      <c r="BA32" s="740" t="b">
        <v>0</v>
      </c>
      <c r="BB32" s="740" t="b">
        <v>0</v>
      </c>
      <c r="BC32" s="740" t="b">
        <v>0</v>
      </c>
      <c r="BE32" s="740" t="b">
        <v>0</v>
      </c>
      <c r="BF32" s="740" t="b">
        <v>0</v>
      </c>
    </row>
    <row r="33" spans="2:53" ht="9.9" customHeight="1">
      <c r="B33" s="1238"/>
      <c r="C33" s="1239"/>
      <c r="D33" s="1191"/>
      <c r="E33" s="1192"/>
      <c r="F33" s="502"/>
      <c r="G33" s="1173"/>
      <c r="H33" s="1173"/>
      <c r="I33" s="1173"/>
      <c r="J33" s="1173"/>
      <c r="K33" s="1173"/>
      <c r="L33" s="1173"/>
      <c r="M33" s="720"/>
      <c r="N33" s="739"/>
      <c r="O33" s="739"/>
      <c r="P33" s="1196"/>
      <c r="Q33" s="1196"/>
      <c r="R33" s="1196"/>
      <c r="S33" s="739"/>
      <c r="T33" s="731"/>
      <c r="U33" s="731"/>
      <c r="V33" s="1196"/>
      <c r="W33" s="1196"/>
      <c r="X33" s="1196"/>
      <c r="Y33" s="731"/>
      <c r="Z33" s="731"/>
      <c r="AA33" s="731"/>
      <c r="AB33" s="1196"/>
      <c r="AC33" s="1196"/>
      <c r="AD33" s="1196"/>
      <c r="AE33" s="731"/>
      <c r="AF33" s="731"/>
      <c r="AG33" s="720"/>
      <c r="AH33" s="1196"/>
      <c r="AI33" s="1196"/>
      <c r="AJ33" s="1196"/>
      <c r="AK33" s="720"/>
      <c r="AL33" s="720"/>
      <c r="AM33" s="720"/>
      <c r="AN33" s="1196"/>
      <c r="AO33" s="1196"/>
      <c r="AP33" s="1196"/>
      <c r="AQ33" s="739"/>
      <c r="AR33" s="739"/>
      <c r="AS33" s="1300"/>
      <c r="AT33" s="1300"/>
      <c r="AU33" s="1300"/>
      <c r="AV33" s="1300"/>
      <c r="AW33" s="739"/>
      <c r="AX33" s="260"/>
      <c r="AY33" s="255"/>
    </row>
    <row r="34" spans="2:53" ht="20.149999999999999" customHeight="1">
      <c r="B34" s="1238"/>
      <c r="C34" s="1239"/>
      <c r="D34" s="1191"/>
      <c r="E34" s="1192"/>
      <c r="F34" s="501"/>
      <c r="G34" s="28"/>
      <c r="H34" s="28"/>
      <c r="I34" s="28"/>
      <c r="J34" s="28"/>
      <c r="K34" s="28"/>
      <c r="L34" s="28"/>
      <c r="M34" s="28"/>
      <c r="N34" s="1165" t="s">
        <v>693</v>
      </c>
      <c r="O34" s="1166"/>
      <c r="P34" s="1166"/>
      <c r="Q34" s="1166"/>
      <c r="R34" s="1166"/>
      <c r="S34" s="1166"/>
      <c r="T34" s="1166"/>
      <c r="U34" s="1166"/>
      <c r="V34" s="1166"/>
      <c r="W34" s="1166"/>
      <c r="X34" s="1166"/>
      <c r="Y34" s="1166"/>
      <c r="Z34" s="1166"/>
      <c r="AA34" s="1166"/>
      <c r="AB34" s="1166"/>
      <c r="AC34" s="1166"/>
      <c r="AD34" s="1166"/>
      <c r="AE34" s="1166"/>
      <c r="AF34" s="1166"/>
      <c r="AG34" s="1166"/>
      <c r="AH34" s="1166"/>
      <c r="AI34" s="1166"/>
      <c r="AJ34" s="1166"/>
      <c r="AK34" s="1166"/>
      <c r="AL34" s="1166"/>
      <c r="AM34" s="1166"/>
      <c r="AN34" s="1166"/>
      <c r="AO34" s="1166"/>
      <c r="AP34" s="1166"/>
      <c r="AQ34" s="1166"/>
      <c r="AR34" s="1166"/>
      <c r="AS34" s="1166"/>
      <c r="AT34" s="1166"/>
      <c r="AU34" s="1166"/>
      <c r="AV34" s="1166"/>
      <c r="AW34" s="1166"/>
      <c r="AX34" s="1166"/>
      <c r="AY34" s="29"/>
      <c r="BA34" s="740" t="b">
        <v>1</v>
      </c>
    </row>
    <row r="35" spans="2:53" ht="20.149999999999999" customHeight="1">
      <c r="B35" s="1238"/>
      <c r="C35" s="1239"/>
      <c r="D35" s="1191"/>
      <c r="E35" s="1192"/>
      <c r="F35" s="501"/>
      <c r="G35" s="733"/>
      <c r="H35" s="758"/>
      <c r="I35" s="1183" t="s">
        <v>663</v>
      </c>
      <c r="J35" s="1183"/>
      <c r="K35" s="1183"/>
      <c r="L35" s="1183"/>
      <c r="M35" s="28"/>
      <c r="N35" s="1146"/>
      <c r="O35" s="1147"/>
      <c r="P35" s="1147"/>
      <c r="Q35" s="1147"/>
      <c r="R35" s="1147"/>
      <c r="S35" s="1147"/>
      <c r="T35" s="1147"/>
      <c r="U35" s="1147"/>
      <c r="V35" s="1147"/>
      <c r="W35" s="1147"/>
      <c r="X35" s="1147"/>
      <c r="Y35" s="1147"/>
      <c r="Z35" s="1147"/>
      <c r="AA35" s="1147"/>
      <c r="AB35" s="1147"/>
      <c r="AC35" s="1147"/>
      <c r="AD35" s="1147"/>
      <c r="AE35" s="1147"/>
      <c r="AF35" s="1147"/>
      <c r="AG35" s="1147"/>
      <c r="AH35" s="1147"/>
      <c r="AI35" s="1147"/>
      <c r="AJ35" s="1147"/>
      <c r="AK35" s="1147"/>
      <c r="AL35" s="1147"/>
      <c r="AM35" s="1147"/>
      <c r="AN35" s="1147"/>
      <c r="AO35" s="1147"/>
      <c r="AP35" s="1147"/>
      <c r="AQ35" s="1147"/>
      <c r="AR35" s="1147"/>
      <c r="AS35" s="1147"/>
      <c r="AT35" s="1147"/>
      <c r="AU35" s="1147"/>
      <c r="AV35" s="1147"/>
      <c r="AW35" s="1147"/>
      <c r="AX35" s="1147"/>
      <c r="AY35" s="29"/>
    </row>
    <row r="36" spans="2:53" ht="20.149999999999999" customHeight="1">
      <c r="B36" s="1238"/>
      <c r="C36" s="1239"/>
      <c r="D36" s="1191"/>
      <c r="E36" s="1192"/>
      <c r="F36" s="501"/>
      <c r="G36" s="28"/>
      <c r="H36" s="28"/>
      <c r="I36" s="28"/>
      <c r="J36" s="28"/>
      <c r="K36" s="28"/>
      <c r="L36" s="28"/>
      <c r="M36" s="28"/>
      <c r="N36" s="1146"/>
      <c r="O36" s="1147"/>
      <c r="P36" s="1147"/>
      <c r="Q36" s="1147"/>
      <c r="R36" s="1147"/>
      <c r="S36" s="1147"/>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c r="AT36" s="1147"/>
      <c r="AU36" s="1147"/>
      <c r="AV36" s="1147"/>
      <c r="AW36" s="1147"/>
      <c r="AX36" s="1147"/>
      <c r="AY36" s="29"/>
    </row>
    <row r="37" spans="2:53" ht="19.5" customHeight="1" thickBot="1">
      <c r="B37" s="1240"/>
      <c r="C37" s="1241"/>
      <c r="D37" s="1193"/>
      <c r="E37" s="1194"/>
      <c r="F37" s="504"/>
      <c r="G37" s="224"/>
      <c r="H37" s="224"/>
      <c r="I37" s="224"/>
      <c r="J37" s="224"/>
      <c r="K37" s="224"/>
      <c r="L37" s="224"/>
      <c r="M37" s="224"/>
      <c r="N37" s="265"/>
      <c r="O37" s="265"/>
      <c r="P37" s="265"/>
      <c r="Q37" s="265"/>
      <c r="R37" s="265"/>
      <c r="S37" s="265"/>
      <c r="T37" s="265"/>
      <c r="U37" s="265"/>
      <c r="V37" s="265"/>
      <c r="W37" s="1158" t="s">
        <v>30</v>
      </c>
      <c r="X37" s="1246"/>
      <c r="Y37" s="1246"/>
      <c r="Z37" s="1246"/>
      <c r="AA37" s="1246"/>
      <c r="AB37" s="1246"/>
      <c r="AC37" s="1246"/>
      <c r="AD37" s="1246"/>
      <c r="AE37" s="1246"/>
      <c r="AF37" s="1246"/>
      <c r="AG37" s="1246"/>
      <c r="AH37" s="1188"/>
      <c r="AI37" s="1188"/>
      <c r="AJ37" s="1188"/>
      <c r="AK37" s="1188"/>
      <c r="AL37" s="1188"/>
      <c r="AM37" s="1188"/>
      <c r="AN37" s="1188"/>
      <c r="AO37" s="1188"/>
      <c r="AP37" s="1188"/>
      <c r="AQ37" s="1188"/>
      <c r="AR37" s="1188"/>
      <c r="AS37" s="1188"/>
      <c r="AT37" s="715"/>
      <c r="AU37" s="715"/>
      <c r="AV37" s="715"/>
      <c r="AW37" s="715"/>
      <c r="AX37" s="265"/>
      <c r="AY37" s="266"/>
    </row>
    <row r="38" spans="2:53" ht="13.5" thickBot="1">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row>
    <row r="39" spans="2:53" s="252" customFormat="1" ht="9.9" customHeight="1">
      <c r="B39" s="746"/>
      <c r="C39" s="1265"/>
      <c r="D39" s="1265"/>
      <c r="E39" s="1265"/>
      <c r="F39" s="1265"/>
      <c r="G39" s="1265"/>
      <c r="H39" s="783"/>
      <c r="I39" s="747"/>
      <c r="J39" s="1143"/>
      <c r="K39" s="1143"/>
      <c r="L39" s="1143"/>
      <c r="M39" s="1143"/>
      <c r="N39" s="1143"/>
      <c r="O39" s="783"/>
      <c r="P39" s="747"/>
      <c r="Q39" s="1143" t="s">
        <v>8</v>
      </c>
      <c r="R39" s="1144"/>
      <c r="S39" s="1144"/>
      <c r="T39" s="1144"/>
      <c r="U39" s="1144"/>
      <c r="V39" s="767"/>
      <c r="W39" s="747"/>
      <c r="X39" s="1143" t="s">
        <v>7</v>
      </c>
      <c r="Y39" s="1144"/>
      <c r="Z39" s="1144"/>
      <c r="AA39" s="1144"/>
      <c r="AB39" s="1144"/>
      <c r="AC39" s="767"/>
      <c r="AD39" s="747"/>
      <c r="AE39" s="1143" t="s">
        <v>32</v>
      </c>
      <c r="AF39" s="1144"/>
      <c r="AG39" s="1144"/>
      <c r="AH39" s="1144"/>
      <c r="AI39" s="1144"/>
      <c r="AJ39" s="751"/>
      <c r="AK39" s="769"/>
      <c r="AL39" s="769"/>
      <c r="AM39" s="748"/>
      <c r="AN39" s="749"/>
      <c r="AO39" s="749"/>
      <c r="AP39" s="1255" t="s">
        <v>49</v>
      </c>
      <c r="AQ39" s="1256"/>
      <c r="AR39" s="1256"/>
      <c r="AS39" s="1256"/>
      <c r="AT39" s="1256"/>
      <c r="AU39" s="1259" t="s">
        <v>666</v>
      </c>
      <c r="AV39" s="1260"/>
      <c r="AW39" s="1260"/>
      <c r="AX39" s="1260"/>
      <c r="AY39" s="1261"/>
    </row>
    <row r="40" spans="2:53" s="252" customFormat="1" ht="9.9" customHeight="1">
      <c r="B40" s="750"/>
      <c r="C40" s="1266"/>
      <c r="D40" s="1266"/>
      <c r="E40" s="1266"/>
      <c r="F40" s="1266"/>
      <c r="G40" s="1266"/>
      <c r="H40" s="784"/>
      <c r="I40" s="799"/>
      <c r="J40" s="1220"/>
      <c r="K40" s="1220"/>
      <c r="L40" s="1220"/>
      <c r="M40" s="1220"/>
      <c r="N40" s="1220"/>
      <c r="O40" s="784"/>
      <c r="P40" s="773"/>
      <c r="Q40" s="1145"/>
      <c r="R40" s="1145"/>
      <c r="S40" s="1145"/>
      <c r="T40" s="1145"/>
      <c r="U40" s="1145"/>
      <c r="V40" s="768"/>
      <c r="W40" s="773"/>
      <c r="X40" s="1145"/>
      <c r="Y40" s="1145"/>
      <c r="Z40" s="1145"/>
      <c r="AA40" s="1145"/>
      <c r="AB40" s="1145"/>
      <c r="AC40" s="768"/>
      <c r="AD40" s="773"/>
      <c r="AE40" s="1145"/>
      <c r="AF40" s="1145"/>
      <c r="AG40" s="1145"/>
      <c r="AH40" s="1145"/>
      <c r="AI40" s="1145"/>
      <c r="AJ40" s="752"/>
      <c r="AK40" s="769"/>
      <c r="AL40" s="769"/>
      <c r="AM40" s="748"/>
      <c r="AN40" s="719"/>
      <c r="AO40" s="719"/>
      <c r="AP40" s="1257"/>
      <c r="AQ40" s="1258"/>
      <c r="AR40" s="1258"/>
      <c r="AS40" s="1258"/>
      <c r="AT40" s="1258"/>
      <c r="AU40" s="1262"/>
      <c r="AV40" s="1262"/>
      <c r="AW40" s="1262"/>
      <c r="AX40" s="1262"/>
      <c r="AY40" s="1263"/>
    </row>
    <row r="41" spans="2:53" s="810" customFormat="1" ht="9.9" customHeight="1">
      <c r="B41" s="1221"/>
      <c r="C41" s="1222"/>
      <c r="D41" s="1222"/>
      <c r="E41" s="1222"/>
      <c r="F41" s="1222"/>
      <c r="G41" s="1222"/>
      <c r="H41" s="1223"/>
      <c r="I41" s="1230"/>
      <c r="J41" s="1230"/>
      <c r="K41" s="1230"/>
      <c r="L41" s="1230"/>
      <c r="M41" s="1230"/>
      <c r="N41" s="1230"/>
      <c r="O41" s="1230"/>
      <c r="P41" s="1230"/>
      <c r="Q41" s="1230"/>
      <c r="R41" s="1230"/>
      <c r="S41" s="1230"/>
      <c r="T41" s="1230"/>
      <c r="U41" s="1230"/>
      <c r="V41" s="1230"/>
      <c r="W41" s="1230"/>
      <c r="X41" s="1230"/>
      <c r="Y41" s="1230"/>
      <c r="Z41" s="1230"/>
      <c r="AA41" s="1230"/>
      <c r="AB41" s="1230"/>
      <c r="AC41" s="1230"/>
      <c r="AD41" s="1230"/>
      <c r="AE41" s="1230"/>
      <c r="AF41" s="1230"/>
      <c r="AG41" s="1230"/>
      <c r="AH41" s="1230"/>
      <c r="AI41" s="1230"/>
      <c r="AJ41" s="1233"/>
      <c r="AK41" s="769"/>
      <c r="AL41" s="769"/>
      <c r="AM41" s="748"/>
      <c r="AN41" s="719"/>
      <c r="AO41" s="719"/>
      <c r="AP41" s="1247"/>
      <c r="AQ41" s="1248"/>
      <c r="AR41" s="1248"/>
      <c r="AS41" s="1248"/>
      <c r="AT41" s="1248"/>
      <c r="AU41" s="1252"/>
      <c r="AV41" s="1248"/>
      <c r="AW41" s="1248"/>
      <c r="AX41" s="1248"/>
      <c r="AY41" s="1253"/>
    </row>
    <row r="42" spans="2:53" s="810" customFormat="1" ht="9.9" customHeight="1">
      <c r="B42" s="1224"/>
      <c r="C42" s="1225"/>
      <c r="D42" s="1225"/>
      <c r="E42" s="1225"/>
      <c r="F42" s="1225"/>
      <c r="G42" s="1225"/>
      <c r="H42" s="1226"/>
      <c r="I42" s="1231"/>
      <c r="J42" s="1231"/>
      <c r="K42" s="1231"/>
      <c r="L42" s="1231"/>
      <c r="M42" s="1231"/>
      <c r="N42" s="1231"/>
      <c r="O42" s="1231"/>
      <c r="P42" s="1231"/>
      <c r="Q42" s="1231"/>
      <c r="R42" s="1231"/>
      <c r="S42" s="1231"/>
      <c r="T42" s="1231"/>
      <c r="U42" s="1231"/>
      <c r="V42" s="1231"/>
      <c r="W42" s="1231"/>
      <c r="X42" s="1231"/>
      <c r="Y42" s="1231"/>
      <c r="Z42" s="1231"/>
      <c r="AA42" s="1231"/>
      <c r="AB42" s="1231"/>
      <c r="AC42" s="1231"/>
      <c r="AD42" s="1231"/>
      <c r="AE42" s="1231"/>
      <c r="AF42" s="1231"/>
      <c r="AG42" s="1231"/>
      <c r="AH42" s="1231"/>
      <c r="AI42" s="1231"/>
      <c r="AJ42" s="1234"/>
      <c r="AK42" s="769"/>
      <c r="AL42" s="769"/>
      <c r="AM42" s="748"/>
      <c r="AN42" s="719"/>
      <c r="AO42" s="719"/>
      <c r="AP42" s="1249"/>
      <c r="AQ42" s="1248"/>
      <c r="AR42" s="1248"/>
      <c r="AS42" s="1248"/>
      <c r="AT42" s="1248"/>
      <c r="AU42" s="1248"/>
      <c r="AV42" s="1248"/>
      <c r="AW42" s="1248"/>
      <c r="AX42" s="1248"/>
      <c r="AY42" s="1253"/>
    </row>
    <row r="43" spans="2:53" s="810" customFormat="1" ht="9.9" customHeight="1">
      <c r="B43" s="1224"/>
      <c r="C43" s="1225"/>
      <c r="D43" s="1225"/>
      <c r="E43" s="1225"/>
      <c r="F43" s="1225"/>
      <c r="G43" s="1225"/>
      <c r="H43" s="1226"/>
      <c r="I43" s="1231"/>
      <c r="J43" s="1231"/>
      <c r="K43" s="1231"/>
      <c r="L43" s="1231"/>
      <c r="M43" s="1231"/>
      <c r="N43" s="1231"/>
      <c r="O43" s="1231"/>
      <c r="P43" s="1231"/>
      <c r="Q43" s="1231"/>
      <c r="R43" s="1231"/>
      <c r="S43" s="1231"/>
      <c r="T43" s="1231"/>
      <c r="U43" s="1231"/>
      <c r="V43" s="1231"/>
      <c r="W43" s="1231"/>
      <c r="X43" s="1231"/>
      <c r="Y43" s="1231"/>
      <c r="Z43" s="1231"/>
      <c r="AA43" s="1231"/>
      <c r="AB43" s="1231"/>
      <c r="AC43" s="1231"/>
      <c r="AD43" s="1231"/>
      <c r="AE43" s="1231"/>
      <c r="AF43" s="1231"/>
      <c r="AG43" s="1231"/>
      <c r="AH43" s="1231"/>
      <c r="AI43" s="1231"/>
      <c r="AJ43" s="1234"/>
      <c r="AK43" s="769"/>
      <c r="AL43" s="769"/>
      <c r="AM43" s="766"/>
      <c r="AN43" s="766"/>
      <c r="AO43" s="766"/>
      <c r="AP43" s="1249"/>
      <c r="AQ43" s="1248"/>
      <c r="AR43" s="1248"/>
      <c r="AS43" s="1248"/>
      <c r="AT43" s="1248"/>
      <c r="AU43" s="1248"/>
      <c r="AV43" s="1248"/>
      <c r="AW43" s="1248"/>
      <c r="AX43" s="1248"/>
      <c r="AY43" s="1253"/>
    </row>
    <row r="44" spans="2:53" s="810" customFormat="1" ht="9.9" customHeight="1">
      <c r="B44" s="1224"/>
      <c r="C44" s="1225"/>
      <c r="D44" s="1225"/>
      <c r="E44" s="1225"/>
      <c r="F44" s="1225"/>
      <c r="G44" s="1225"/>
      <c r="H44" s="1226"/>
      <c r="I44" s="1231"/>
      <c r="J44" s="1231"/>
      <c r="K44" s="1231"/>
      <c r="L44" s="1231"/>
      <c r="M44" s="1231"/>
      <c r="N44" s="1231"/>
      <c r="O44" s="1231"/>
      <c r="P44" s="1231"/>
      <c r="Q44" s="1231"/>
      <c r="R44" s="1231"/>
      <c r="S44" s="1231"/>
      <c r="T44" s="1231"/>
      <c r="U44" s="1231"/>
      <c r="V44" s="1231"/>
      <c r="W44" s="1231"/>
      <c r="X44" s="1231"/>
      <c r="Y44" s="1231"/>
      <c r="Z44" s="1231"/>
      <c r="AA44" s="1231"/>
      <c r="AB44" s="1231"/>
      <c r="AC44" s="1231"/>
      <c r="AD44" s="1231"/>
      <c r="AE44" s="1231"/>
      <c r="AF44" s="1231"/>
      <c r="AG44" s="1231"/>
      <c r="AH44" s="1231"/>
      <c r="AI44" s="1231"/>
      <c r="AJ44" s="1234"/>
      <c r="AK44" s="769"/>
      <c r="AL44" s="769"/>
      <c r="AM44" s="766"/>
      <c r="AN44" s="766"/>
      <c r="AO44" s="766"/>
      <c r="AP44" s="1249"/>
      <c r="AQ44" s="1248"/>
      <c r="AR44" s="1248"/>
      <c r="AS44" s="1248"/>
      <c r="AT44" s="1248"/>
      <c r="AU44" s="1248"/>
      <c r="AV44" s="1248"/>
      <c r="AW44" s="1248"/>
      <c r="AX44" s="1248"/>
      <c r="AY44" s="1253"/>
    </row>
    <row r="45" spans="2:53" s="810" customFormat="1" ht="9.9" customHeight="1" thickBot="1">
      <c r="B45" s="1227"/>
      <c r="C45" s="1228"/>
      <c r="D45" s="1228"/>
      <c r="E45" s="1228"/>
      <c r="F45" s="1228"/>
      <c r="G45" s="1228"/>
      <c r="H45" s="1229"/>
      <c r="I45" s="1232"/>
      <c r="J45" s="1232"/>
      <c r="K45" s="1232"/>
      <c r="L45" s="1232"/>
      <c r="M45" s="1232"/>
      <c r="N45" s="1232"/>
      <c r="O45" s="1232"/>
      <c r="P45" s="1232"/>
      <c r="Q45" s="1232"/>
      <c r="R45" s="1232"/>
      <c r="S45" s="1232"/>
      <c r="T45" s="1232"/>
      <c r="U45" s="1232"/>
      <c r="V45" s="1232"/>
      <c r="W45" s="1232"/>
      <c r="X45" s="1232"/>
      <c r="Y45" s="1232"/>
      <c r="Z45" s="1232"/>
      <c r="AA45" s="1232"/>
      <c r="AB45" s="1232"/>
      <c r="AC45" s="1232"/>
      <c r="AD45" s="1232"/>
      <c r="AE45" s="1232"/>
      <c r="AF45" s="1232"/>
      <c r="AG45" s="1232"/>
      <c r="AH45" s="1232"/>
      <c r="AI45" s="1232"/>
      <c r="AJ45" s="1235"/>
      <c r="AK45" s="769"/>
      <c r="AL45" s="769"/>
      <c r="AM45" s="766"/>
      <c r="AN45" s="766"/>
      <c r="AO45" s="766"/>
      <c r="AP45" s="1250"/>
      <c r="AQ45" s="1251"/>
      <c r="AR45" s="1251"/>
      <c r="AS45" s="1251"/>
      <c r="AT45" s="1251"/>
      <c r="AU45" s="1251"/>
      <c r="AV45" s="1251"/>
      <c r="AW45" s="1251"/>
      <c r="AX45" s="1251"/>
      <c r="AY45" s="1254"/>
    </row>
    <row r="46" spans="2:53" ht="9.9" customHeight="1">
      <c r="B46" s="738"/>
      <c r="C46" s="738"/>
      <c r="D46" s="738"/>
      <c r="E46" s="738"/>
      <c r="F46" s="738"/>
      <c r="G46" s="738"/>
      <c r="H46" s="738"/>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9"/>
      <c r="AG46" s="739"/>
      <c r="AH46" s="739"/>
      <c r="AI46" s="739"/>
      <c r="AJ46" s="739"/>
      <c r="AK46" s="739"/>
      <c r="AL46" s="739"/>
      <c r="AM46" s="720"/>
      <c r="AN46" s="720"/>
      <c r="AO46" s="720"/>
      <c r="AP46" s="720"/>
      <c r="AQ46" s="720"/>
      <c r="AR46" s="720"/>
      <c r="AS46" s="720"/>
      <c r="AT46" s="720"/>
      <c r="AU46" s="290"/>
      <c r="AV46" s="290"/>
      <c r="AW46" s="290"/>
      <c r="AX46" s="290"/>
      <c r="AY46" s="290"/>
    </row>
    <row r="47" spans="2:53" ht="21.75" customHeight="1">
      <c r="B47" s="1205" t="s">
        <v>688</v>
      </c>
      <c r="C47" s="1205"/>
      <c r="D47" s="1205"/>
      <c r="E47" s="1205"/>
      <c r="F47" s="1205"/>
      <c r="G47" s="1205"/>
      <c r="H47" s="1205"/>
      <c r="I47" s="1205"/>
      <c r="J47" s="1205"/>
      <c r="K47" s="1205"/>
      <c r="L47" s="1205"/>
      <c r="M47" s="1205"/>
      <c r="N47" s="1205"/>
      <c r="O47" s="1205"/>
      <c r="P47" s="1205"/>
      <c r="Q47" s="1205"/>
      <c r="R47" s="1205"/>
      <c r="S47" s="1205"/>
      <c r="T47" s="1205"/>
      <c r="U47" s="1205"/>
      <c r="V47" s="1205"/>
      <c r="W47" s="1205"/>
      <c r="X47" s="1205"/>
      <c r="Y47" s="1205"/>
      <c r="Z47" s="1205"/>
      <c r="AA47" s="1205"/>
      <c r="AB47" s="1205"/>
      <c r="AC47" s="1205"/>
      <c r="AD47" s="1205"/>
      <c r="AE47" s="1205"/>
      <c r="AF47" s="1205"/>
      <c r="AG47" s="1205"/>
      <c r="AH47" s="1205"/>
      <c r="AI47" s="1205"/>
      <c r="AJ47" s="1205"/>
      <c r="AK47" s="1205"/>
      <c r="AL47" s="1205"/>
      <c r="AM47" s="1205"/>
      <c r="AN47" s="1205"/>
      <c r="AO47" s="1205"/>
      <c r="AP47" s="1205"/>
      <c r="AQ47" s="1205"/>
      <c r="AR47" s="1205"/>
      <c r="AS47" s="1205"/>
      <c r="AT47" s="1205"/>
      <c r="AU47" s="1205"/>
      <c r="AV47" s="1205"/>
      <c r="AW47" s="1205"/>
      <c r="AX47" s="1205"/>
      <c r="AY47" s="1205"/>
    </row>
    <row r="48" spans="2:53" ht="39.75" customHeight="1">
      <c r="B48" s="1206" t="s">
        <v>689</v>
      </c>
      <c r="C48" s="1206"/>
      <c r="D48" s="1206"/>
      <c r="E48" s="1206"/>
      <c r="F48" s="1206"/>
      <c r="G48" s="1206"/>
      <c r="H48" s="1206"/>
      <c r="I48" s="1206"/>
      <c r="J48" s="1206"/>
      <c r="K48" s="1206"/>
      <c r="L48" s="1206"/>
      <c r="M48" s="1206"/>
      <c r="N48" s="1206"/>
      <c r="O48" s="1206"/>
      <c r="P48" s="1206"/>
      <c r="Q48" s="1206"/>
      <c r="R48" s="1206"/>
      <c r="S48" s="1206"/>
      <c r="T48" s="1206"/>
      <c r="U48" s="1206"/>
      <c r="V48" s="1206"/>
      <c r="W48" s="1206"/>
      <c r="X48" s="1206"/>
      <c r="Y48" s="1206"/>
      <c r="Z48" s="1206"/>
      <c r="AA48" s="1206"/>
      <c r="AB48" s="1206"/>
      <c r="AC48" s="1206"/>
      <c r="AD48" s="1206"/>
      <c r="AE48" s="1206"/>
      <c r="AF48" s="1206"/>
      <c r="AG48" s="1206"/>
      <c r="AH48" s="1206"/>
      <c r="AI48" s="1206"/>
      <c r="AJ48" s="1206"/>
      <c r="AK48" s="1206"/>
      <c r="AL48" s="1206"/>
      <c r="AM48" s="1206"/>
      <c r="AN48" s="1206"/>
      <c r="AO48" s="1206"/>
      <c r="AP48" s="1206"/>
      <c r="AQ48" s="1206"/>
      <c r="AR48" s="1206"/>
      <c r="AS48" s="1206"/>
      <c r="AT48" s="1206"/>
      <c r="AU48" s="1206"/>
      <c r="AV48" s="1206"/>
      <c r="AW48" s="1206"/>
      <c r="AX48" s="1206"/>
      <c r="AY48" s="1206"/>
    </row>
    <row r="49" spans="1:51" ht="30" customHeight="1" thickBot="1">
      <c r="A49" s="741"/>
      <c r="B49" s="253"/>
      <c r="C49" s="253"/>
      <c r="D49" s="253"/>
      <c r="E49" s="253"/>
      <c r="F49" s="253"/>
      <c r="G49" s="253"/>
      <c r="H49" s="253"/>
      <c r="I49" s="253"/>
      <c r="J49" s="253"/>
      <c r="K49" s="253"/>
      <c r="L49" s="658"/>
      <c r="M49" s="658"/>
      <c r="N49" s="794"/>
      <c r="O49" s="794"/>
      <c r="P49" s="794"/>
      <c r="Q49" s="794"/>
      <c r="R49" s="1207" t="s">
        <v>667</v>
      </c>
      <c r="S49" s="1207"/>
      <c r="T49" s="1208"/>
      <c r="U49" s="1208"/>
      <c r="V49" s="1208"/>
      <c r="W49" s="1208"/>
      <c r="X49" s="1208"/>
      <c r="Y49" s="1208"/>
      <c r="Z49" s="1208"/>
      <c r="AA49" s="1208"/>
      <c r="AB49" s="1208"/>
      <c r="AC49" s="1208"/>
      <c r="AD49" s="1208"/>
      <c r="AE49" s="1208"/>
      <c r="AF49" s="1208"/>
      <c r="AG49" s="1208"/>
      <c r="AH49" s="1208"/>
      <c r="AI49" s="1208"/>
      <c r="AJ49" s="795"/>
      <c r="AK49" s="794"/>
      <c r="AL49" s="794"/>
      <c r="AM49" s="794"/>
      <c r="AN49" s="794"/>
      <c r="AO49" s="658"/>
      <c r="AP49" s="658"/>
      <c r="AQ49" s="658"/>
      <c r="AR49" s="658"/>
      <c r="AS49" s="254"/>
      <c r="AT49" s="254"/>
      <c r="AU49" s="254"/>
      <c r="AV49" s="254"/>
      <c r="AW49" s="254"/>
      <c r="AX49" s="1176" t="s">
        <v>1018</v>
      </c>
      <c r="AY49" s="1176"/>
    </row>
    <row r="50" spans="1:51" ht="20.149999999999999" customHeight="1">
      <c r="B50" s="1159" t="s">
        <v>4</v>
      </c>
      <c r="C50" s="1160"/>
      <c r="D50" s="1160"/>
      <c r="E50" s="1160"/>
      <c r="F50" s="1161"/>
      <c r="G50" s="1216">
        <f>G3</f>
        <v>0</v>
      </c>
      <c r="H50" s="1217"/>
      <c r="I50" s="1217"/>
      <c r="J50" s="1217"/>
      <c r="K50" s="1217"/>
      <c r="L50" s="1217"/>
      <c r="M50" s="1217"/>
      <c r="N50" s="1217"/>
      <c r="O50" s="1217"/>
      <c r="P50" s="1217"/>
      <c r="Q50" s="1217"/>
      <c r="R50" s="1217"/>
      <c r="S50" s="1217"/>
      <c r="T50" s="1217"/>
      <c r="U50" s="1217"/>
      <c r="V50" s="1217"/>
      <c r="W50" s="1217"/>
      <c r="X50" s="1217"/>
      <c r="Y50" s="1217"/>
      <c r="Z50" s="1217"/>
      <c r="AA50" s="1217"/>
      <c r="AB50" s="1217"/>
      <c r="AC50" s="1217"/>
      <c r="AD50" s="1217"/>
      <c r="AE50" s="1217"/>
      <c r="AF50" s="1217"/>
      <c r="AG50" s="1217"/>
      <c r="AH50" s="1217"/>
      <c r="AI50" s="1217"/>
      <c r="AJ50" s="1217"/>
      <c r="AK50" s="1217"/>
      <c r="AL50" s="1217"/>
      <c r="AM50" s="1217"/>
      <c r="AN50" s="1217"/>
      <c r="AO50" s="1218"/>
      <c r="AP50" s="1218"/>
      <c r="AQ50" s="1218"/>
      <c r="AR50" s="1218"/>
      <c r="AS50" s="1218"/>
      <c r="AT50" s="1218"/>
      <c r="AU50" s="1218"/>
      <c r="AV50" s="1218"/>
      <c r="AW50" s="1218"/>
      <c r="AX50" s="1218"/>
      <c r="AY50" s="1219"/>
    </row>
    <row r="51" spans="1:51" ht="20.149999999999999" customHeight="1">
      <c r="B51" s="1162" t="s">
        <v>711</v>
      </c>
      <c r="C51" s="1133"/>
      <c r="D51" s="1133"/>
      <c r="E51" s="1133"/>
      <c r="F51" s="1134"/>
      <c r="G51" s="1163">
        <f>G4</f>
        <v>0</v>
      </c>
      <c r="H51" s="1136"/>
      <c r="I51" s="1136"/>
      <c r="J51" s="1136"/>
      <c r="K51" s="1136"/>
      <c r="L51" s="1136"/>
      <c r="M51" s="1136"/>
      <c r="N51" s="1136"/>
      <c r="O51" s="1136"/>
      <c r="P51" s="1136"/>
      <c r="Q51" s="1136"/>
      <c r="R51" s="1136"/>
      <c r="S51" s="1136"/>
      <c r="T51" s="1136"/>
      <c r="U51" s="1136"/>
      <c r="V51" s="1136"/>
      <c r="W51" s="1136"/>
      <c r="X51" s="1136"/>
      <c r="Y51" s="1136"/>
      <c r="Z51" s="1136"/>
      <c r="AA51" s="1136"/>
      <c r="AB51" s="1136"/>
      <c r="AC51" s="1136"/>
      <c r="AD51" s="1136"/>
      <c r="AE51" s="1136"/>
      <c r="AF51" s="1136"/>
      <c r="AG51" s="1136"/>
      <c r="AH51" s="1136"/>
      <c r="AI51" s="1136"/>
      <c r="AJ51" s="1136"/>
      <c r="AK51" s="1136"/>
      <c r="AL51" s="1136"/>
      <c r="AM51" s="1136"/>
      <c r="AN51" s="1137"/>
      <c r="AO51" s="1198" t="s">
        <v>712</v>
      </c>
      <c r="AP51" s="1214"/>
      <c r="AQ51" s="1214"/>
      <c r="AR51" s="1214"/>
      <c r="AS51" s="1215"/>
      <c r="AT51" s="1164">
        <f>AT4</f>
        <v>0</v>
      </c>
      <c r="AU51" s="1133"/>
      <c r="AV51" s="1133"/>
      <c r="AW51" s="1133"/>
      <c r="AX51" s="1133"/>
      <c r="AY51" s="1142"/>
    </row>
    <row r="52" spans="1:51" ht="20.149999999999999" customHeight="1">
      <c r="B52" s="1209" t="s">
        <v>6</v>
      </c>
      <c r="C52" s="1210"/>
      <c r="D52" s="1210"/>
      <c r="E52" s="1210"/>
      <c r="F52" s="1211"/>
      <c r="G52" s="812"/>
      <c r="H52" s="800"/>
      <c r="I52" s="800"/>
      <c r="J52" s="1210" t="s">
        <v>645</v>
      </c>
      <c r="K52" s="1210"/>
      <c r="L52" s="1210"/>
      <c r="M52" s="1210"/>
      <c r="N52" s="800"/>
      <c r="O52" s="800"/>
      <c r="P52" s="800"/>
      <c r="Q52" s="1210" t="s">
        <v>646</v>
      </c>
      <c r="R52" s="1210"/>
      <c r="S52" s="1210"/>
      <c r="T52" s="1210"/>
      <c r="U52" s="800"/>
      <c r="V52" s="1277" t="s">
        <v>668</v>
      </c>
      <c r="W52" s="1278"/>
      <c r="X52" s="1278"/>
      <c r="Y52" s="1278"/>
      <c r="Z52" s="1278"/>
      <c r="AA52" s="1278"/>
      <c r="AB52" s="1201">
        <f>AC5</f>
        <v>0</v>
      </c>
      <c r="AC52" s="1202"/>
      <c r="AD52" s="1202"/>
      <c r="AE52" s="1202"/>
      <c r="AF52" s="1202"/>
      <c r="AG52" s="1202"/>
      <c r="AH52" s="1202"/>
      <c r="AI52" s="1202"/>
      <c r="AJ52" s="1202"/>
      <c r="AK52" s="1202"/>
      <c r="AL52" s="1202"/>
      <c r="AM52" s="1202"/>
      <c r="AN52" s="1202"/>
      <c r="AO52" s="1203" t="s">
        <v>669</v>
      </c>
      <c r="AP52" s="1204"/>
      <c r="AQ52" s="1204"/>
      <c r="AR52" s="1204"/>
      <c r="AS52" s="1204"/>
      <c r="AT52" s="1212" t="str">
        <f>AT5</f>
        <v>受</v>
      </c>
      <c r="AU52" s="1210"/>
      <c r="AV52" s="1210" t="s">
        <v>670</v>
      </c>
      <c r="AW52" s="1210"/>
      <c r="AX52" s="1210">
        <f>AX5</f>
        <v>1</v>
      </c>
      <c r="AY52" s="1213"/>
    </row>
    <row r="53" spans="1:51" ht="20.149999999999999" customHeight="1">
      <c r="B53" s="1279" t="s">
        <v>5</v>
      </c>
      <c r="C53" s="1174"/>
      <c r="D53" s="1174"/>
      <c r="E53" s="1174"/>
      <c r="F53" s="1280"/>
      <c r="G53" s="742"/>
      <c r="H53" s="808"/>
      <c r="I53" s="787"/>
      <c r="J53" s="1174" t="s">
        <v>648</v>
      </c>
      <c r="K53" s="1174"/>
      <c r="L53" s="1174"/>
      <c r="M53" s="787"/>
      <c r="N53" s="787"/>
      <c r="O53" s="787"/>
      <c r="P53" s="1174" t="s">
        <v>649</v>
      </c>
      <c r="Q53" s="1174"/>
      <c r="R53" s="1174"/>
      <c r="S53" s="787"/>
      <c r="T53" s="787"/>
      <c r="U53" s="787"/>
      <c r="V53" s="1174" t="s">
        <v>650</v>
      </c>
      <c r="W53" s="1174"/>
      <c r="X53" s="1174"/>
      <c r="Y53" s="787"/>
      <c r="Z53" s="787"/>
      <c r="AA53" s="787"/>
      <c r="AB53" s="1174" t="s">
        <v>651</v>
      </c>
      <c r="AC53" s="1174"/>
      <c r="AD53" s="1174"/>
      <c r="AE53" s="787"/>
      <c r="AF53" s="787"/>
      <c r="AG53" s="787"/>
      <c r="AH53" s="1174" t="s">
        <v>652</v>
      </c>
      <c r="AI53" s="1174"/>
      <c r="AJ53" s="1174"/>
      <c r="AK53" s="787"/>
      <c r="AL53" s="787"/>
      <c r="AM53" s="787"/>
      <c r="AN53" s="1174" t="s">
        <v>653</v>
      </c>
      <c r="AO53" s="1174"/>
      <c r="AP53" s="1174"/>
      <c r="AQ53" s="787"/>
      <c r="AR53" s="787"/>
      <c r="AS53" s="787"/>
      <c r="AT53" s="1174" t="s">
        <v>654</v>
      </c>
      <c r="AU53" s="1174"/>
      <c r="AV53" s="1174"/>
      <c r="AW53" s="787"/>
      <c r="AX53" s="787"/>
      <c r="AY53" s="807"/>
    </row>
    <row r="54" spans="1:51" ht="20.149999999999999" customHeight="1">
      <c r="B54" s="1281"/>
      <c r="C54" s="1196"/>
      <c r="D54" s="1196"/>
      <c r="E54" s="1196"/>
      <c r="F54" s="1282"/>
      <c r="G54" s="743"/>
      <c r="H54" s="792"/>
      <c r="I54" s="1273" t="s">
        <v>655</v>
      </c>
      <c r="J54" s="1273"/>
      <c r="K54" s="1273"/>
      <c r="L54" s="790"/>
      <c r="M54" s="790"/>
      <c r="N54" s="1275">
        <f>N7</f>
        <v>0</v>
      </c>
      <c r="O54" s="1275"/>
      <c r="P54" s="1275"/>
      <c r="Q54" s="1275"/>
      <c r="R54" s="1275"/>
      <c r="S54" s="1275"/>
      <c r="T54" s="1275"/>
      <c r="U54" s="1275"/>
      <c r="V54" s="1275"/>
      <c r="W54" s="1275"/>
      <c r="X54" s="1275"/>
      <c r="Y54" s="1275"/>
      <c r="Z54" s="1275"/>
      <c r="AA54" s="1275"/>
      <c r="AB54" s="1275"/>
      <c r="AC54" s="1275"/>
      <c r="AD54" s="1275"/>
      <c r="AE54" s="1275"/>
      <c r="AF54" s="1275"/>
      <c r="AG54" s="1275"/>
      <c r="AH54" s="1275"/>
      <c r="AI54" s="1275"/>
      <c r="AJ54" s="1275"/>
      <c r="AK54" s="1275"/>
      <c r="AL54" s="1275"/>
      <c r="AM54" s="1275"/>
      <c r="AN54" s="1275"/>
      <c r="AO54" s="1275"/>
      <c r="AP54" s="1275"/>
      <c r="AQ54" s="1275"/>
      <c r="AR54" s="1275"/>
      <c r="AS54" s="1275"/>
      <c r="AT54" s="1275"/>
      <c r="AU54" s="1275"/>
      <c r="AV54" s="1275"/>
      <c r="AW54" s="1275"/>
      <c r="AX54" s="1275"/>
      <c r="AY54" s="255"/>
    </row>
    <row r="55" spans="1:51" ht="20.149999999999999" customHeight="1" thickBot="1">
      <c r="B55" s="1283"/>
      <c r="C55" s="1210"/>
      <c r="D55" s="1210"/>
      <c r="E55" s="1210"/>
      <c r="F55" s="1211"/>
      <c r="G55" s="806"/>
      <c r="H55" s="793"/>
      <c r="I55" s="1274"/>
      <c r="J55" s="1274"/>
      <c r="K55" s="1274"/>
      <c r="L55" s="791"/>
      <c r="M55" s="791"/>
      <c r="N55" s="1276"/>
      <c r="O55" s="1276"/>
      <c r="P55" s="1276"/>
      <c r="Q55" s="1276"/>
      <c r="R55" s="1276"/>
      <c r="S55" s="1276"/>
      <c r="T55" s="1276"/>
      <c r="U55" s="1276"/>
      <c r="V55" s="1276"/>
      <c r="W55" s="1276"/>
      <c r="X55" s="1276"/>
      <c r="Y55" s="1276"/>
      <c r="Z55" s="1276"/>
      <c r="AA55" s="1276"/>
      <c r="AB55" s="1276"/>
      <c r="AC55" s="1276"/>
      <c r="AD55" s="1276"/>
      <c r="AE55" s="1276"/>
      <c r="AF55" s="1276"/>
      <c r="AG55" s="1276"/>
      <c r="AH55" s="1276"/>
      <c r="AI55" s="1276"/>
      <c r="AJ55" s="1276"/>
      <c r="AK55" s="1276"/>
      <c r="AL55" s="1276"/>
      <c r="AM55" s="1276"/>
      <c r="AN55" s="1276"/>
      <c r="AO55" s="1276"/>
      <c r="AP55" s="1276"/>
      <c r="AQ55" s="1276"/>
      <c r="AR55" s="1276"/>
      <c r="AS55" s="1276"/>
      <c r="AT55" s="1276"/>
      <c r="AU55" s="1276"/>
      <c r="AV55" s="1276"/>
      <c r="AW55" s="1276"/>
      <c r="AX55" s="1276"/>
      <c r="AY55" s="255"/>
    </row>
    <row r="56" spans="1:51" ht="20.149999999999999" customHeight="1">
      <c r="B56" s="256"/>
      <c r="C56" s="257"/>
      <c r="D56" s="257"/>
      <c r="E56" s="257" t="s">
        <v>3</v>
      </c>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61"/>
    </row>
    <row r="57" spans="1:51" ht="20.149999999999999" customHeight="1">
      <c r="B57" s="258"/>
      <c r="C57" s="1157">
        <f>C10</f>
        <v>0</v>
      </c>
      <c r="D57" s="1157"/>
      <c r="E57" s="1157"/>
      <c r="F57" s="1157"/>
      <c r="G57" s="1157"/>
      <c r="H57" s="1157"/>
      <c r="I57" s="1157"/>
      <c r="J57" s="1157"/>
      <c r="K57" s="1157"/>
      <c r="L57" s="1157"/>
      <c r="M57" s="1157"/>
      <c r="N57" s="1157"/>
      <c r="O57" s="1157"/>
      <c r="P57" s="1157"/>
      <c r="Q57" s="1157"/>
      <c r="R57" s="1157"/>
      <c r="S57" s="1157"/>
      <c r="T57" s="1157"/>
      <c r="U57" s="1157"/>
      <c r="V57" s="1157"/>
      <c r="W57" s="1157"/>
      <c r="X57" s="1157"/>
      <c r="Y57" s="1157"/>
      <c r="Z57" s="1157"/>
      <c r="AA57" s="1157"/>
      <c r="AB57" s="1157"/>
      <c r="AC57" s="1157"/>
      <c r="AD57" s="1157"/>
      <c r="AE57" s="1157"/>
      <c r="AF57" s="1157"/>
      <c r="AG57" s="1157"/>
      <c r="AH57" s="1157"/>
      <c r="AI57" s="1157"/>
      <c r="AJ57" s="1157"/>
      <c r="AK57" s="1157"/>
      <c r="AL57" s="1157"/>
      <c r="AM57" s="1157"/>
      <c r="AN57" s="1157"/>
      <c r="AO57" s="1157"/>
      <c r="AP57" s="1157"/>
      <c r="AQ57" s="1157"/>
      <c r="AR57" s="1157"/>
      <c r="AS57" s="1157"/>
      <c r="AT57" s="1157"/>
      <c r="AU57" s="1157"/>
      <c r="AV57" s="1157"/>
      <c r="AW57" s="1157"/>
      <c r="AX57" s="1157"/>
      <c r="AY57" s="255"/>
    </row>
    <row r="58" spans="1:51" ht="20.149999999999999" customHeight="1">
      <c r="B58" s="258"/>
      <c r="C58" s="1157"/>
      <c r="D58" s="1157"/>
      <c r="E58" s="1157"/>
      <c r="F58" s="1157"/>
      <c r="G58" s="1157"/>
      <c r="H58" s="1157"/>
      <c r="I58" s="1157"/>
      <c r="J58" s="1157"/>
      <c r="K58" s="1157"/>
      <c r="L58" s="1157"/>
      <c r="M58" s="1157"/>
      <c r="N58" s="1157"/>
      <c r="O58" s="1157"/>
      <c r="P58" s="1157"/>
      <c r="Q58" s="1157"/>
      <c r="R58" s="1157"/>
      <c r="S58" s="1157"/>
      <c r="T58" s="1157"/>
      <c r="U58" s="1157"/>
      <c r="V58" s="1157"/>
      <c r="W58" s="1157"/>
      <c r="X58" s="1157"/>
      <c r="Y58" s="1157"/>
      <c r="Z58" s="1157"/>
      <c r="AA58" s="1157"/>
      <c r="AB58" s="1157"/>
      <c r="AC58" s="1157"/>
      <c r="AD58" s="1157"/>
      <c r="AE58" s="1157"/>
      <c r="AF58" s="1157"/>
      <c r="AG58" s="1157"/>
      <c r="AH58" s="1157"/>
      <c r="AI58" s="1157"/>
      <c r="AJ58" s="1157"/>
      <c r="AK58" s="1157"/>
      <c r="AL58" s="1157"/>
      <c r="AM58" s="1157"/>
      <c r="AN58" s="1157"/>
      <c r="AO58" s="1157"/>
      <c r="AP58" s="1157"/>
      <c r="AQ58" s="1157"/>
      <c r="AR58" s="1157"/>
      <c r="AS58" s="1157"/>
      <c r="AT58" s="1157"/>
      <c r="AU58" s="1157"/>
      <c r="AV58" s="1157"/>
      <c r="AW58" s="1157"/>
      <c r="AX58" s="1157"/>
      <c r="AY58" s="255"/>
    </row>
    <row r="59" spans="1:51" ht="20.149999999999999" customHeight="1">
      <c r="B59" s="258"/>
      <c r="C59" s="1157"/>
      <c r="D59" s="1157"/>
      <c r="E59" s="1157"/>
      <c r="F59" s="1157"/>
      <c r="G59" s="1157"/>
      <c r="H59" s="1157"/>
      <c r="I59" s="1157"/>
      <c r="J59" s="1157"/>
      <c r="K59" s="1157"/>
      <c r="L59" s="1157"/>
      <c r="M59" s="1157"/>
      <c r="N59" s="1157"/>
      <c r="O59" s="1157"/>
      <c r="P59" s="1157"/>
      <c r="Q59" s="1157"/>
      <c r="R59" s="1157"/>
      <c r="S59" s="1157"/>
      <c r="T59" s="1157"/>
      <c r="U59" s="1157"/>
      <c r="V59" s="1157"/>
      <c r="W59" s="1157"/>
      <c r="X59" s="1157"/>
      <c r="Y59" s="1157"/>
      <c r="Z59" s="1157"/>
      <c r="AA59" s="1157"/>
      <c r="AB59" s="1157"/>
      <c r="AC59" s="1157"/>
      <c r="AD59" s="1157"/>
      <c r="AE59" s="1157"/>
      <c r="AF59" s="1157"/>
      <c r="AG59" s="1157"/>
      <c r="AH59" s="1157"/>
      <c r="AI59" s="1157"/>
      <c r="AJ59" s="1157"/>
      <c r="AK59" s="1157"/>
      <c r="AL59" s="1157"/>
      <c r="AM59" s="1157"/>
      <c r="AN59" s="1157"/>
      <c r="AO59" s="1157"/>
      <c r="AP59" s="1157"/>
      <c r="AQ59" s="1157"/>
      <c r="AR59" s="1157"/>
      <c r="AS59" s="1157"/>
      <c r="AT59" s="1157"/>
      <c r="AU59" s="1157"/>
      <c r="AV59" s="1157"/>
      <c r="AW59" s="1157"/>
      <c r="AX59" s="1157"/>
      <c r="AY59" s="255"/>
    </row>
    <row r="60" spans="1:51" ht="20.149999999999999" customHeight="1">
      <c r="B60" s="258"/>
      <c r="C60" s="1157"/>
      <c r="D60" s="1157"/>
      <c r="E60" s="1157"/>
      <c r="F60" s="1157"/>
      <c r="G60" s="1157"/>
      <c r="H60" s="1157"/>
      <c r="I60" s="1157"/>
      <c r="J60" s="1157"/>
      <c r="K60" s="1157"/>
      <c r="L60" s="1157"/>
      <c r="M60" s="1157"/>
      <c r="N60" s="1157"/>
      <c r="O60" s="1157"/>
      <c r="P60" s="1157"/>
      <c r="Q60" s="1157"/>
      <c r="R60" s="1157"/>
      <c r="S60" s="1157"/>
      <c r="T60" s="1157"/>
      <c r="U60" s="1157"/>
      <c r="V60" s="1157"/>
      <c r="W60" s="1157"/>
      <c r="X60" s="1157"/>
      <c r="Y60" s="1157"/>
      <c r="Z60" s="1157"/>
      <c r="AA60" s="1157"/>
      <c r="AB60" s="1157"/>
      <c r="AC60" s="1157"/>
      <c r="AD60" s="1157"/>
      <c r="AE60" s="1157"/>
      <c r="AF60" s="1157"/>
      <c r="AG60" s="1157"/>
      <c r="AH60" s="1157"/>
      <c r="AI60" s="1157"/>
      <c r="AJ60" s="1157"/>
      <c r="AK60" s="1157"/>
      <c r="AL60" s="1157"/>
      <c r="AM60" s="1157"/>
      <c r="AN60" s="1157"/>
      <c r="AO60" s="1157"/>
      <c r="AP60" s="1157"/>
      <c r="AQ60" s="1157"/>
      <c r="AR60" s="1157"/>
      <c r="AS60" s="1157"/>
      <c r="AT60" s="1157"/>
      <c r="AU60" s="1157"/>
      <c r="AV60" s="1157"/>
      <c r="AW60" s="1157"/>
      <c r="AX60" s="1157"/>
      <c r="AY60" s="255"/>
    </row>
    <row r="61" spans="1:51" ht="20.149999999999999" customHeight="1">
      <c r="B61" s="258"/>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c r="AI61" s="1157"/>
      <c r="AJ61" s="1157"/>
      <c r="AK61" s="1157"/>
      <c r="AL61" s="1157"/>
      <c r="AM61" s="1157"/>
      <c r="AN61" s="1157"/>
      <c r="AO61" s="1157"/>
      <c r="AP61" s="1157"/>
      <c r="AQ61" s="1157"/>
      <c r="AR61" s="1157"/>
      <c r="AS61" s="1157"/>
      <c r="AT61" s="1157"/>
      <c r="AU61" s="1157"/>
      <c r="AV61" s="1157"/>
      <c r="AW61" s="1157"/>
      <c r="AX61" s="1157"/>
      <c r="AY61" s="255"/>
    </row>
    <row r="62" spans="1:51" ht="20.149999999999999" customHeight="1">
      <c r="B62" s="258"/>
      <c r="C62" s="1157"/>
      <c r="D62" s="1157"/>
      <c r="E62" s="1157"/>
      <c r="F62" s="1157"/>
      <c r="G62" s="1157"/>
      <c r="H62" s="1157"/>
      <c r="I62" s="1157"/>
      <c r="J62" s="1157"/>
      <c r="K62" s="1157"/>
      <c r="L62" s="1157"/>
      <c r="M62" s="1157"/>
      <c r="N62" s="1157"/>
      <c r="O62" s="1157"/>
      <c r="P62" s="1157"/>
      <c r="Q62" s="1157"/>
      <c r="R62" s="1157"/>
      <c r="S62" s="1157"/>
      <c r="T62" s="1157"/>
      <c r="U62" s="1157"/>
      <c r="V62" s="1157"/>
      <c r="W62" s="1157"/>
      <c r="X62" s="1157"/>
      <c r="Y62" s="1157"/>
      <c r="Z62" s="1157"/>
      <c r="AA62" s="1157"/>
      <c r="AB62" s="1157"/>
      <c r="AC62" s="1157"/>
      <c r="AD62" s="1157"/>
      <c r="AE62" s="1157"/>
      <c r="AF62" s="1157"/>
      <c r="AG62" s="1157"/>
      <c r="AH62" s="1157"/>
      <c r="AI62" s="1157"/>
      <c r="AJ62" s="1157"/>
      <c r="AK62" s="1157"/>
      <c r="AL62" s="1157"/>
      <c r="AM62" s="1157"/>
      <c r="AN62" s="1157"/>
      <c r="AO62" s="1157"/>
      <c r="AP62" s="1157"/>
      <c r="AQ62" s="1157"/>
      <c r="AR62" s="1157"/>
      <c r="AS62" s="1157"/>
      <c r="AT62" s="1157"/>
      <c r="AU62" s="1157"/>
      <c r="AV62" s="1157"/>
      <c r="AW62" s="1157"/>
      <c r="AX62" s="1157"/>
      <c r="AY62" s="255"/>
    </row>
    <row r="63" spans="1:51" ht="20.149999999999999" customHeight="1">
      <c r="B63" s="258"/>
      <c r="C63" s="1157"/>
      <c r="D63" s="1157"/>
      <c r="E63" s="1157"/>
      <c r="F63" s="1157"/>
      <c r="G63" s="1157"/>
      <c r="H63" s="1157"/>
      <c r="I63" s="1157"/>
      <c r="J63" s="1157"/>
      <c r="K63" s="1157"/>
      <c r="L63" s="1157"/>
      <c r="M63" s="1157"/>
      <c r="N63" s="1157"/>
      <c r="O63" s="1157"/>
      <c r="P63" s="1157"/>
      <c r="Q63" s="1157"/>
      <c r="R63" s="1157"/>
      <c r="S63" s="1157"/>
      <c r="T63" s="1157"/>
      <c r="U63" s="1157"/>
      <c r="V63" s="1157"/>
      <c r="W63" s="1157"/>
      <c r="X63" s="1157"/>
      <c r="Y63" s="1157"/>
      <c r="Z63" s="1157"/>
      <c r="AA63" s="1157"/>
      <c r="AB63" s="1157"/>
      <c r="AC63" s="1157"/>
      <c r="AD63" s="1157"/>
      <c r="AE63" s="1157"/>
      <c r="AF63" s="1157"/>
      <c r="AG63" s="1157"/>
      <c r="AH63" s="1157"/>
      <c r="AI63" s="1157"/>
      <c r="AJ63" s="1157"/>
      <c r="AK63" s="1157"/>
      <c r="AL63" s="1157"/>
      <c r="AM63" s="1157"/>
      <c r="AN63" s="1157"/>
      <c r="AO63" s="1157"/>
      <c r="AP63" s="1157"/>
      <c r="AQ63" s="1157"/>
      <c r="AR63" s="1157"/>
      <c r="AS63" s="1157"/>
      <c r="AT63" s="1157"/>
      <c r="AU63" s="1157"/>
      <c r="AV63" s="1157"/>
      <c r="AW63" s="1157"/>
      <c r="AX63" s="1157"/>
      <c r="AY63" s="255"/>
    </row>
    <row r="64" spans="1:51" ht="20.149999999999999" customHeight="1">
      <c r="B64" s="258"/>
      <c r="C64" s="1157"/>
      <c r="D64" s="1157"/>
      <c r="E64" s="1157"/>
      <c r="F64" s="1157"/>
      <c r="G64" s="1157"/>
      <c r="H64" s="1157"/>
      <c r="I64" s="1157"/>
      <c r="J64" s="1157"/>
      <c r="K64" s="1157"/>
      <c r="L64" s="1157"/>
      <c r="M64" s="1157"/>
      <c r="N64" s="1157"/>
      <c r="O64" s="1157"/>
      <c r="P64" s="1157"/>
      <c r="Q64" s="1157"/>
      <c r="R64" s="1157"/>
      <c r="S64" s="1157"/>
      <c r="T64" s="1157"/>
      <c r="U64" s="1157"/>
      <c r="V64" s="1157"/>
      <c r="W64" s="1157"/>
      <c r="X64" s="1157"/>
      <c r="Y64" s="1157"/>
      <c r="Z64" s="1157"/>
      <c r="AA64" s="1157"/>
      <c r="AB64" s="1157"/>
      <c r="AC64" s="1157"/>
      <c r="AD64" s="1157"/>
      <c r="AE64" s="1157"/>
      <c r="AF64" s="1157"/>
      <c r="AG64" s="1157"/>
      <c r="AH64" s="1157"/>
      <c r="AI64" s="1157"/>
      <c r="AJ64" s="1157"/>
      <c r="AK64" s="1157"/>
      <c r="AL64" s="1157"/>
      <c r="AM64" s="1157"/>
      <c r="AN64" s="1157"/>
      <c r="AO64" s="1157"/>
      <c r="AP64" s="1157"/>
      <c r="AQ64" s="1157"/>
      <c r="AR64" s="1157"/>
      <c r="AS64" s="1157"/>
      <c r="AT64" s="1157"/>
      <c r="AU64" s="1157"/>
      <c r="AV64" s="1157"/>
      <c r="AW64" s="1157"/>
      <c r="AX64" s="1157"/>
      <c r="AY64" s="255"/>
    </row>
    <row r="65" spans="2:53" ht="20.149999999999999" customHeight="1">
      <c r="B65" s="258"/>
      <c r="C65" s="1157"/>
      <c r="D65" s="1157"/>
      <c r="E65" s="1157"/>
      <c r="F65" s="1157"/>
      <c r="G65" s="1157"/>
      <c r="H65" s="1157"/>
      <c r="I65" s="1157"/>
      <c r="J65" s="1157"/>
      <c r="K65" s="1157"/>
      <c r="L65" s="1157"/>
      <c r="M65" s="1157"/>
      <c r="N65" s="1157"/>
      <c r="O65" s="1157"/>
      <c r="P65" s="1157"/>
      <c r="Q65" s="1157"/>
      <c r="R65" s="1157"/>
      <c r="S65" s="1157"/>
      <c r="T65" s="1157"/>
      <c r="U65" s="1157"/>
      <c r="V65" s="1157"/>
      <c r="W65" s="1157"/>
      <c r="X65" s="1157"/>
      <c r="Y65" s="1157"/>
      <c r="Z65" s="1157"/>
      <c r="AA65" s="1157"/>
      <c r="AB65" s="1157"/>
      <c r="AC65" s="1157"/>
      <c r="AD65" s="1157"/>
      <c r="AE65" s="1157"/>
      <c r="AF65" s="1157"/>
      <c r="AG65" s="1157"/>
      <c r="AH65" s="1157"/>
      <c r="AI65" s="1157"/>
      <c r="AJ65" s="1157"/>
      <c r="AK65" s="1157"/>
      <c r="AL65" s="1157"/>
      <c r="AM65" s="1157"/>
      <c r="AN65" s="1157"/>
      <c r="AO65" s="1157"/>
      <c r="AP65" s="1157"/>
      <c r="AQ65" s="1157"/>
      <c r="AR65" s="1157"/>
      <c r="AS65" s="1157"/>
      <c r="AT65" s="1157"/>
      <c r="AU65" s="1157"/>
      <c r="AV65" s="1157"/>
      <c r="AW65" s="1157"/>
      <c r="AX65" s="1157"/>
      <c r="AY65" s="255"/>
    </row>
    <row r="66" spans="2:53" ht="20.149999999999999" customHeight="1">
      <c r="B66" s="258"/>
      <c r="C66" s="1157"/>
      <c r="D66" s="1157"/>
      <c r="E66" s="1157"/>
      <c r="F66" s="1157"/>
      <c r="G66" s="1157"/>
      <c r="H66" s="1157"/>
      <c r="I66" s="1157"/>
      <c r="J66" s="1157"/>
      <c r="K66" s="1157"/>
      <c r="L66" s="1157"/>
      <c r="M66" s="1157"/>
      <c r="N66" s="1157"/>
      <c r="O66" s="1157"/>
      <c r="P66" s="1157"/>
      <c r="Q66" s="1157"/>
      <c r="R66" s="1157"/>
      <c r="S66" s="1157"/>
      <c r="T66" s="1157"/>
      <c r="U66" s="1157"/>
      <c r="V66" s="1157"/>
      <c r="W66" s="1157"/>
      <c r="X66" s="1157"/>
      <c r="Y66" s="1157"/>
      <c r="Z66" s="1157"/>
      <c r="AA66" s="1157"/>
      <c r="AB66" s="1157"/>
      <c r="AC66" s="1157"/>
      <c r="AD66" s="1157"/>
      <c r="AE66" s="1157"/>
      <c r="AF66" s="1157"/>
      <c r="AG66" s="1157"/>
      <c r="AH66" s="1157"/>
      <c r="AI66" s="1157"/>
      <c r="AJ66" s="1157"/>
      <c r="AK66" s="1157"/>
      <c r="AL66" s="1157"/>
      <c r="AM66" s="1157"/>
      <c r="AN66" s="1157"/>
      <c r="AO66" s="1157"/>
      <c r="AP66" s="1157"/>
      <c r="AQ66" s="1157"/>
      <c r="AR66" s="1157"/>
      <c r="AS66" s="1157"/>
      <c r="AT66" s="1157"/>
      <c r="AU66" s="1157"/>
      <c r="AV66" s="1157"/>
      <c r="AW66" s="1157"/>
      <c r="AX66" s="1157"/>
      <c r="AY66" s="255"/>
    </row>
    <row r="67" spans="2:53" ht="20.149999999999999" customHeight="1">
      <c r="B67" s="258"/>
      <c r="C67" s="1157"/>
      <c r="D67" s="1157"/>
      <c r="E67" s="1157"/>
      <c r="F67" s="1157"/>
      <c r="G67" s="1157"/>
      <c r="H67" s="1157"/>
      <c r="I67" s="1157"/>
      <c r="J67" s="1157"/>
      <c r="K67" s="1157"/>
      <c r="L67" s="1157"/>
      <c r="M67" s="1157"/>
      <c r="N67" s="1157"/>
      <c r="O67" s="1157"/>
      <c r="P67" s="1157"/>
      <c r="Q67" s="1157"/>
      <c r="R67" s="1157"/>
      <c r="S67" s="1157"/>
      <c r="T67" s="1157"/>
      <c r="U67" s="1157"/>
      <c r="V67" s="1157"/>
      <c r="W67" s="1157"/>
      <c r="X67" s="1157"/>
      <c r="Y67" s="1157"/>
      <c r="Z67" s="1157"/>
      <c r="AA67" s="1157"/>
      <c r="AB67" s="1157"/>
      <c r="AC67" s="1157"/>
      <c r="AD67" s="1157"/>
      <c r="AE67" s="1157"/>
      <c r="AF67" s="1157"/>
      <c r="AG67" s="1157"/>
      <c r="AH67" s="1157"/>
      <c r="AI67" s="1157"/>
      <c r="AJ67" s="1157"/>
      <c r="AK67" s="1157"/>
      <c r="AL67" s="1157"/>
      <c r="AM67" s="1157"/>
      <c r="AN67" s="1157"/>
      <c r="AO67" s="1157"/>
      <c r="AP67" s="1157"/>
      <c r="AQ67" s="1157"/>
      <c r="AR67" s="1157"/>
      <c r="AS67" s="1157"/>
      <c r="AT67" s="1157"/>
      <c r="AU67" s="1157"/>
      <c r="AV67" s="1157"/>
      <c r="AW67" s="1157"/>
      <c r="AX67" s="1157"/>
      <c r="AY67" s="255"/>
    </row>
    <row r="68" spans="2:53" ht="20.149999999999999" customHeight="1">
      <c r="B68" s="258"/>
      <c r="C68" s="1157"/>
      <c r="D68" s="1157"/>
      <c r="E68" s="1157"/>
      <c r="F68" s="1157"/>
      <c r="G68" s="1157"/>
      <c r="H68" s="1157"/>
      <c r="I68" s="1157"/>
      <c r="J68" s="1157"/>
      <c r="K68" s="1157"/>
      <c r="L68" s="1157"/>
      <c r="M68" s="1157"/>
      <c r="N68" s="1157"/>
      <c r="O68" s="1157"/>
      <c r="P68" s="1157"/>
      <c r="Q68" s="1157"/>
      <c r="R68" s="1157"/>
      <c r="S68" s="1157"/>
      <c r="T68" s="1157"/>
      <c r="U68" s="1157"/>
      <c r="V68" s="1157"/>
      <c r="W68" s="1157"/>
      <c r="X68" s="1157"/>
      <c r="Y68" s="1157"/>
      <c r="Z68" s="1157"/>
      <c r="AA68" s="1157"/>
      <c r="AB68" s="1157"/>
      <c r="AC68" s="1157"/>
      <c r="AD68" s="1157"/>
      <c r="AE68" s="1157"/>
      <c r="AF68" s="1157"/>
      <c r="AG68" s="1157"/>
      <c r="AH68" s="1157"/>
      <c r="AI68" s="1157"/>
      <c r="AJ68" s="1157"/>
      <c r="AK68" s="1157"/>
      <c r="AL68" s="1157"/>
      <c r="AM68" s="1157"/>
      <c r="AN68" s="1157"/>
      <c r="AO68" s="1157"/>
      <c r="AP68" s="1157"/>
      <c r="AQ68" s="1157"/>
      <c r="AR68" s="1157"/>
      <c r="AS68" s="1157"/>
      <c r="AT68" s="1157"/>
      <c r="AU68" s="1157"/>
      <c r="AV68" s="1157"/>
      <c r="AW68" s="1157"/>
      <c r="AX68" s="1157"/>
      <c r="AY68" s="255"/>
    </row>
    <row r="69" spans="2:53" ht="20.149999999999999" customHeight="1">
      <c r="B69" s="258"/>
      <c r="C69" s="1157"/>
      <c r="D69" s="1157"/>
      <c r="E69" s="1157"/>
      <c r="F69" s="1157"/>
      <c r="G69" s="1157"/>
      <c r="H69" s="1157"/>
      <c r="I69" s="1157"/>
      <c r="J69" s="1157"/>
      <c r="K69" s="1157"/>
      <c r="L69" s="1157"/>
      <c r="M69" s="1157"/>
      <c r="N69" s="1157"/>
      <c r="O69" s="1157"/>
      <c r="P69" s="1157"/>
      <c r="Q69" s="1157"/>
      <c r="R69" s="1157"/>
      <c r="S69" s="1157"/>
      <c r="T69" s="1157"/>
      <c r="U69" s="1157"/>
      <c r="V69" s="1157"/>
      <c r="W69" s="1157"/>
      <c r="X69" s="1157"/>
      <c r="Y69" s="1157"/>
      <c r="Z69" s="1157"/>
      <c r="AA69" s="1157"/>
      <c r="AB69" s="1157"/>
      <c r="AC69" s="1157"/>
      <c r="AD69" s="1157"/>
      <c r="AE69" s="1157"/>
      <c r="AF69" s="1157"/>
      <c r="AG69" s="1157"/>
      <c r="AH69" s="1157"/>
      <c r="AI69" s="1157"/>
      <c r="AJ69" s="1157"/>
      <c r="AK69" s="1157"/>
      <c r="AL69" s="1157"/>
      <c r="AM69" s="1157"/>
      <c r="AN69" s="1157"/>
      <c r="AO69" s="1157"/>
      <c r="AP69" s="1157"/>
      <c r="AQ69" s="1157"/>
      <c r="AR69" s="1157"/>
      <c r="AS69" s="1157"/>
      <c r="AT69" s="1157"/>
      <c r="AU69" s="1157"/>
      <c r="AV69" s="1157"/>
      <c r="AW69" s="1157"/>
      <c r="AX69" s="1157"/>
      <c r="AY69" s="255"/>
    </row>
    <row r="70" spans="2:53" ht="20.149999999999999" customHeight="1">
      <c r="B70" s="258"/>
      <c r="C70" s="1157"/>
      <c r="D70" s="1157"/>
      <c r="E70" s="1157"/>
      <c r="F70" s="1157"/>
      <c r="G70" s="1157"/>
      <c r="H70" s="1157"/>
      <c r="I70" s="1157"/>
      <c r="J70" s="1157"/>
      <c r="K70" s="1157"/>
      <c r="L70" s="1157"/>
      <c r="M70" s="1157"/>
      <c r="N70" s="1157"/>
      <c r="O70" s="1157"/>
      <c r="P70" s="1157"/>
      <c r="Q70" s="1157"/>
      <c r="R70" s="1157"/>
      <c r="S70" s="1157"/>
      <c r="T70" s="1157"/>
      <c r="U70" s="1157"/>
      <c r="V70" s="1157"/>
      <c r="W70" s="1157"/>
      <c r="X70" s="1157"/>
      <c r="Y70" s="1157"/>
      <c r="Z70" s="1157"/>
      <c r="AA70" s="1157"/>
      <c r="AB70" s="1157"/>
      <c r="AC70" s="1157"/>
      <c r="AD70" s="1157"/>
      <c r="AE70" s="1157"/>
      <c r="AF70" s="1157"/>
      <c r="AG70" s="1157"/>
      <c r="AH70" s="1157"/>
      <c r="AI70" s="1157"/>
      <c r="AJ70" s="1157"/>
      <c r="AK70" s="1157"/>
      <c r="AL70" s="1157"/>
      <c r="AM70" s="1157"/>
      <c r="AN70" s="1157"/>
      <c r="AO70" s="1157"/>
      <c r="AP70" s="1157"/>
      <c r="AQ70" s="1157"/>
      <c r="AR70" s="1157"/>
      <c r="AS70" s="1157"/>
      <c r="AT70" s="1157"/>
      <c r="AU70" s="1157"/>
      <c r="AV70" s="1157"/>
      <c r="AW70" s="1157"/>
      <c r="AX70" s="1157"/>
      <c r="AY70" s="255"/>
    </row>
    <row r="71" spans="2:53" ht="20.149999999999999" customHeight="1">
      <c r="B71" s="258"/>
      <c r="C71" s="1157"/>
      <c r="D71" s="1157"/>
      <c r="E71" s="1157"/>
      <c r="F71" s="1157"/>
      <c r="G71" s="1157"/>
      <c r="H71" s="1157"/>
      <c r="I71" s="1157"/>
      <c r="J71" s="1157"/>
      <c r="K71" s="1157"/>
      <c r="L71" s="1157"/>
      <c r="M71" s="1157"/>
      <c r="N71" s="1157"/>
      <c r="O71" s="1157"/>
      <c r="P71" s="1157"/>
      <c r="Q71" s="1157"/>
      <c r="R71" s="1157"/>
      <c r="S71" s="1157"/>
      <c r="T71" s="1157"/>
      <c r="U71" s="1157"/>
      <c r="V71" s="1157"/>
      <c r="W71" s="1157"/>
      <c r="X71" s="1157"/>
      <c r="Y71" s="1157"/>
      <c r="Z71" s="1157"/>
      <c r="AA71" s="1157"/>
      <c r="AB71" s="1157"/>
      <c r="AC71" s="1157"/>
      <c r="AD71" s="1157"/>
      <c r="AE71" s="1157"/>
      <c r="AF71" s="1157"/>
      <c r="AG71" s="1157"/>
      <c r="AH71" s="1157"/>
      <c r="AI71" s="1157"/>
      <c r="AJ71" s="1157"/>
      <c r="AK71" s="1157"/>
      <c r="AL71" s="1157"/>
      <c r="AM71" s="1157"/>
      <c r="AN71" s="1157"/>
      <c r="AO71" s="1157"/>
      <c r="AP71" s="1157"/>
      <c r="AQ71" s="1157"/>
      <c r="AR71" s="1157"/>
      <c r="AS71" s="1157"/>
      <c r="AT71" s="1157"/>
      <c r="AU71" s="1157"/>
      <c r="AV71" s="1157"/>
      <c r="AW71" s="1157"/>
      <c r="AX71" s="1157"/>
      <c r="AY71" s="255"/>
    </row>
    <row r="72" spans="2:53" ht="20.149999999999999" customHeight="1" thickBot="1">
      <c r="B72" s="259"/>
      <c r="C72" s="265"/>
      <c r="D72" s="265"/>
      <c r="E72" s="1158" t="s">
        <v>9</v>
      </c>
      <c r="F72" s="1158"/>
      <c r="G72" s="1158"/>
      <c r="H72" s="1158"/>
      <c r="I72" s="1158"/>
      <c r="J72" s="1158">
        <f>J25</f>
        <v>0</v>
      </c>
      <c r="K72" s="1175"/>
      <c r="L72" s="781" t="s">
        <v>29</v>
      </c>
      <c r="M72" s="781"/>
      <c r="N72" s="1158" t="s">
        <v>10</v>
      </c>
      <c r="O72" s="1158"/>
      <c r="P72" s="1158"/>
      <c r="Q72" s="1158"/>
      <c r="R72" s="1158"/>
      <c r="S72" s="1158"/>
      <c r="T72" s="1158"/>
      <c r="U72" s="1158"/>
      <c r="V72" s="1158"/>
      <c r="W72" s="1158"/>
      <c r="X72" s="1152">
        <f>X25</f>
        <v>0</v>
      </c>
      <c r="Y72" s="1153"/>
      <c r="Z72" s="1153"/>
      <c r="AA72" s="1153"/>
      <c r="AB72" s="1153"/>
      <c r="AC72" s="1153"/>
      <c r="AD72" s="1153"/>
      <c r="AE72" s="1153"/>
      <c r="AF72" s="1153"/>
      <c r="AG72" s="1153"/>
      <c r="AH72" s="1153"/>
      <c r="AI72" s="1153"/>
      <c r="AJ72" s="1153"/>
      <c r="AK72" s="1153"/>
      <c r="AL72" s="1153"/>
      <c r="AM72" s="1153"/>
      <c r="AN72" s="1153"/>
      <c r="AO72" s="1153"/>
      <c r="AP72" s="1153"/>
      <c r="AQ72" s="1153"/>
      <c r="AR72" s="1153"/>
      <c r="AS72" s="1153"/>
      <c r="AT72" s="1153"/>
      <c r="AU72" s="1153"/>
      <c r="AV72" s="1153"/>
      <c r="AW72" s="1153"/>
      <c r="AX72" s="1153"/>
      <c r="AY72" s="255"/>
    </row>
    <row r="73" spans="2:53" ht="9.9" customHeight="1">
      <c r="B73" s="1267" t="s">
        <v>388</v>
      </c>
      <c r="C73" s="1268"/>
      <c r="D73" s="1291" t="s">
        <v>2</v>
      </c>
      <c r="E73" s="1292"/>
      <c r="F73" s="502"/>
      <c r="G73" s="1173" t="s">
        <v>0</v>
      </c>
      <c r="H73" s="1173"/>
      <c r="I73" s="1173"/>
      <c r="J73" s="1173"/>
      <c r="K73" s="1173"/>
      <c r="L73" s="1173"/>
      <c r="M73" s="786"/>
      <c r="N73" s="798"/>
      <c r="O73" s="798"/>
      <c r="P73" s="1168" t="s">
        <v>648</v>
      </c>
      <c r="Q73" s="1168"/>
      <c r="R73" s="1168"/>
      <c r="S73" s="722"/>
      <c r="T73" s="723"/>
      <c r="U73" s="804"/>
      <c r="V73" s="1168" t="s">
        <v>651</v>
      </c>
      <c r="W73" s="1168"/>
      <c r="X73" s="1168"/>
      <c r="Y73" s="804"/>
      <c r="Z73" s="804"/>
      <c r="AA73" s="804"/>
      <c r="AB73" s="1168" t="s">
        <v>649</v>
      </c>
      <c r="AC73" s="1168"/>
      <c r="AD73" s="1168"/>
      <c r="AE73" s="804"/>
      <c r="AF73" s="804"/>
      <c r="AG73" s="798"/>
      <c r="AH73" s="1167" t="s">
        <v>653</v>
      </c>
      <c r="AI73" s="1168"/>
      <c r="AJ73" s="1168"/>
      <c r="AK73" s="786"/>
      <c r="AL73" s="786"/>
      <c r="AM73" s="798"/>
      <c r="AN73" s="1167" t="s">
        <v>671</v>
      </c>
      <c r="AO73" s="1168"/>
      <c r="AP73" s="1168"/>
      <c r="AQ73" s="786"/>
      <c r="AR73" s="786"/>
      <c r="AS73" s="1170" t="s">
        <v>672</v>
      </c>
      <c r="AT73" s="1171"/>
      <c r="AU73" s="1171"/>
      <c r="AV73" s="1171"/>
      <c r="AW73" s="789"/>
      <c r="AX73" s="789"/>
      <c r="AY73" s="261"/>
    </row>
    <row r="74" spans="2:53" ht="9.9" customHeight="1">
      <c r="B74" s="1269"/>
      <c r="C74" s="1270"/>
      <c r="D74" s="1286"/>
      <c r="E74" s="1287"/>
      <c r="F74" s="502"/>
      <c r="G74" s="1173"/>
      <c r="H74" s="1173"/>
      <c r="I74" s="1173"/>
      <c r="J74" s="1173"/>
      <c r="K74" s="1173"/>
      <c r="L74" s="1173"/>
      <c r="M74" s="786"/>
      <c r="N74" s="809"/>
      <c r="O74" s="801"/>
      <c r="P74" s="1169"/>
      <c r="Q74" s="1169"/>
      <c r="R74" s="1169"/>
      <c r="S74" s="809"/>
      <c r="T74" s="802"/>
      <c r="U74" s="802"/>
      <c r="V74" s="1169"/>
      <c r="W74" s="1169"/>
      <c r="X74" s="1169"/>
      <c r="Y74" s="802"/>
      <c r="Z74" s="802"/>
      <c r="AA74" s="802"/>
      <c r="AB74" s="1169"/>
      <c r="AC74" s="1169"/>
      <c r="AD74" s="1169"/>
      <c r="AE74" s="802"/>
      <c r="AF74" s="802"/>
      <c r="AG74" s="786"/>
      <c r="AH74" s="1169"/>
      <c r="AI74" s="1169"/>
      <c r="AJ74" s="1169"/>
      <c r="AK74" s="786"/>
      <c r="AL74" s="786"/>
      <c r="AM74" s="786"/>
      <c r="AN74" s="1169"/>
      <c r="AO74" s="1169"/>
      <c r="AP74" s="1169"/>
      <c r="AQ74" s="786"/>
      <c r="AR74" s="786"/>
      <c r="AS74" s="1172"/>
      <c r="AT74" s="1172"/>
      <c r="AU74" s="1172"/>
      <c r="AV74" s="1172"/>
      <c r="AW74" s="782"/>
      <c r="AX74" s="782"/>
      <c r="AY74" s="255"/>
    </row>
    <row r="75" spans="2:53" ht="20.149999999999999" customHeight="1">
      <c r="B75" s="1269"/>
      <c r="C75" s="1270"/>
      <c r="D75" s="1286"/>
      <c r="E75" s="1287"/>
      <c r="F75" s="502"/>
      <c r="G75" s="260"/>
      <c r="H75" s="260"/>
      <c r="I75" s="260"/>
      <c r="J75" s="260"/>
      <c r="K75" s="260"/>
      <c r="L75" s="260"/>
      <c r="M75" s="260"/>
      <c r="N75" s="1148" t="str">
        <f>N28</f>
        <v>　現地調査を行い意見を求めたいので、○○年○月○日○○時に</v>
      </c>
      <c r="O75" s="1149"/>
      <c r="P75" s="1149"/>
      <c r="Q75" s="1149"/>
      <c r="R75" s="1149"/>
      <c r="S75" s="1149"/>
      <c r="T75" s="1149"/>
      <c r="U75" s="1149"/>
      <c r="V75" s="1149"/>
      <c r="W75" s="1149"/>
      <c r="X75" s="1149"/>
      <c r="Y75" s="1149"/>
      <c r="Z75" s="1149"/>
      <c r="AA75" s="1149"/>
      <c r="AB75" s="1149"/>
      <c r="AC75" s="1149"/>
      <c r="AD75" s="1149"/>
      <c r="AE75" s="1149"/>
      <c r="AF75" s="1149"/>
      <c r="AG75" s="1149"/>
      <c r="AH75" s="1149"/>
      <c r="AI75" s="1149"/>
      <c r="AJ75" s="1149"/>
      <c r="AK75" s="1149"/>
      <c r="AL75" s="1149"/>
      <c r="AM75" s="1149"/>
      <c r="AN75" s="1149"/>
      <c r="AO75" s="1149"/>
      <c r="AP75" s="1149"/>
      <c r="AQ75" s="1149"/>
      <c r="AR75" s="1149"/>
      <c r="AS75" s="1149"/>
      <c r="AT75" s="1149"/>
      <c r="AU75" s="1149"/>
      <c r="AV75" s="1149"/>
      <c r="AW75" s="1149"/>
      <c r="AX75" s="1149"/>
      <c r="AY75" s="255"/>
      <c r="BA75" s="740" t="b">
        <v>0</v>
      </c>
    </row>
    <row r="76" spans="2:53" ht="20.149999999999999" customHeight="1">
      <c r="B76" s="1269"/>
      <c r="C76" s="1270"/>
      <c r="D76" s="1286"/>
      <c r="E76" s="1287"/>
      <c r="F76" s="502"/>
      <c r="G76" s="797"/>
      <c r="H76" s="796"/>
      <c r="I76" s="1196" t="s">
        <v>663</v>
      </c>
      <c r="J76" s="1196"/>
      <c r="K76" s="1196"/>
      <c r="L76" s="1196"/>
      <c r="M76" s="260"/>
      <c r="N76" s="1150" t="str">
        <f>N29</f>
        <v>現場代理人及び主任技術者の立会を求めます。</v>
      </c>
      <c r="O76" s="1151"/>
      <c r="P76" s="1151"/>
      <c r="Q76" s="1151"/>
      <c r="R76" s="1151"/>
      <c r="S76" s="1151"/>
      <c r="T76" s="1151"/>
      <c r="U76" s="1151"/>
      <c r="V76" s="1151"/>
      <c r="W76" s="1151"/>
      <c r="X76" s="1151"/>
      <c r="Y76" s="1151"/>
      <c r="Z76" s="1151"/>
      <c r="AA76" s="1151"/>
      <c r="AB76" s="1151"/>
      <c r="AC76" s="1151"/>
      <c r="AD76" s="1151"/>
      <c r="AE76" s="1151"/>
      <c r="AF76" s="1151"/>
      <c r="AG76" s="1151"/>
      <c r="AH76" s="1151"/>
      <c r="AI76" s="1151"/>
      <c r="AJ76" s="1151"/>
      <c r="AK76" s="1151"/>
      <c r="AL76" s="1151"/>
      <c r="AM76" s="1151"/>
      <c r="AN76" s="1151"/>
      <c r="AO76" s="1151"/>
      <c r="AP76" s="1151"/>
      <c r="AQ76" s="1151"/>
      <c r="AR76" s="1151"/>
      <c r="AS76" s="1151"/>
      <c r="AT76" s="1151"/>
      <c r="AU76" s="1151"/>
      <c r="AV76" s="1151"/>
      <c r="AW76" s="1151"/>
      <c r="AX76" s="1151"/>
      <c r="AY76" s="255"/>
    </row>
    <row r="77" spans="2:53" ht="20.149999999999999" customHeight="1">
      <c r="B77" s="1269"/>
      <c r="C77" s="1270"/>
      <c r="D77" s="1286"/>
      <c r="E77" s="1287"/>
      <c r="F77" s="502"/>
      <c r="G77" s="260"/>
      <c r="H77" s="260"/>
      <c r="I77" s="260"/>
      <c r="J77" s="260"/>
      <c r="K77" s="260"/>
      <c r="L77" s="260"/>
      <c r="M77" s="260"/>
      <c r="N77" s="1150">
        <f>N30</f>
        <v>0</v>
      </c>
      <c r="O77" s="1151"/>
      <c r="P77" s="1151"/>
      <c r="Q77" s="1151"/>
      <c r="R77" s="1151"/>
      <c r="S77" s="1151"/>
      <c r="T77" s="1151"/>
      <c r="U77" s="1151"/>
      <c r="V77" s="1151"/>
      <c r="W77" s="1151"/>
      <c r="X77" s="1151"/>
      <c r="Y77" s="1151"/>
      <c r="Z77" s="1151"/>
      <c r="AA77" s="1151"/>
      <c r="AB77" s="1151"/>
      <c r="AC77" s="1151"/>
      <c r="AD77" s="1151"/>
      <c r="AE77" s="1151"/>
      <c r="AF77" s="1151"/>
      <c r="AG77" s="1151"/>
      <c r="AH77" s="1151"/>
      <c r="AI77" s="1151"/>
      <c r="AJ77" s="1151"/>
      <c r="AK77" s="1151"/>
      <c r="AL77" s="1151"/>
      <c r="AM77" s="1151"/>
      <c r="AN77" s="1151"/>
      <c r="AO77" s="1151"/>
      <c r="AP77" s="1151"/>
      <c r="AQ77" s="1151"/>
      <c r="AR77" s="1151"/>
      <c r="AS77" s="1151"/>
      <c r="AT77" s="1151"/>
      <c r="AU77" s="1151"/>
      <c r="AV77" s="1151"/>
      <c r="AW77" s="1151"/>
      <c r="AX77" s="1151"/>
      <c r="AY77" s="255"/>
    </row>
    <row r="78" spans="2:53" ht="20.149999999999999" customHeight="1">
      <c r="B78" s="1269"/>
      <c r="C78" s="1270"/>
      <c r="D78" s="1293"/>
      <c r="E78" s="1294"/>
      <c r="F78" s="505"/>
      <c r="G78" s="262"/>
      <c r="H78" s="262"/>
      <c r="I78" s="262"/>
      <c r="J78" s="262"/>
      <c r="K78" s="262"/>
      <c r="L78" s="262"/>
      <c r="M78" s="262"/>
      <c r="N78" s="262"/>
      <c r="O78" s="262"/>
      <c r="P78" s="262"/>
      <c r="Q78" s="262"/>
      <c r="R78" s="262"/>
      <c r="S78" s="262"/>
      <c r="T78" s="262"/>
      <c r="U78" s="262"/>
      <c r="V78" s="262"/>
      <c r="W78" s="1154" t="s">
        <v>30</v>
      </c>
      <c r="X78" s="1155"/>
      <c r="Y78" s="1155"/>
      <c r="Z78" s="1155"/>
      <c r="AA78" s="1155"/>
      <c r="AB78" s="1155"/>
      <c r="AC78" s="1155"/>
      <c r="AD78" s="1155"/>
      <c r="AE78" s="1155"/>
      <c r="AF78" s="1155"/>
      <c r="AG78" s="1155"/>
      <c r="AH78" s="1156">
        <f>AH31</f>
        <v>0</v>
      </c>
      <c r="AI78" s="1156"/>
      <c r="AJ78" s="1156"/>
      <c r="AK78" s="1156"/>
      <c r="AL78" s="1156"/>
      <c r="AM78" s="1156"/>
      <c r="AN78" s="1156"/>
      <c r="AO78" s="1156"/>
      <c r="AP78" s="1156"/>
      <c r="AQ78" s="1156"/>
      <c r="AR78" s="1156"/>
      <c r="AS78" s="1156"/>
      <c r="AT78" s="728"/>
      <c r="AU78" s="728"/>
      <c r="AV78" s="728"/>
      <c r="AW78" s="728"/>
      <c r="AX78" s="262"/>
      <c r="AY78" s="263"/>
    </row>
    <row r="79" spans="2:53" ht="9.9" customHeight="1">
      <c r="B79" s="1269"/>
      <c r="C79" s="1270"/>
      <c r="D79" s="1284" t="s">
        <v>1</v>
      </c>
      <c r="E79" s="1285"/>
      <c r="F79" s="506"/>
      <c r="G79" s="1195" t="s">
        <v>0</v>
      </c>
      <c r="H79" s="1195"/>
      <c r="I79" s="1195"/>
      <c r="J79" s="1195"/>
      <c r="K79" s="1195"/>
      <c r="L79" s="1195"/>
      <c r="M79" s="785"/>
      <c r="N79" s="785"/>
      <c r="O79" s="785"/>
      <c r="P79" s="1174" t="s">
        <v>651</v>
      </c>
      <c r="Q79" s="1174"/>
      <c r="R79" s="1174"/>
      <c r="S79" s="805"/>
      <c r="T79" s="726"/>
      <c r="U79" s="726"/>
      <c r="V79" s="1197" t="s">
        <v>649</v>
      </c>
      <c r="W79" s="1174"/>
      <c r="X79" s="1174"/>
      <c r="Y79" s="808"/>
      <c r="Z79" s="808"/>
      <c r="AA79" s="808"/>
      <c r="AB79" s="1174" t="s">
        <v>653</v>
      </c>
      <c r="AC79" s="1174"/>
      <c r="AD79" s="1174"/>
      <c r="AE79" s="808"/>
      <c r="AF79" s="808"/>
      <c r="AG79" s="785"/>
      <c r="AH79" s="1197" t="s">
        <v>652</v>
      </c>
      <c r="AI79" s="1174"/>
      <c r="AJ79" s="1174"/>
      <c r="AK79" s="785"/>
      <c r="AL79" s="785"/>
      <c r="AM79" s="724"/>
      <c r="AN79" s="1197" t="s">
        <v>671</v>
      </c>
      <c r="AO79" s="1174"/>
      <c r="AP79" s="1174"/>
      <c r="AQ79" s="805"/>
      <c r="AR79" s="805"/>
      <c r="AS79" s="1290" t="s">
        <v>672</v>
      </c>
      <c r="AT79" s="1290"/>
      <c r="AU79" s="1290"/>
      <c r="AV79" s="1290"/>
      <c r="AW79" s="805"/>
      <c r="AX79" s="264"/>
      <c r="AY79" s="255"/>
    </row>
    <row r="80" spans="2:53" ht="9.9" customHeight="1">
      <c r="B80" s="1269"/>
      <c r="C80" s="1270"/>
      <c r="D80" s="1286"/>
      <c r="E80" s="1287"/>
      <c r="F80" s="502"/>
      <c r="G80" s="1173"/>
      <c r="H80" s="1173"/>
      <c r="I80" s="1173"/>
      <c r="J80" s="1173"/>
      <c r="K80" s="1173"/>
      <c r="L80" s="1173"/>
      <c r="M80" s="786"/>
      <c r="N80" s="809"/>
      <c r="O80" s="809"/>
      <c r="P80" s="1169"/>
      <c r="Q80" s="1169"/>
      <c r="R80" s="1169"/>
      <c r="S80" s="809"/>
      <c r="T80" s="803"/>
      <c r="U80" s="803"/>
      <c r="V80" s="1169"/>
      <c r="W80" s="1169"/>
      <c r="X80" s="1169"/>
      <c r="Y80" s="803"/>
      <c r="Z80" s="803"/>
      <c r="AA80" s="803"/>
      <c r="AB80" s="1169"/>
      <c r="AC80" s="1169"/>
      <c r="AD80" s="1169"/>
      <c r="AE80" s="803"/>
      <c r="AF80" s="803"/>
      <c r="AG80" s="786"/>
      <c r="AH80" s="1169"/>
      <c r="AI80" s="1169"/>
      <c r="AJ80" s="1169"/>
      <c r="AK80" s="786"/>
      <c r="AL80" s="786"/>
      <c r="AM80" s="786"/>
      <c r="AN80" s="1169"/>
      <c r="AO80" s="1169"/>
      <c r="AP80" s="1169"/>
      <c r="AQ80" s="809"/>
      <c r="AR80" s="809"/>
      <c r="AS80" s="1172"/>
      <c r="AT80" s="1172"/>
      <c r="AU80" s="1172"/>
      <c r="AV80" s="1172"/>
      <c r="AW80" s="809"/>
      <c r="AX80" s="260"/>
      <c r="AY80" s="255"/>
    </row>
    <row r="81" spans="2:60" ht="20.149999999999999" customHeight="1">
      <c r="B81" s="1269"/>
      <c r="C81" s="1270"/>
      <c r="D81" s="1286"/>
      <c r="E81" s="1287"/>
      <c r="F81" s="502"/>
      <c r="G81" s="260"/>
      <c r="H81" s="260"/>
      <c r="I81" s="260"/>
      <c r="J81" s="260"/>
      <c r="K81" s="260"/>
      <c r="L81" s="260"/>
      <c r="M81" s="260"/>
      <c r="N81" s="1148" t="str">
        <f>N34</f>
        <v>　現地調査について、了解いたしました。</v>
      </c>
      <c r="O81" s="1149"/>
      <c r="P81" s="1149"/>
      <c r="Q81" s="1149"/>
      <c r="R81" s="1149"/>
      <c r="S81" s="1149"/>
      <c r="T81" s="1149"/>
      <c r="U81" s="1149"/>
      <c r="V81" s="1149"/>
      <c r="W81" s="1149"/>
      <c r="X81" s="1149"/>
      <c r="Y81" s="1149"/>
      <c r="Z81" s="1149"/>
      <c r="AA81" s="1149"/>
      <c r="AB81" s="1149"/>
      <c r="AC81" s="1149"/>
      <c r="AD81" s="1149"/>
      <c r="AE81" s="1149"/>
      <c r="AF81" s="1149"/>
      <c r="AG81" s="1149"/>
      <c r="AH81" s="1149"/>
      <c r="AI81" s="1149"/>
      <c r="AJ81" s="1149"/>
      <c r="AK81" s="1149"/>
      <c r="AL81" s="1149"/>
      <c r="AM81" s="1149"/>
      <c r="AN81" s="1149"/>
      <c r="AO81" s="1149"/>
      <c r="AP81" s="1149"/>
      <c r="AQ81" s="1149"/>
      <c r="AR81" s="1149"/>
      <c r="AS81" s="1149"/>
      <c r="AT81" s="1149"/>
      <c r="AU81" s="1149"/>
      <c r="AV81" s="1149"/>
      <c r="AW81" s="1149"/>
      <c r="AX81" s="1149"/>
      <c r="AY81" s="255"/>
    </row>
    <row r="82" spans="2:60" ht="20.149999999999999" customHeight="1">
      <c r="B82" s="1269"/>
      <c r="C82" s="1270"/>
      <c r="D82" s="1286"/>
      <c r="E82" s="1287"/>
      <c r="F82" s="502"/>
      <c r="G82" s="797"/>
      <c r="H82" s="788"/>
      <c r="I82" s="1169" t="s">
        <v>663</v>
      </c>
      <c r="J82" s="1169"/>
      <c r="K82" s="1169"/>
      <c r="L82" s="1169"/>
      <c r="M82" s="260"/>
      <c r="N82" s="1150">
        <f>N35</f>
        <v>0</v>
      </c>
      <c r="O82" s="1151"/>
      <c r="P82" s="1151"/>
      <c r="Q82" s="1151"/>
      <c r="R82" s="1151"/>
      <c r="S82" s="1151"/>
      <c r="T82" s="1151"/>
      <c r="U82" s="1151"/>
      <c r="V82" s="1151"/>
      <c r="W82" s="1151"/>
      <c r="X82" s="1151"/>
      <c r="Y82" s="1151"/>
      <c r="Z82" s="1151"/>
      <c r="AA82" s="1151"/>
      <c r="AB82" s="1151"/>
      <c r="AC82" s="1151"/>
      <c r="AD82" s="1151"/>
      <c r="AE82" s="1151"/>
      <c r="AF82" s="1151"/>
      <c r="AG82" s="1151"/>
      <c r="AH82" s="1151"/>
      <c r="AI82" s="1151"/>
      <c r="AJ82" s="1151"/>
      <c r="AK82" s="1151"/>
      <c r="AL82" s="1151"/>
      <c r="AM82" s="1151"/>
      <c r="AN82" s="1151"/>
      <c r="AO82" s="1151"/>
      <c r="AP82" s="1151"/>
      <c r="AQ82" s="1151"/>
      <c r="AR82" s="1151"/>
      <c r="AS82" s="1151"/>
      <c r="AT82" s="1151"/>
      <c r="AU82" s="1151"/>
      <c r="AV82" s="1151"/>
      <c r="AW82" s="1151"/>
      <c r="AX82" s="1151"/>
      <c r="AY82" s="255"/>
    </row>
    <row r="83" spans="2:60" ht="20.149999999999999" customHeight="1">
      <c r="B83" s="1269"/>
      <c r="C83" s="1270"/>
      <c r="D83" s="1286"/>
      <c r="E83" s="1287"/>
      <c r="F83" s="502"/>
      <c r="G83" s="260"/>
      <c r="H83" s="260"/>
      <c r="I83" s="260"/>
      <c r="J83" s="260"/>
      <c r="K83" s="260"/>
      <c r="L83" s="260"/>
      <c r="M83" s="260"/>
      <c r="N83" s="1150">
        <f>N36</f>
        <v>0</v>
      </c>
      <c r="O83" s="1151"/>
      <c r="P83" s="1151"/>
      <c r="Q83" s="1151"/>
      <c r="R83" s="1151"/>
      <c r="S83" s="1151"/>
      <c r="T83" s="1151"/>
      <c r="U83" s="1151"/>
      <c r="V83" s="1151"/>
      <c r="W83" s="1151"/>
      <c r="X83" s="1151"/>
      <c r="Y83" s="1151"/>
      <c r="Z83" s="1151"/>
      <c r="AA83" s="1151"/>
      <c r="AB83" s="1151"/>
      <c r="AC83" s="1151"/>
      <c r="AD83" s="1151"/>
      <c r="AE83" s="1151"/>
      <c r="AF83" s="1151"/>
      <c r="AG83" s="1151"/>
      <c r="AH83" s="1151"/>
      <c r="AI83" s="1151"/>
      <c r="AJ83" s="1151"/>
      <c r="AK83" s="1151"/>
      <c r="AL83" s="1151"/>
      <c r="AM83" s="1151"/>
      <c r="AN83" s="1151"/>
      <c r="AO83" s="1151"/>
      <c r="AP83" s="1151"/>
      <c r="AQ83" s="1151"/>
      <c r="AR83" s="1151"/>
      <c r="AS83" s="1151"/>
      <c r="AT83" s="1151"/>
      <c r="AU83" s="1151"/>
      <c r="AV83" s="1151"/>
      <c r="AW83" s="1151"/>
      <c r="AX83" s="1151"/>
      <c r="AY83" s="255"/>
    </row>
    <row r="84" spans="2:60" ht="20.149999999999999" customHeight="1" thickBot="1">
      <c r="B84" s="1271"/>
      <c r="C84" s="1272"/>
      <c r="D84" s="1288"/>
      <c r="E84" s="1289"/>
      <c r="F84" s="507"/>
      <c r="G84" s="265"/>
      <c r="H84" s="265"/>
      <c r="I84" s="265"/>
      <c r="J84" s="265"/>
      <c r="K84" s="265"/>
      <c r="L84" s="265"/>
      <c r="M84" s="265"/>
      <c r="N84" s="265"/>
      <c r="O84" s="265"/>
      <c r="P84" s="265"/>
      <c r="Q84" s="265"/>
      <c r="R84" s="265"/>
      <c r="S84" s="265"/>
      <c r="T84" s="265"/>
      <c r="U84" s="265"/>
      <c r="V84" s="265"/>
      <c r="W84" s="1158" t="s">
        <v>30</v>
      </c>
      <c r="X84" s="1153"/>
      <c r="Y84" s="1153"/>
      <c r="Z84" s="1153"/>
      <c r="AA84" s="1153"/>
      <c r="AB84" s="1153"/>
      <c r="AC84" s="1153"/>
      <c r="AD84" s="1153"/>
      <c r="AE84" s="1153"/>
      <c r="AF84" s="1153"/>
      <c r="AG84" s="1153"/>
      <c r="AH84" s="1264">
        <f>AH37</f>
        <v>0</v>
      </c>
      <c r="AI84" s="1264"/>
      <c r="AJ84" s="1264"/>
      <c r="AK84" s="1264"/>
      <c r="AL84" s="1264"/>
      <c r="AM84" s="1264"/>
      <c r="AN84" s="1264"/>
      <c r="AO84" s="1264"/>
      <c r="AP84" s="1264"/>
      <c r="AQ84" s="1264"/>
      <c r="AR84" s="1264"/>
      <c r="AS84" s="1264"/>
      <c r="AT84" s="715"/>
      <c r="AU84" s="715"/>
      <c r="AV84" s="715"/>
      <c r="AW84" s="715"/>
      <c r="AX84" s="265"/>
      <c r="AY84" s="266"/>
    </row>
    <row r="85" spans="2:60" ht="13.5" thickBot="1">
      <c r="B85" s="252"/>
      <c r="C85" s="252"/>
      <c r="D85" s="252"/>
      <c r="E85" s="252"/>
      <c r="F85" s="252"/>
      <c r="G85" s="252"/>
      <c r="H85" s="252"/>
      <c r="I85" s="252"/>
      <c r="J85" s="252"/>
      <c r="K85" s="252"/>
      <c r="L85" s="252"/>
      <c r="M85" s="252"/>
      <c r="N85" s="252"/>
      <c r="O85" s="252"/>
      <c r="P85" s="252"/>
      <c r="Q85" s="252"/>
      <c r="R85" s="252"/>
      <c r="S85" s="252"/>
      <c r="T85" s="252"/>
      <c r="U85" s="252"/>
      <c r="V85" s="252"/>
      <c r="W85" s="252"/>
      <c r="X85" s="252"/>
      <c r="Y85" s="252"/>
      <c r="Z85" s="252"/>
      <c r="AA85" s="252"/>
      <c r="AB85" s="252"/>
      <c r="AC85" s="252"/>
      <c r="AD85" s="252"/>
      <c r="AE85" s="252"/>
      <c r="AF85" s="252"/>
      <c r="AG85" s="252"/>
      <c r="AH85" s="252"/>
      <c r="AI85" s="252"/>
      <c r="AJ85" s="252"/>
      <c r="AK85" s="252"/>
      <c r="AL85" s="252"/>
      <c r="AM85" s="252"/>
      <c r="AN85" s="252"/>
      <c r="AO85" s="252"/>
      <c r="AP85" s="252"/>
      <c r="AQ85" s="252"/>
      <c r="AR85" s="252"/>
      <c r="AS85" s="252"/>
      <c r="AT85" s="252"/>
      <c r="AU85" s="252"/>
      <c r="AV85" s="252"/>
      <c r="AW85" s="252"/>
      <c r="AX85" s="252"/>
      <c r="AY85" s="252"/>
    </row>
    <row r="86" spans="2:60" s="2" customFormat="1" ht="9.9" customHeight="1">
      <c r="B86" s="746"/>
      <c r="C86" s="1265"/>
      <c r="D86" s="1265"/>
      <c r="E86" s="1265"/>
      <c r="F86" s="1265"/>
      <c r="G86" s="1265"/>
      <c r="H86" s="783"/>
      <c r="I86" s="747"/>
      <c r="J86" s="1143"/>
      <c r="K86" s="1143"/>
      <c r="L86" s="1143"/>
      <c r="M86" s="1143"/>
      <c r="N86" s="1143"/>
      <c r="O86" s="783"/>
      <c r="P86" s="747"/>
      <c r="Q86" s="1143" t="s">
        <v>8</v>
      </c>
      <c r="R86" s="1144"/>
      <c r="S86" s="1144"/>
      <c r="T86" s="1144"/>
      <c r="U86" s="1144"/>
      <c r="V86" s="783"/>
      <c r="W86" s="747"/>
      <c r="X86" s="1143" t="s">
        <v>323</v>
      </c>
      <c r="Y86" s="1144"/>
      <c r="Z86" s="1144"/>
      <c r="AA86" s="1144"/>
      <c r="AB86" s="1144"/>
      <c r="AC86" s="783"/>
      <c r="AD86" s="747"/>
      <c r="AE86" s="1143" t="s">
        <v>32</v>
      </c>
      <c r="AF86" s="1144"/>
      <c r="AG86" s="1144"/>
      <c r="AH86" s="1144"/>
      <c r="AI86" s="1144"/>
      <c r="AJ86" s="751"/>
      <c r="AK86" s="788"/>
      <c r="AL86" s="788"/>
      <c r="AM86" s="748"/>
      <c r="AN86" s="749"/>
      <c r="AO86" s="749"/>
      <c r="AP86" s="1255" t="s">
        <v>665</v>
      </c>
      <c r="AQ86" s="1256"/>
      <c r="AR86" s="1256"/>
      <c r="AS86" s="1256"/>
      <c r="AT86" s="1256"/>
      <c r="AU86" s="1259" t="s">
        <v>666</v>
      </c>
      <c r="AV86" s="1260"/>
      <c r="AW86" s="1260"/>
      <c r="AX86" s="1260"/>
      <c r="AY86" s="1261"/>
      <c r="BA86" s="745"/>
      <c r="BB86" s="745"/>
      <c r="BC86" s="745"/>
      <c r="BD86" s="745"/>
      <c r="BE86" s="745"/>
      <c r="BF86" s="745"/>
      <c r="BG86" s="745"/>
      <c r="BH86" s="745"/>
    </row>
    <row r="87" spans="2:60" s="2" customFormat="1" ht="9.9" customHeight="1">
      <c r="B87" s="750"/>
      <c r="C87" s="1266"/>
      <c r="D87" s="1266"/>
      <c r="E87" s="1266"/>
      <c r="F87" s="1266"/>
      <c r="G87" s="1266"/>
      <c r="H87" s="784"/>
      <c r="I87" s="799"/>
      <c r="J87" s="1220"/>
      <c r="K87" s="1220"/>
      <c r="L87" s="1220"/>
      <c r="M87" s="1220"/>
      <c r="N87" s="1220"/>
      <c r="O87" s="784"/>
      <c r="P87" s="799"/>
      <c r="Q87" s="1145"/>
      <c r="R87" s="1145"/>
      <c r="S87" s="1145"/>
      <c r="T87" s="1145"/>
      <c r="U87" s="1145"/>
      <c r="V87" s="784"/>
      <c r="W87" s="799"/>
      <c r="X87" s="1145"/>
      <c r="Y87" s="1145"/>
      <c r="Z87" s="1145"/>
      <c r="AA87" s="1145"/>
      <c r="AB87" s="1145"/>
      <c r="AC87" s="784"/>
      <c r="AD87" s="799"/>
      <c r="AE87" s="1145"/>
      <c r="AF87" s="1145"/>
      <c r="AG87" s="1145"/>
      <c r="AH87" s="1145"/>
      <c r="AI87" s="1145"/>
      <c r="AJ87" s="752"/>
      <c r="AK87" s="788"/>
      <c r="AL87" s="788"/>
      <c r="AM87" s="748"/>
      <c r="AN87" s="719"/>
      <c r="AO87" s="719"/>
      <c r="AP87" s="1257"/>
      <c r="AQ87" s="1258"/>
      <c r="AR87" s="1258"/>
      <c r="AS87" s="1258"/>
      <c r="AT87" s="1258"/>
      <c r="AU87" s="1262"/>
      <c r="AV87" s="1262"/>
      <c r="AW87" s="1262"/>
      <c r="AX87" s="1262"/>
      <c r="AY87" s="1263"/>
      <c r="BA87" s="745"/>
      <c r="BB87" s="745"/>
      <c r="BC87" s="745"/>
      <c r="BD87" s="745"/>
      <c r="BE87" s="745"/>
      <c r="BF87" s="745"/>
      <c r="BG87" s="745"/>
      <c r="BH87" s="745"/>
    </row>
    <row r="88" spans="2:60" ht="9.9" customHeight="1">
      <c r="B88" s="1221"/>
      <c r="C88" s="1222"/>
      <c r="D88" s="1222"/>
      <c r="E88" s="1222"/>
      <c r="F88" s="1222"/>
      <c r="G88" s="1222"/>
      <c r="H88" s="1223"/>
      <c r="I88" s="1230"/>
      <c r="J88" s="1230"/>
      <c r="K88" s="1230"/>
      <c r="L88" s="1230"/>
      <c r="M88" s="1230"/>
      <c r="N88" s="1230"/>
      <c r="O88" s="1230"/>
      <c r="P88" s="1230"/>
      <c r="Q88" s="1230"/>
      <c r="R88" s="1230"/>
      <c r="S88" s="1230"/>
      <c r="T88" s="1230"/>
      <c r="U88" s="1230"/>
      <c r="V88" s="1230"/>
      <c r="W88" s="1230"/>
      <c r="X88" s="1230"/>
      <c r="Y88" s="1230"/>
      <c r="Z88" s="1230"/>
      <c r="AA88" s="1230"/>
      <c r="AB88" s="1230"/>
      <c r="AC88" s="1230"/>
      <c r="AD88" s="1230"/>
      <c r="AE88" s="1230"/>
      <c r="AF88" s="1230"/>
      <c r="AG88" s="1230"/>
      <c r="AH88" s="1230"/>
      <c r="AI88" s="1230"/>
      <c r="AJ88" s="1233"/>
      <c r="AK88" s="788"/>
      <c r="AL88" s="788"/>
      <c r="AM88" s="748"/>
      <c r="AN88" s="719"/>
      <c r="AO88" s="719"/>
      <c r="AP88" s="1247"/>
      <c r="AQ88" s="1248"/>
      <c r="AR88" s="1248"/>
      <c r="AS88" s="1248"/>
      <c r="AT88" s="1248"/>
      <c r="AU88" s="1252"/>
      <c r="AV88" s="1248"/>
      <c r="AW88" s="1248"/>
      <c r="AX88" s="1248"/>
      <c r="AY88" s="1253"/>
    </row>
    <row r="89" spans="2:60" ht="9.9" customHeight="1">
      <c r="B89" s="1224"/>
      <c r="C89" s="1225"/>
      <c r="D89" s="1225"/>
      <c r="E89" s="1225"/>
      <c r="F89" s="1225"/>
      <c r="G89" s="1225"/>
      <c r="H89" s="1226"/>
      <c r="I89" s="1231"/>
      <c r="J89" s="1231"/>
      <c r="K89" s="1231"/>
      <c r="L89" s="1231"/>
      <c r="M89" s="1231"/>
      <c r="N89" s="1231"/>
      <c r="O89" s="1231"/>
      <c r="P89" s="1231"/>
      <c r="Q89" s="1231"/>
      <c r="R89" s="1231"/>
      <c r="S89" s="1231"/>
      <c r="T89" s="1231"/>
      <c r="U89" s="1231"/>
      <c r="V89" s="1231"/>
      <c r="W89" s="1231"/>
      <c r="X89" s="1231"/>
      <c r="Y89" s="1231"/>
      <c r="Z89" s="1231"/>
      <c r="AA89" s="1231"/>
      <c r="AB89" s="1231"/>
      <c r="AC89" s="1231"/>
      <c r="AD89" s="1231"/>
      <c r="AE89" s="1231"/>
      <c r="AF89" s="1231"/>
      <c r="AG89" s="1231"/>
      <c r="AH89" s="1231"/>
      <c r="AI89" s="1231"/>
      <c r="AJ89" s="1234"/>
      <c r="AK89" s="788"/>
      <c r="AL89" s="788"/>
      <c r="AM89" s="748"/>
      <c r="AN89" s="719"/>
      <c r="AO89" s="719"/>
      <c r="AP89" s="1249"/>
      <c r="AQ89" s="1248"/>
      <c r="AR89" s="1248"/>
      <c r="AS89" s="1248"/>
      <c r="AT89" s="1248"/>
      <c r="AU89" s="1248"/>
      <c r="AV89" s="1248"/>
      <c r="AW89" s="1248"/>
      <c r="AX89" s="1248"/>
      <c r="AY89" s="1253"/>
    </row>
    <row r="90" spans="2:60" ht="9.9" customHeight="1">
      <c r="B90" s="1224"/>
      <c r="C90" s="1225"/>
      <c r="D90" s="1225"/>
      <c r="E90" s="1225"/>
      <c r="F90" s="1225"/>
      <c r="G90" s="1225"/>
      <c r="H90" s="1226"/>
      <c r="I90" s="1231"/>
      <c r="J90" s="1231"/>
      <c r="K90" s="1231"/>
      <c r="L90" s="1231"/>
      <c r="M90" s="1231"/>
      <c r="N90" s="1231"/>
      <c r="O90" s="1231"/>
      <c r="P90" s="1231"/>
      <c r="Q90" s="1231"/>
      <c r="R90" s="1231"/>
      <c r="S90" s="1231"/>
      <c r="T90" s="1231"/>
      <c r="U90" s="1231"/>
      <c r="V90" s="1231"/>
      <c r="W90" s="1231"/>
      <c r="X90" s="1231"/>
      <c r="Y90" s="1231"/>
      <c r="Z90" s="1231"/>
      <c r="AA90" s="1231"/>
      <c r="AB90" s="1231"/>
      <c r="AC90" s="1231"/>
      <c r="AD90" s="1231"/>
      <c r="AE90" s="1231"/>
      <c r="AF90" s="1231"/>
      <c r="AG90" s="1231"/>
      <c r="AH90" s="1231"/>
      <c r="AI90" s="1231"/>
      <c r="AJ90" s="1234"/>
      <c r="AK90" s="788"/>
      <c r="AL90" s="788"/>
      <c r="AM90" s="786"/>
      <c r="AN90" s="786"/>
      <c r="AO90" s="786"/>
      <c r="AP90" s="1249"/>
      <c r="AQ90" s="1248"/>
      <c r="AR90" s="1248"/>
      <c r="AS90" s="1248"/>
      <c r="AT90" s="1248"/>
      <c r="AU90" s="1248"/>
      <c r="AV90" s="1248"/>
      <c r="AW90" s="1248"/>
      <c r="AX90" s="1248"/>
      <c r="AY90" s="1253"/>
    </row>
    <row r="91" spans="2:60" ht="9.9" customHeight="1">
      <c r="B91" s="1224"/>
      <c r="C91" s="1225"/>
      <c r="D91" s="1225"/>
      <c r="E91" s="1225"/>
      <c r="F91" s="1225"/>
      <c r="G91" s="1225"/>
      <c r="H91" s="1226"/>
      <c r="I91" s="1231"/>
      <c r="J91" s="1231"/>
      <c r="K91" s="1231"/>
      <c r="L91" s="1231"/>
      <c r="M91" s="1231"/>
      <c r="N91" s="1231"/>
      <c r="O91" s="1231"/>
      <c r="P91" s="1231"/>
      <c r="Q91" s="1231"/>
      <c r="R91" s="1231"/>
      <c r="S91" s="1231"/>
      <c r="T91" s="1231"/>
      <c r="U91" s="1231"/>
      <c r="V91" s="1231"/>
      <c r="W91" s="1231"/>
      <c r="X91" s="1231"/>
      <c r="Y91" s="1231"/>
      <c r="Z91" s="1231"/>
      <c r="AA91" s="1231"/>
      <c r="AB91" s="1231"/>
      <c r="AC91" s="1231"/>
      <c r="AD91" s="1231"/>
      <c r="AE91" s="1231"/>
      <c r="AF91" s="1231"/>
      <c r="AG91" s="1231"/>
      <c r="AH91" s="1231"/>
      <c r="AI91" s="1231"/>
      <c r="AJ91" s="1234"/>
      <c r="AK91" s="788"/>
      <c r="AL91" s="788"/>
      <c r="AM91" s="786"/>
      <c r="AN91" s="786"/>
      <c r="AO91" s="786"/>
      <c r="AP91" s="1249"/>
      <c r="AQ91" s="1248"/>
      <c r="AR91" s="1248"/>
      <c r="AS91" s="1248"/>
      <c r="AT91" s="1248"/>
      <c r="AU91" s="1248"/>
      <c r="AV91" s="1248"/>
      <c r="AW91" s="1248"/>
      <c r="AX91" s="1248"/>
      <c r="AY91" s="1253"/>
    </row>
    <row r="92" spans="2:60" ht="9.9" customHeight="1" thickBot="1">
      <c r="B92" s="1227"/>
      <c r="C92" s="1228"/>
      <c r="D92" s="1228"/>
      <c r="E92" s="1228"/>
      <c r="F92" s="1228"/>
      <c r="G92" s="1228"/>
      <c r="H92" s="1229"/>
      <c r="I92" s="1232"/>
      <c r="J92" s="1232"/>
      <c r="K92" s="1232"/>
      <c r="L92" s="1232"/>
      <c r="M92" s="1232"/>
      <c r="N92" s="1232"/>
      <c r="O92" s="1232"/>
      <c r="P92" s="1232"/>
      <c r="Q92" s="1232"/>
      <c r="R92" s="1232"/>
      <c r="S92" s="1232"/>
      <c r="T92" s="1232"/>
      <c r="U92" s="1232"/>
      <c r="V92" s="1232"/>
      <c r="W92" s="1232"/>
      <c r="X92" s="1232"/>
      <c r="Y92" s="1232"/>
      <c r="Z92" s="1232"/>
      <c r="AA92" s="1232"/>
      <c r="AB92" s="1232"/>
      <c r="AC92" s="1232"/>
      <c r="AD92" s="1232"/>
      <c r="AE92" s="1232"/>
      <c r="AF92" s="1232"/>
      <c r="AG92" s="1232"/>
      <c r="AH92" s="1232"/>
      <c r="AI92" s="1232"/>
      <c r="AJ92" s="1235"/>
      <c r="AK92" s="788"/>
      <c r="AL92" s="788"/>
      <c r="AM92" s="786"/>
      <c r="AN92" s="786"/>
      <c r="AO92" s="786"/>
      <c r="AP92" s="1250"/>
      <c r="AQ92" s="1251"/>
      <c r="AR92" s="1251"/>
      <c r="AS92" s="1251"/>
      <c r="AT92" s="1251"/>
      <c r="AU92" s="1251"/>
      <c r="AV92" s="1251"/>
      <c r="AW92" s="1251"/>
      <c r="AX92" s="1251"/>
      <c r="AY92" s="1254"/>
    </row>
    <row r="93" spans="2:60" ht="9.9" customHeight="1">
      <c r="B93" s="796"/>
      <c r="C93" s="796"/>
      <c r="D93" s="796"/>
      <c r="E93" s="796"/>
      <c r="F93" s="796"/>
      <c r="G93" s="796"/>
      <c r="H93" s="796"/>
      <c r="I93" s="796"/>
      <c r="J93" s="796"/>
      <c r="K93" s="796"/>
      <c r="L93" s="796"/>
      <c r="M93" s="796"/>
      <c r="N93" s="796"/>
      <c r="O93" s="796"/>
      <c r="P93" s="796"/>
      <c r="Q93" s="796"/>
      <c r="R93" s="796"/>
      <c r="S93" s="796"/>
      <c r="T93" s="796"/>
      <c r="U93" s="796"/>
      <c r="V93" s="796"/>
      <c r="W93" s="796"/>
      <c r="X93" s="796"/>
      <c r="Y93" s="796"/>
      <c r="Z93" s="796"/>
      <c r="AA93" s="796"/>
      <c r="AB93" s="796"/>
      <c r="AC93" s="796"/>
      <c r="AD93" s="796"/>
      <c r="AE93" s="796"/>
      <c r="AF93" s="809"/>
      <c r="AG93" s="809"/>
      <c r="AH93" s="809"/>
      <c r="AI93" s="809"/>
      <c r="AJ93" s="809"/>
      <c r="AK93" s="809"/>
      <c r="AL93" s="809"/>
      <c r="AM93" s="786"/>
      <c r="AN93" s="786"/>
      <c r="AO93" s="786"/>
      <c r="AP93" s="786"/>
      <c r="AQ93" s="786"/>
      <c r="AR93" s="786"/>
      <c r="AS93" s="786"/>
      <c r="AT93" s="786"/>
      <c r="AU93" s="290"/>
      <c r="AV93" s="290"/>
      <c r="AW93" s="290"/>
      <c r="AX93" s="290"/>
      <c r="AY93" s="290"/>
    </row>
    <row r="94" spans="2:60" ht="21.75" customHeight="1">
      <c r="B94" s="1205" t="s">
        <v>688</v>
      </c>
      <c r="C94" s="1205"/>
      <c r="D94" s="1205"/>
      <c r="E94" s="1205"/>
      <c r="F94" s="1205"/>
      <c r="G94" s="1205"/>
      <c r="H94" s="1205"/>
      <c r="I94" s="1205"/>
      <c r="J94" s="1205"/>
      <c r="K94" s="1205"/>
      <c r="L94" s="1205"/>
      <c r="M94" s="1205"/>
      <c r="N94" s="1205"/>
      <c r="O94" s="1205"/>
      <c r="P94" s="1205"/>
      <c r="Q94" s="1205"/>
      <c r="R94" s="1205"/>
      <c r="S94" s="1205"/>
      <c r="T94" s="1205"/>
      <c r="U94" s="1205"/>
      <c r="V94" s="1205"/>
      <c r="W94" s="1205"/>
      <c r="X94" s="1205"/>
      <c r="Y94" s="1205"/>
      <c r="Z94" s="1205"/>
      <c r="AA94" s="1205"/>
      <c r="AB94" s="1205"/>
      <c r="AC94" s="1205"/>
      <c r="AD94" s="1205"/>
      <c r="AE94" s="1205"/>
      <c r="AF94" s="1205"/>
      <c r="AG94" s="1205"/>
      <c r="AH94" s="1205"/>
      <c r="AI94" s="1205"/>
      <c r="AJ94" s="1205"/>
      <c r="AK94" s="1205"/>
      <c r="AL94" s="1205"/>
      <c r="AM94" s="1205"/>
      <c r="AN94" s="1205"/>
      <c r="AO94" s="1205"/>
      <c r="AP94" s="1205"/>
      <c r="AQ94" s="1205"/>
      <c r="AR94" s="1205"/>
      <c r="AS94" s="1205"/>
      <c r="AT94" s="1205"/>
      <c r="AU94" s="1205"/>
      <c r="AV94" s="1205"/>
      <c r="AW94" s="1205"/>
      <c r="AX94" s="1205"/>
      <c r="AY94" s="1205"/>
    </row>
  </sheetData>
  <sheetProtection sheet="1" selectLockedCells="1"/>
  <mergeCells count="156">
    <mergeCell ref="C10:AX24"/>
    <mergeCell ref="B1:AY1"/>
    <mergeCell ref="R2:AI2"/>
    <mergeCell ref="B5:F5"/>
    <mergeCell ref="J5:M5"/>
    <mergeCell ref="Q5:T5"/>
    <mergeCell ref="AT5:AU5"/>
    <mergeCell ref="AV5:AW5"/>
    <mergeCell ref="N7:AX8"/>
    <mergeCell ref="B3:F3"/>
    <mergeCell ref="AX5:AY5"/>
    <mergeCell ref="B6:F8"/>
    <mergeCell ref="J6:L6"/>
    <mergeCell ref="P6:R6"/>
    <mergeCell ref="V6:X6"/>
    <mergeCell ref="AB6:AD6"/>
    <mergeCell ref="AH6:AJ6"/>
    <mergeCell ref="AN6:AP6"/>
    <mergeCell ref="AT6:AV6"/>
    <mergeCell ref="I7:K8"/>
    <mergeCell ref="G3:AY3"/>
    <mergeCell ref="AX2:AY2"/>
    <mergeCell ref="V5:AB5"/>
    <mergeCell ref="AC5:AN5"/>
    <mergeCell ref="D26:E31"/>
    <mergeCell ref="G26:L27"/>
    <mergeCell ref="P26:R27"/>
    <mergeCell ref="V26:X27"/>
    <mergeCell ref="AB26:AD27"/>
    <mergeCell ref="N28:AX28"/>
    <mergeCell ref="N29:AX29"/>
    <mergeCell ref="N30:AX30"/>
    <mergeCell ref="AN32:AP33"/>
    <mergeCell ref="AS32:AV33"/>
    <mergeCell ref="AN26:AP27"/>
    <mergeCell ref="AS26:AV27"/>
    <mergeCell ref="B73:C84"/>
    <mergeCell ref="I54:K55"/>
    <mergeCell ref="N54:AX55"/>
    <mergeCell ref="V73:X74"/>
    <mergeCell ref="J53:L53"/>
    <mergeCell ref="P53:R53"/>
    <mergeCell ref="V52:AA52"/>
    <mergeCell ref="B53:F55"/>
    <mergeCell ref="AB53:AD53"/>
    <mergeCell ref="AH53:AJ53"/>
    <mergeCell ref="AN53:AP53"/>
    <mergeCell ref="AT53:AV53"/>
    <mergeCell ref="D79:E84"/>
    <mergeCell ref="G79:L80"/>
    <mergeCell ref="P79:R80"/>
    <mergeCell ref="V79:X80"/>
    <mergeCell ref="AB79:AD80"/>
    <mergeCell ref="AH79:AJ80"/>
    <mergeCell ref="AN79:AP80"/>
    <mergeCell ref="AS79:AV80"/>
    <mergeCell ref="AB73:AD74"/>
    <mergeCell ref="AH73:AJ74"/>
    <mergeCell ref="I76:L76"/>
    <mergeCell ref="D73:E78"/>
    <mergeCell ref="B94:AY94"/>
    <mergeCell ref="W31:AG31"/>
    <mergeCell ref="W37:AG37"/>
    <mergeCell ref="AP41:AT45"/>
    <mergeCell ref="AU41:AY45"/>
    <mergeCell ref="AP39:AT40"/>
    <mergeCell ref="AU39:AY40"/>
    <mergeCell ref="AP86:AT87"/>
    <mergeCell ref="AU86:AY87"/>
    <mergeCell ref="AP88:AT92"/>
    <mergeCell ref="B88:H92"/>
    <mergeCell ref="I88:O92"/>
    <mergeCell ref="P88:V92"/>
    <mergeCell ref="W88:AC92"/>
    <mergeCell ref="AD88:AJ92"/>
    <mergeCell ref="AU88:AY92"/>
    <mergeCell ref="I82:L82"/>
    <mergeCell ref="W84:AG84"/>
    <mergeCell ref="AH84:AS84"/>
    <mergeCell ref="C86:G87"/>
    <mergeCell ref="J86:N87"/>
    <mergeCell ref="Q86:U87"/>
    <mergeCell ref="X86:AB87"/>
    <mergeCell ref="C39:G40"/>
    <mergeCell ref="AO5:AS5"/>
    <mergeCell ref="AB52:AN52"/>
    <mergeCell ref="AO52:AS52"/>
    <mergeCell ref="B47:AY47"/>
    <mergeCell ref="B48:AY48"/>
    <mergeCell ref="R49:AI49"/>
    <mergeCell ref="B52:F52"/>
    <mergeCell ref="J52:M52"/>
    <mergeCell ref="Q52:T52"/>
    <mergeCell ref="AT52:AU52"/>
    <mergeCell ref="AX52:AY52"/>
    <mergeCell ref="AV52:AW52"/>
    <mergeCell ref="AO51:AS51"/>
    <mergeCell ref="G50:AY50"/>
    <mergeCell ref="J39:N40"/>
    <mergeCell ref="Q39:U40"/>
    <mergeCell ref="B41:H45"/>
    <mergeCell ref="I41:O45"/>
    <mergeCell ref="P41:V45"/>
    <mergeCell ref="W41:AC45"/>
    <mergeCell ref="AD41:AJ45"/>
    <mergeCell ref="B26:C37"/>
    <mergeCell ref="AH32:AJ33"/>
    <mergeCell ref="J25:K25"/>
    <mergeCell ref="AS73:AV74"/>
    <mergeCell ref="G73:L74"/>
    <mergeCell ref="P73:R74"/>
    <mergeCell ref="V53:X53"/>
    <mergeCell ref="J72:K72"/>
    <mergeCell ref="N72:W72"/>
    <mergeCell ref="AX49:AY49"/>
    <mergeCell ref="BI18:BZ19"/>
    <mergeCell ref="BI20:BX23"/>
    <mergeCell ref="AH26:AJ27"/>
    <mergeCell ref="I29:L29"/>
    <mergeCell ref="AH31:AS31"/>
    <mergeCell ref="X39:AB40"/>
    <mergeCell ref="AE39:AI40"/>
    <mergeCell ref="N25:W25"/>
    <mergeCell ref="X25:AX25"/>
    <mergeCell ref="E25:I25"/>
    <mergeCell ref="I35:L35"/>
    <mergeCell ref="AH37:AS37"/>
    <mergeCell ref="D32:E37"/>
    <mergeCell ref="G32:L33"/>
    <mergeCell ref="P32:R33"/>
    <mergeCell ref="V32:X33"/>
    <mergeCell ref="AB32:AD33"/>
    <mergeCell ref="B4:F4"/>
    <mergeCell ref="G4:AN4"/>
    <mergeCell ref="AO4:AS4"/>
    <mergeCell ref="AT4:AY4"/>
    <mergeCell ref="AE86:AI87"/>
    <mergeCell ref="N35:AX35"/>
    <mergeCell ref="N36:AX36"/>
    <mergeCell ref="N75:AX75"/>
    <mergeCell ref="N76:AX76"/>
    <mergeCell ref="N77:AX77"/>
    <mergeCell ref="N81:AX81"/>
    <mergeCell ref="N82:AX82"/>
    <mergeCell ref="N83:AX83"/>
    <mergeCell ref="X72:AX72"/>
    <mergeCell ref="W78:AG78"/>
    <mergeCell ref="AH78:AS78"/>
    <mergeCell ref="C57:AX71"/>
    <mergeCell ref="E72:I72"/>
    <mergeCell ref="B50:F50"/>
    <mergeCell ref="B51:F51"/>
    <mergeCell ref="G51:AN51"/>
    <mergeCell ref="AT51:AY51"/>
    <mergeCell ref="N34:AX34"/>
    <mergeCell ref="AN73:AP74"/>
  </mergeCells>
  <phoneticPr fontId="3"/>
  <dataValidations disablePrompts="1" count="1">
    <dataValidation type="list" allowBlank="1" showInputMessage="1" showErrorMessage="1" sqref="S32:S33 S73:S74 S26:S27 S79:S80">
      <formula1>#REF!</formula1>
    </dataValidation>
  </dataValidations>
  <pageMargins left="0.70866141732283472" right="0.11811023622047245" top="0.74803149606299213" bottom="0.55118110236220474" header="0.31496062992125984" footer="0.31496062992125984"/>
  <pageSetup paperSize="9" scale="99" orientation="portrait" r:id="rId1"/>
  <headerFooter alignWithMargins="0">
    <oddHeader>&amp;L&amp;"ＭＳ 明朝,標準"&amp;8&amp;K00-038　第1号様式（第１条関係）土木工事用</oddHeader>
    <oddFooter>&amp;R&amp;"ＭＳ 明朝,標準"&amp;8&amp;K00-033受注者⇔監督員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7857" r:id="rId4" name="Check Box 1">
              <controlPr defaultSize="0" autoFill="0" autoLine="0" autoPict="0">
                <anchor moveWithCells="1">
                  <from>
                    <xdr:col>13</xdr:col>
                    <xdr:colOff>0</xdr:colOff>
                    <xdr:row>24</xdr:row>
                    <xdr:rowOff>234950</xdr:rowOff>
                  </from>
                  <to>
                    <xdr:col>15</xdr:col>
                    <xdr:colOff>25400</xdr:colOff>
                    <xdr:row>27</xdr:row>
                    <xdr:rowOff>25400</xdr:rowOff>
                  </to>
                </anchor>
              </controlPr>
            </control>
          </mc:Choice>
        </mc:AlternateContent>
        <mc:AlternateContent xmlns:mc="http://schemas.openxmlformats.org/markup-compatibility/2006">
          <mc:Choice Requires="x14">
            <control shapeId="377858" r:id="rId5" name="Check Box 2">
              <controlPr defaultSize="0" autoFill="0" autoLine="0" autoPict="0">
                <anchor moveWithCells="1">
                  <from>
                    <xdr:col>13</xdr:col>
                    <xdr:colOff>0</xdr:colOff>
                    <xdr:row>24</xdr:row>
                    <xdr:rowOff>234950</xdr:rowOff>
                  </from>
                  <to>
                    <xdr:col>15</xdr:col>
                    <xdr:colOff>6350</xdr:colOff>
                    <xdr:row>27</xdr:row>
                    <xdr:rowOff>25400</xdr:rowOff>
                  </to>
                </anchor>
              </controlPr>
            </control>
          </mc:Choice>
        </mc:AlternateContent>
        <mc:AlternateContent xmlns:mc="http://schemas.openxmlformats.org/markup-compatibility/2006">
          <mc:Choice Requires="x14">
            <control shapeId="377859" r:id="rId6" name="Check Box 3">
              <controlPr defaultSize="0" autoFill="0" autoLine="0" autoPict="0">
                <anchor moveWithCells="1">
                  <from>
                    <xdr:col>25</xdr:col>
                    <xdr:colOff>31750</xdr:colOff>
                    <xdr:row>24</xdr:row>
                    <xdr:rowOff>234950</xdr:rowOff>
                  </from>
                  <to>
                    <xdr:col>27</xdr:col>
                    <xdr:colOff>63500</xdr:colOff>
                    <xdr:row>27</xdr:row>
                    <xdr:rowOff>25400</xdr:rowOff>
                  </to>
                </anchor>
              </controlPr>
            </control>
          </mc:Choice>
        </mc:AlternateContent>
        <mc:AlternateContent xmlns:mc="http://schemas.openxmlformats.org/markup-compatibility/2006">
          <mc:Choice Requires="x14">
            <control shapeId="377860" r:id="rId7" name="Check Box 4">
              <controlPr defaultSize="0" autoFill="0" autoLine="0" autoPict="0">
                <anchor moveWithCells="1">
                  <from>
                    <xdr:col>31</xdr:col>
                    <xdr:colOff>31750</xdr:colOff>
                    <xdr:row>24</xdr:row>
                    <xdr:rowOff>234950</xdr:rowOff>
                  </from>
                  <to>
                    <xdr:col>33</xdr:col>
                    <xdr:colOff>63500</xdr:colOff>
                    <xdr:row>27</xdr:row>
                    <xdr:rowOff>25400</xdr:rowOff>
                  </to>
                </anchor>
              </controlPr>
            </control>
          </mc:Choice>
        </mc:AlternateContent>
        <mc:AlternateContent xmlns:mc="http://schemas.openxmlformats.org/markup-compatibility/2006">
          <mc:Choice Requires="x14">
            <control shapeId="377861" r:id="rId8" name="Check Box 5">
              <controlPr defaultSize="0" autoFill="0" autoLine="0" autoPict="0">
                <anchor moveWithCells="1">
                  <from>
                    <xdr:col>37</xdr:col>
                    <xdr:colOff>69850</xdr:colOff>
                    <xdr:row>24</xdr:row>
                    <xdr:rowOff>234950</xdr:rowOff>
                  </from>
                  <to>
                    <xdr:col>39</xdr:col>
                    <xdr:colOff>82550</xdr:colOff>
                    <xdr:row>27</xdr:row>
                    <xdr:rowOff>25400</xdr:rowOff>
                  </to>
                </anchor>
              </controlPr>
            </control>
          </mc:Choice>
        </mc:AlternateContent>
        <mc:AlternateContent xmlns:mc="http://schemas.openxmlformats.org/markup-compatibility/2006">
          <mc:Choice Requires="x14">
            <control shapeId="377862" r:id="rId9" name="Check Box 6">
              <controlPr defaultSize="0" autoFill="0" autoLine="0" autoPict="0">
                <anchor moveWithCells="1">
                  <from>
                    <xdr:col>6</xdr:col>
                    <xdr:colOff>107950</xdr:colOff>
                    <xdr:row>27</xdr:row>
                    <xdr:rowOff>228600</xdr:rowOff>
                  </from>
                  <to>
                    <xdr:col>8</xdr:col>
                    <xdr:colOff>120650</xdr:colOff>
                    <xdr:row>28</xdr:row>
                    <xdr:rowOff>234950</xdr:rowOff>
                  </to>
                </anchor>
              </controlPr>
            </control>
          </mc:Choice>
        </mc:AlternateContent>
        <mc:AlternateContent xmlns:mc="http://schemas.openxmlformats.org/markup-compatibility/2006">
          <mc:Choice Requires="x14">
            <control shapeId="377864" r:id="rId10" name="Check Box 8">
              <controlPr defaultSize="0" autoFill="0" autoLine="0" autoPict="0">
                <anchor moveWithCells="1">
                  <from>
                    <xdr:col>13</xdr:col>
                    <xdr:colOff>0</xdr:colOff>
                    <xdr:row>30</xdr:row>
                    <xdr:rowOff>234950</xdr:rowOff>
                  </from>
                  <to>
                    <xdr:col>15</xdr:col>
                    <xdr:colOff>6350</xdr:colOff>
                    <xdr:row>33</xdr:row>
                    <xdr:rowOff>25400</xdr:rowOff>
                  </to>
                </anchor>
              </controlPr>
            </control>
          </mc:Choice>
        </mc:AlternateContent>
        <mc:AlternateContent xmlns:mc="http://schemas.openxmlformats.org/markup-compatibility/2006">
          <mc:Choice Requires="x14">
            <control shapeId="377865" r:id="rId11" name="Check Box 9">
              <controlPr defaultSize="0" autoFill="0" autoLine="0" autoPict="0">
                <anchor moveWithCells="1">
                  <from>
                    <xdr:col>13</xdr:col>
                    <xdr:colOff>0</xdr:colOff>
                    <xdr:row>31</xdr:row>
                    <xdr:rowOff>0</xdr:rowOff>
                  </from>
                  <to>
                    <xdr:col>15</xdr:col>
                    <xdr:colOff>25400</xdr:colOff>
                    <xdr:row>33</xdr:row>
                    <xdr:rowOff>25400</xdr:rowOff>
                  </to>
                </anchor>
              </controlPr>
            </control>
          </mc:Choice>
        </mc:AlternateContent>
        <mc:AlternateContent xmlns:mc="http://schemas.openxmlformats.org/markup-compatibility/2006">
          <mc:Choice Requires="x14">
            <control shapeId="377866" r:id="rId12" name="Check Box 10">
              <controlPr defaultSize="0" autoFill="0" autoLine="0" autoPict="0">
                <anchor moveWithCells="1">
                  <from>
                    <xdr:col>25</xdr:col>
                    <xdr:colOff>31750</xdr:colOff>
                    <xdr:row>31</xdr:row>
                    <xdr:rowOff>0</xdr:rowOff>
                  </from>
                  <to>
                    <xdr:col>27</xdr:col>
                    <xdr:colOff>44450</xdr:colOff>
                    <xdr:row>33</xdr:row>
                    <xdr:rowOff>25400</xdr:rowOff>
                  </to>
                </anchor>
              </controlPr>
            </control>
          </mc:Choice>
        </mc:AlternateContent>
        <mc:AlternateContent xmlns:mc="http://schemas.openxmlformats.org/markup-compatibility/2006">
          <mc:Choice Requires="x14">
            <control shapeId="377867" r:id="rId13" name="Check Box 11">
              <controlPr defaultSize="0" autoFill="0" autoLine="0" autoPict="0">
                <anchor moveWithCells="1">
                  <from>
                    <xdr:col>31</xdr:col>
                    <xdr:colOff>31750</xdr:colOff>
                    <xdr:row>31</xdr:row>
                    <xdr:rowOff>0</xdr:rowOff>
                  </from>
                  <to>
                    <xdr:col>33</xdr:col>
                    <xdr:colOff>44450</xdr:colOff>
                    <xdr:row>33</xdr:row>
                    <xdr:rowOff>25400</xdr:rowOff>
                  </to>
                </anchor>
              </controlPr>
            </control>
          </mc:Choice>
        </mc:AlternateContent>
        <mc:AlternateContent xmlns:mc="http://schemas.openxmlformats.org/markup-compatibility/2006">
          <mc:Choice Requires="x14">
            <control shapeId="377868" r:id="rId14" name="Check Box 12">
              <controlPr defaultSize="0" autoFill="0" autoLine="0" autoPict="0">
                <anchor moveWithCells="1">
                  <from>
                    <xdr:col>37</xdr:col>
                    <xdr:colOff>69850</xdr:colOff>
                    <xdr:row>31</xdr:row>
                    <xdr:rowOff>0</xdr:rowOff>
                  </from>
                  <to>
                    <xdr:col>39</xdr:col>
                    <xdr:colOff>101600</xdr:colOff>
                    <xdr:row>33</xdr:row>
                    <xdr:rowOff>25400</xdr:rowOff>
                  </to>
                </anchor>
              </controlPr>
            </control>
          </mc:Choice>
        </mc:AlternateContent>
        <mc:AlternateContent xmlns:mc="http://schemas.openxmlformats.org/markup-compatibility/2006">
          <mc:Choice Requires="x14">
            <control shapeId="377869" r:id="rId15" name="Check Box 13">
              <controlPr defaultSize="0" autoFill="0" autoLine="0" autoPict="0">
                <anchor moveWithCells="1">
                  <from>
                    <xdr:col>13</xdr:col>
                    <xdr:colOff>38100</xdr:colOff>
                    <xdr:row>71</xdr:row>
                    <xdr:rowOff>234950</xdr:rowOff>
                  </from>
                  <to>
                    <xdr:col>15</xdr:col>
                    <xdr:colOff>63500</xdr:colOff>
                    <xdr:row>74</xdr:row>
                    <xdr:rowOff>6350</xdr:rowOff>
                  </to>
                </anchor>
              </controlPr>
            </control>
          </mc:Choice>
        </mc:AlternateContent>
        <mc:AlternateContent xmlns:mc="http://schemas.openxmlformats.org/markup-compatibility/2006">
          <mc:Choice Requires="x14">
            <control shapeId="377870" r:id="rId16" name="Check Box 14">
              <controlPr defaultSize="0" autoFill="0" autoLine="0" autoPict="0">
                <anchor moveWithCells="1">
                  <from>
                    <xdr:col>19</xdr:col>
                    <xdr:colOff>25400</xdr:colOff>
                    <xdr:row>71</xdr:row>
                    <xdr:rowOff>234950</xdr:rowOff>
                  </from>
                  <to>
                    <xdr:col>21</xdr:col>
                    <xdr:colOff>38100</xdr:colOff>
                    <xdr:row>74</xdr:row>
                    <xdr:rowOff>25400</xdr:rowOff>
                  </to>
                </anchor>
              </controlPr>
            </control>
          </mc:Choice>
        </mc:AlternateContent>
        <mc:AlternateContent xmlns:mc="http://schemas.openxmlformats.org/markup-compatibility/2006">
          <mc:Choice Requires="x14">
            <control shapeId="377871" r:id="rId17" name="Check Box 15">
              <controlPr defaultSize="0" autoFill="0" autoLine="0" autoPict="0">
                <anchor moveWithCells="1">
                  <from>
                    <xdr:col>25</xdr:col>
                    <xdr:colOff>44450</xdr:colOff>
                    <xdr:row>71</xdr:row>
                    <xdr:rowOff>234950</xdr:rowOff>
                  </from>
                  <to>
                    <xdr:col>27</xdr:col>
                    <xdr:colOff>76200</xdr:colOff>
                    <xdr:row>74</xdr:row>
                    <xdr:rowOff>25400</xdr:rowOff>
                  </to>
                </anchor>
              </controlPr>
            </control>
          </mc:Choice>
        </mc:AlternateContent>
        <mc:AlternateContent xmlns:mc="http://schemas.openxmlformats.org/markup-compatibility/2006">
          <mc:Choice Requires="x14">
            <control shapeId="377872" r:id="rId18" name="Check Box 16">
              <controlPr defaultSize="0" autoFill="0" autoLine="0" autoPict="0">
                <anchor moveWithCells="1">
                  <from>
                    <xdr:col>31</xdr:col>
                    <xdr:colOff>25400</xdr:colOff>
                    <xdr:row>71</xdr:row>
                    <xdr:rowOff>234950</xdr:rowOff>
                  </from>
                  <to>
                    <xdr:col>33</xdr:col>
                    <xdr:colOff>44450</xdr:colOff>
                    <xdr:row>74</xdr:row>
                    <xdr:rowOff>25400</xdr:rowOff>
                  </to>
                </anchor>
              </controlPr>
            </control>
          </mc:Choice>
        </mc:AlternateContent>
        <mc:AlternateContent xmlns:mc="http://schemas.openxmlformats.org/markup-compatibility/2006">
          <mc:Choice Requires="x14">
            <control shapeId="377873" r:id="rId19" name="Check Box 17">
              <controlPr defaultSize="0" autoFill="0" autoLine="0" autoPict="0">
                <anchor moveWithCells="1">
                  <from>
                    <xdr:col>37</xdr:col>
                    <xdr:colOff>25400</xdr:colOff>
                    <xdr:row>71</xdr:row>
                    <xdr:rowOff>234950</xdr:rowOff>
                  </from>
                  <to>
                    <xdr:col>39</xdr:col>
                    <xdr:colOff>31750</xdr:colOff>
                    <xdr:row>74</xdr:row>
                    <xdr:rowOff>25400</xdr:rowOff>
                  </to>
                </anchor>
              </controlPr>
            </control>
          </mc:Choice>
        </mc:AlternateContent>
        <mc:AlternateContent xmlns:mc="http://schemas.openxmlformats.org/markup-compatibility/2006">
          <mc:Choice Requires="x14">
            <control shapeId="377874" r:id="rId20" name="Check Box 18">
              <controlPr defaultSize="0" autoFill="0" autoLine="0" autoPict="0">
                <anchor moveWithCells="1">
                  <from>
                    <xdr:col>6</xdr:col>
                    <xdr:colOff>107950</xdr:colOff>
                    <xdr:row>74</xdr:row>
                    <xdr:rowOff>234950</xdr:rowOff>
                  </from>
                  <to>
                    <xdr:col>8</xdr:col>
                    <xdr:colOff>120650</xdr:colOff>
                    <xdr:row>76</xdr:row>
                    <xdr:rowOff>0</xdr:rowOff>
                  </to>
                </anchor>
              </controlPr>
            </control>
          </mc:Choice>
        </mc:AlternateContent>
        <mc:AlternateContent xmlns:mc="http://schemas.openxmlformats.org/markup-compatibility/2006">
          <mc:Choice Requires="x14">
            <control shapeId="377875" r:id="rId21" name="Check Box 19">
              <controlPr defaultSize="0" autoFill="0" autoLine="0" autoPict="0">
                <anchor moveWithCells="1">
                  <from>
                    <xdr:col>6</xdr:col>
                    <xdr:colOff>107950</xdr:colOff>
                    <xdr:row>80</xdr:row>
                    <xdr:rowOff>228600</xdr:rowOff>
                  </from>
                  <to>
                    <xdr:col>8</xdr:col>
                    <xdr:colOff>114300</xdr:colOff>
                    <xdr:row>81</xdr:row>
                    <xdr:rowOff>234950</xdr:rowOff>
                  </to>
                </anchor>
              </controlPr>
            </control>
          </mc:Choice>
        </mc:AlternateContent>
        <mc:AlternateContent xmlns:mc="http://schemas.openxmlformats.org/markup-compatibility/2006">
          <mc:Choice Requires="x14">
            <control shapeId="377876" r:id="rId22" name="Check Box 20">
              <controlPr defaultSize="0" autoFill="0" autoLine="0" autoPict="0">
                <anchor moveWithCells="1">
                  <from>
                    <xdr:col>13</xdr:col>
                    <xdr:colOff>44450</xdr:colOff>
                    <xdr:row>77</xdr:row>
                    <xdr:rowOff>234950</xdr:rowOff>
                  </from>
                  <to>
                    <xdr:col>15</xdr:col>
                    <xdr:colOff>69850</xdr:colOff>
                    <xdr:row>80</xdr:row>
                    <xdr:rowOff>25400</xdr:rowOff>
                  </to>
                </anchor>
              </controlPr>
            </control>
          </mc:Choice>
        </mc:AlternateContent>
        <mc:AlternateContent xmlns:mc="http://schemas.openxmlformats.org/markup-compatibility/2006">
          <mc:Choice Requires="x14">
            <control shapeId="377877" r:id="rId23" name="Check Box 21">
              <controlPr defaultSize="0" autoFill="0" autoLine="0" autoPict="0">
                <anchor moveWithCells="1">
                  <from>
                    <xdr:col>19</xdr:col>
                    <xdr:colOff>31750</xdr:colOff>
                    <xdr:row>77</xdr:row>
                    <xdr:rowOff>234950</xdr:rowOff>
                  </from>
                  <to>
                    <xdr:col>21</xdr:col>
                    <xdr:colOff>44450</xdr:colOff>
                    <xdr:row>80</xdr:row>
                    <xdr:rowOff>6350</xdr:rowOff>
                  </to>
                </anchor>
              </controlPr>
            </control>
          </mc:Choice>
        </mc:AlternateContent>
        <mc:AlternateContent xmlns:mc="http://schemas.openxmlformats.org/markup-compatibility/2006">
          <mc:Choice Requires="x14">
            <control shapeId="377878" r:id="rId24" name="Check Box 22">
              <controlPr defaultSize="0" autoFill="0" autoLine="0" autoPict="0">
                <anchor moveWithCells="1">
                  <from>
                    <xdr:col>25</xdr:col>
                    <xdr:colOff>44450</xdr:colOff>
                    <xdr:row>77</xdr:row>
                    <xdr:rowOff>234950</xdr:rowOff>
                  </from>
                  <to>
                    <xdr:col>27</xdr:col>
                    <xdr:colOff>69850</xdr:colOff>
                    <xdr:row>80</xdr:row>
                    <xdr:rowOff>6350</xdr:rowOff>
                  </to>
                </anchor>
              </controlPr>
            </control>
          </mc:Choice>
        </mc:AlternateContent>
        <mc:AlternateContent xmlns:mc="http://schemas.openxmlformats.org/markup-compatibility/2006">
          <mc:Choice Requires="x14">
            <control shapeId="377879" r:id="rId25" name="Check Box 23">
              <controlPr defaultSize="0" autoFill="0" autoLine="0" autoPict="0">
                <anchor moveWithCells="1">
                  <from>
                    <xdr:col>31</xdr:col>
                    <xdr:colOff>31750</xdr:colOff>
                    <xdr:row>77</xdr:row>
                    <xdr:rowOff>234950</xdr:rowOff>
                  </from>
                  <to>
                    <xdr:col>33</xdr:col>
                    <xdr:colOff>44450</xdr:colOff>
                    <xdr:row>80</xdr:row>
                    <xdr:rowOff>6350</xdr:rowOff>
                  </to>
                </anchor>
              </controlPr>
            </control>
          </mc:Choice>
        </mc:AlternateContent>
        <mc:AlternateContent xmlns:mc="http://schemas.openxmlformats.org/markup-compatibility/2006">
          <mc:Choice Requires="x14">
            <control shapeId="377880" r:id="rId26" name="Check Box 24">
              <controlPr defaultSize="0" autoFill="0" autoLine="0" autoPict="0">
                <anchor moveWithCells="1">
                  <from>
                    <xdr:col>37</xdr:col>
                    <xdr:colOff>31750</xdr:colOff>
                    <xdr:row>77</xdr:row>
                    <xdr:rowOff>234950</xdr:rowOff>
                  </from>
                  <to>
                    <xdr:col>39</xdr:col>
                    <xdr:colOff>63500</xdr:colOff>
                    <xdr:row>80</xdr:row>
                    <xdr:rowOff>6350</xdr:rowOff>
                  </to>
                </anchor>
              </controlPr>
            </control>
          </mc:Choice>
        </mc:AlternateContent>
        <mc:AlternateContent xmlns:mc="http://schemas.openxmlformats.org/markup-compatibility/2006">
          <mc:Choice Requires="x14">
            <control shapeId="377881" r:id="rId27" name="Check Box 25">
              <controlPr defaultSize="0" autoFill="0" autoLine="0" autoPict="0">
                <anchor moveWithCells="1">
                  <from>
                    <xdr:col>12</xdr:col>
                    <xdr:colOff>69850</xdr:colOff>
                    <xdr:row>4</xdr:row>
                    <xdr:rowOff>234950</xdr:rowOff>
                  </from>
                  <to>
                    <xdr:col>14</xdr:col>
                    <xdr:colOff>82550</xdr:colOff>
                    <xdr:row>6</xdr:row>
                    <xdr:rowOff>6350</xdr:rowOff>
                  </to>
                </anchor>
              </controlPr>
            </control>
          </mc:Choice>
        </mc:AlternateContent>
        <mc:AlternateContent xmlns:mc="http://schemas.openxmlformats.org/markup-compatibility/2006">
          <mc:Choice Requires="x14">
            <control shapeId="377882" r:id="rId28" name="Check Box 26">
              <controlPr defaultSize="0" autoFill="0" autoLine="0" autoPict="0">
                <anchor moveWithCells="1">
                  <from>
                    <xdr:col>18</xdr:col>
                    <xdr:colOff>114300</xdr:colOff>
                    <xdr:row>4</xdr:row>
                    <xdr:rowOff>234950</xdr:rowOff>
                  </from>
                  <to>
                    <xdr:col>21</xdr:col>
                    <xdr:colOff>0</xdr:colOff>
                    <xdr:row>6</xdr:row>
                    <xdr:rowOff>6350</xdr:rowOff>
                  </to>
                </anchor>
              </controlPr>
            </control>
          </mc:Choice>
        </mc:AlternateContent>
        <mc:AlternateContent xmlns:mc="http://schemas.openxmlformats.org/markup-compatibility/2006">
          <mc:Choice Requires="x14">
            <control shapeId="377883" r:id="rId29" name="Check Box 27">
              <controlPr defaultSize="0" autoFill="0" autoLine="0" autoPict="0">
                <anchor moveWithCells="1">
                  <from>
                    <xdr:col>24</xdr:col>
                    <xdr:colOff>120650</xdr:colOff>
                    <xdr:row>4</xdr:row>
                    <xdr:rowOff>234950</xdr:rowOff>
                  </from>
                  <to>
                    <xdr:col>27</xdr:col>
                    <xdr:colOff>0</xdr:colOff>
                    <xdr:row>6</xdr:row>
                    <xdr:rowOff>6350</xdr:rowOff>
                  </to>
                </anchor>
              </controlPr>
            </control>
          </mc:Choice>
        </mc:AlternateContent>
        <mc:AlternateContent xmlns:mc="http://schemas.openxmlformats.org/markup-compatibility/2006">
          <mc:Choice Requires="x14">
            <control shapeId="377884" r:id="rId30" name="Check Box 28">
              <controlPr defaultSize="0" autoFill="0" autoLine="0" autoPict="0">
                <anchor moveWithCells="1">
                  <from>
                    <xdr:col>31</xdr:col>
                    <xdr:colOff>6350</xdr:colOff>
                    <xdr:row>4</xdr:row>
                    <xdr:rowOff>234950</xdr:rowOff>
                  </from>
                  <to>
                    <xdr:col>33</xdr:col>
                    <xdr:colOff>31750</xdr:colOff>
                    <xdr:row>6</xdr:row>
                    <xdr:rowOff>6350</xdr:rowOff>
                  </to>
                </anchor>
              </controlPr>
            </control>
          </mc:Choice>
        </mc:AlternateContent>
        <mc:AlternateContent xmlns:mc="http://schemas.openxmlformats.org/markup-compatibility/2006">
          <mc:Choice Requires="x14">
            <control shapeId="377885" r:id="rId31" name="Check Box 29">
              <controlPr defaultSize="0" autoFill="0" autoLine="0" autoPict="0">
                <anchor moveWithCells="1">
                  <from>
                    <xdr:col>37</xdr:col>
                    <xdr:colOff>25400</xdr:colOff>
                    <xdr:row>4</xdr:row>
                    <xdr:rowOff>234950</xdr:rowOff>
                  </from>
                  <to>
                    <xdr:col>39</xdr:col>
                    <xdr:colOff>38100</xdr:colOff>
                    <xdr:row>6</xdr:row>
                    <xdr:rowOff>6350</xdr:rowOff>
                  </to>
                </anchor>
              </controlPr>
            </control>
          </mc:Choice>
        </mc:AlternateContent>
        <mc:AlternateContent xmlns:mc="http://schemas.openxmlformats.org/markup-compatibility/2006">
          <mc:Choice Requires="x14">
            <control shapeId="377886" r:id="rId32" name="Check Box 30">
              <controlPr defaultSize="0" autoFill="0" autoLine="0" autoPict="0">
                <anchor moveWithCells="1">
                  <from>
                    <xdr:col>43</xdr:col>
                    <xdr:colOff>63500</xdr:colOff>
                    <xdr:row>4</xdr:row>
                    <xdr:rowOff>234950</xdr:rowOff>
                  </from>
                  <to>
                    <xdr:col>45</xdr:col>
                    <xdr:colOff>76200</xdr:colOff>
                    <xdr:row>6</xdr:row>
                    <xdr:rowOff>6350</xdr:rowOff>
                  </to>
                </anchor>
              </controlPr>
            </control>
          </mc:Choice>
        </mc:AlternateContent>
        <mc:AlternateContent xmlns:mc="http://schemas.openxmlformats.org/markup-compatibility/2006">
          <mc:Choice Requires="x14">
            <control shapeId="377887" r:id="rId33" name="Check Box 31">
              <controlPr defaultSize="0" autoFill="0" autoLine="0" autoPict="0">
                <anchor moveWithCells="1">
                  <from>
                    <xdr:col>6</xdr:col>
                    <xdr:colOff>101600</xdr:colOff>
                    <xdr:row>6</xdr:row>
                    <xdr:rowOff>114300</xdr:rowOff>
                  </from>
                  <to>
                    <xdr:col>8</xdr:col>
                    <xdr:colOff>114300</xdr:colOff>
                    <xdr:row>7</xdr:row>
                    <xdr:rowOff>120650</xdr:rowOff>
                  </to>
                </anchor>
              </controlPr>
            </control>
          </mc:Choice>
        </mc:AlternateContent>
        <mc:AlternateContent xmlns:mc="http://schemas.openxmlformats.org/markup-compatibility/2006">
          <mc:Choice Requires="x14">
            <control shapeId="377888" r:id="rId34" name="Check Box 32">
              <controlPr defaultSize="0" autoFill="0" autoLine="0" autoPict="0">
                <anchor moveWithCells="1">
                  <from>
                    <xdr:col>7</xdr:col>
                    <xdr:colOff>0</xdr:colOff>
                    <xdr:row>52</xdr:row>
                    <xdr:rowOff>0</xdr:rowOff>
                  </from>
                  <to>
                    <xdr:col>9</xdr:col>
                    <xdr:colOff>25400</xdr:colOff>
                    <xdr:row>53</xdr:row>
                    <xdr:rowOff>6350</xdr:rowOff>
                  </to>
                </anchor>
              </controlPr>
            </control>
          </mc:Choice>
        </mc:AlternateContent>
        <mc:AlternateContent xmlns:mc="http://schemas.openxmlformats.org/markup-compatibility/2006">
          <mc:Choice Requires="x14">
            <control shapeId="377889" r:id="rId35" name="Check Box 33">
              <controlPr defaultSize="0" autoFill="0" autoLine="0" autoPict="0">
                <anchor moveWithCells="1">
                  <from>
                    <xdr:col>12</xdr:col>
                    <xdr:colOff>114300</xdr:colOff>
                    <xdr:row>51</xdr:row>
                    <xdr:rowOff>228600</xdr:rowOff>
                  </from>
                  <to>
                    <xdr:col>14</xdr:col>
                    <xdr:colOff>139700</xdr:colOff>
                    <xdr:row>53</xdr:row>
                    <xdr:rowOff>0</xdr:rowOff>
                  </to>
                </anchor>
              </controlPr>
            </control>
          </mc:Choice>
        </mc:AlternateContent>
        <mc:AlternateContent xmlns:mc="http://schemas.openxmlformats.org/markup-compatibility/2006">
          <mc:Choice Requires="x14">
            <control shapeId="377890" r:id="rId36" name="Check Box 34">
              <controlPr defaultSize="0" autoFill="0" autoLine="0" autoPict="0">
                <anchor moveWithCells="1">
                  <from>
                    <xdr:col>18</xdr:col>
                    <xdr:colOff>82550</xdr:colOff>
                    <xdr:row>51</xdr:row>
                    <xdr:rowOff>234950</xdr:rowOff>
                  </from>
                  <to>
                    <xdr:col>20</xdr:col>
                    <xdr:colOff>114300</xdr:colOff>
                    <xdr:row>53</xdr:row>
                    <xdr:rowOff>6350</xdr:rowOff>
                  </to>
                </anchor>
              </controlPr>
            </control>
          </mc:Choice>
        </mc:AlternateContent>
        <mc:AlternateContent xmlns:mc="http://schemas.openxmlformats.org/markup-compatibility/2006">
          <mc:Choice Requires="x14">
            <control shapeId="377891" r:id="rId37" name="Check Box 35">
              <controlPr defaultSize="0" autoFill="0" autoLine="0" autoPict="0">
                <anchor moveWithCells="1">
                  <from>
                    <xdr:col>24</xdr:col>
                    <xdr:colOff>101600</xdr:colOff>
                    <xdr:row>51</xdr:row>
                    <xdr:rowOff>234950</xdr:rowOff>
                  </from>
                  <to>
                    <xdr:col>26</xdr:col>
                    <xdr:colOff>114300</xdr:colOff>
                    <xdr:row>53</xdr:row>
                    <xdr:rowOff>6350</xdr:rowOff>
                  </to>
                </anchor>
              </controlPr>
            </control>
          </mc:Choice>
        </mc:AlternateContent>
        <mc:AlternateContent xmlns:mc="http://schemas.openxmlformats.org/markup-compatibility/2006">
          <mc:Choice Requires="x14">
            <control shapeId="377892" r:id="rId38" name="Check Box 36">
              <controlPr defaultSize="0" autoFill="0" autoLine="0" autoPict="0">
                <anchor moveWithCells="1">
                  <from>
                    <xdr:col>30</xdr:col>
                    <xdr:colOff>120650</xdr:colOff>
                    <xdr:row>51</xdr:row>
                    <xdr:rowOff>234950</xdr:rowOff>
                  </from>
                  <to>
                    <xdr:col>33</xdr:col>
                    <xdr:colOff>0</xdr:colOff>
                    <xdr:row>53</xdr:row>
                    <xdr:rowOff>6350</xdr:rowOff>
                  </to>
                </anchor>
              </controlPr>
            </control>
          </mc:Choice>
        </mc:AlternateContent>
        <mc:AlternateContent xmlns:mc="http://schemas.openxmlformats.org/markup-compatibility/2006">
          <mc:Choice Requires="x14">
            <control shapeId="377893" r:id="rId39" name="Check Box 37">
              <controlPr defaultSize="0" autoFill="0" autoLine="0" autoPict="0">
                <anchor moveWithCells="1">
                  <from>
                    <xdr:col>36</xdr:col>
                    <xdr:colOff>139700</xdr:colOff>
                    <xdr:row>51</xdr:row>
                    <xdr:rowOff>234950</xdr:rowOff>
                  </from>
                  <to>
                    <xdr:col>39</xdr:col>
                    <xdr:colOff>6350</xdr:colOff>
                    <xdr:row>53</xdr:row>
                    <xdr:rowOff>6350</xdr:rowOff>
                  </to>
                </anchor>
              </controlPr>
            </control>
          </mc:Choice>
        </mc:AlternateContent>
        <mc:AlternateContent xmlns:mc="http://schemas.openxmlformats.org/markup-compatibility/2006">
          <mc:Choice Requires="x14">
            <control shapeId="377894" r:id="rId40" name="Check Box 38">
              <controlPr defaultSize="0" autoFill="0" autoLine="0" autoPict="0">
                <anchor moveWithCells="1">
                  <from>
                    <xdr:col>43</xdr:col>
                    <xdr:colOff>31750</xdr:colOff>
                    <xdr:row>51</xdr:row>
                    <xdr:rowOff>234950</xdr:rowOff>
                  </from>
                  <to>
                    <xdr:col>45</xdr:col>
                    <xdr:colOff>44450</xdr:colOff>
                    <xdr:row>53</xdr:row>
                    <xdr:rowOff>6350</xdr:rowOff>
                  </to>
                </anchor>
              </controlPr>
            </control>
          </mc:Choice>
        </mc:AlternateContent>
        <mc:AlternateContent xmlns:mc="http://schemas.openxmlformats.org/markup-compatibility/2006">
          <mc:Choice Requires="x14">
            <control shapeId="377895" r:id="rId41" name="Check Box 39">
              <controlPr defaultSize="0" autoFill="0" autoLine="0" autoPict="0">
                <anchor moveWithCells="1">
                  <from>
                    <xdr:col>6</xdr:col>
                    <xdr:colOff>107950</xdr:colOff>
                    <xdr:row>53</xdr:row>
                    <xdr:rowOff>120650</xdr:rowOff>
                  </from>
                  <to>
                    <xdr:col>8</xdr:col>
                    <xdr:colOff>120650</xdr:colOff>
                    <xdr:row>54</xdr:row>
                    <xdr:rowOff>139700</xdr:rowOff>
                  </to>
                </anchor>
              </controlPr>
            </control>
          </mc:Choice>
        </mc:AlternateContent>
        <mc:AlternateContent xmlns:mc="http://schemas.openxmlformats.org/markup-compatibility/2006">
          <mc:Choice Requires="x14">
            <control shapeId="377896" r:id="rId42" name="Check Box 40">
              <controlPr defaultSize="0" autoFill="0" autoLine="0" autoPict="0">
                <anchor moveWithCells="1">
                  <from>
                    <xdr:col>6</xdr:col>
                    <xdr:colOff>139700</xdr:colOff>
                    <xdr:row>4</xdr:row>
                    <xdr:rowOff>25400</xdr:rowOff>
                  </from>
                  <to>
                    <xdr:col>8</xdr:col>
                    <xdr:colOff>107950</xdr:colOff>
                    <xdr:row>4</xdr:row>
                    <xdr:rowOff>215900</xdr:rowOff>
                  </to>
                </anchor>
              </controlPr>
            </control>
          </mc:Choice>
        </mc:AlternateContent>
        <mc:AlternateContent xmlns:mc="http://schemas.openxmlformats.org/markup-compatibility/2006">
          <mc:Choice Requires="x14">
            <control shapeId="377897" r:id="rId43" name="Check Box 41">
              <controlPr defaultSize="0" autoFill="0" autoLine="0" autoPict="0">
                <anchor moveWithCells="1">
                  <from>
                    <xdr:col>6</xdr:col>
                    <xdr:colOff>139700</xdr:colOff>
                    <xdr:row>51</xdr:row>
                    <xdr:rowOff>31750</xdr:rowOff>
                  </from>
                  <to>
                    <xdr:col>8</xdr:col>
                    <xdr:colOff>107950</xdr:colOff>
                    <xdr:row>51</xdr:row>
                    <xdr:rowOff>228600</xdr:rowOff>
                  </to>
                </anchor>
              </controlPr>
            </control>
          </mc:Choice>
        </mc:AlternateContent>
        <mc:AlternateContent xmlns:mc="http://schemas.openxmlformats.org/markup-compatibility/2006">
          <mc:Choice Requires="x14">
            <control shapeId="377898" r:id="rId44" name="Check Box 42">
              <controlPr defaultSize="0" autoFill="0" autoLine="0" autoPict="0">
                <anchor moveWithCells="1">
                  <from>
                    <xdr:col>14</xdr:col>
                    <xdr:colOff>0</xdr:colOff>
                    <xdr:row>4</xdr:row>
                    <xdr:rowOff>25400</xdr:rowOff>
                  </from>
                  <to>
                    <xdr:col>15</xdr:col>
                    <xdr:colOff>139700</xdr:colOff>
                    <xdr:row>4</xdr:row>
                    <xdr:rowOff>222250</xdr:rowOff>
                  </to>
                </anchor>
              </controlPr>
            </control>
          </mc:Choice>
        </mc:AlternateContent>
        <mc:AlternateContent xmlns:mc="http://schemas.openxmlformats.org/markup-compatibility/2006">
          <mc:Choice Requires="x14">
            <control shapeId="377899" r:id="rId45" name="Check Box 43">
              <controlPr defaultSize="0" autoFill="0" autoLine="0" autoPict="0">
                <anchor moveWithCells="1">
                  <from>
                    <xdr:col>13</xdr:col>
                    <xdr:colOff>139700</xdr:colOff>
                    <xdr:row>51</xdr:row>
                    <xdr:rowOff>0</xdr:rowOff>
                  </from>
                  <to>
                    <xdr:col>16</xdr:col>
                    <xdr:colOff>6350</xdr:colOff>
                    <xdr:row>52</xdr:row>
                    <xdr:rowOff>6350</xdr:rowOff>
                  </to>
                </anchor>
              </controlPr>
            </control>
          </mc:Choice>
        </mc:AlternateContent>
        <mc:AlternateContent xmlns:mc="http://schemas.openxmlformats.org/markup-compatibility/2006">
          <mc:Choice Requires="x14">
            <control shapeId="377900" r:id="rId46" name="Check Box 44">
              <controlPr defaultSize="0" autoFill="0" autoLine="0" autoPict="0">
                <anchor moveWithCells="1">
                  <from>
                    <xdr:col>7</xdr:col>
                    <xdr:colOff>0</xdr:colOff>
                    <xdr:row>4</xdr:row>
                    <xdr:rowOff>234950</xdr:rowOff>
                  </from>
                  <to>
                    <xdr:col>9</xdr:col>
                    <xdr:colOff>25400</xdr:colOff>
                    <xdr:row>6</xdr:row>
                    <xdr:rowOff>6350</xdr:rowOff>
                  </to>
                </anchor>
              </controlPr>
            </control>
          </mc:Choice>
        </mc:AlternateContent>
        <mc:AlternateContent xmlns:mc="http://schemas.openxmlformats.org/markup-compatibility/2006">
          <mc:Choice Requires="x14">
            <control shapeId="377939" r:id="rId47" name="Check Box 83">
              <controlPr defaultSize="0" autoFill="0" autoLine="0" autoPict="0">
                <anchor moveWithCells="1">
                  <from>
                    <xdr:col>6</xdr:col>
                    <xdr:colOff>107950</xdr:colOff>
                    <xdr:row>34</xdr:row>
                    <xdr:rowOff>0</xdr:rowOff>
                  </from>
                  <to>
                    <xdr:col>8</xdr:col>
                    <xdr:colOff>107950</xdr:colOff>
                    <xdr:row>35</xdr:row>
                    <xdr:rowOff>25400</xdr:rowOff>
                  </to>
                </anchor>
              </controlPr>
            </control>
          </mc:Choice>
        </mc:AlternateContent>
        <mc:AlternateContent xmlns:mc="http://schemas.openxmlformats.org/markup-compatibility/2006">
          <mc:Choice Requires="x14">
            <control shapeId="377947" r:id="rId48" name="Check Box 91">
              <controlPr defaultSize="0" autoFill="0" autoLine="0" autoPict="0">
                <anchor moveWithCells="1">
                  <from>
                    <xdr:col>18</xdr:col>
                    <xdr:colOff>120650</xdr:colOff>
                    <xdr:row>24</xdr:row>
                    <xdr:rowOff>234950</xdr:rowOff>
                  </from>
                  <to>
                    <xdr:col>21</xdr:col>
                    <xdr:colOff>6350</xdr:colOff>
                    <xdr:row>27</xdr:row>
                    <xdr:rowOff>25400</xdr:rowOff>
                  </to>
                </anchor>
              </controlPr>
            </control>
          </mc:Choice>
        </mc:AlternateContent>
        <mc:AlternateContent xmlns:mc="http://schemas.openxmlformats.org/markup-compatibility/2006">
          <mc:Choice Requires="x14">
            <control shapeId="377948" r:id="rId49" name="Check Box 92">
              <controlPr defaultSize="0" autoFill="0" autoLine="0" autoPict="0">
                <anchor moveWithCells="1">
                  <from>
                    <xdr:col>18</xdr:col>
                    <xdr:colOff>120650</xdr:colOff>
                    <xdr:row>31</xdr:row>
                    <xdr:rowOff>0</xdr:rowOff>
                  </from>
                  <to>
                    <xdr:col>21</xdr:col>
                    <xdr:colOff>0</xdr:colOff>
                    <xdr:row>33</xdr:row>
                    <xdr:rowOff>25400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tabColor theme="3" tint="0.59999389629810485"/>
  </sheetPr>
  <dimension ref="A1:BD56"/>
  <sheetViews>
    <sheetView showZeros="0" view="pageBreakPreview" zoomScaleNormal="100" zoomScaleSheetLayoutView="100" workbookViewId="0">
      <selection activeCell="C15" sqref="C15:K15"/>
    </sheetView>
  </sheetViews>
  <sheetFormatPr defaultColWidth="2.36328125" defaultRowHeight="13"/>
  <cols>
    <col min="1" max="1" width="11" style="780" customWidth="1"/>
    <col min="2" max="37" width="2.36328125" style="40"/>
    <col min="38" max="38" width="2.36328125" style="40" customWidth="1"/>
    <col min="39" max="39" width="2.36328125" style="40" hidden="1" customWidth="1"/>
    <col min="40" max="40" width="7.36328125" style="40" customWidth="1"/>
    <col min="41" max="45" width="2.36328125" style="40"/>
    <col min="46" max="46" width="18.81640625" style="40" customWidth="1"/>
    <col min="47" max="47" width="12.90625" style="40" customWidth="1"/>
    <col min="48" max="53" width="2.36328125" style="40"/>
    <col min="54" max="54" width="2.36328125" style="40" hidden="1" customWidth="1"/>
    <col min="55" max="16384" width="2.36328125" style="40"/>
  </cols>
  <sheetData>
    <row r="1" spans="2:39" s="123" customFormat="1" ht="19.5" customHeight="1">
      <c r="X1" s="249"/>
      <c r="Y1" s="1754"/>
      <c r="Z1" s="1755"/>
      <c r="AA1" s="1755"/>
      <c r="AB1" s="1755"/>
      <c r="AC1" s="1755"/>
      <c r="AD1" s="1755"/>
      <c r="AE1" s="1755"/>
      <c r="AF1" s="1755"/>
      <c r="AG1" s="1755"/>
      <c r="AH1" s="1755"/>
      <c r="AI1" s="1755"/>
      <c r="AJ1" s="1755"/>
      <c r="AK1" s="444" t="s">
        <v>287</v>
      </c>
      <c r="AL1" s="444"/>
      <c r="AM1" s="444"/>
    </row>
    <row r="2" spans="2:39"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2:39" ht="15" customHeight="1">
      <c r="B3" s="427"/>
      <c r="C3" s="1389" t="s">
        <v>372</v>
      </c>
      <c r="D3" s="1131"/>
      <c r="E3" s="1131"/>
      <c r="F3" s="1131"/>
      <c r="G3" s="703"/>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row>
    <row r="4" spans="2:39" ht="20.149999999999999" customHeight="1">
      <c r="B4" s="427"/>
      <c r="C4" s="1752" t="str">
        <f>IF(各項目入力表!B10=各項目入力表!A19,"平　塚　市　長",+IF(各項目入力表!B10=各項目入力表!A20,"平塚市病院事業管理者",""))</f>
        <v/>
      </c>
      <c r="D4" s="1131"/>
      <c r="E4" s="1131"/>
      <c r="F4" s="1131"/>
      <c r="G4" s="1131"/>
      <c r="H4" s="1131"/>
      <c r="I4" s="1131"/>
      <c r="J4" s="1131"/>
      <c r="K4" s="1131"/>
      <c r="L4" s="1131"/>
      <c r="M4" s="394"/>
      <c r="N4" s="394"/>
      <c r="O4" s="394"/>
      <c r="P4" s="394"/>
      <c r="Q4" s="394"/>
      <c r="R4" s="427"/>
      <c r="S4" s="427"/>
      <c r="T4" s="427"/>
      <c r="U4" s="427"/>
      <c r="V4" s="427"/>
      <c r="W4" s="427"/>
      <c r="X4" s="427"/>
      <c r="Y4" s="427"/>
      <c r="Z4" s="427"/>
      <c r="AA4" s="427"/>
      <c r="AB4" s="427"/>
      <c r="AC4" s="427"/>
      <c r="AD4" s="427"/>
      <c r="AE4" s="427"/>
      <c r="AF4" s="427"/>
      <c r="AG4" s="427"/>
      <c r="AH4" s="427"/>
      <c r="AI4" s="427"/>
      <c r="AJ4" s="427"/>
      <c r="AL4" s="123"/>
      <c r="AM4" s="123" t="s">
        <v>414</v>
      </c>
    </row>
    <row r="5" spans="2:39"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L5" s="123"/>
      <c r="AM5" s="123" t="s">
        <v>425</v>
      </c>
    </row>
    <row r="6" spans="2:39" ht="30" customHeight="1">
      <c r="B6" s="427"/>
      <c r="C6" s="427"/>
      <c r="D6" s="427"/>
      <c r="E6" s="427"/>
      <c r="F6" s="427"/>
      <c r="G6" s="427"/>
      <c r="H6" s="427"/>
      <c r="I6" s="38"/>
      <c r="J6" s="38"/>
      <c r="K6" s="38"/>
      <c r="L6" s="38"/>
      <c r="M6" s="38"/>
      <c r="N6" s="38"/>
      <c r="O6" s="38"/>
      <c r="P6" s="38"/>
      <c r="Q6" s="38"/>
      <c r="R6" s="427"/>
      <c r="S6" s="2011" t="s">
        <v>71</v>
      </c>
      <c r="T6" s="2356"/>
      <c r="U6" s="2356"/>
      <c r="V6" s="2356"/>
      <c r="W6" s="2356"/>
      <c r="X6" s="339"/>
      <c r="Y6" s="2600">
        <f>各項目入力表!F3</f>
        <v>0</v>
      </c>
      <c r="Z6" s="2546"/>
      <c r="AA6" s="2546"/>
      <c r="AB6" s="2546"/>
      <c r="AC6" s="2546"/>
      <c r="AD6" s="2546"/>
      <c r="AE6" s="2546"/>
      <c r="AF6" s="2546"/>
      <c r="AG6" s="2546"/>
      <c r="AH6" s="2546"/>
      <c r="AI6" s="2546"/>
      <c r="AJ6" s="339"/>
    </row>
    <row r="7" spans="2:39" ht="30" customHeight="1">
      <c r="B7" s="427"/>
      <c r="C7" s="427"/>
      <c r="D7" s="427"/>
      <c r="E7" s="427"/>
      <c r="F7" s="427"/>
      <c r="G7" s="427"/>
      <c r="H7" s="427"/>
      <c r="I7" s="427"/>
      <c r="J7" s="427"/>
      <c r="K7" s="427"/>
      <c r="L7" s="427"/>
      <c r="M7" s="427"/>
      <c r="N7" s="427"/>
      <c r="O7" s="427"/>
      <c r="P7" s="427"/>
      <c r="Q7" s="427"/>
      <c r="R7" s="427"/>
      <c r="S7" s="2011" t="s">
        <v>33</v>
      </c>
      <c r="T7" s="2356"/>
      <c r="U7" s="2356"/>
      <c r="V7" s="2356"/>
      <c r="W7" s="2356"/>
      <c r="X7" s="340"/>
      <c r="Y7" s="2600">
        <f>各項目入力表!F4</f>
        <v>0</v>
      </c>
      <c r="Z7" s="2546"/>
      <c r="AA7" s="2546"/>
      <c r="AB7" s="2546"/>
      <c r="AC7" s="2546"/>
      <c r="AD7" s="2546"/>
      <c r="AE7" s="2546"/>
      <c r="AF7" s="2546"/>
      <c r="AG7" s="2546"/>
      <c r="AH7" s="2546"/>
      <c r="AI7" s="2546"/>
      <c r="AJ7" s="339"/>
    </row>
    <row r="8" spans="2:39" ht="30" customHeight="1">
      <c r="B8" s="427"/>
      <c r="C8" s="427"/>
      <c r="D8" s="427"/>
      <c r="E8" s="427"/>
      <c r="F8" s="427"/>
      <c r="G8" s="427"/>
      <c r="H8" s="427"/>
      <c r="I8" s="427"/>
      <c r="J8" s="427"/>
      <c r="K8" s="427"/>
      <c r="L8" s="427"/>
      <c r="M8" s="427"/>
      <c r="N8" s="427"/>
      <c r="O8" s="427"/>
      <c r="P8" s="427"/>
      <c r="Q8" s="427"/>
      <c r="R8" s="427"/>
      <c r="S8" s="2011" t="s">
        <v>34</v>
      </c>
      <c r="T8" s="2356"/>
      <c r="U8" s="2356"/>
      <c r="V8" s="2356"/>
      <c r="W8" s="2356"/>
      <c r="X8" s="335"/>
      <c r="Y8" s="2600">
        <f>各項目入力表!F5</f>
        <v>0</v>
      </c>
      <c r="Z8" s="2546"/>
      <c r="AA8" s="2546"/>
      <c r="AB8" s="2546"/>
      <c r="AC8" s="2546"/>
      <c r="AD8" s="2546"/>
      <c r="AE8" s="2546"/>
      <c r="AF8" s="2546"/>
      <c r="AG8" s="2546"/>
      <c r="AH8" s="2546"/>
      <c r="AI8" s="2546"/>
      <c r="AJ8" s="416" t="s">
        <v>65</v>
      </c>
    </row>
    <row r="9" spans="2:39" s="1070" customFormat="1" ht="12" customHeight="1">
      <c r="B9" s="180"/>
      <c r="C9" s="180"/>
      <c r="D9" s="180"/>
      <c r="E9" s="180"/>
      <c r="F9" s="180"/>
      <c r="G9" s="180"/>
      <c r="H9" s="180"/>
      <c r="I9" s="180"/>
      <c r="J9" s="180"/>
      <c r="K9" s="180"/>
      <c r="L9" s="180"/>
      <c r="M9" s="180"/>
      <c r="N9" s="180"/>
      <c r="O9" s="180"/>
      <c r="P9" s="180"/>
      <c r="Q9" s="180"/>
      <c r="R9" s="180"/>
      <c r="S9" s="1566" t="s">
        <v>989</v>
      </c>
      <c r="T9" s="1566"/>
      <c r="U9" s="1566"/>
      <c r="V9" s="1566"/>
      <c r="W9" s="1566"/>
      <c r="X9" s="1566"/>
      <c r="Y9" s="1566"/>
      <c r="Z9" s="1566"/>
      <c r="AA9" s="1566"/>
      <c r="AB9" s="1566"/>
      <c r="AC9" s="1566"/>
      <c r="AD9" s="1566"/>
      <c r="AE9" s="1566"/>
      <c r="AF9" s="1566"/>
      <c r="AG9" s="1566"/>
      <c r="AH9" s="1566"/>
      <c r="AI9" s="1566"/>
      <c r="AJ9" s="1566"/>
    </row>
    <row r="10" spans="2:39" s="1070" customFormat="1" ht="12" customHeight="1">
      <c r="B10" s="180"/>
      <c r="C10" s="180"/>
      <c r="D10" s="180"/>
      <c r="E10" s="180"/>
      <c r="F10" s="180"/>
      <c r="G10" s="180"/>
      <c r="H10" s="180"/>
      <c r="I10" s="180"/>
      <c r="J10" s="180"/>
      <c r="K10" s="180"/>
      <c r="L10" s="180"/>
      <c r="M10" s="180"/>
      <c r="N10" s="180"/>
      <c r="O10" s="180"/>
      <c r="P10" s="180"/>
      <c r="Q10" s="180"/>
      <c r="R10" s="180"/>
      <c r="S10" s="1567" t="s">
        <v>928</v>
      </c>
      <c r="T10" s="1567"/>
      <c r="U10" s="1567"/>
      <c r="V10" s="1567"/>
      <c r="W10" s="1567"/>
      <c r="X10" s="1567"/>
      <c r="Y10" s="1567"/>
      <c r="Z10" s="1567"/>
      <c r="AA10" s="1567"/>
      <c r="AB10" s="1567"/>
      <c r="AC10" s="1567"/>
      <c r="AD10" s="1567"/>
      <c r="AE10" s="1567"/>
      <c r="AF10" s="1567"/>
      <c r="AG10" s="1567"/>
      <c r="AH10" s="1567"/>
      <c r="AI10" s="1567"/>
      <c r="AJ10" s="1567"/>
    </row>
    <row r="11" spans="2:39" s="1070" customFormat="1" ht="12" customHeight="1">
      <c r="B11" s="180"/>
      <c r="C11" s="180"/>
      <c r="D11" s="180"/>
      <c r="E11" s="180"/>
      <c r="F11" s="180"/>
      <c r="G11" s="180"/>
      <c r="H11" s="180"/>
      <c r="I11" s="180"/>
      <c r="J11" s="180"/>
      <c r="K11" s="180"/>
      <c r="L11" s="180"/>
      <c r="M11" s="180"/>
      <c r="N11" s="180"/>
      <c r="O11" s="180"/>
      <c r="P11" s="180"/>
      <c r="Q11" s="180"/>
      <c r="R11" s="180"/>
      <c r="S11" s="1567" t="s">
        <v>987</v>
      </c>
      <c r="T11" s="1567"/>
      <c r="U11" s="1567"/>
      <c r="V11" s="1567"/>
      <c r="W11" s="1567"/>
      <c r="X11" s="1567"/>
      <c r="Y11" s="1567"/>
      <c r="Z11" s="1567"/>
      <c r="AA11" s="1567"/>
      <c r="AB11" s="1567"/>
      <c r="AC11" s="1567"/>
      <c r="AD11" s="1567"/>
      <c r="AE11" s="1567"/>
      <c r="AF11" s="1567"/>
      <c r="AG11" s="1567"/>
      <c r="AH11" s="1567"/>
      <c r="AI11" s="1567"/>
      <c r="AJ11" s="1567"/>
    </row>
    <row r="12" spans="2:39"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2:39" ht="30" customHeight="1">
      <c r="B13" s="774"/>
      <c r="C13" s="770"/>
      <c r="D13" s="770"/>
      <c r="E13" s="770"/>
      <c r="F13" s="770"/>
      <c r="G13" s="770"/>
      <c r="H13" s="770"/>
      <c r="I13" s="770"/>
      <c r="J13" s="763"/>
      <c r="K13" s="763"/>
      <c r="L13" s="2804" t="s">
        <v>684</v>
      </c>
      <c r="M13" s="1389"/>
      <c r="N13" s="1389"/>
      <c r="O13" s="2804" t="str">
        <f>IF(O15=AM16,"指示","協議")</f>
        <v>協議</v>
      </c>
      <c r="P13" s="1389"/>
      <c r="Q13" s="1389"/>
      <c r="R13" s="2804" t="s">
        <v>685</v>
      </c>
      <c r="S13" s="2804"/>
      <c r="T13" s="2804"/>
      <c r="U13" s="2804"/>
      <c r="V13" s="2804"/>
      <c r="W13" s="2804"/>
      <c r="X13" s="2804"/>
      <c r="Y13" s="2804"/>
      <c r="Z13" s="2804"/>
      <c r="AA13" s="770"/>
      <c r="AB13" s="770"/>
      <c r="AC13" s="770"/>
      <c r="AD13" s="770"/>
      <c r="AE13" s="770"/>
      <c r="AF13" s="770"/>
      <c r="AG13" s="770"/>
      <c r="AH13" s="770"/>
      <c r="AI13" s="770"/>
      <c r="AJ13" s="770"/>
      <c r="AM13" s="780" t="s">
        <v>371</v>
      </c>
    </row>
    <row r="14" spans="2:39"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c r="AM14" s="780" t="s">
        <v>370</v>
      </c>
    </row>
    <row r="15" spans="2:39" ht="20.149999999999999" customHeight="1">
      <c r="B15" s="596"/>
      <c r="C15" s="2806"/>
      <c r="D15" s="2806"/>
      <c r="E15" s="2806"/>
      <c r="F15" s="2806"/>
      <c r="G15" s="2806"/>
      <c r="H15" s="2806"/>
      <c r="I15" s="2806"/>
      <c r="J15" s="2806"/>
      <c r="K15" s="2806"/>
      <c r="L15" s="2807" t="s">
        <v>491</v>
      </c>
      <c r="M15" s="2632"/>
      <c r="N15" s="2632"/>
      <c r="O15" s="1752" t="s">
        <v>370</v>
      </c>
      <c r="P15" s="1836"/>
      <c r="Q15" s="1836"/>
      <c r="R15" s="1836"/>
      <c r="S15" s="1836"/>
      <c r="T15" s="1836"/>
      <c r="U15" s="1836"/>
      <c r="V15" s="1836"/>
      <c r="W15" s="1836"/>
      <c r="X15" s="1836"/>
      <c r="Y15" s="1836"/>
      <c r="Z15" s="1836"/>
      <c r="AA15" s="1836"/>
      <c r="AB15" s="1836"/>
      <c r="AC15" s="1836"/>
      <c r="AD15" s="1836"/>
      <c r="AE15" s="1836"/>
      <c r="AF15" s="1836"/>
      <c r="AG15" s="1836"/>
      <c r="AH15" s="1836"/>
      <c r="AI15" s="1836"/>
      <c r="AJ15" s="1836"/>
      <c r="AM15" s="780" t="s">
        <v>428</v>
      </c>
    </row>
    <row r="16" spans="2:39" ht="20.149999999999999" customHeight="1">
      <c r="B16" s="2698" t="s">
        <v>250</v>
      </c>
      <c r="C16" s="1131"/>
      <c r="D16" s="1131"/>
      <c r="E16" s="1131"/>
      <c r="F16" s="1131"/>
      <c r="G16" s="1131"/>
      <c r="H16" s="1131"/>
      <c r="I16" s="1131"/>
      <c r="J16" s="1131"/>
      <c r="K16" s="1131"/>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M16" s="780" t="s">
        <v>683</v>
      </c>
    </row>
    <row r="17" spans="1:56" s="588" customFormat="1" ht="15" customHeight="1">
      <c r="A17" s="780"/>
      <c r="AM17" s="588" t="s">
        <v>490</v>
      </c>
      <c r="AN17" s="2782" t="s">
        <v>687</v>
      </c>
      <c r="AO17" s="1131"/>
      <c r="AP17" s="1131"/>
      <c r="AQ17" s="1131"/>
      <c r="AR17" s="1131"/>
      <c r="AS17" s="1131"/>
      <c r="AT17" s="1131"/>
      <c r="AU17" s="1131"/>
      <c r="AV17" s="1131"/>
      <c r="AW17" s="1131"/>
      <c r="AX17" s="1131"/>
      <c r="AY17" s="1131"/>
      <c r="AZ17" s="1131"/>
      <c r="BA17" s="1131"/>
      <c r="BB17" s="1131"/>
      <c r="BC17" s="1131"/>
      <c r="BD17" s="1131"/>
    </row>
    <row r="18" spans="1:56" ht="20.149999999999999" customHeight="1">
      <c r="B18" s="427"/>
      <c r="C18" s="1559" t="s">
        <v>67</v>
      </c>
      <c r="D18" s="1559"/>
      <c r="E18" s="1559"/>
      <c r="F18" s="1559"/>
      <c r="G18" s="1559"/>
      <c r="H18" s="1559"/>
      <c r="I18" s="1559"/>
      <c r="J18" s="1559"/>
      <c r="K18" s="1559"/>
      <c r="L18" s="1559"/>
      <c r="M18" s="1559"/>
      <c r="N18" s="1559"/>
      <c r="O18" s="1559"/>
      <c r="P18" s="1559"/>
      <c r="Q18" s="1559"/>
      <c r="R18" s="1559"/>
      <c r="S18" s="1559"/>
      <c r="T18" s="1559"/>
      <c r="U18" s="1559"/>
      <c r="V18" s="1559"/>
      <c r="W18" s="1559"/>
      <c r="X18" s="1559"/>
      <c r="Y18" s="1559"/>
      <c r="Z18" s="1559"/>
      <c r="AA18" s="1559"/>
      <c r="AB18" s="1559"/>
      <c r="AC18" s="1559"/>
      <c r="AD18" s="1559"/>
      <c r="AE18" s="1559"/>
      <c r="AF18" s="1559"/>
      <c r="AG18" s="1559"/>
      <c r="AH18" s="1559"/>
      <c r="AI18" s="1559"/>
      <c r="AJ18" s="1559"/>
      <c r="AL18" s="366"/>
      <c r="AN18" s="1131"/>
      <c r="AO18" s="1131"/>
      <c r="AP18" s="1131"/>
      <c r="AQ18" s="1131"/>
      <c r="AR18" s="1131"/>
      <c r="AS18" s="1131"/>
      <c r="AT18" s="1131"/>
      <c r="AU18" s="1131"/>
      <c r="AV18" s="1131"/>
      <c r="AW18" s="1131"/>
      <c r="AX18" s="1131"/>
      <c r="AY18" s="1131"/>
      <c r="AZ18" s="1131"/>
      <c r="BA18" s="1131"/>
      <c r="BB18" s="1131"/>
      <c r="BC18" s="1131"/>
      <c r="BD18" s="1131"/>
    </row>
    <row r="19" spans="1:56"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131"/>
      <c r="AO19" s="1131"/>
      <c r="AP19" s="1131"/>
      <c r="AQ19" s="1131"/>
      <c r="AR19" s="1131"/>
      <c r="AS19" s="1131"/>
      <c r="AT19" s="1131"/>
      <c r="AU19" s="1131"/>
      <c r="AV19" s="1131"/>
      <c r="AW19" s="1131"/>
      <c r="AX19" s="1131"/>
      <c r="AY19" s="1131"/>
      <c r="AZ19" s="1131"/>
      <c r="BA19" s="1131"/>
      <c r="BB19" s="1131"/>
      <c r="BC19" s="1131"/>
      <c r="BD19" s="1131"/>
    </row>
    <row r="20" spans="1:56" ht="15" customHeight="1" thickBot="1">
      <c r="B20" s="2545"/>
      <c r="C20" s="2779" t="s">
        <v>138</v>
      </c>
      <c r="D20" s="2780"/>
      <c r="E20" s="2780"/>
      <c r="F20" s="2780"/>
      <c r="G20" s="2780"/>
      <c r="H20" s="2780"/>
      <c r="I20" s="2603"/>
      <c r="J20" s="186"/>
      <c r="K20" s="434"/>
      <c r="L20" s="2805">
        <f>各項目入力表!B3</f>
        <v>0</v>
      </c>
      <c r="M20" s="2122"/>
      <c r="N20" s="2122"/>
      <c r="O20" s="2122"/>
      <c r="P20" s="2122"/>
      <c r="Q20" s="2122"/>
      <c r="R20" s="2122"/>
      <c r="S20" s="2122"/>
      <c r="T20" s="2122"/>
      <c r="U20" s="2122"/>
      <c r="V20" s="2122"/>
      <c r="W20" s="2122"/>
      <c r="X20" s="2122"/>
      <c r="Y20" s="2122"/>
      <c r="Z20" s="2122"/>
      <c r="AA20" s="2122"/>
      <c r="AB20" s="2122"/>
      <c r="AC20" s="2122"/>
      <c r="AD20" s="2122"/>
      <c r="AE20" s="2122"/>
      <c r="AF20" s="2122"/>
      <c r="AG20" s="2122"/>
      <c r="AH20" s="2122"/>
      <c r="AI20" s="2122"/>
      <c r="AJ20" s="2123"/>
      <c r="AN20" s="1131"/>
      <c r="AO20" s="1131"/>
      <c r="AP20" s="1131"/>
      <c r="AQ20" s="1131"/>
      <c r="AR20" s="1131"/>
      <c r="AS20" s="1131"/>
      <c r="AT20" s="1131"/>
      <c r="AU20" s="1131"/>
      <c r="AV20" s="1131"/>
      <c r="AW20" s="1131"/>
      <c r="AX20" s="1131"/>
      <c r="AY20" s="1131"/>
      <c r="AZ20" s="1131"/>
      <c r="BA20" s="1131"/>
      <c r="BB20" s="1131"/>
      <c r="BC20" s="1131"/>
      <c r="BD20" s="1131"/>
    </row>
    <row r="21" spans="1:56" ht="15" customHeight="1" thickTop="1">
      <c r="B21" s="2052"/>
      <c r="C21" s="2781"/>
      <c r="D21" s="2781"/>
      <c r="E21" s="2781"/>
      <c r="F21" s="2781"/>
      <c r="G21" s="2781"/>
      <c r="H21" s="2781"/>
      <c r="I21" s="2055"/>
      <c r="J21" s="187"/>
      <c r="K21" s="188"/>
      <c r="L21" s="2124"/>
      <c r="M21" s="2124"/>
      <c r="N21" s="2124"/>
      <c r="O21" s="2124"/>
      <c r="P21" s="2124"/>
      <c r="Q21" s="2124"/>
      <c r="R21" s="2124"/>
      <c r="S21" s="2124"/>
      <c r="T21" s="2124"/>
      <c r="U21" s="2124"/>
      <c r="V21" s="2124"/>
      <c r="W21" s="2124"/>
      <c r="X21" s="2124"/>
      <c r="Y21" s="2124"/>
      <c r="Z21" s="2124"/>
      <c r="AA21" s="2124"/>
      <c r="AB21" s="2124"/>
      <c r="AC21" s="2124"/>
      <c r="AD21" s="2124"/>
      <c r="AE21" s="2124"/>
      <c r="AF21" s="2124"/>
      <c r="AG21" s="2124"/>
      <c r="AH21" s="2124"/>
      <c r="AI21" s="2124"/>
      <c r="AJ21" s="2125"/>
      <c r="AN21" s="2655" t="s">
        <v>476</v>
      </c>
      <c r="AO21" s="2641"/>
      <c r="AP21" s="2641"/>
      <c r="AQ21" s="2641"/>
      <c r="AR21" s="2641"/>
      <c r="AS21" s="2641"/>
      <c r="AT21" s="2775"/>
      <c r="AU21" s="1931" t="s">
        <v>429</v>
      </c>
      <c r="AV21" s="2024"/>
      <c r="AW21" s="2025"/>
      <c r="BB21" s="530" t="s">
        <v>351</v>
      </c>
    </row>
    <row r="22" spans="1:56" ht="15" customHeight="1" thickBot="1">
      <c r="B22" s="2051"/>
      <c r="C22" s="2053" t="str">
        <f>IF(O15=AM16,"契約年月日",+IF(O15=AM17,"契約年月日","当初　　　　契約年月日"))</f>
        <v>当初　　　　契約年月日</v>
      </c>
      <c r="D22" s="1174"/>
      <c r="E22" s="1174"/>
      <c r="F22" s="1174"/>
      <c r="G22" s="1174"/>
      <c r="H22" s="1174"/>
      <c r="I22" s="2054"/>
      <c r="J22" s="2019"/>
      <c r="K22" s="1629"/>
      <c r="L22" s="1951">
        <f>各項目入力表!B6</f>
        <v>0</v>
      </c>
      <c r="M22" s="1951"/>
      <c r="N22" s="1951"/>
      <c r="O22" s="1951"/>
      <c r="P22" s="1951"/>
      <c r="Q22" s="1951"/>
      <c r="R22" s="1951"/>
      <c r="S22" s="1951"/>
      <c r="T22" s="1951"/>
      <c r="U22" s="1951"/>
      <c r="V22" s="1951"/>
      <c r="W22" s="2020"/>
      <c r="X22" s="450"/>
      <c r="Y22" s="1174" t="s">
        <v>386</v>
      </c>
      <c r="Z22" s="2590"/>
      <c r="AA22" s="2590"/>
      <c r="AB22" s="2590"/>
      <c r="AC22" s="2590"/>
      <c r="AD22" s="451"/>
      <c r="AE22" s="2035">
        <f>各項目入力表!B5</f>
        <v>0</v>
      </c>
      <c r="AF22" s="2620"/>
      <c r="AG22" s="2620"/>
      <c r="AH22" s="2620"/>
      <c r="AI22" s="2620"/>
      <c r="AJ22" s="2621"/>
      <c r="AK22" s="82"/>
      <c r="AL22" s="82"/>
      <c r="AM22" s="82"/>
      <c r="AN22" s="2641"/>
      <c r="AO22" s="2641"/>
      <c r="AP22" s="2641"/>
      <c r="AQ22" s="2641"/>
      <c r="AR22" s="2641"/>
      <c r="AS22" s="2641"/>
      <c r="AT22" s="2775"/>
      <c r="AU22" s="2026"/>
      <c r="AV22" s="2027"/>
      <c r="AW22" s="2028"/>
      <c r="BB22" s="530" t="s">
        <v>429</v>
      </c>
    </row>
    <row r="23" spans="1:56" ht="15" customHeight="1" thickTop="1">
      <c r="B23" s="2052"/>
      <c r="C23" s="1210"/>
      <c r="D23" s="1210"/>
      <c r="E23" s="1210"/>
      <c r="F23" s="1210"/>
      <c r="G23" s="1210"/>
      <c r="H23" s="1210"/>
      <c r="I23" s="2055"/>
      <c r="J23" s="1630"/>
      <c r="K23" s="1631"/>
      <c r="L23" s="2021"/>
      <c r="M23" s="2021"/>
      <c r="N23" s="2021"/>
      <c r="O23" s="2021"/>
      <c r="P23" s="2021"/>
      <c r="Q23" s="2021"/>
      <c r="R23" s="2021"/>
      <c r="S23" s="2021"/>
      <c r="T23" s="2021"/>
      <c r="U23" s="2021"/>
      <c r="V23" s="2021"/>
      <c r="W23" s="2022"/>
      <c r="X23" s="449"/>
      <c r="Y23" s="1245"/>
      <c r="Z23" s="1245"/>
      <c r="AA23" s="1245"/>
      <c r="AB23" s="1245"/>
      <c r="AC23" s="1245"/>
      <c r="AD23" s="448"/>
      <c r="AE23" s="2661"/>
      <c r="AF23" s="2622"/>
      <c r="AG23" s="2622"/>
      <c r="AH23" s="2622"/>
      <c r="AI23" s="2622"/>
      <c r="AJ23" s="2623"/>
      <c r="AK23" s="82"/>
      <c r="AL23" s="82"/>
      <c r="AM23" s="82"/>
      <c r="AN23" s="2655" t="s">
        <v>475</v>
      </c>
      <c r="AO23" s="2641"/>
      <c r="AP23" s="2641"/>
      <c r="AQ23" s="2641"/>
      <c r="AR23" s="2641"/>
      <c r="AS23" s="2641"/>
      <c r="AT23" s="2775"/>
      <c r="AU23" s="2776" t="s">
        <v>351</v>
      </c>
      <c r="AV23" s="2777"/>
      <c r="AW23" s="2778"/>
      <c r="BB23" s="530" t="s">
        <v>430</v>
      </c>
    </row>
    <row r="24" spans="1:56" ht="30" customHeight="1" thickBot="1">
      <c r="B24" s="2051"/>
      <c r="C24" s="2053" t="str">
        <f>IF(O15=AM13,"現工期",+IF(O15=AM14,"現工期","工期"))</f>
        <v>現工期</v>
      </c>
      <c r="D24" s="1174"/>
      <c r="E24" s="1174"/>
      <c r="F24" s="1174"/>
      <c r="G24" s="1174"/>
      <c r="H24" s="1174"/>
      <c r="I24" s="411"/>
      <c r="J24" s="2035" t="s">
        <v>426</v>
      </c>
      <c r="K24" s="2620"/>
      <c r="L24" s="1951">
        <f>各項目入力表!B7</f>
        <v>0</v>
      </c>
      <c r="M24" s="1951"/>
      <c r="N24" s="1951"/>
      <c r="O24" s="1951"/>
      <c r="P24" s="1951"/>
      <c r="Q24" s="1951"/>
      <c r="R24" s="1951"/>
      <c r="S24" s="1951"/>
      <c r="T24" s="1951"/>
      <c r="U24" s="1951"/>
      <c r="V24" s="1951"/>
      <c r="W24" s="2020"/>
      <c r="X24" s="410"/>
      <c r="Y24" s="189"/>
      <c r="Z24" s="189"/>
      <c r="AA24" s="189"/>
      <c r="AB24" s="189"/>
      <c r="AC24" s="189"/>
      <c r="AD24" s="189"/>
      <c r="AE24" s="189"/>
      <c r="AF24" s="189"/>
      <c r="AG24" s="189"/>
      <c r="AH24" s="189"/>
      <c r="AI24" s="189"/>
      <c r="AJ24" s="137"/>
      <c r="AK24" s="82"/>
      <c r="AL24" s="82"/>
      <c r="AM24" s="82"/>
      <c r="AN24" s="2641"/>
      <c r="AO24" s="2641"/>
      <c r="AP24" s="2641"/>
      <c r="AQ24" s="2641"/>
      <c r="AR24" s="2641"/>
      <c r="AS24" s="2641"/>
      <c r="AT24" s="2775"/>
      <c r="AU24" s="2026"/>
      <c r="AV24" s="2027"/>
      <c r="AW24" s="2028"/>
    </row>
    <row r="25" spans="1:56" ht="30" customHeight="1" thickTop="1">
      <c r="B25" s="2052"/>
      <c r="C25" s="1210"/>
      <c r="D25" s="1210"/>
      <c r="E25" s="1210"/>
      <c r="F25" s="1210"/>
      <c r="G25" s="1210"/>
      <c r="H25" s="1210"/>
      <c r="I25" s="412"/>
      <c r="J25" s="1212" t="s">
        <v>427</v>
      </c>
      <c r="K25" s="2095"/>
      <c r="L25" s="2021">
        <f>IF(AU21=BB22,各項目入力表!B8,+IF(AU21=BB23,各項目入力表!D5,各項目入力表!B8))</f>
        <v>0</v>
      </c>
      <c r="M25" s="2021"/>
      <c r="N25" s="2021"/>
      <c r="O25" s="2021"/>
      <c r="P25" s="2021"/>
      <c r="Q25" s="2021"/>
      <c r="R25" s="2021"/>
      <c r="S25" s="2021"/>
      <c r="T25" s="2021"/>
      <c r="U25" s="2021"/>
      <c r="V25" s="2021"/>
      <c r="W25" s="2022"/>
      <c r="X25" s="388"/>
      <c r="Y25" s="190"/>
      <c r="Z25" s="190"/>
      <c r="AA25" s="190"/>
      <c r="AB25" s="190"/>
      <c r="AC25" s="190"/>
      <c r="AD25" s="190"/>
      <c r="AE25" s="190"/>
      <c r="AF25" s="190"/>
      <c r="AG25" s="190"/>
      <c r="AH25" s="190"/>
      <c r="AI25" s="190"/>
      <c r="AJ25" s="139"/>
      <c r="AK25" s="82"/>
      <c r="AL25" s="82"/>
      <c r="AM25" s="82"/>
      <c r="AN25" s="82"/>
    </row>
    <row r="26" spans="1:56" ht="30" customHeight="1">
      <c r="B26" s="2515"/>
      <c r="C26" s="2771" t="str">
        <f>IF(O15=AM13,"変更後工期",+IF(O15=AM14,"変更後工期",""))</f>
        <v>変更後工期</v>
      </c>
      <c r="D26" s="2705"/>
      <c r="E26" s="2705"/>
      <c r="F26" s="2705"/>
      <c r="G26" s="2705"/>
      <c r="H26" s="2705"/>
      <c r="I26" s="2517"/>
      <c r="J26" s="2092" t="str">
        <f>IF(O15=AM13,"自",+IF(O15=AM14,"自",""))</f>
        <v>自</v>
      </c>
      <c r="K26" s="2093"/>
      <c r="L26" s="1951">
        <f>IF(O15=AM13,各項目入力表!B7,+IF(O15=AM14,各項目入力表!B7,""))</f>
        <v>0</v>
      </c>
      <c r="M26" s="1951"/>
      <c r="N26" s="1951"/>
      <c r="O26" s="1951"/>
      <c r="P26" s="1951"/>
      <c r="Q26" s="1951"/>
      <c r="R26" s="1951"/>
      <c r="S26" s="1951"/>
      <c r="T26" s="1951"/>
      <c r="U26" s="1951"/>
      <c r="V26" s="1951"/>
      <c r="W26" s="2020"/>
      <c r="X26" s="410"/>
      <c r="Y26" s="189"/>
      <c r="Z26" s="189"/>
      <c r="AA26" s="189"/>
      <c r="AB26" s="189"/>
      <c r="AC26" s="189"/>
      <c r="AD26" s="189"/>
      <c r="AE26" s="189"/>
      <c r="AF26" s="189"/>
      <c r="AG26" s="189"/>
      <c r="AH26" s="189"/>
      <c r="AI26" s="189"/>
      <c r="AJ26" s="137"/>
      <c r="AL26" s="633" t="s">
        <v>431</v>
      </c>
    </row>
    <row r="27" spans="1:56" ht="30" customHeight="1">
      <c r="B27" s="2472"/>
      <c r="C27" s="2706"/>
      <c r="D27" s="2706"/>
      <c r="E27" s="2706"/>
      <c r="F27" s="2706"/>
      <c r="G27" s="2706"/>
      <c r="H27" s="2706"/>
      <c r="I27" s="2473"/>
      <c r="J27" s="2094" t="str">
        <f>IF(O15=AM13,"至",+IF(O15=AM14,"至",""))</f>
        <v>至</v>
      </c>
      <c r="K27" s="2095"/>
      <c r="L27" s="2021">
        <f>IF(AU21=BB22,各項目入力表!D5,+IF(AU21=BB23,各項目入力表!D6,""))</f>
        <v>0</v>
      </c>
      <c r="M27" s="2021"/>
      <c r="N27" s="2021"/>
      <c r="O27" s="2021"/>
      <c r="P27" s="2021"/>
      <c r="Q27" s="2021"/>
      <c r="R27" s="2021"/>
      <c r="S27" s="2021"/>
      <c r="T27" s="2021"/>
      <c r="U27" s="2021"/>
      <c r="V27" s="2021"/>
      <c r="W27" s="2022"/>
      <c r="X27" s="388"/>
      <c r="Y27" s="190"/>
      <c r="Z27" s="190"/>
      <c r="AA27" s="190"/>
      <c r="AB27" s="190"/>
      <c r="AC27" s="190"/>
      <c r="AD27" s="190"/>
      <c r="AE27" s="190"/>
      <c r="AF27" s="190"/>
      <c r="AG27" s="190"/>
      <c r="AH27" s="190"/>
      <c r="AI27" s="190"/>
      <c r="AJ27" s="139"/>
    </row>
    <row r="28" spans="1:56" ht="15" customHeight="1">
      <c r="B28" s="79"/>
      <c r="C28" s="2705" t="str">
        <f>IF(O15=AM13,"現請負代金額",+IF(O15=AM15,"現請負代金額","請負代金額"))</f>
        <v>請負代金額</v>
      </c>
      <c r="D28" s="2705"/>
      <c r="E28" s="2705"/>
      <c r="F28" s="2705"/>
      <c r="G28" s="2705"/>
      <c r="H28" s="2705"/>
      <c r="I28" s="398"/>
      <c r="J28" s="209"/>
      <c r="K28" s="210"/>
      <c r="L28" s="2795">
        <f>IF(AU23=BB23,各項目入力表!D7,各項目入力表!B9)</f>
        <v>0</v>
      </c>
      <c r="M28" s="2795"/>
      <c r="N28" s="2795"/>
      <c r="O28" s="2795"/>
      <c r="P28" s="2795"/>
      <c r="Q28" s="2795"/>
      <c r="R28" s="2795"/>
      <c r="S28" s="2795"/>
      <c r="T28" s="2795"/>
      <c r="U28" s="2795"/>
      <c r="V28" s="2795"/>
      <c r="W28" s="2796"/>
      <c r="X28" s="2785" t="s">
        <v>228</v>
      </c>
      <c r="Y28" s="2786"/>
      <c r="Z28" s="2786"/>
      <c r="AA28" s="2786"/>
      <c r="AB28" s="2786"/>
      <c r="AC28" s="2786"/>
      <c r="AD28" s="2786"/>
      <c r="AE28" s="2786"/>
      <c r="AF28" s="2786"/>
      <c r="AG28" s="2786"/>
      <c r="AH28" s="2786"/>
      <c r="AI28" s="2786"/>
      <c r="AJ28" s="2787"/>
    </row>
    <row r="29" spans="1:56" ht="15" customHeight="1">
      <c r="B29" s="404"/>
      <c r="C29" s="2706"/>
      <c r="D29" s="2706"/>
      <c r="E29" s="2706"/>
      <c r="F29" s="2706"/>
      <c r="G29" s="2706"/>
      <c r="H29" s="2706"/>
      <c r="I29" s="399"/>
      <c r="J29" s="211"/>
      <c r="K29" s="212"/>
      <c r="L29" s="2797"/>
      <c r="M29" s="2797"/>
      <c r="N29" s="2797"/>
      <c r="O29" s="2797"/>
      <c r="P29" s="2797"/>
      <c r="Q29" s="2797"/>
      <c r="R29" s="2797"/>
      <c r="S29" s="2797"/>
      <c r="T29" s="2797"/>
      <c r="U29" s="2797"/>
      <c r="V29" s="2797"/>
      <c r="W29" s="2798"/>
      <c r="X29" s="2788"/>
      <c r="Y29" s="2788"/>
      <c r="Z29" s="2788"/>
      <c r="AA29" s="2788"/>
      <c r="AB29" s="2788"/>
      <c r="AC29" s="2788"/>
      <c r="AD29" s="2788"/>
      <c r="AE29" s="2788"/>
      <c r="AF29" s="2788"/>
      <c r="AG29" s="2788"/>
      <c r="AH29" s="2788"/>
      <c r="AI29" s="2788"/>
      <c r="AJ29" s="2789"/>
    </row>
    <row r="30" spans="1:56" ht="15" customHeight="1">
      <c r="B30" s="79"/>
      <c r="C30" s="2773" t="str">
        <f>IF(O15=AM13,"変更後　　　　　請負代金額",+IF(O15=AM15,"変更後　　　　　請負代金額",""))</f>
        <v/>
      </c>
      <c r="D30" s="2773"/>
      <c r="E30" s="2773"/>
      <c r="F30" s="2773"/>
      <c r="G30" s="2773"/>
      <c r="H30" s="2773"/>
      <c r="I30" s="581"/>
      <c r="J30" s="209"/>
      <c r="K30" s="210"/>
      <c r="L30" s="2795" t="str">
        <f>IF(AU23=BB23,各項目入力表!D8,+IF(AU23=BB22,各項目入力表!D7,""))</f>
        <v/>
      </c>
      <c r="M30" s="2795"/>
      <c r="N30" s="2795"/>
      <c r="O30" s="2795"/>
      <c r="P30" s="2795"/>
      <c r="Q30" s="2795"/>
      <c r="R30" s="2795"/>
      <c r="S30" s="2795"/>
      <c r="T30" s="2795"/>
      <c r="U30" s="2795"/>
      <c r="V30" s="2795"/>
      <c r="W30" s="2796"/>
      <c r="X30" s="2790" t="str">
        <f>IF(O15=AM13,"（税込額）",+IF(O15=AM1,"（税込額）",""))</f>
        <v/>
      </c>
      <c r="Y30" s="2791"/>
      <c r="Z30" s="2791"/>
      <c r="AA30" s="2791"/>
      <c r="AB30" s="2791"/>
      <c r="AC30" s="2791"/>
      <c r="AD30" s="2791"/>
      <c r="AE30" s="2791"/>
      <c r="AF30" s="2791"/>
      <c r="AG30" s="2791"/>
      <c r="AH30" s="2791"/>
      <c r="AI30" s="2791"/>
      <c r="AJ30" s="2792"/>
    </row>
    <row r="31" spans="1:56" ht="15" customHeight="1">
      <c r="B31" s="585"/>
      <c r="C31" s="2774"/>
      <c r="D31" s="2774"/>
      <c r="E31" s="2774"/>
      <c r="F31" s="2774"/>
      <c r="G31" s="2774"/>
      <c r="H31" s="2774"/>
      <c r="I31" s="582"/>
      <c r="J31" s="211"/>
      <c r="K31" s="212"/>
      <c r="L31" s="2797"/>
      <c r="M31" s="2797"/>
      <c r="N31" s="2797"/>
      <c r="O31" s="2797"/>
      <c r="P31" s="2797"/>
      <c r="Q31" s="2797"/>
      <c r="R31" s="2797"/>
      <c r="S31" s="2797"/>
      <c r="T31" s="2797"/>
      <c r="U31" s="2797"/>
      <c r="V31" s="2797"/>
      <c r="W31" s="2798"/>
      <c r="X31" s="2793"/>
      <c r="Y31" s="2793"/>
      <c r="Z31" s="2793"/>
      <c r="AA31" s="2793"/>
      <c r="AB31" s="2793"/>
      <c r="AC31" s="2793"/>
      <c r="AD31" s="2793"/>
      <c r="AE31" s="2793"/>
      <c r="AF31" s="2793"/>
      <c r="AG31" s="2793"/>
      <c r="AH31" s="2793"/>
      <c r="AI31" s="2793"/>
      <c r="AJ31" s="2794"/>
    </row>
    <row r="32" spans="1:56" s="588" customFormat="1" ht="15" customHeight="1">
      <c r="A32" s="780"/>
      <c r="B32" s="584"/>
      <c r="C32" s="2783" t="s">
        <v>463</v>
      </c>
      <c r="D32" s="2783"/>
      <c r="E32" s="2783"/>
      <c r="F32" s="2783"/>
      <c r="G32" s="2783"/>
      <c r="H32" s="2783"/>
      <c r="I32" s="583"/>
      <c r="J32" s="2765" t="str">
        <f>IF(O15=AM16,"　設計図書訂正（変更）による請負代金額の変更は生じないことを確認しました。",+IF(O15=AM17,"　設計図書変更により請負代金額の変更が必要ないことを確認しました。",""))</f>
        <v/>
      </c>
      <c r="K32" s="2766"/>
      <c r="L32" s="2766"/>
      <c r="M32" s="2766"/>
      <c r="N32" s="2766"/>
      <c r="O32" s="2766"/>
      <c r="P32" s="2766"/>
      <c r="Q32" s="2766"/>
      <c r="R32" s="2766"/>
      <c r="S32" s="2766"/>
      <c r="T32" s="2766"/>
      <c r="U32" s="2766"/>
      <c r="V32" s="2766"/>
      <c r="W32" s="2766"/>
      <c r="X32" s="2766"/>
      <c r="Y32" s="2766"/>
      <c r="Z32" s="2766"/>
      <c r="AA32" s="2766"/>
      <c r="AB32" s="2766"/>
      <c r="AC32" s="2766"/>
      <c r="AD32" s="2766"/>
      <c r="AE32" s="2766"/>
      <c r="AF32" s="2766"/>
      <c r="AG32" s="2766"/>
      <c r="AH32" s="2766"/>
      <c r="AI32" s="2766"/>
      <c r="AJ32" s="2767"/>
    </row>
    <row r="33" spans="1:37" s="634" customFormat="1" ht="15" customHeight="1">
      <c r="A33" s="780"/>
      <c r="B33" s="627"/>
      <c r="C33" s="2783"/>
      <c r="D33" s="2783"/>
      <c r="E33" s="2783"/>
      <c r="F33" s="2783"/>
      <c r="G33" s="2783"/>
      <c r="H33" s="2783"/>
      <c r="I33" s="628"/>
      <c r="J33" s="2768"/>
      <c r="K33" s="2769"/>
      <c r="L33" s="2769"/>
      <c r="M33" s="2769"/>
      <c r="N33" s="2769"/>
      <c r="O33" s="2769"/>
      <c r="P33" s="2769"/>
      <c r="Q33" s="2769"/>
      <c r="R33" s="2769"/>
      <c r="S33" s="2769"/>
      <c r="T33" s="2769"/>
      <c r="U33" s="2769"/>
      <c r="V33" s="2769"/>
      <c r="W33" s="2769"/>
      <c r="X33" s="2769"/>
      <c r="Y33" s="2769"/>
      <c r="Z33" s="2769"/>
      <c r="AA33" s="2769"/>
      <c r="AB33" s="2769"/>
      <c r="AC33" s="2769"/>
      <c r="AD33" s="2769"/>
      <c r="AE33" s="2769"/>
      <c r="AF33" s="2769"/>
      <c r="AG33" s="2769"/>
      <c r="AH33" s="2769"/>
      <c r="AI33" s="2769"/>
      <c r="AJ33" s="2770"/>
    </row>
    <row r="34" spans="1:37" s="634" customFormat="1" ht="15" customHeight="1">
      <c r="A34" s="780"/>
      <c r="B34" s="627"/>
      <c r="C34" s="2783"/>
      <c r="D34" s="2783"/>
      <c r="E34" s="2783"/>
      <c r="F34" s="2783"/>
      <c r="G34" s="2783"/>
      <c r="H34" s="2783"/>
      <c r="I34" s="628"/>
      <c r="J34" s="2800"/>
      <c r="K34" s="2801"/>
      <c r="L34" s="2801"/>
      <c r="M34" s="2801"/>
      <c r="N34" s="2801"/>
      <c r="O34" s="2801"/>
      <c r="P34" s="2801"/>
      <c r="Q34" s="2801"/>
      <c r="R34" s="2801"/>
      <c r="S34" s="2801"/>
      <c r="T34" s="2801"/>
      <c r="U34" s="2801"/>
      <c r="V34" s="2801"/>
      <c r="W34" s="2801"/>
      <c r="X34" s="2801"/>
      <c r="Y34" s="2801"/>
      <c r="Z34" s="2801"/>
      <c r="AA34" s="2801"/>
      <c r="AB34" s="2801"/>
      <c r="AC34" s="2801"/>
      <c r="AD34" s="2801"/>
      <c r="AE34" s="2801"/>
      <c r="AF34" s="2801"/>
      <c r="AG34" s="2801"/>
      <c r="AH34" s="2801"/>
      <c r="AI34" s="2801"/>
      <c r="AJ34" s="2762"/>
    </row>
    <row r="35" spans="1:37" s="634" customFormat="1" ht="15" customHeight="1">
      <c r="A35" s="780"/>
      <c r="B35" s="627"/>
      <c r="C35" s="2783"/>
      <c r="D35" s="2783"/>
      <c r="E35" s="2783"/>
      <c r="F35" s="2783"/>
      <c r="G35" s="2783"/>
      <c r="H35" s="2783"/>
      <c r="I35" s="628"/>
      <c r="J35" s="2802"/>
      <c r="K35" s="2801"/>
      <c r="L35" s="2801"/>
      <c r="M35" s="2801"/>
      <c r="N35" s="2801"/>
      <c r="O35" s="2801"/>
      <c r="P35" s="2801"/>
      <c r="Q35" s="2801"/>
      <c r="R35" s="2801"/>
      <c r="S35" s="2801"/>
      <c r="T35" s="2801"/>
      <c r="U35" s="2801"/>
      <c r="V35" s="2801"/>
      <c r="W35" s="2801"/>
      <c r="X35" s="2801"/>
      <c r="Y35" s="2801"/>
      <c r="Z35" s="2801"/>
      <c r="AA35" s="2801"/>
      <c r="AB35" s="2801"/>
      <c r="AC35" s="2801"/>
      <c r="AD35" s="2801"/>
      <c r="AE35" s="2801"/>
      <c r="AF35" s="2801"/>
      <c r="AG35" s="2801"/>
      <c r="AH35" s="2801"/>
      <c r="AI35" s="2801"/>
      <c r="AJ35" s="2762"/>
    </row>
    <row r="36" spans="1:37" s="588" customFormat="1" ht="15" customHeight="1">
      <c r="A36" s="780"/>
      <c r="B36" s="584"/>
      <c r="C36" s="2783"/>
      <c r="D36" s="2783"/>
      <c r="E36" s="2783"/>
      <c r="F36" s="2783"/>
      <c r="G36" s="2783"/>
      <c r="H36" s="2783"/>
      <c r="I36" s="583"/>
      <c r="J36" s="2802"/>
      <c r="K36" s="2801"/>
      <c r="L36" s="2801"/>
      <c r="M36" s="2801"/>
      <c r="N36" s="2801"/>
      <c r="O36" s="2801"/>
      <c r="P36" s="2801"/>
      <c r="Q36" s="2801"/>
      <c r="R36" s="2801"/>
      <c r="S36" s="2801"/>
      <c r="T36" s="2801"/>
      <c r="U36" s="2801"/>
      <c r="V36" s="2801"/>
      <c r="W36" s="2801"/>
      <c r="X36" s="2801"/>
      <c r="Y36" s="2801"/>
      <c r="Z36" s="2801"/>
      <c r="AA36" s="2801"/>
      <c r="AB36" s="2801"/>
      <c r="AC36" s="2801"/>
      <c r="AD36" s="2801"/>
      <c r="AE36" s="2801"/>
      <c r="AF36" s="2801"/>
      <c r="AG36" s="2801"/>
      <c r="AH36" s="2801"/>
      <c r="AI36" s="2801"/>
      <c r="AJ36" s="2762"/>
    </row>
    <row r="37" spans="1:37" s="588" customFormat="1" ht="15" customHeight="1">
      <c r="A37" s="780"/>
      <c r="B37" s="584"/>
      <c r="C37" s="2783"/>
      <c r="D37" s="2783"/>
      <c r="E37" s="2783"/>
      <c r="F37" s="2783"/>
      <c r="G37" s="2783"/>
      <c r="H37" s="2783"/>
      <c r="I37" s="583"/>
      <c r="J37" s="2802"/>
      <c r="K37" s="2801"/>
      <c r="L37" s="2801"/>
      <c r="M37" s="2801"/>
      <c r="N37" s="2801"/>
      <c r="O37" s="2801"/>
      <c r="P37" s="2801"/>
      <c r="Q37" s="2801"/>
      <c r="R37" s="2801"/>
      <c r="S37" s="2801"/>
      <c r="T37" s="2801"/>
      <c r="U37" s="2801"/>
      <c r="V37" s="2801"/>
      <c r="W37" s="2801"/>
      <c r="X37" s="2801"/>
      <c r="Y37" s="2801"/>
      <c r="Z37" s="2801"/>
      <c r="AA37" s="2801"/>
      <c r="AB37" s="2801"/>
      <c r="AC37" s="2801"/>
      <c r="AD37" s="2801"/>
      <c r="AE37" s="2801"/>
      <c r="AF37" s="2801"/>
      <c r="AG37" s="2801"/>
      <c r="AH37" s="2801"/>
      <c r="AI37" s="2801"/>
      <c r="AJ37" s="2762"/>
    </row>
    <row r="38" spans="1:37" s="588" customFormat="1" ht="15" customHeight="1">
      <c r="A38" s="780"/>
      <c r="B38" s="584"/>
      <c r="C38" s="2783"/>
      <c r="D38" s="2783"/>
      <c r="E38" s="2783"/>
      <c r="F38" s="2783"/>
      <c r="G38" s="2783"/>
      <c r="H38" s="2783"/>
      <c r="I38" s="583"/>
      <c r="J38" s="2802"/>
      <c r="K38" s="2801"/>
      <c r="L38" s="2801"/>
      <c r="M38" s="2801"/>
      <c r="N38" s="2801"/>
      <c r="O38" s="2801"/>
      <c r="P38" s="2801"/>
      <c r="Q38" s="2801"/>
      <c r="R38" s="2801"/>
      <c r="S38" s="2801"/>
      <c r="T38" s="2801"/>
      <c r="U38" s="2801"/>
      <c r="V38" s="2801"/>
      <c r="W38" s="2801"/>
      <c r="X38" s="2801"/>
      <c r="Y38" s="2801"/>
      <c r="Z38" s="2801"/>
      <c r="AA38" s="2801"/>
      <c r="AB38" s="2801"/>
      <c r="AC38" s="2801"/>
      <c r="AD38" s="2801"/>
      <c r="AE38" s="2801"/>
      <c r="AF38" s="2801"/>
      <c r="AG38" s="2801"/>
      <c r="AH38" s="2801"/>
      <c r="AI38" s="2801"/>
      <c r="AJ38" s="2762"/>
    </row>
    <row r="39" spans="1:37" s="588" customFormat="1" ht="15" customHeight="1">
      <c r="A39" s="780"/>
      <c r="B39" s="584"/>
      <c r="C39" s="2783"/>
      <c r="D39" s="2783"/>
      <c r="E39" s="2783"/>
      <c r="F39" s="2783"/>
      <c r="G39" s="2783"/>
      <c r="H39" s="2783"/>
      <c r="I39" s="583"/>
      <c r="J39" s="2802"/>
      <c r="K39" s="2801"/>
      <c r="L39" s="2801"/>
      <c r="M39" s="2801"/>
      <c r="N39" s="2801"/>
      <c r="O39" s="2801"/>
      <c r="P39" s="2801"/>
      <c r="Q39" s="2801"/>
      <c r="R39" s="2801"/>
      <c r="S39" s="2801"/>
      <c r="T39" s="2801"/>
      <c r="U39" s="2801"/>
      <c r="V39" s="2801"/>
      <c r="W39" s="2801"/>
      <c r="X39" s="2801"/>
      <c r="Y39" s="2801"/>
      <c r="Z39" s="2801"/>
      <c r="AA39" s="2801"/>
      <c r="AB39" s="2801"/>
      <c r="AC39" s="2801"/>
      <c r="AD39" s="2801"/>
      <c r="AE39" s="2801"/>
      <c r="AF39" s="2801"/>
      <c r="AG39" s="2801"/>
      <c r="AH39" s="2801"/>
      <c r="AI39" s="2801"/>
      <c r="AJ39" s="2762"/>
    </row>
    <row r="40" spans="1:37" s="588" customFormat="1" ht="15" customHeight="1" thickBot="1">
      <c r="A40" s="780"/>
      <c r="B40" s="586"/>
      <c r="C40" s="2784"/>
      <c r="D40" s="2784"/>
      <c r="E40" s="2784"/>
      <c r="F40" s="2784"/>
      <c r="G40" s="2784"/>
      <c r="H40" s="2784"/>
      <c r="I40" s="587"/>
      <c r="J40" s="2803"/>
      <c r="K40" s="2763"/>
      <c r="L40" s="2763"/>
      <c r="M40" s="2763"/>
      <c r="N40" s="2763"/>
      <c r="O40" s="2763"/>
      <c r="P40" s="2763"/>
      <c r="Q40" s="2763"/>
      <c r="R40" s="2763"/>
      <c r="S40" s="2763"/>
      <c r="T40" s="2763"/>
      <c r="U40" s="2763"/>
      <c r="V40" s="2763"/>
      <c r="W40" s="2763"/>
      <c r="X40" s="2763"/>
      <c r="Y40" s="2763"/>
      <c r="Z40" s="2763"/>
      <c r="AA40" s="2763"/>
      <c r="AB40" s="2763"/>
      <c r="AC40" s="2763"/>
      <c r="AD40" s="2763"/>
      <c r="AE40" s="2763"/>
      <c r="AF40" s="2763"/>
      <c r="AG40" s="2763"/>
      <c r="AH40" s="2763"/>
      <c r="AI40" s="2763"/>
      <c r="AJ40" s="2764"/>
    </row>
    <row r="41" spans="1:37" s="1070" customFormat="1" ht="15" customHeight="1">
      <c r="Q41" s="2007" t="s">
        <v>990</v>
      </c>
      <c r="R41" s="2007"/>
      <c r="S41" s="2007"/>
      <c r="T41" s="2007"/>
      <c r="U41" s="2007" t="s">
        <v>933</v>
      </c>
      <c r="V41" s="2007"/>
      <c r="W41" s="2007"/>
      <c r="X41" s="2007"/>
      <c r="Y41" s="2007" t="s">
        <v>991</v>
      </c>
      <c r="Z41" s="2007"/>
      <c r="AA41" s="2007"/>
      <c r="AB41" s="2007"/>
      <c r="AC41" s="2007" t="s">
        <v>992</v>
      </c>
      <c r="AD41" s="2007"/>
      <c r="AE41" s="2007"/>
      <c r="AF41" s="2007"/>
      <c r="AG41" s="2007" t="s">
        <v>50</v>
      </c>
      <c r="AH41" s="2007"/>
      <c r="AI41" s="2007"/>
      <c r="AJ41" s="2007"/>
    </row>
    <row r="42" spans="1:37" s="1070" customFormat="1" ht="12.65" customHeight="1">
      <c r="Q42" s="2008"/>
      <c r="R42" s="2008"/>
      <c r="S42" s="2008"/>
      <c r="T42" s="2008"/>
      <c r="U42" s="2008"/>
      <c r="V42" s="2008"/>
      <c r="W42" s="2008"/>
      <c r="X42" s="2008"/>
      <c r="Y42" s="2008"/>
      <c r="Z42" s="2008"/>
      <c r="AA42" s="2008"/>
      <c r="AB42" s="2008"/>
      <c r="AC42" s="2008"/>
      <c r="AD42" s="2008"/>
      <c r="AE42" s="2008"/>
      <c r="AF42" s="2008"/>
      <c r="AG42" s="2008"/>
      <c r="AH42" s="2008"/>
      <c r="AI42" s="2008"/>
      <c r="AJ42" s="2008"/>
    </row>
    <row r="43" spans="1:37" s="1070" customFormat="1" ht="12.65" customHeight="1">
      <c r="B43" s="83"/>
      <c r="C43" s="83"/>
      <c r="D43" s="83"/>
      <c r="E43" s="83"/>
      <c r="F43" s="83"/>
      <c r="G43" s="83"/>
      <c r="H43" s="83"/>
      <c r="I43" s="83"/>
      <c r="J43" s="83"/>
      <c r="K43" s="83"/>
      <c r="L43" s="83"/>
      <c r="M43" s="83"/>
      <c r="N43" s="83"/>
      <c r="O43" s="83"/>
      <c r="P43" s="83"/>
      <c r="Q43" s="2008"/>
      <c r="R43" s="2008"/>
      <c r="S43" s="2008"/>
      <c r="T43" s="2008"/>
      <c r="U43" s="2008"/>
      <c r="V43" s="2008"/>
      <c r="W43" s="2008"/>
      <c r="X43" s="2008"/>
      <c r="Y43" s="2008"/>
      <c r="Z43" s="2008"/>
      <c r="AA43" s="2008"/>
      <c r="AB43" s="2008"/>
      <c r="AC43" s="2008"/>
      <c r="AD43" s="2008"/>
      <c r="AE43" s="2008"/>
      <c r="AF43" s="2008"/>
      <c r="AG43" s="2008"/>
      <c r="AH43" s="2008"/>
      <c r="AI43" s="2008"/>
      <c r="AJ43" s="2008"/>
    </row>
    <row r="44" spans="1:37" s="1070" customFormat="1" ht="12.65" customHeight="1">
      <c r="B44" s="83"/>
      <c r="C44" s="83"/>
      <c r="D44" s="83"/>
      <c r="E44" s="83"/>
      <c r="F44" s="83"/>
      <c r="G44" s="83"/>
      <c r="H44" s="83"/>
      <c r="I44" s="83"/>
      <c r="J44" s="83"/>
      <c r="K44" s="83"/>
      <c r="L44" s="83"/>
      <c r="M44" s="83"/>
      <c r="N44" s="83"/>
      <c r="O44" s="83"/>
      <c r="P44" s="83"/>
      <c r="Q44" s="2008"/>
      <c r="R44" s="2008"/>
      <c r="S44" s="2008"/>
      <c r="T44" s="2008"/>
      <c r="U44" s="2008"/>
      <c r="V44" s="2008"/>
      <c r="W44" s="2008"/>
      <c r="X44" s="2008"/>
      <c r="Y44" s="2008"/>
      <c r="Z44" s="2008"/>
      <c r="AA44" s="2008"/>
      <c r="AB44" s="2008"/>
      <c r="AC44" s="2008"/>
      <c r="AD44" s="2008"/>
      <c r="AE44" s="2008"/>
      <c r="AF44" s="2008"/>
      <c r="AG44" s="2008"/>
      <c r="AH44" s="2008"/>
      <c r="AI44" s="2008"/>
      <c r="AJ44" s="2008"/>
    </row>
    <row r="45" spans="1:37" s="1070" customFormat="1" ht="12.65" customHeight="1">
      <c r="B45" s="83"/>
      <c r="C45" s="83"/>
      <c r="D45" s="83"/>
      <c r="E45" s="83"/>
      <c r="F45" s="83"/>
      <c r="G45" s="83"/>
      <c r="H45" s="83"/>
      <c r="I45" s="83"/>
      <c r="J45" s="83"/>
      <c r="K45" s="83"/>
      <c r="L45" s="83"/>
      <c r="M45" s="83"/>
      <c r="N45" s="83"/>
      <c r="O45" s="83"/>
      <c r="P45" s="83"/>
      <c r="Q45" s="2008"/>
      <c r="R45" s="2008"/>
      <c r="S45" s="2008"/>
      <c r="T45" s="2008"/>
      <c r="U45" s="2008"/>
      <c r="V45" s="2008"/>
      <c r="W45" s="2008"/>
      <c r="X45" s="2008"/>
      <c r="Y45" s="2008"/>
      <c r="Z45" s="2008"/>
      <c r="AA45" s="2008"/>
      <c r="AB45" s="2008"/>
      <c r="AC45" s="2008"/>
      <c r="AD45" s="2008"/>
      <c r="AE45" s="2008"/>
      <c r="AF45" s="2008"/>
      <c r="AG45" s="2008"/>
      <c r="AH45" s="2008"/>
      <c r="AI45" s="2008"/>
      <c r="AJ45" s="2008"/>
    </row>
    <row r="46" spans="1:37">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7">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7" s="349" customFormat="1" ht="15.75" hidden="1" customHeight="1">
      <c r="B48" s="347"/>
      <c r="C48" s="322"/>
      <c r="D48" s="2605" t="s">
        <v>359</v>
      </c>
      <c r="E48" s="1454"/>
      <c r="F48" s="1454"/>
      <c r="G48" s="2799"/>
      <c r="H48" s="2607" t="s">
        <v>75</v>
      </c>
      <c r="I48" s="1454"/>
      <c r="J48" s="1454"/>
      <c r="K48" s="2772"/>
      <c r="L48" s="2583" t="s">
        <v>8</v>
      </c>
      <c r="M48" s="1454"/>
      <c r="N48" s="1454"/>
      <c r="O48" s="2799"/>
      <c r="P48" s="352"/>
      <c r="Q48" s="441"/>
      <c r="R48" s="2608" t="s">
        <v>7</v>
      </c>
      <c r="S48" s="1454"/>
      <c r="T48" s="1454"/>
      <c r="U48" s="1454"/>
      <c r="V48" s="441"/>
      <c r="W48" s="353"/>
      <c r="X48" s="352"/>
      <c r="Y48" s="351"/>
      <c r="Z48" s="2608" t="s">
        <v>32</v>
      </c>
      <c r="AA48" s="1454"/>
      <c r="AB48" s="1454"/>
      <c r="AC48" s="1454"/>
      <c r="AD48" s="441"/>
      <c r="AE48" s="354"/>
      <c r="AF48" s="2583" t="s">
        <v>355</v>
      </c>
      <c r="AG48" s="1454"/>
      <c r="AH48" s="1454"/>
      <c r="AI48" s="2772"/>
      <c r="AJ48" s="489"/>
      <c r="AK48" s="347"/>
    </row>
    <row r="49" spans="2:37" s="1" customFormat="1" ht="17.149999999999999" hidden="1" customHeight="1">
      <c r="B49" s="28"/>
      <c r="C49" s="370"/>
      <c r="D49" s="438"/>
      <c r="E49" s="370"/>
      <c r="F49" s="370"/>
      <c r="G49" s="490"/>
      <c r="H49" s="439"/>
      <c r="I49" s="370"/>
      <c r="J49" s="370"/>
      <c r="K49" s="491"/>
      <c r="L49" s="438"/>
      <c r="M49" s="370"/>
      <c r="N49" s="370"/>
      <c r="O49" s="490"/>
      <c r="P49" s="439"/>
      <c r="Q49" s="370"/>
      <c r="R49" s="370"/>
      <c r="S49" s="370"/>
      <c r="T49" s="370"/>
      <c r="U49" s="370"/>
      <c r="V49" s="370"/>
      <c r="W49" s="490"/>
      <c r="X49" s="439"/>
      <c r="Y49" s="381"/>
      <c r="Z49" s="381"/>
      <c r="AA49" s="381"/>
      <c r="AB49" s="381"/>
      <c r="AC49" s="381"/>
      <c r="AD49" s="381"/>
      <c r="AE49" s="492"/>
      <c r="AF49" s="370"/>
      <c r="AG49" s="370"/>
      <c r="AH49" s="370"/>
      <c r="AI49" s="491"/>
      <c r="AJ49" s="2"/>
      <c r="AK49" s="28"/>
    </row>
    <row r="50" spans="2:37" s="1" customFormat="1" ht="17.149999999999999" hidden="1" customHeight="1">
      <c r="B50" s="28"/>
      <c r="C50" s="370"/>
      <c r="D50" s="438"/>
      <c r="E50" s="370"/>
      <c r="F50" s="370"/>
      <c r="G50" s="490"/>
      <c r="H50" s="439"/>
      <c r="I50" s="370"/>
      <c r="J50" s="370"/>
      <c r="K50" s="491"/>
      <c r="L50" s="438"/>
      <c r="M50" s="370"/>
      <c r="N50" s="370"/>
      <c r="O50" s="490"/>
      <c r="P50" s="439"/>
      <c r="Q50" s="370"/>
      <c r="R50" s="370"/>
      <c r="S50" s="370"/>
      <c r="T50" s="370"/>
      <c r="U50" s="370"/>
      <c r="V50" s="370"/>
      <c r="W50" s="490"/>
      <c r="X50" s="484"/>
      <c r="Y50" s="381"/>
      <c r="Z50" s="381"/>
      <c r="AA50" s="381"/>
      <c r="AB50" s="381"/>
      <c r="AC50" s="381"/>
      <c r="AD50" s="381"/>
      <c r="AE50" s="492"/>
      <c r="AF50" s="370"/>
      <c r="AG50" s="370"/>
      <c r="AH50" s="370"/>
      <c r="AI50" s="491"/>
      <c r="AJ50" s="2"/>
      <c r="AK50" s="28"/>
    </row>
    <row r="51" spans="2:37" s="1" customFormat="1" ht="17.149999999999999" hidden="1" customHeight="1" thickBot="1">
      <c r="B51" s="28"/>
      <c r="C51" s="370"/>
      <c r="D51" s="493"/>
      <c r="E51" s="494"/>
      <c r="F51" s="494"/>
      <c r="G51" s="495"/>
      <c r="H51" s="496"/>
      <c r="I51" s="494"/>
      <c r="J51" s="494"/>
      <c r="K51" s="497"/>
      <c r="L51" s="493"/>
      <c r="M51" s="494"/>
      <c r="N51" s="494"/>
      <c r="O51" s="495"/>
      <c r="P51" s="496"/>
      <c r="Q51" s="494"/>
      <c r="R51" s="494"/>
      <c r="S51" s="494"/>
      <c r="T51" s="494"/>
      <c r="U51" s="494"/>
      <c r="V51" s="494"/>
      <c r="W51" s="495"/>
      <c r="X51" s="485"/>
      <c r="Y51" s="414"/>
      <c r="Z51" s="414"/>
      <c r="AA51" s="414"/>
      <c r="AB51" s="414"/>
      <c r="AC51" s="414"/>
      <c r="AD51" s="414"/>
      <c r="AE51" s="498"/>
      <c r="AF51" s="494"/>
      <c r="AG51" s="494"/>
      <c r="AH51" s="494"/>
      <c r="AI51" s="497"/>
      <c r="AJ51" s="2"/>
      <c r="AK51" s="28"/>
    </row>
    <row r="52" spans="2:37" hidden="1">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7">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7">
      <c r="C54" s="43"/>
      <c r="D54" s="44"/>
      <c r="E54" s="43"/>
      <c r="F54" s="43"/>
      <c r="G54" s="43"/>
      <c r="H54" s="46"/>
      <c r="I54" s="46"/>
      <c r="J54" s="46"/>
      <c r="K54" s="46"/>
      <c r="L54" s="46"/>
      <c r="M54" s="46"/>
      <c r="N54" s="46"/>
      <c r="O54" s="46"/>
      <c r="P54" s="46"/>
      <c r="Q54" s="46"/>
      <c r="R54" s="46"/>
      <c r="S54" s="46"/>
      <c r="T54" s="46"/>
      <c r="U54" s="46"/>
      <c r="V54" s="46"/>
      <c r="W54" s="46"/>
      <c r="X54" s="46"/>
      <c r="Y54" s="46"/>
      <c r="Z54" s="46"/>
      <c r="AA54" s="42"/>
      <c r="AB54" s="42"/>
      <c r="AC54" s="42"/>
      <c r="AD54" s="42"/>
      <c r="AE54" s="42"/>
      <c r="AF54" s="42"/>
      <c r="AG54" s="42"/>
      <c r="AH54" s="42"/>
      <c r="AI54" s="42"/>
    </row>
    <row r="55" spans="2:37">
      <c r="D55" s="39"/>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row>
    <row r="56" spans="2:37">
      <c r="D56" s="39"/>
      <c r="H56" s="2041"/>
      <c r="I56" s="2041"/>
      <c r="J56" s="2041"/>
      <c r="K56" s="2041"/>
      <c r="L56" s="2041"/>
      <c r="M56" s="2041"/>
      <c r="N56" s="2041"/>
      <c r="O56" s="2041"/>
      <c r="P56" s="2041"/>
      <c r="Q56" s="2041"/>
      <c r="R56" s="2041"/>
      <c r="S56" s="2041"/>
      <c r="T56" s="2041"/>
      <c r="U56" s="2041"/>
      <c r="V56" s="2041"/>
      <c r="W56" s="2041"/>
      <c r="X56" s="2041"/>
      <c r="Y56" s="2041"/>
      <c r="Z56" s="2041"/>
      <c r="AA56" s="2041"/>
      <c r="AB56" s="2041"/>
      <c r="AC56" s="2041"/>
      <c r="AD56" s="2041"/>
      <c r="AE56" s="2041"/>
      <c r="AF56" s="2041"/>
      <c r="AG56" s="2041"/>
      <c r="AH56" s="2041"/>
      <c r="AI56" s="2041"/>
    </row>
  </sheetData>
  <sheetProtection sheet="1" selectLockedCells="1"/>
  <mergeCells count="75">
    <mergeCell ref="Y1:AJ1"/>
    <mergeCell ref="S7:W7"/>
    <mergeCell ref="S8:W8"/>
    <mergeCell ref="Y6:AI6"/>
    <mergeCell ref="Y7:AI7"/>
    <mergeCell ref="Y8:AI8"/>
    <mergeCell ref="C4:L4"/>
    <mergeCell ref="C3:F3"/>
    <mergeCell ref="L13:N13"/>
    <mergeCell ref="L27:W27"/>
    <mergeCell ref="L20:AJ21"/>
    <mergeCell ref="L22:W23"/>
    <mergeCell ref="L26:W26"/>
    <mergeCell ref="I20:I21"/>
    <mergeCell ref="J24:K24"/>
    <mergeCell ref="J27:K27"/>
    <mergeCell ref="O13:Q13"/>
    <mergeCell ref="R13:Z13"/>
    <mergeCell ref="C15:K15"/>
    <mergeCell ref="L15:N15"/>
    <mergeCell ref="O15:AJ15"/>
    <mergeCell ref="S6:W6"/>
    <mergeCell ref="Z48:AC48"/>
    <mergeCell ref="C32:H40"/>
    <mergeCell ref="X28:AJ29"/>
    <mergeCell ref="X30:AJ31"/>
    <mergeCell ref="L28:W29"/>
    <mergeCell ref="L30:W31"/>
    <mergeCell ref="D48:G48"/>
    <mergeCell ref="H48:K48"/>
    <mergeCell ref="L48:O48"/>
    <mergeCell ref="R48:U48"/>
    <mergeCell ref="J34:AJ40"/>
    <mergeCell ref="Q42:T45"/>
    <mergeCell ref="U42:X45"/>
    <mergeCell ref="Y42:AB45"/>
    <mergeCell ref="AC42:AF45"/>
    <mergeCell ref="AG42:AJ45"/>
    <mergeCell ref="AU21:AW22"/>
    <mergeCell ref="AN23:AT24"/>
    <mergeCell ref="AU23:AW24"/>
    <mergeCell ref="J26:K26"/>
    <mergeCell ref="B16:K16"/>
    <mergeCell ref="AN21:AT22"/>
    <mergeCell ref="B20:B21"/>
    <mergeCell ref="J25:K25"/>
    <mergeCell ref="C18:AJ18"/>
    <mergeCell ref="Y22:AC23"/>
    <mergeCell ref="C20:H21"/>
    <mergeCell ref="AN17:BD20"/>
    <mergeCell ref="H56:AI56"/>
    <mergeCell ref="B26:B27"/>
    <mergeCell ref="B22:B23"/>
    <mergeCell ref="B24:B25"/>
    <mergeCell ref="I22:I23"/>
    <mergeCell ref="J22:K23"/>
    <mergeCell ref="C24:H25"/>
    <mergeCell ref="I26:I27"/>
    <mergeCell ref="C26:H27"/>
    <mergeCell ref="C22:H23"/>
    <mergeCell ref="L24:W24"/>
    <mergeCell ref="L25:W25"/>
    <mergeCell ref="AE22:AJ23"/>
    <mergeCell ref="AF48:AI48"/>
    <mergeCell ref="C28:H29"/>
    <mergeCell ref="C30:H31"/>
    <mergeCell ref="S9:AJ9"/>
    <mergeCell ref="S10:AJ10"/>
    <mergeCell ref="S11:AJ11"/>
    <mergeCell ref="Q41:T41"/>
    <mergeCell ref="U41:X41"/>
    <mergeCell ref="Y41:AB41"/>
    <mergeCell ref="AC41:AF41"/>
    <mergeCell ref="AG41:AJ41"/>
    <mergeCell ref="J32:AJ33"/>
  </mergeCells>
  <phoneticPr fontId="3"/>
  <conditionalFormatting sqref="L22:W23">
    <cfRule type="expression" dxfId="14" priority="13" stopIfTrue="1">
      <formula>AND(MONTH(L22)&lt;10,DAY(L22)&gt;9)</formula>
    </cfRule>
    <cfRule type="expression" dxfId="13" priority="14" stopIfTrue="1">
      <formula>AND(MONTH(L22)&lt;10,DAY(L22)&lt;10)</formula>
    </cfRule>
    <cfRule type="expression" dxfId="12" priority="15" stopIfTrue="1">
      <formula>AND(MONTH(L22)&gt;9,DAY(L22)&lt;10)</formula>
    </cfRule>
  </conditionalFormatting>
  <conditionalFormatting sqref="L24:W24">
    <cfRule type="expression" dxfId="11" priority="10" stopIfTrue="1">
      <formula>AND(MONTH(L24)&lt;10,DAY(L24)&gt;9)</formula>
    </cfRule>
    <cfRule type="expression" dxfId="10" priority="11" stopIfTrue="1">
      <formula>AND(MONTH(L24)&lt;10,DAY(L24)&lt;10)</formula>
    </cfRule>
    <cfRule type="expression" dxfId="9" priority="12" stopIfTrue="1">
      <formula>AND(MONTH(L24)&gt;9,DAY(L24)&lt;10)</formula>
    </cfRule>
  </conditionalFormatting>
  <conditionalFormatting sqref="L25:W25">
    <cfRule type="expression" dxfId="8" priority="7" stopIfTrue="1">
      <formula>AND(MONTH(L25)&lt;10,DAY(L25)&gt;9)</formula>
    </cfRule>
    <cfRule type="expression" dxfId="7" priority="8" stopIfTrue="1">
      <formula>AND(MONTH(L25)&lt;10,DAY(L25)&lt;10)</formula>
    </cfRule>
    <cfRule type="expression" dxfId="6" priority="9" stopIfTrue="1">
      <formula>AND(MONTH(L25)&gt;9,DAY(L25)&lt;10)</formula>
    </cfRule>
  </conditionalFormatting>
  <conditionalFormatting sqref="L26:W26">
    <cfRule type="expression" dxfId="5" priority="4" stopIfTrue="1">
      <formula>AND(MONTH(L26)&lt;10,DAY(L26)&gt;9)</formula>
    </cfRule>
    <cfRule type="expression" dxfId="4" priority="5" stopIfTrue="1">
      <formula>AND(MONTH(L26)&lt;10,DAY(L26)&lt;10)</formula>
    </cfRule>
    <cfRule type="expression" dxfId="3" priority="6" stopIfTrue="1">
      <formula>AND(MONTH(L26)&gt;9,DAY(L26)&lt;10)</formula>
    </cfRule>
  </conditionalFormatting>
  <conditionalFormatting sqref="L27:W27">
    <cfRule type="expression" dxfId="2" priority="1" stopIfTrue="1">
      <formula>AND(MONTH(L27)&lt;10,DAY(L27)&gt;9)</formula>
    </cfRule>
    <cfRule type="expression" dxfId="1" priority="2" stopIfTrue="1">
      <formula>AND(MONTH(L27)&lt;10,DAY(L27)&lt;10)</formula>
    </cfRule>
    <cfRule type="expression" dxfId="0" priority="3" stopIfTrue="1">
      <formula>AND(MONTH(L27)&gt;9,DAY(L27)&lt;10)</formula>
    </cfRule>
  </conditionalFormatting>
  <dataValidations count="2">
    <dataValidation type="list" allowBlank="1" showInputMessage="1" showErrorMessage="1" sqref="AU21:AW24">
      <formula1>$BB$21:$BB$23</formula1>
    </dataValidation>
    <dataValidation type="list" allowBlank="1" showInputMessage="1" showErrorMessage="1" sqref="O15:AJ15">
      <formula1>$AM$13:$AM$17</formula1>
    </dataValidation>
  </dataValidations>
  <pageMargins left="0.9055118110236221" right="0.70866141732283472" top="0.55118110236220474" bottom="0.74803149606299213" header="0.31496062992125984" footer="0.31496062992125984"/>
  <pageSetup paperSize="9" scale="99" orientation="portrait" r:id="rId1"/>
  <headerFooter>
    <oddHeader>&amp;L&amp;"ＭＳ 明朝,標準"&amp;8&amp;K00-037第３８号様式（各条共通）</oddHeader>
    <oddFooter>&amp;R&amp;"ＭＳ 明朝,標準"&amp;8&amp;K00-044受注者⇒監督員</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B1:E101"/>
  <sheetViews>
    <sheetView view="pageBreakPreview" zoomScaleNormal="100" zoomScaleSheetLayoutView="100" workbookViewId="0">
      <selection activeCell="E38" sqref="E38"/>
    </sheetView>
  </sheetViews>
  <sheetFormatPr defaultRowHeight="13"/>
  <cols>
    <col min="1" max="1" width="9" style="1000"/>
    <col min="2" max="2" width="12.6328125" style="1000" customWidth="1"/>
    <col min="3" max="3" width="14.08984375" style="1000" customWidth="1"/>
    <col min="4" max="4" width="4.6328125" style="1000" customWidth="1"/>
    <col min="5" max="5" width="57.453125" style="1000" customWidth="1"/>
    <col min="6" max="257" width="9" style="1000"/>
    <col min="258" max="258" width="12.6328125" style="1000" customWidth="1"/>
    <col min="259" max="259" width="14.08984375" style="1000" customWidth="1"/>
    <col min="260" max="260" width="4.6328125" style="1000" customWidth="1"/>
    <col min="261" max="261" width="57.453125" style="1000" customWidth="1"/>
    <col min="262" max="513" width="9" style="1000"/>
    <col min="514" max="514" width="12.6328125" style="1000" customWidth="1"/>
    <col min="515" max="515" width="14.08984375" style="1000" customWidth="1"/>
    <col min="516" max="516" width="4.6328125" style="1000" customWidth="1"/>
    <col min="517" max="517" width="57.453125" style="1000" customWidth="1"/>
    <col min="518" max="769" width="9" style="1000"/>
    <col min="770" max="770" width="12.6328125" style="1000" customWidth="1"/>
    <col min="771" max="771" width="14.08984375" style="1000" customWidth="1"/>
    <col min="772" max="772" width="4.6328125" style="1000" customWidth="1"/>
    <col min="773" max="773" width="57.453125" style="1000" customWidth="1"/>
    <col min="774" max="1025" width="9" style="1000"/>
    <col min="1026" max="1026" width="12.6328125" style="1000" customWidth="1"/>
    <col min="1027" max="1027" width="14.08984375" style="1000" customWidth="1"/>
    <col min="1028" max="1028" width="4.6328125" style="1000" customWidth="1"/>
    <col min="1029" max="1029" width="57.453125" style="1000" customWidth="1"/>
    <col min="1030" max="1281" width="9" style="1000"/>
    <col min="1282" max="1282" width="12.6328125" style="1000" customWidth="1"/>
    <col min="1283" max="1283" width="14.08984375" style="1000" customWidth="1"/>
    <col min="1284" max="1284" width="4.6328125" style="1000" customWidth="1"/>
    <col min="1285" max="1285" width="57.453125" style="1000" customWidth="1"/>
    <col min="1286" max="1537" width="9" style="1000"/>
    <col min="1538" max="1538" width="12.6328125" style="1000" customWidth="1"/>
    <col min="1539" max="1539" width="14.08984375" style="1000" customWidth="1"/>
    <col min="1540" max="1540" width="4.6328125" style="1000" customWidth="1"/>
    <col min="1541" max="1541" width="57.453125" style="1000" customWidth="1"/>
    <col min="1542" max="1793" width="9" style="1000"/>
    <col min="1794" max="1794" width="12.6328125" style="1000" customWidth="1"/>
    <col min="1795" max="1795" width="14.08984375" style="1000" customWidth="1"/>
    <col min="1796" max="1796" width="4.6328125" style="1000" customWidth="1"/>
    <col min="1797" max="1797" width="57.453125" style="1000" customWidth="1"/>
    <col min="1798" max="2049" width="9" style="1000"/>
    <col min="2050" max="2050" width="12.6328125" style="1000" customWidth="1"/>
    <col min="2051" max="2051" width="14.08984375" style="1000" customWidth="1"/>
    <col min="2052" max="2052" width="4.6328125" style="1000" customWidth="1"/>
    <col min="2053" max="2053" width="57.453125" style="1000" customWidth="1"/>
    <col min="2054" max="2305" width="9" style="1000"/>
    <col min="2306" max="2306" width="12.6328125" style="1000" customWidth="1"/>
    <col min="2307" max="2307" width="14.08984375" style="1000" customWidth="1"/>
    <col min="2308" max="2308" width="4.6328125" style="1000" customWidth="1"/>
    <col min="2309" max="2309" width="57.453125" style="1000" customWidth="1"/>
    <col min="2310" max="2561" width="9" style="1000"/>
    <col min="2562" max="2562" width="12.6328125" style="1000" customWidth="1"/>
    <col min="2563" max="2563" width="14.08984375" style="1000" customWidth="1"/>
    <col min="2564" max="2564" width="4.6328125" style="1000" customWidth="1"/>
    <col min="2565" max="2565" width="57.453125" style="1000" customWidth="1"/>
    <col min="2566" max="2817" width="9" style="1000"/>
    <col min="2818" max="2818" width="12.6328125" style="1000" customWidth="1"/>
    <col min="2819" max="2819" width="14.08984375" style="1000" customWidth="1"/>
    <col min="2820" max="2820" width="4.6328125" style="1000" customWidth="1"/>
    <col min="2821" max="2821" width="57.453125" style="1000" customWidth="1"/>
    <col min="2822" max="3073" width="9" style="1000"/>
    <col min="3074" max="3074" width="12.6328125" style="1000" customWidth="1"/>
    <col min="3075" max="3075" width="14.08984375" style="1000" customWidth="1"/>
    <col min="3076" max="3076" width="4.6328125" style="1000" customWidth="1"/>
    <col min="3077" max="3077" width="57.453125" style="1000" customWidth="1"/>
    <col min="3078" max="3329" width="9" style="1000"/>
    <col min="3330" max="3330" width="12.6328125" style="1000" customWidth="1"/>
    <col min="3331" max="3331" width="14.08984375" style="1000" customWidth="1"/>
    <col min="3332" max="3332" width="4.6328125" style="1000" customWidth="1"/>
    <col min="3333" max="3333" width="57.453125" style="1000" customWidth="1"/>
    <col min="3334" max="3585" width="9" style="1000"/>
    <col min="3586" max="3586" width="12.6328125" style="1000" customWidth="1"/>
    <col min="3587" max="3587" width="14.08984375" style="1000" customWidth="1"/>
    <col min="3588" max="3588" width="4.6328125" style="1000" customWidth="1"/>
    <col min="3589" max="3589" width="57.453125" style="1000" customWidth="1"/>
    <col min="3590" max="3841" width="9" style="1000"/>
    <col min="3842" max="3842" width="12.6328125" style="1000" customWidth="1"/>
    <col min="3843" max="3843" width="14.08984375" style="1000" customWidth="1"/>
    <col min="3844" max="3844" width="4.6328125" style="1000" customWidth="1"/>
    <col min="3845" max="3845" width="57.453125" style="1000" customWidth="1"/>
    <col min="3846" max="4097" width="9" style="1000"/>
    <col min="4098" max="4098" width="12.6328125" style="1000" customWidth="1"/>
    <col min="4099" max="4099" width="14.08984375" style="1000" customWidth="1"/>
    <col min="4100" max="4100" width="4.6328125" style="1000" customWidth="1"/>
    <col min="4101" max="4101" width="57.453125" style="1000" customWidth="1"/>
    <col min="4102" max="4353" width="9" style="1000"/>
    <col min="4354" max="4354" width="12.6328125" style="1000" customWidth="1"/>
    <col min="4355" max="4355" width="14.08984375" style="1000" customWidth="1"/>
    <col min="4356" max="4356" width="4.6328125" style="1000" customWidth="1"/>
    <col min="4357" max="4357" width="57.453125" style="1000" customWidth="1"/>
    <col min="4358" max="4609" width="9" style="1000"/>
    <col min="4610" max="4610" width="12.6328125" style="1000" customWidth="1"/>
    <col min="4611" max="4611" width="14.08984375" style="1000" customWidth="1"/>
    <col min="4612" max="4612" width="4.6328125" style="1000" customWidth="1"/>
    <col min="4613" max="4613" width="57.453125" style="1000" customWidth="1"/>
    <col min="4614" max="4865" width="9" style="1000"/>
    <col min="4866" max="4866" width="12.6328125" style="1000" customWidth="1"/>
    <col min="4867" max="4867" width="14.08984375" style="1000" customWidth="1"/>
    <col min="4868" max="4868" width="4.6328125" style="1000" customWidth="1"/>
    <col min="4869" max="4869" width="57.453125" style="1000" customWidth="1"/>
    <col min="4870" max="5121" width="9" style="1000"/>
    <col min="5122" max="5122" width="12.6328125" style="1000" customWidth="1"/>
    <col min="5123" max="5123" width="14.08984375" style="1000" customWidth="1"/>
    <col min="5124" max="5124" width="4.6328125" style="1000" customWidth="1"/>
    <col min="5125" max="5125" width="57.453125" style="1000" customWidth="1"/>
    <col min="5126" max="5377" width="9" style="1000"/>
    <col min="5378" max="5378" width="12.6328125" style="1000" customWidth="1"/>
    <col min="5379" max="5379" width="14.08984375" style="1000" customWidth="1"/>
    <col min="5380" max="5380" width="4.6328125" style="1000" customWidth="1"/>
    <col min="5381" max="5381" width="57.453125" style="1000" customWidth="1"/>
    <col min="5382" max="5633" width="9" style="1000"/>
    <col min="5634" max="5634" width="12.6328125" style="1000" customWidth="1"/>
    <col min="5635" max="5635" width="14.08984375" style="1000" customWidth="1"/>
    <col min="5636" max="5636" width="4.6328125" style="1000" customWidth="1"/>
    <col min="5637" max="5637" width="57.453125" style="1000" customWidth="1"/>
    <col min="5638" max="5889" width="9" style="1000"/>
    <col min="5890" max="5890" width="12.6328125" style="1000" customWidth="1"/>
    <col min="5891" max="5891" width="14.08984375" style="1000" customWidth="1"/>
    <col min="5892" max="5892" width="4.6328125" style="1000" customWidth="1"/>
    <col min="5893" max="5893" width="57.453125" style="1000" customWidth="1"/>
    <col min="5894" max="6145" width="9" style="1000"/>
    <col min="6146" max="6146" width="12.6328125" style="1000" customWidth="1"/>
    <col min="6147" max="6147" width="14.08984375" style="1000" customWidth="1"/>
    <col min="6148" max="6148" width="4.6328125" style="1000" customWidth="1"/>
    <col min="6149" max="6149" width="57.453125" style="1000" customWidth="1"/>
    <col min="6150" max="6401" width="9" style="1000"/>
    <col min="6402" max="6402" width="12.6328125" style="1000" customWidth="1"/>
    <col min="6403" max="6403" width="14.08984375" style="1000" customWidth="1"/>
    <col min="6404" max="6404" width="4.6328125" style="1000" customWidth="1"/>
    <col min="6405" max="6405" width="57.453125" style="1000" customWidth="1"/>
    <col min="6406" max="6657" width="9" style="1000"/>
    <col min="6658" max="6658" width="12.6328125" style="1000" customWidth="1"/>
    <col min="6659" max="6659" width="14.08984375" style="1000" customWidth="1"/>
    <col min="6660" max="6660" width="4.6328125" style="1000" customWidth="1"/>
    <col min="6661" max="6661" width="57.453125" style="1000" customWidth="1"/>
    <col min="6662" max="6913" width="9" style="1000"/>
    <col min="6914" max="6914" width="12.6328125" style="1000" customWidth="1"/>
    <col min="6915" max="6915" width="14.08984375" style="1000" customWidth="1"/>
    <col min="6916" max="6916" width="4.6328125" style="1000" customWidth="1"/>
    <col min="6917" max="6917" width="57.453125" style="1000" customWidth="1"/>
    <col min="6918" max="7169" width="9" style="1000"/>
    <col min="7170" max="7170" width="12.6328125" style="1000" customWidth="1"/>
    <col min="7171" max="7171" width="14.08984375" style="1000" customWidth="1"/>
    <col min="7172" max="7172" width="4.6328125" style="1000" customWidth="1"/>
    <col min="7173" max="7173" width="57.453125" style="1000" customWidth="1"/>
    <col min="7174" max="7425" width="9" style="1000"/>
    <col min="7426" max="7426" width="12.6328125" style="1000" customWidth="1"/>
    <col min="7427" max="7427" width="14.08984375" style="1000" customWidth="1"/>
    <col min="7428" max="7428" width="4.6328125" style="1000" customWidth="1"/>
    <col min="7429" max="7429" width="57.453125" style="1000" customWidth="1"/>
    <col min="7430" max="7681" width="9" style="1000"/>
    <col min="7682" max="7682" width="12.6328125" style="1000" customWidth="1"/>
    <col min="7683" max="7683" width="14.08984375" style="1000" customWidth="1"/>
    <col min="7684" max="7684" width="4.6328125" style="1000" customWidth="1"/>
    <col min="7685" max="7685" width="57.453125" style="1000" customWidth="1"/>
    <col min="7686" max="7937" width="9" style="1000"/>
    <col min="7938" max="7938" width="12.6328125" style="1000" customWidth="1"/>
    <col min="7939" max="7939" width="14.08984375" style="1000" customWidth="1"/>
    <col min="7940" max="7940" width="4.6328125" style="1000" customWidth="1"/>
    <col min="7941" max="7941" width="57.453125" style="1000" customWidth="1"/>
    <col min="7942" max="8193" width="9" style="1000"/>
    <col min="8194" max="8194" width="12.6328125" style="1000" customWidth="1"/>
    <col min="8195" max="8195" width="14.08984375" style="1000" customWidth="1"/>
    <col min="8196" max="8196" width="4.6328125" style="1000" customWidth="1"/>
    <col min="8197" max="8197" width="57.453125" style="1000" customWidth="1"/>
    <col min="8198" max="8449" width="9" style="1000"/>
    <col min="8450" max="8450" width="12.6328125" style="1000" customWidth="1"/>
    <col min="8451" max="8451" width="14.08984375" style="1000" customWidth="1"/>
    <col min="8452" max="8452" width="4.6328125" style="1000" customWidth="1"/>
    <col min="8453" max="8453" width="57.453125" style="1000" customWidth="1"/>
    <col min="8454" max="8705" width="9" style="1000"/>
    <col min="8706" max="8706" width="12.6328125" style="1000" customWidth="1"/>
    <col min="8707" max="8707" width="14.08984375" style="1000" customWidth="1"/>
    <col min="8708" max="8708" width="4.6328125" style="1000" customWidth="1"/>
    <col min="8709" max="8709" width="57.453125" style="1000" customWidth="1"/>
    <col min="8710" max="8961" width="9" style="1000"/>
    <col min="8962" max="8962" width="12.6328125" style="1000" customWidth="1"/>
    <col min="8963" max="8963" width="14.08984375" style="1000" customWidth="1"/>
    <col min="8964" max="8964" width="4.6328125" style="1000" customWidth="1"/>
    <col min="8965" max="8965" width="57.453125" style="1000" customWidth="1"/>
    <col min="8966" max="9217" width="9" style="1000"/>
    <col min="9218" max="9218" width="12.6328125" style="1000" customWidth="1"/>
    <col min="9219" max="9219" width="14.08984375" style="1000" customWidth="1"/>
    <col min="9220" max="9220" width="4.6328125" style="1000" customWidth="1"/>
    <col min="9221" max="9221" width="57.453125" style="1000" customWidth="1"/>
    <col min="9222" max="9473" width="9" style="1000"/>
    <col min="9474" max="9474" width="12.6328125" style="1000" customWidth="1"/>
    <col min="9475" max="9475" width="14.08984375" style="1000" customWidth="1"/>
    <col min="9476" max="9476" width="4.6328125" style="1000" customWidth="1"/>
    <col min="9477" max="9477" width="57.453125" style="1000" customWidth="1"/>
    <col min="9478" max="9729" width="9" style="1000"/>
    <col min="9730" max="9730" width="12.6328125" style="1000" customWidth="1"/>
    <col min="9731" max="9731" width="14.08984375" style="1000" customWidth="1"/>
    <col min="9732" max="9732" width="4.6328125" style="1000" customWidth="1"/>
    <col min="9733" max="9733" width="57.453125" style="1000" customWidth="1"/>
    <col min="9734" max="9985" width="9" style="1000"/>
    <col min="9986" max="9986" width="12.6328125" style="1000" customWidth="1"/>
    <col min="9987" max="9987" width="14.08984375" style="1000" customWidth="1"/>
    <col min="9988" max="9988" width="4.6328125" style="1000" customWidth="1"/>
    <col min="9989" max="9989" width="57.453125" style="1000" customWidth="1"/>
    <col min="9990" max="10241" width="9" style="1000"/>
    <col min="10242" max="10242" width="12.6328125" style="1000" customWidth="1"/>
    <col min="10243" max="10243" width="14.08984375" style="1000" customWidth="1"/>
    <col min="10244" max="10244" width="4.6328125" style="1000" customWidth="1"/>
    <col min="10245" max="10245" width="57.453125" style="1000" customWidth="1"/>
    <col min="10246" max="10497" width="9" style="1000"/>
    <col min="10498" max="10498" width="12.6328125" style="1000" customWidth="1"/>
    <col min="10499" max="10499" width="14.08984375" style="1000" customWidth="1"/>
    <col min="10500" max="10500" width="4.6328125" style="1000" customWidth="1"/>
    <col min="10501" max="10501" width="57.453125" style="1000" customWidth="1"/>
    <col min="10502" max="10753" width="9" style="1000"/>
    <col min="10754" max="10754" width="12.6328125" style="1000" customWidth="1"/>
    <col min="10755" max="10755" width="14.08984375" style="1000" customWidth="1"/>
    <col min="10756" max="10756" width="4.6328125" style="1000" customWidth="1"/>
    <col min="10757" max="10757" width="57.453125" style="1000" customWidth="1"/>
    <col min="10758" max="11009" width="9" style="1000"/>
    <col min="11010" max="11010" width="12.6328125" style="1000" customWidth="1"/>
    <col min="11011" max="11011" width="14.08984375" style="1000" customWidth="1"/>
    <col min="11012" max="11012" width="4.6328125" style="1000" customWidth="1"/>
    <col min="11013" max="11013" width="57.453125" style="1000" customWidth="1"/>
    <col min="11014" max="11265" width="9" style="1000"/>
    <col min="11266" max="11266" width="12.6328125" style="1000" customWidth="1"/>
    <col min="11267" max="11267" width="14.08984375" style="1000" customWidth="1"/>
    <col min="11268" max="11268" width="4.6328125" style="1000" customWidth="1"/>
    <col min="11269" max="11269" width="57.453125" style="1000" customWidth="1"/>
    <col min="11270" max="11521" width="9" style="1000"/>
    <col min="11522" max="11522" width="12.6328125" style="1000" customWidth="1"/>
    <col min="11523" max="11523" width="14.08984375" style="1000" customWidth="1"/>
    <col min="11524" max="11524" width="4.6328125" style="1000" customWidth="1"/>
    <col min="11525" max="11525" width="57.453125" style="1000" customWidth="1"/>
    <col min="11526" max="11777" width="9" style="1000"/>
    <col min="11778" max="11778" width="12.6328125" style="1000" customWidth="1"/>
    <col min="11779" max="11779" width="14.08984375" style="1000" customWidth="1"/>
    <col min="11780" max="11780" width="4.6328125" style="1000" customWidth="1"/>
    <col min="11781" max="11781" width="57.453125" style="1000" customWidth="1"/>
    <col min="11782" max="12033" width="9" style="1000"/>
    <col min="12034" max="12034" width="12.6328125" style="1000" customWidth="1"/>
    <col min="12035" max="12035" width="14.08984375" style="1000" customWidth="1"/>
    <col min="12036" max="12036" width="4.6328125" style="1000" customWidth="1"/>
    <col min="12037" max="12037" width="57.453125" style="1000" customWidth="1"/>
    <col min="12038" max="12289" width="9" style="1000"/>
    <col min="12290" max="12290" width="12.6328125" style="1000" customWidth="1"/>
    <col min="12291" max="12291" width="14.08984375" style="1000" customWidth="1"/>
    <col min="12292" max="12292" width="4.6328125" style="1000" customWidth="1"/>
    <col min="12293" max="12293" width="57.453125" style="1000" customWidth="1"/>
    <col min="12294" max="12545" width="9" style="1000"/>
    <col min="12546" max="12546" width="12.6328125" style="1000" customWidth="1"/>
    <col min="12547" max="12547" width="14.08984375" style="1000" customWidth="1"/>
    <col min="12548" max="12548" width="4.6328125" style="1000" customWidth="1"/>
    <col min="12549" max="12549" width="57.453125" style="1000" customWidth="1"/>
    <col min="12550" max="12801" width="9" style="1000"/>
    <col min="12802" max="12802" width="12.6328125" style="1000" customWidth="1"/>
    <col min="12803" max="12803" width="14.08984375" style="1000" customWidth="1"/>
    <col min="12804" max="12804" width="4.6328125" style="1000" customWidth="1"/>
    <col min="12805" max="12805" width="57.453125" style="1000" customWidth="1"/>
    <col min="12806" max="13057" width="9" style="1000"/>
    <col min="13058" max="13058" width="12.6328125" style="1000" customWidth="1"/>
    <col min="13059" max="13059" width="14.08984375" style="1000" customWidth="1"/>
    <col min="13060" max="13060" width="4.6328125" style="1000" customWidth="1"/>
    <col min="13061" max="13061" width="57.453125" style="1000" customWidth="1"/>
    <col min="13062" max="13313" width="9" style="1000"/>
    <col min="13314" max="13314" width="12.6328125" style="1000" customWidth="1"/>
    <col min="13315" max="13315" width="14.08984375" style="1000" customWidth="1"/>
    <col min="13316" max="13316" width="4.6328125" style="1000" customWidth="1"/>
    <col min="13317" max="13317" width="57.453125" style="1000" customWidth="1"/>
    <col min="13318" max="13569" width="9" style="1000"/>
    <col min="13570" max="13570" width="12.6328125" style="1000" customWidth="1"/>
    <col min="13571" max="13571" width="14.08984375" style="1000" customWidth="1"/>
    <col min="13572" max="13572" width="4.6328125" style="1000" customWidth="1"/>
    <col min="13573" max="13573" width="57.453125" style="1000" customWidth="1"/>
    <col min="13574" max="13825" width="9" style="1000"/>
    <col min="13826" max="13826" width="12.6328125" style="1000" customWidth="1"/>
    <col min="13827" max="13827" width="14.08984375" style="1000" customWidth="1"/>
    <col min="13828" max="13828" width="4.6328125" style="1000" customWidth="1"/>
    <col min="13829" max="13829" width="57.453125" style="1000" customWidth="1"/>
    <col min="13830" max="14081" width="9" style="1000"/>
    <col min="14082" max="14082" width="12.6328125" style="1000" customWidth="1"/>
    <col min="14083" max="14083" width="14.08984375" style="1000" customWidth="1"/>
    <col min="14084" max="14084" width="4.6328125" style="1000" customWidth="1"/>
    <col min="14085" max="14085" width="57.453125" style="1000" customWidth="1"/>
    <col min="14086" max="14337" width="9" style="1000"/>
    <col min="14338" max="14338" width="12.6328125" style="1000" customWidth="1"/>
    <col min="14339" max="14339" width="14.08984375" style="1000" customWidth="1"/>
    <col min="14340" max="14340" width="4.6328125" style="1000" customWidth="1"/>
    <col min="14341" max="14341" width="57.453125" style="1000" customWidth="1"/>
    <col min="14342" max="14593" width="9" style="1000"/>
    <col min="14594" max="14594" width="12.6328125" style="1000" customWidth="1"/>
    <col min="14595" max="14595" width="14.08984375" style="1000" customWidth="1"/>
    <col min="14596" max="14596" width="4.6328125" style="1000" customWidth="1"/>
    <col min="14597" max="14597" width="57.453125" style="1000" customWidth="1"/>
    <col min="14598" max="14849" width="9" style="1000"/>
    <col min="14850" max="14850" width="12.6328125" style="1000" customWidth="1"/>
    <col min="14851" max="14851" width="14.08984375" style="1000" customWidth="1"/>
    <col min="14852" max="14852" width="4.6328125" style="1000" customWidth="1"/>
    <col min="14853" max="14853" width="57.453125" style="1000" customWidth="1"/>
    <col min="14854" max="15105" width="9" style="1000"/>
    <col min="15106" max="15106" width="12.6328125" style="1000" customWidth="1"/>
    <col min="15107" max="15107" width="14.08984375" style="1000" customWidth="1"/>
    <col min="15108" max="15108" width="4.6328125" style="1000" customWidth="1"/>
    <col min="15109" max="15109" width="57.453125" style="1000" customWidth="1"/>
    <col min="15110" max="15361" width="9" style="1000"/>
    <col min="15362" max="15362" width="12.6328125" style="1000" customWidth="1"/>
    <col min="15363" max="15363" width="14.08984375" style="1000" customWidth="1"/>
    <col min="15364" max="15364" width="4.6328125" style="1000" customWidth="1"/>
    <col min="15365" max="15365" width="57.453125" style="1000" customWidth="1"/>
    <col min="15366" max="15617" width="9" style="1000"/>
    <col min="15618" max="15618" width="12.6328125" style="1000" customWidth="1"/>
    <col min="15619" max="15619" width="14.08984375" style="1000" customWidth="1"/>
    <col min="15620" max="15620" width="4.6328125" style="1000" customWidth="1"/>
    <col min="15621" max="15621" width="57.453125" style="1000" customWidth="1"/>
    <col min="15622" max="15873" width="9" style="1000"/>
    <col min="15874" max="15874" width="12.6328125" style="1000" customWidth="1"/>
    <col min="15875" max="15875" width="14.08984375" style="1000" customWidth="1"/>
    <col min="15876" max="15876" width="4.6328125" style="1000" customWidth="1"/>
    <col min="15877" max="15877" width="57.453125" style="1000" customWidth="1"/>
    <col min="15878" max="16129" width="9" style="1000"/>
    <col min="16130" max="16130" width="12.6328125" style="1000" customWidth="1"/>
    <col min="16131" max="16131" width="14.08984375" style="1000" customWidth="1"/>
    <col min="16132" max="16132" width="4.6328125" style="1000" customWidth="1"/>
    <col min="16133" max="16133" width="57.453125" style="1000" customWidth="1"/>
    <col min="16134" max="16384" width="9" style="1000"/>
  </cols>
  <sheetData>
    <row r="1" spans="2:5" ht="33" customHeight="1"/>
    <row r="2" spans="2:5" ht="29.25" customHeight="1" thickBot="1">
      <c r="B2" s="2810" t="s">
        <v>844</v>
      </c>
      <c r="C2" s="2810"/>
      <c r="D2" s="2810"/>
      <c r="E2" s="2810"/>
    </row>
    <row r="3" spans="2:5" ht="24.9" customHeight="1">
      <c r="B3" s="2811" t="s">
        <v>845</v>
      </c>
      <c r="C3" s="2812"/>
      <c r="D3" s="2813">
        <f>各項目入力表!B3</f>
        <v>0</v>
      </c>
      <c r="E3" s="2814"/>
    </row>
    <row r="4" spans="2:5" ht="24.9" customHeight="1" thickBot="1">
      <c r="B4" s="2815" t="s">
        <v>846</v>
      </c>
      <c r="C4" s="2816"/>
      <c r="D4" s="2817">
        <f>各項目入力表!F4</f>
        <v>0</v>
      </c>
      <c r="E4" s="2818"/>
    </row>
    <row r="5" spans="2:5" ht="24.9" customHeight="1">
      <c r="B5" s="1001" t="s">
        <v>847</v>
      </c>
      <c r="C5" s="1002" t="s">
        <v>848</v>
      </c>
      <c r="D5" s="2808" t="s">
        <v>849</v>
      </c>
      <c r="E5" s="2809"/>
    </row>
    <row r="6" spans="2:5" ht="35.15" customHeight="1">
      <c r="B6" s="1003" t="s">
        <v>850</v>
      </c>
      <c r="C6" s="1004" t="s">
        <v>851</v>
      </c>
      <c r="D6" s="1005"/>
      <c r="E6" s="1006" t="s">
        <v>852</v>
      </c>
    </row>
    <row r="7" spans="2:5" ht="35.15" customHeight="1">
      <c r="B7" s="1007"/>
      <c r="C7" s="1008"/>
      <c r="D7" s="1005"/>
      <c r="E7" s="1009" t="s">
        <v>853</v>
      </c>
    </row>
    <row r="8" spans="2:5" ht="35.15" customHeight="1">
      <c r="B8" s="1010"/>
      <c r="C8" s="1011"/>
      <c r="D8" s="1005"/>
      <c r="E8" s="1012" t="s">
        <v>854</v>
      </c>
    </row>
    <row r="9" spans="2:5" ht="35.15" customHeight="1">
      <c r="B9" s="1010"/>
      <c r="C9" s="1013"/>
      <c r="D9" s="1005"/>
      <c r="E9" s="1006" t="s">
        <v>855</v>
      </c>
    </row>
    <row r="10" spans="2:5" ht="35.15" customHeight="1">
      <c r="B10" s="1010"/>
      <c r="C10" s="1014"/>
      <c r="D10" s="1005"/>
      <c r="E10" s="1009" t="s">
        <v>856</v>
      </c>
    </row>
    <row r="11" spans="2:5" ht="35.15" customHeight="1">
      <c r="B11" s="1010"/>
      <c r="C11" s="1014"/>
      <c r="D11" s="1005"/>
      <c r="E11" s="1009" t="s">
        <v>857</v>
      </c>
    </row>
    <row r="12" spans="2:5" ht="35.15" customHeight="1">
      <c r="B12" s="1010"/>
      <c r="C12" s="1014"/>
      <c r="D12" s="1005"/>
      <c r="E12" s="1009" t="s">
        <v>858</v>
      </c>
    </row>
    <row r="13" spans="2:5" ht="35.15" customHeight="1">
      <c r="B13" s="1010"/>
      <c r="C13" s="1014"/>
      <c r="D13" s="1005"/>
      <c r="E13" s="1006" t="s">
        <v>859</v>
      </c>
    </row>
    <row r="14" spans="2:5" ht="35.15" customHeight="1">
      <c r="B14" s="1010"/>
      <c r="C14" s="1014"/>
      <c r="D14" s="1005"/>
      <c r="E14" s="1009" t="s">
        <v>860</v>
      </c>
    </row>
    <row r="15" spans="2:5" ht="35.15" customHeight="1">
      <c r="B15" s="1010"/>
      <c r="C15" s="1014"/>
      <c r="D15" s="1005"/>
      <c r="E15" s="1006" t="s">
        <v>861</v>
      </c>
    </row>
    <row r="16" spans="2:5" ht="35.15" customHeight="1">
      <c r="B16" s="1010"/>
      <c r="C16" s="1015"/>
      <c r="D16" s="1005"/>
      <c r="E16" s="1006" t="s">
        <v>862</v>
      </c>
    </row>
    <row r="17" spans="2:5" ht="35.15" customHeight="1">
      <c r="B17" s="1010"/>
      <c r="C17" s="1016"/>
      <c r="D17" s="1017"/>
      <c r="E17" s="1006" t="s">
        <v>863</v>
      </c>
    </row>
    <row r="18" spans="2:5" ht="35.15" customHeight="1">
      <c r="B18" s="1010"/>
      <c r="C18" s="1016"/>
      <c r="D18" s="1017"/>
      <c r="E18" s="1006" t="s">
        <v>864</v>
      </c>
    </row>
    <row r="19" spans="2:5" ht="35.15" customHeight="1">
      <c r="B19" s="1010"/>
      <c r="C19" s="1016"/>
      <c r="D19" s="1017"/>
      <c r="E19" s="1006" t="s">
        <v>865</v>
      </c>
    </row>
    <row r="20" spans="2:5" ht="35.15" customHeight="1">
      <c r="B20" s="1010"/>
      <c r="C20" s="1016"/>
      <c r="D20" s="1017"/>
      <c r="E20" s="1006" t="s">
        <v>866</v>
      </c>
    </row>
    <row r="21" spans="2:5" ht="35.15" customHeight="1">
      <c r="B21" s="1010"/>
      <c r="C21" s="1016"/>
      <c r="D21" s="1017"/>
      <c r="E21" s="1006" t="s">
        <v>867</v>
      </c>
    </row>
    <row r="22" spans="2:5" ht="35.15" customHeight="1">
      <c r="B22" s="1010"/>
      <c r="C22" s="1016"/>
      <c r="D22" s="1017"/>
      <c r="E22" s="1006" t="s">
        <v>868</v>
      </c>
    </row>
    <row r="23" spans="2:5" s="1018" customFormat="1" ht="35.15" customHeight="1" thickBot="1">
      <c r="B23" s="1019"/>
      <c r="C23" s="1020"/>
      <c r="D23" s="1021"/>
      <c r="E23" s="1022" t="s">
        <v>869</v>
      </c>
    </row>
    <row r="24" spans="2:5" ht="35.15" customHeight="1">
      <c r="B24" s="1023"/>
      <c r="C24" s="1024" t="s">
        <v>870</v>
      </c>
      <c r="D24" s="1025"/>
      <c r="E24" s="1026" t="s">
        <v>871</v>
      </c>
    </row>
    <row r="25" spans="2:5" ht="35.15" customHeight="1">
      <c r="B25" s="1010"/>
      <c r="C25" s="1016"/>
      <c r="D25" s="1017"/>
      <c r="E25" s="1009" t="s">
        <v>872</v>
      </c>
    </row>
    <row r="26" spans="2:5" ht="35.15" customHeight="1">
      <c r="B26" s="1010"/>
      <c r="C26" s="1027"/>
      <c r="D26" s="1017"/>
      <c r="E26" s="1009" t="s">
        <v>873</v>
      </c>
    </row>
    <row r="27" spans="2:5" ht="35.15" customHeight="1">
      <c r="B27" s="1010"/>
      <c r="C27" s="1027"/>
      <c r="D27" s="1017"/>
      <c r="E27" s="1009" t="s">
        <v>874</v>
      </c>
    </row>
    <row r="28" spans="2:5" ht="35.15" customHeight="1">
      <c r="B28" s="1010"/>
      <c r="C28" s="1028" t="s">
        <v>875</v>
      </c>
      <c r="D28" s="1017"/>
      <c r="E28" s="1009" t="s">
        <v>876</v>
      </c>
    </row>
    <row r="29" spans="2:5" ht="35.15" customHeight="1">
      <c r="B29" s="1029"/>
      <c r="C29" s="1027"/>
      <c r="D29" s="1017"/>
      <c r="E29" s="1009" t="s">
        <v>877</v>
      </c>
    </row>
    <row r="30" spans="2:5" ht="35.15" customHeight="1">
      <c r="B30" s="1010"/>
      <c r="C30" s="1027"/>
      <c r="D30" s="1017"/>
      <c r="E30" s="1009" t="s">
        <v>878</v>
      </c>
    </row>
    <row r="31" spans="2:5" ht="35.15" customHeight="1">
      <c r="B31" s="1010"/>
      <c r="C31" s="1027"/>
      <c r="D31" s="1017"/>
      <c r="E31" s="1009" t="s">
        <v>879</v>
      </c>
    </row>
    <row r="32" spans="2:5" ht="35.15" customHeight="1">
      <c r="B32" s="1010"/>
      <c r="C32" s="1027"/>
      <c r="D32" s="1017"/>
      <c r="E32" s="1009" t="s">
        <v>880</v>
      </c>
    </row>
    <row r="33" spans="2:5" ht="35.15" customHeight="1">
      <c r="B33" s="1010"/>
      <c r="C33" s="1027"/>
      <c r="D33" s="1017"/>
      <c r="E33" s="1009" t="s">
        <v>881</v>
      </c>
    </row>
    <row r="34" spans="2:5" ht="35.15" customHeight="1">
      <c r="B34" s="1010"/>
      <c r="C34" s="1027"/>
      <c r="D34" s="1017"/>
      <c r="E34" s="1009" t="s">
        <v>882</v>
      </c>
    </row>
    <row r="35" spans="2:5" ht="35.15" customHeight="1">
      <c r="B35" s="1010"/>
      <c r="C35" s="1027"/>
      <c r="D35" s="1017"/>
      <c r="E35" s="1009" t="s">
        <v>883</v>
      </c>
    </row>
    <row r="36" spans="2:5" ht="35.15" customHeight="1">
      <c r="B36" s="1010"/>
      <c r="C36" s="1027"/>
      <c r="D36" s="1017"/>
      <c r="E36" s="1030" t="s">
        <v>884</v>
      </c>
    </row>
    <row r="37" spans="2:5" ht="24.9" customHeight="1">
      <c r="B37" s="1010"/>
      <c r="C37" s="1031" t="s">
        <v>885</v>
      </c>
      <c r="D37" s="1032"/>
      <c r="E37" s="1033" t="s">
        <v>886</v>
      </c>
    </row>
    <row r="38" spans="2:5" ht="39.9" customHeight="1">
      <c r="B38" s="1010"/>
      <c r="C38" s="1027"/>
      <c r="D38" s="1034"/>
      <c r="E38" s="1035" t="s">
        <v>887</v>
      </c>
    </row>
    <row r="39" spans="2:5" ht="24.9" customHeight="1">
      <c r="B39" s="1010"/>
      <c r="C39" s="1032"/>
      <c r="D39" s="1036"/>
      <c r="E39" s="1037" t="s">
        <v>888</v>
      </c>
    </row>
    <row r="40" spans="2:5" ht="39.9" customHeight="1">
      <c r="B40" s="1010"/>
      <c r="C40" s="1036"/>
      <c r="D40" s="1034"/>
      <c r="E40" s="1035" t="s">
        <v>887</v>
      </c>
    </row>
    <row r="41" spans="2:5" ht="24.9" customHeight="1">
      <c r="B41" s="1010"/>
      <c r="C41" s="1032"/>
      <c r="D41" s="1036"/>
      <c r="E41" s="1037" t="s">
        <v>888</v>
      </c>
    </row>
    <row r="42" spans="2:5" ht="39.9" customHeight="1">
      <c r="B42" s="1010"/>
      <c r="C42" s="1036"/>
      <c r="D42" s="1034"/>
      <c r="E42" s="1035" t="s">
        <v>887</v>
      </c>
    </row>
    <row r="43" spans="2:5" ht="24.9" customHeight="1">
      <c r="B43" s="1010"/>
      <c r="C43" s="1027"/>
      <c r="D43" s="1032"/>
      <c r="E43" s="1037" t="s">
        <v>888</v>
      </c>
    </row>
    <row r="44" spans="2:5" ht="39.9" customHeight="1">
      <c r="B44" s="1010"/>
      <c r="C44" s="1027"/>
      <c r="D44" s="1034"/>
      <c r="E44" s="1035" t="s">
        <v>887</v>
      </c>
    </row>
    <row r="45" spans="2:5" ht="24.9" customHeight="1">
      <c r="B45" s="1038"/>
      <c r="C45" s="1036"/>
      <c r="D45" s="1032"/>
      <c r="E45" s="1037" t="s">
        <v>888</v>
      </c>
    </row>
    <row r="46" spans="2:5" ht="39.9" customHeight="1" thickBot="1">
      <c r="B46" s="1039"/>
      <c r="C46" s="1040"/>
      <c r="D46" s="1041"/>
      <c r="E46" s="1042" t="s">
        <v>887</v>
      </c>
    </row>
    <row r="47" spans="2:5" ht="24.9" customHeight="1"/>
    <row r="48" spans="2:5"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row r="69" ht="24.9" customHeight="1"/>
    <row r="70" ht="24.9" customHeight="1"/>
    <row r="71" ht="24.9" customHeight="1"/>
    <row r="72" ht="24.9" customHeight="1"/>
    <row r="73" ht="24.9" customHeight="1"/>
    <row r="74" ht="24.9" customHeight="1"/>
    <row r="75" ht="24.9" customHeight="1"/>
    <row r="76" ht="24.9" customHeight="1"/>
    <row r="77" ht="24.9" customHeight="1"/>
    <row r="78" ht="24.9" customHeight="1"/>
    <row r="79" ht="24.9" customHeight="1"/>
    <row r="80" ht="24.9" customHeight="1"/>
    <row r="81" ht="24.9" customHeight="1"/>
    <row r="82" ht="24.9" customHeight="1"/>
    <row r="83" ht="24.9" customHeight="1"/>
    <row r="84" ht="24.9" customHeight="1"/>
    <row r="85" ht="24.9" customHeight="1"/>
    <row r="86" ht="24.9" customHeight="1"/>
    <row r="87" ht="24.9" customHeight="1"/>
    <row r="88" ht="24.9" customHeight="1"/>
    <row r="89" ht="24.9" customHeight="1"/>
    <row r="90" ht="24.9" customHeight="1"/>
    <row r="91" ht="24.9" customHeight="1"/>
    <row r="92" ht="24.9" customHeight="1"/>
    <row r="93" ht="24.9" customHeight="1"/>
    <row r="94" ht="24.9" customHeight="1"/>
    <row r="95" ht="24.9" customHeight="1"/>
    <row r="96" ht="24.9" customHeight="1"/>
    <row r="97" ht="24.9" customHeight="1"/>
    <row r="98" ht="24.9" customHeight="1"/>
    <row r="99" ht="24.9" customHeight="1"/>
    <row r="100" ht="24.9" customHeight="1"/>
    <row r="101"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明朝,標準"&amp;8&amp;K00-033平塚市工事成績評定要領関係　様式１</oddHeader>
  </headerFooter>
  <rowBreaks count="1" manualBreakCount="1">
    <brk id="2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28385" r:id="rId4" name="Check Box 1">
              <controlPr defaultSize="0" autoFill="0" autoLine="0" autoPict="0">
                <anchor moveWithCells="1">
                  <from>
                    <xdr:col>3</xdr:col>
                    <xdr:colOff>63500</xdr:colOff>
                    <xdr:row>5</xdr:row>
                    <xdr:rowOff>120650</xdr:rowOff>
                  </from>
                  <to>
                    <xdr:col>3</xdr:col>
                    <xdr:colOff>304800</xdr:colOff>
                    <xdr:row>5</xdr:row>
                    <xdr:rowOff>273050</xdr:rowOff>
                  </to>
                </anchor>
              </controlPr>
            </control>
          </mc:Choice>
        </mc:AlternateContent>
        <mc:AlternateContent xmlns:mc="http://schemas.openxmlformats.org/markup-compatibility/2006">
          <mc:Choice Requires="x14">
            <control shapeId="528386" r:id="rId5" name="Check Box 2">
              <controlPr defaultSize="0" autoFill="0" autoLine="0" autoPict="0">
                <anchor moveWithCells="1">
                  <from>
                    <xdr:col>3</xdr:col>
                    <xdr:colOff>63500</xdr:colOff>
                    <xdr:row>6</xdr:row>
                    <xdr:rowOff>120650</xdr:rowOff>
                  </from>
                  <to>
                    <xdr:col>3</xdr:col>
                    <xdr:colOff>304800</xdr:colOff>
                    <xdr:row>6</xdr:row>
                    <xdr:rowOff>273050</xdr:rowOff>
                  </to>
                </anchor>
              </controlPr>
            </control>
          </mc:Choice>
        </mc:AlternateContent>
        <mc:AlternateContent xmlns:mc="http://schemas.openxmlformats.org/markup-compatibility/2006">
          <mc:Choice Requires="x14">
            <control shapeId="528387" r:id="rId6" name="Check Box 3">
              <controlPr defaultSize="0" autoFill="0" autoLine="0" autoPict="0">
                <anchor moveWithCells="1">
                  <from>
                    <xdr:col>3</xdr:col>
                    <xdr:colOff>63500</xdr:colOff>
                    <xdr:row>7</xdr:row>
                    <xdr:rowOff>120650</xdr:rowOff>
                  </from>
                  <to>
                    <xdr:col>3</xdr:col>
                    <xdr:colOff>304800</xdr:colOff>
                    <xdr:row>7</xdr:row>
                    <xdr:rowOff>273050</xdr:rowOff>
                  </to>
                </anchor>
              </controlPr>
            </control>
          </mc:Choice>
        </mc:AlternateContent>
        <mc:AlternateContent xmlns:mc="http://schemas.openxmlformats.org/markup-compatibility/2006">
          <mc:Choice Requires="x14">
            <control shapeId="528388" r:id="rId7" name="Check Box 4">
              <controlPr defaultSize="0" autoFill="0" autoLine="0" autoPict="0">
                <anchor moveWithCells="1">
                  <from>
                    <xdr:col>3</xdr:col>
                    <xdr:colOff>63500</xdr:colOff>
                    <xdr:row>8</xdr:row>
                    <xdr:rowOff>120650</xdr:rowOff>
                  </from>
                  <to>
                    <xdr:col>3</xdr:col>
                    <xdr:colOff>304800</xdr:colOff>
                    <xdr:row>8</xdr:row>
                    <xdr:rowOff>273050</xdr:rowOff>
                  </to>
                </anchor>
              </controlPr>
            </control>
          </mc:Choice>
        </mc:AlternateContent>
        <mc:AlternateContent xmlns:mc="http://schemas.openxmlformats.org/markup-compatibility/2006">
          <mc:Choice Requires="x14">
            <control shapeId="528389" r:id="rId8" name="Check Box 5">
              <controlPr defaultSize="0" autoFill="0" autoLine="0" autoPict="0">
                <anchor moveWithCells="1">
                  <from>
                    <xdr:col>3</xdr:col>
                    <xdr:colOff>63500</xdr:colOff>
                    <xdr:row>9</xdr:row>
                    <xdr:rowOff>120650</xdr:rowOff>
                  </from>
                  <to>
                    <xdr:col>3</xdr:col>
                    <xdr:colOff>304800</xdr:colOff>
                    <xdr:row>9</xdr:row>
                    <xdr:rowOff>273050</xdr:rowOff>
                  </to>
                </anchor>
              </controlPr>
            </control>
          </mc:Choice>
        </mc:AlternateContent>
        <mc:AlternateContent xmlns:mc="http://schemas.openxmlformats.org/markup-compatibility/2006">
          <mc:Choice Requires="x14">
            <control shapeId="528390" r:id="rId9" name="Check Box 6">
              <controlPr defaultSize="0" autoFill="0" autoLine="0" autoPict="0">
                <anchor moveWithCells="1">
                  <from>
                    <xdr:col>3</xdr:col>
                    <xdr:colOff>63500</xdr:colOff>
                    <xdr:row>10</xdr:row>
                    <xdr:rowOff>120650</xdr:rowOff>
                  </from>
                  <to>
                    <xdr:col>3</xdr:col>
                    <xdr:colOff>304800</xdr:colOff>
                    <xdr:row>10</xdr:row>
                    <xdr:rowOff>273050</xdr:rowOff>
                  </to>
                </anchor>
              </controlPr>
            </control>
          </mc:Choice>
        </mc:AlternateContent>
        <mc:AlternateContent xmlns:mc="http://schemas.openxmlformats.org/markup-compatibility/2006">
          <mc:Choice Requires="x14">
            <control shapeId="528391" r:id="rId10" name="Check Box 7">
              <controlPr defaultSize="0" autoFill="0" autoLine="0" autoPict="0">
                <anchor moveWithCells="1">
                  <from>
                    <xdr:col>3</xdr:col>
                    <xdr:colOff>63500</xdr:colOff>
                    <xdr:row>11</xdr:row>
                    <xdr:rowOff>152400</xdr:rowOff>
                  </from>
                  <to>
                    <xdr:col>3</xdr:col>
                    <xdr:colOff>304800</xdr:colOff>
                    <xdr:row>11</xdr:row>
                    <xdr:rowOff>304800</xdr:rowOff>
                  </to>
                </anchor>
              </controlPr>
            </control>
          </mc:Choice>
        </mc:AlternateContent>
        <mc:AlternateContent xmlns:mc="http://schemas.openxmlformats.org/markup-compatibility/2006">
          <mc:Choice Requires="x14">
            <control shapeId="528392" r:id="rId11" name="Check Box 8">
              <controlPr defaultSize="0" autoFill="0" autoLine="0" autoPict="0">
                <anchor moveWithCells="1">
                  <from>
                    <xdr:col>3</xdr:col>
                    <xdr:colOff>63500</xdr:colOff>
                    <xdr:row>12</xdr:row>
                    <xdr:rowOff>120650</xdr:rowOff>
                  </from>
                  <to>
                    <xdr:col>3</xdr:col>
                    <xdr:colOff>304800</xdr:colOff>
                    <xdr:row>12</xdr:row>
                    <xdr:rowOff>273050</xdr:rowOff>
                  </to>
                </anchor>
              </controlPr>
            </control>
          </mc:Choice>
        </mc:AlternateContent>
        <mc:AlternateContent xmlns:mc="http://schemas.openxmlformats.org/markup-compatibility/2006">
          <mc:Choice Requires="x14">
            <control shapeId="528393" r:id="rId12" name="Check Box 9">
              <controlPr defaultSize="0" autoFill="0" autoLine="0" autoPict="0">
                <anchor moveWithCells="1">
                  <from>
                    <xdr:col>3</xdr:col>
                    <xdr:colOff>63500</xdr:colOff>
                    <xdr:row>13</xdr:row>
                    <xdr:rowOff>120650</xdr:rowOff>
                  </from>
                  <to>
                    <xdr:col>3</xdr:col>
                    <xdr:colOff>304800</xdr:colOff>
                    <xdr:row>13</xdr:row>
                    <xdr:rowOff>273050</xdr:rowOff>
                  </to>
                </anchor>
              </controlPr>
            </control>
          </mc:Choice>
        </mc:AlternateContent>
        <mc:AlternateContent xmlns:mc="http://schemas.openxmlformats.org/markup-compatibility/2006">
          <mc:Choice Requires="x14">
            <control shapeId="528394" r:id="rId13" name="Check Box 10">
              <controlPr defaultSize="0" autoFill="0" autoLine="0" autoPict="0">
                <anchor moveWithCells="1">
                  <from>
                    <xdr:col>3</xdr:col>
                    <xdr:colOff>63500</xdr:colOff>
                    <xdr:row>14</xdr:row>
                    <xdr:rowOff>120650</xdr:rowOff>
                  </from>
                  <to>
                    <xdr:col>3</xdr:col>
                    <xdr:colOff>304800</xdr:colOff>
                    <xdr:row>14</xdr:row>
                    <xdr:rowOff>273050</xdr:rowOff>
                  </to>
                </anchor>
              </controlPr>
            </control>
          </mc:Choice>
        </mc:AlternateContent>
        <mc:AlternateContent xmlns:mc="http://schemas.openxmlformats.org/markup-compatibility/2006">
          <mc:Choice Requires="x14">
            <control shapeId="528395" r:id="rId14" name="Check Box 11">
              <controlPr defaultSize="0" autoFill="0" autoLine="0" autoPict="0">
                <anchor moveWithCells="1">
                  <from>
                    <xdr:col>3</xdr:col>
                    <xdr:colOff>63500</xdr:colOff>
                    <xdr:row>15</xdr:row>
                    <xdr:rowOff>146050</xdr:rowOff>
                  </from>
                  <to>
                    <xdr:col>3</xdr:col>
                    <xdr:colOff>304800</xdr:colOff>
                    <xdr:row>15</xdr:row>
                    <xdr:rowOff>298450</xdr:rowOff>
                  </to>
                </anchor>
              </controlPr>
            </control>
          </mc:Choice>
        </mc:AlternateContent>
        <mc:AlternateContent xmlns:mc="http://schemas.openxmlformats.org/markup-compatibility/2006">
          <mc:Choice Requires="x14">
            <control shapeId="528396" r:id="rId15" name="Check Box 12">
              <controlPr defaultSize="0" autoFill="0" autoLine="0" autoPict="0">
                <anchor moveWithCells="1">
                  <from>
                    <xdr:col>3</xdr:col>
                    <xdr:colOff>44450</xdr:colOff>
                    <xdr:row>16</xdr:row>
                    <xdr:rowOff>101600</xdr:rowOff>
                  </from>
                  <to>
                    <xdr:col>3</xdr:col>
                    <xdr:colOff>298450</xdr:colOff>
                    <xdr:row>16</xdr:row>
                    <xdr:rowOff>254000</xdr:rowOff>
                  </to>
                </anchor>
              </controlPr>
            </control>
          </mc:Choice>
        </mc:AlternateContent>
        <mc:AlternateContent xmlns:mc="http://schemas.openxmlformats.org/markup-compatibility/2006">
          <mc:Choice Requires="x14">
            <control shapeId="528397" r:id="rId16" name="Check Box 13">
              <controlPr defaultSize="0" autoFill="0" autoLine="0" autoPict="0">
                <anchor moveWithCells="1">
                  <from>
                    <xdr:col>3</xdr:col>
                    <xdr:colOff>44450</xdr:colOff>
                    <xdr:row>17</xdr:row>
                    <xdr:rowOff>101600</xdr:rowOff>
                  </from>
                  <to>
                    <xdr:col>3</xdr:col>
                    <xdr:colOff>298450</xdr:colOff>
                    <xdr:row>17</xdr:row>
                    <xdr:rowOff>254000</xdr:rowOff>
                  </to>
                </anchor>
              </controlPr>
            </control>
          </mc:Choice>
        </mc:AlternateContent>
        <mc:AlternateContent xmlns:mc="http://schemas.openxmlformats.org/markup-compatibility/2006">
          <mc:Choice Requires="x14">
            <control shapeId="528398" r:id="rId17" name="Check Box 14">
              <controlPr defaultSize="0" autoFill="0" autoLine="0" autoPict="0">
                <anchor moveWithCells="1">
                  <from>
                    <xdr:col>3</xdr:col>
                    <xdr:colOff>44450</xdr:colOff>
                    <xdr:row>18</xdr:row>
                    <xdr:rowOff>101600</xdr:rowOff>
                  </from>
                  <to>
                    <xdr:col>3</xdr:col>
                    <xdr:colOff>298450</xdr:colOff>
                    <xdr:row>18</xdr:row>
                    <xdr:rowOff>254000</xdr:rowOff>
                  </to>
                </anchor>
              </controlPr>
            </control>
          </mc:Choice>
        </mc:AlternateContent>
        <mc:AlternateContent xmlns:mc="http://schemas.openxmlformats.org/markup-compatibility/2006">
          <mc:Choice Requires="x14">
            <control shapeId="528399" r:id="rId18" name="Check Box 15">
              <controlPr defaultSize="0" autoFill="0" autoLine="0" autoPict="0">
                <anchor moveWithCells="1">
                  <from>
                    <xdr:col>3</xdr:col>
                    <xdr:colOff>63500</xdr:colOff>
                    <xdr:row>19</xdr:row>
                    <xdr:rowOff>101600</xdr:rowOff>
                  </from>
                  <to>
                    <xdr:col>3</xdr:col>
                    <xdr:colOff>304800</xdr:colOff>
                    <xdr:row>19</xdr:row>
                    <xdr:rowOff>254000</xdr:rowOff>
                  </to>
                </anchor>
              </controlPr>
            </control>
          </mc:Choice>
        </mc:AlternateContent>
        <mc:AlternateContent xmlns:mc="http://schemas.openxmlformats.org/markup-compatibility/2006">
          <mc:Choice Requires="x14">
            <control shapeId="528400" r:id="rId19" name="Check Box 16">
              <controlPr defaultSize="0" autoFill="0" autoLine="0" autoPict="0">
                <anchor moveWithCells="1">
                  <from>
                    <xdr:col>3</xdr:col>
                    <xdr:colOff>63500</xdr:colOff>
                    <xdr:row>20</xdr:row>
                    <xdr:rowOff>139700</xdr:rowOff>
                  </from>
                  <to>
                    <xdr:col>3</xdr:col>
                    <xdr:colOff>304800</xdr:colOff>
                    <xdr:row>20</xdr:row>
                    <xdr:rowOff>292100</xdr:rowOff>
                  </to>
                </anchor>
              </controlPr>
            </control>
          </mc:Choice>
        </mc:AlternateContent>
        <mc:AlternateContent xmlns:mc="http://schemas.openxmlformats.org/markup-compatibility/2006">
          <mc:Choice Requires="x14">
            <control shapeId="528401" r:id="rId20" name="Check Box 17">
              <controlPr defaultSize="0" autoFill="0" autoLine="0" autoPict="0">
                <anchor moveWithCells="1">
                  <from>
                    <xdr:col>3</xdr:col>
                    <xdr:colOff>63500</xdr:colOff>
                    <xdr:row>21</xdr:row>
                    <xdr:rowOff>139700</xdr:rowOff>
                  </from>
                  <to>
                    <xdr:col>3</xdr:col>
                    <xdr:colOff>304800</xdr:colOff>
                    <xdr:row>21</xdr:row>
                    <xdr:rowOff>292100</xdr:rowOff>
                  </to>
                </anchor>
              </controlPr>
            </control>
          </mc:Choice>
        </mc:AlternateContent>
        <mc:AlternateContent xmlns:mc="http://schemas.openxmlformats.org/markup-compatibility/2006">
          <mc:Choice Requires="x14">
            <control shapeId="528402" r:id="rId21" name="Check Box 18">
              <controlPr defaultSize="0" autoFill="0" autoLine="0" autoPict="0">
                <anchor moveWithCells="1">
                  <from>
                    <xdr:col>3</xdr:col>
                    <xdr:colOff>63500</xdr:colOff>
                    <xdr:row>22</xdr:row>
                    <xdr:rowOff>146050</xdr:rowOff>
                  </from>
                  <to>
                    <xdr:col>3</xdr:col>
                    <xdr:colOff>304800</xdr:colOff>
                    <xdr:row>22</xdr:row>
                    <xdr:rowOff>298450</xdr:rowOff>
                  </to>
                </anchor>
              </controlPr>
            </control>
          </mc:Choice>
        </mc:AlternateContent>
        <mc:AlternateContent xmlns:mc="http://schemas.openxmlformats.org/markup-compatibility/2006">
          <mc:Choice Requires="x14">
            <control shapeId="528403" r:id="rId22" name="Check Box 19">
              <controlPr defaultSize="0" autoFill="0" autoLine="0" autoPict="0">
                <anchor moveWithCells="1">
                  <from>
                    <xdr:col>3</xdr:col>
                    <xdr:colOff>63500</xdr:colOff>
                    <xdr:row>23</xdr:row>
                    <xdr:rowOff>146050</xdr:rowOff>
                  </from>
                  <to>
                    <xdr:col>3</xdr:col>
                    <xdr:colOff>304800</xdr:colOff>
                    <xdr:row>23</xdr:row>
                    <xdr:rowOff>298450</xdr:rowOff>
                  </to>
                </anchor>
              </controlPr>
            </control>
          </mc:Choice>
        </mc:AlternateContent>
        <mc:AlternateContent xmlns:mc="http://schemas.openxmlformats.org/markup-compatibility/2006">
          <mc:Choice Requires="x14">
            <control shapeId="528404" r:id="rId23" name="Check Box 20">
              <controlPr defaultSize="0" autoFill="0" autoLine="0" autoPict="0">
                <anchor moveWithCells="1">
                  <from>
                    <xdr:col>3</xdr:col>
                    <xdr:colOff>63500</xdr:colOff>
                    <xdr:row>24</xdr:row>
                    <xdr:rowOff>158750</xdr:rowOff>
                  </from>
                  <to>
                    <xdr:col>3</xdr:col>
                    <xdr:colOff>304800</xdr:colOff>
                    <xdr:row>24</xdr:row>
                    <xdr:rowOff>311150</xdr:rowOff>
                  </to>
                </anchor>
              </controlPr>
            </control>
          </mc:Choice>
        </mc:AlternateContent>
        <mc:AlternateContent xmlns:mc="http://schemas.openxmlformats.org/markup-compatibility/2006">
          <mc:Choice Requires="x14">
            <control shapeId="528405" r:id="rId24" name="Check Box 21">
              <controlPr defaultSize="0" autoFill="0" autoLine="0" autoPict="0">
                <anchor moveWithCells="1">
                  <from>
                    <xdr:col>3</xdr:col>
                    <xdr:colOff>63500</xdr:colOff>
                    <xdr:row>25</xdr:row>
                    <xdr:rowOff>158750</xdr:rowOff>
                  </from>
                  <to>
                    <xdr:col>3</xdr:col>
                    <xdr:colOff>304800</xdr:colOff>
                    <xdr:row>25</xdr:row>
                    <xdr:rowOff>311150</xdr:rowOff>
                  </to>
                </anchor>
              </controlPr>
            </control>
          </mc:Choice>
        </mc:AlternateContent>
        <mc:AlternateContent xmlns:mc="http://schemas.openxmlformats.org/markup-compatibility/2006">
          <mc:Choice Requires="x14">
            <control shapeId="528406" r:id="rId25" name="Check Box 22">
              <controlPr defaultSize="0" autoFill="0" autoLine="0" autoPict="0">
                <anchor moveWithCells="1">
                  <from>
                    <xdr:col>3</xdr:col>
                    <xdr:colOff>63500</xdr:colOff>
                    <xdr:row>26</xdr:row>
                    <xdr:rowOff>158750</xdr:rowOff>
                  </from>
                  <to>
                    <xdr:col>3</xdr:col>
                    <xdr:colOff>304800</xdr:colOff>
                    <xdr:row>26</xdr:row>
                    <xdr:rowOff>311150</xdr:rowOff>
                  </to>
                </anchor>
              </controlPr>
            </control>
          </mc:Choice>
        </mc:AlternateContent>
        <mc:AlternateContent xmlns:mc="http://schemas.openxmlformats.org/markup-compatibility/2006">
          <mc:Choice Requires="x14">
            <control shapeId="528407" r:id="rId26" name="Check Box 23">
              <controlPr defaultSize="0" autoFill="0" autoLine="0" autoPict="0">
                <anchor moveWithCells="1">
                  <from>
                    <xdr:col>3</xdr:col>
                    <xdr:colOff>63500</xdr:colOff>
                    <xdr:row>27</xdr:row>
                    <xdr:rowOff>146050</xdr:rowOff>
                  </from>
                  <to>
                    <xdr:col>3</xdr:col>
                    <xdr:colOff>304800</xdr:colOff>
                    <xdr:row>27</xdr:row>
                    <xdr:rowOff>298450</xdr:rowOff>
                  </to>
                </anchor>
              </controlPr>
            </control>
          </mc:Choice>
        </mc:AlternateContent>
        <mc:AlternateContent xmlns:mc="http://schemas.openxmlformats.org/markup-compatibility/2006">
          <mc:Choice Requires="x14">
            <control shapeId="528408" r:id="rId27" name="Check Box 24">
              <controlPr defaultSize="0" autoFill="0" autoLine="0" autoPict="0">
                <anchor moveWithCells="1">
                  <from>
                    <xdr:col>3</xdr:col>
                    <xdr:colOff>63500</xdr:colOff>
                    <xdr:row>35</xdr:row>
                    <xdr:rowOff>146050</xdr:rowOff>
                  </from>
                  <to>
                    <xdr:col>3</xdr:col>
                    <xdr:colOff>304800</xdr:colOff>
                    <xdr:row>35</xdr:row>
                    <xdr:rowOff>298450</xdr:rowOff>
                  </to>
                </anchor>
              </controlPr>
            </control>
          </mc:Choice>
        </mc:AlternateContent>
        <mc:AlternateContent xmlns:mc="http://schemas.openxmlformats.org/markup-compatibility/2006">
          <mc:Choice Requires="x14">
            <control shapeId="528409" r:id="rId28" name="Check Box 25">
              <controlPr defaultSize="0" autoFill="0" autoLine="0" autoPict="0">
                <anchor moveWithCells="1">
                  <from>
                    <xdr:col>3</xdr:col>
                    <xdr:colOff>44450</xdr:colOff>
                    <xdr:row>36</xdr:row>
                    <xdr:rowOff>101600</xdr:rowOff>
                  </from>
                  <to>
                    <xdr:col>3</xdr:col>
                    <xdr:colOff>298450</xdr:colOff>
                    <xdr:row>36</xdr:row>
                    <xdr:rowOff>254000</xdr:rowOff>
                  </to>
                </anchor>
              </controlPr>
            </control>
          </mc:Choice>
        </mc:AlternateContent>
        <mc:AlternateContent xmlns:mc="http://schemas.openxmlformats.org/markup-compatibility/2006">
          <mc:Choice Requires="x14">
            <control shapeId="528410" r:id="rId29" name="Check Box 26">
              <controlPr defaultSize="0" autoFill="0" autoLine="0" autoPict="0">
                <anchor moveWithCells="1">
                  <from>
                    <xdr:col>3</xdr:col>
                    <xdr:colOff>44450</xdr:colOff>
                    <xdr:row>38</xdr:row>
                    <xdr:rowOff>101600</xdr:rowOff>
                  </from>
                  <to>
                    <xdr:col>3</xdr:col>
                    <xdr:colOff>298450</xdr:colOff>
                    <xdr:row>38</xdr:row>
                    <xdr:rowOff>254000</xdr:rowOff>
                  </to>
                </anchor>
              </controlPr>
            </control>
          </mc:Choice>
        </mc:AlternateContent>
        <mc:AlternateContent xmlns:mc="http://schemas.openxmlformats.org/markup-compatibility/2006">
          <mc:Choice Requires="x14">
            <control shapeId="528411" r:id="rId30" name="Check Box 27">
              <controlPr defaultSize="0" autoFill="0" autoLine="0" autoPict="0">
                <anchor moveWithCells="1">
                  <from>
                    <xdr:col>3</xdr:col>
                    <xdr:colOff>44450</xdr:colOff>
                    <xdr:row>44</xdr:row>
                    <xdr:rowOff>101600</xdr:rowOff>
                  </from>
                  <to>
                    <xdr:col>3</xdr:col>
                    <xdr:colOff>298450</xdr:colOff>
                    <xdr:row>44</xdr:row>
                    <xdr:rowOff>254000</xdr:rowOff>
                  </to>
                </anchor>
              </controlPr>
            </control>
          </mc:Choice>
        </mc:AlternateContent>
        <mc:AlternateContent xmlns:mc="http://schemas.openxmlformats.org/markup-compatibility/2006">
          <mc:Choice Requires="x14">
            <control shapeId="528412" r:id="rId31" name="Check Box 28">
              <controlPr defaultSize="0" autoFill="0" autoLine="0" autoPict="0">
                <anchor moveWithCells="1">
                  <from>
                    <xdr:col>3</xdr:col>
                    <xdr:colOff>63500</xdr:colOff>
                    <xdr:row>28</xdr:row>
                    <xdr:rowOff>146050</xdr:rowOff>
                  </from>
                  <to>
                    <xdr:col>3</xdr:col>
                    <xdr:colOff>304800</xdr:colOff>
                    <xdr:row>28</xdr:row>
                    <xdr:rowOff>298450</xdr:rowOff>
                  </to>
                </anchor>
              </controlPr>
            </control>
          </mc:Choice>
        </mc:AlternateContent>
        <mc:AlternateContent xmlns:mc="http://schemas.openxmlformats.org/markup-compatibility/2006">
          <mc:Choice Requires="x14">
            <control shapeId="528413" r:id="rId32" name="Check Box 29">
              <controlPr defaultSize="0" autoFill="0" autoLine="0" autoPict="0">
                <anchor moveWithCells="1">
                  <from>
                    <xdr:col>3</xdr:col>
                    <xdr:colOff>63500</xdr:colOff>
                    <xdr:row>29</xdr:row>
                    <xdr:rowOff>146050</xdr:rowOff>
                  </from>
                  <to>
                    <xdr:col>3</xdr:col>
                    <xdr:colOff>304800</xdr:colOff>
                    <xdr:row>29</xdr:row>
                    <xdr:rowOff>298450</xdr:rowOff>
                  </to>
                </anchor>
              </controlPr>
            </control>
          </mc:Choice>
        </mc:AlternateContent>
        <mc:AlternateContent xmlns:mc="http://schemas.openxmlformats.org/markup-compatibility/2006">
          <mc:Choice Requires="x14">
            <control shapeId="528414" r:id="rId33" name="Check Box 30">
              <controlPr defaultSize="0" autoFill="0" autoLine="0" autoPict="0">
                <anchor moveWithCells="1">
                  <from>
                    <xdr:col>3</xdr:col>
                    <xdr:colOff>63500</xdr:colOff>
                    <xdr:row>31</xdr:row>
                    <xdr:rowOff>146050</xdr:rowOff>
                  </from>
                  <to>
                    <xdr:col>3</xdr:col>
                    <xdr:colOff>304800</xdr:colOff>
                    <xdr:row>31</xdr:row>
                    <xdr:rowOff>298450</xdr:rowOff>
                  </to>
                </anchor>
              </controlPr>
            </control>
          </mc:Choice>
        </mc:AlternateContent>
        <mc:AlternateContent xmlns:mc="http://schemas.openxmlformats.org/markup-compatibility/2006">
          <mc:Choice Requires="x14">
            <control shapeId="528415" r:id="rId34" name="Check Box 31">
              <controlPr defaultSize="0" autoFill="0" autoLine="0" autoPict="0">
                <anchor moveWithCells="1">
                  <from>
                    <xdr:col>3</xdr:col>
                    <xdr:colOff>63500</xdr:colOff>
                    <xdr:row>32</xdr:row>
                    <xdr:rowOff>146050</xdr:rowOff>
                  </from>
                  <to>
                    <xdr:col>3</xdr:col>
                    <xdr:colOff>304800</xdr:colOff>
                    <xdr:row>32</xdr:row>
                    <xdr:rowOff>298450</xdr:rowOff>
                  </to>
                </anchor>
              </controlPr>
            </control>
          </mc:Choice>
        </mc:AlternateContent>
        <mc:AlternateContent xmlns:mc="http://schemas.openxmlformats.org/markup-compatibility/2006">
          <mc:Choice Requires="x14">
            <control shapeId="528416" r:id="rId35" name="Check Box 32">
              <controlPr defaultSize="0" autoFill="0" autoLine="0" autoPict="0">
                <anchor moveWithCells="1">
                  <from>
                    <xdr:col>3</xdr:col>
                    <xdr:colOff>63500</xdr:colOff>
                    <xdr:row>33</xdr:row>
                    <xdr:rowOff>146050</xdr:rowOff>
                  </from>
                  <to>
                    <xdr:col>3</xdr:col>
                    <xdr:colOff>304800</xdr:colOff>
                    <xdr:row>33</xdr:row>
                    <xdr:rowOff>298450</xdr:rowOff>
                  </to>
                </anchor>
              </controlPr>
            </control>
          </mc:Choice>
        </mc:AlternateContent>
        <mc:AlternateContent xmlns:mc="http://schemas.openxmlformats.org/markup-compatibility/2006">
          <mc:Choice Requires="x14">
            <control shapeId="528417" r:id="rId36" name="Check Box 33">
              <controlPr defaultSize="0" autoFill="0" autoLine="0" autoPict="0">
                <anchor moveWithCells="1">
                  <from>
                    <xdr:col>3</xdr:col>
                    <xdr:colOff>63500</xdr:colOff>
                    <xdr:row>34</xdr:row>
                    <xdr:rowOff>146050</xdr:rowOff>
                  </from>
                  <to>
                    <xdr:col>3</xdr:col>
                    <xdr:colOff>304800</xdr:colOff>
                    <xdr:row>34</xdr:row>
                    <xdr:rowOff>298450</xdr:rowOff>
                  </to>
                </anchor>
              </controlPr>
            </control>
          </mc:Choice>
        </mc:AlternateContent>
        <mc:AlternateContent xmlns:mc="http://schemas.openxmlformats.org/markup-compatibility/2006">
          <mc:Choice Requires="x14">
            <control shapeId="528418" r:id="rId37" name="Check Box 34">
              <controlPr defaultSize="0" autoFill="0" autoLine="0" autoPict="0">
                <anchor moveWithCells="1">
                  <from>
                    <xdr:col>3</xdr:col>
                    <xdr:colOff>63500</xdr:colOff>
                    <xdr:row>30</xdr:row>
                    <xdr:rowOff>146050</xdr:rowOff>
                  </from>
                  <to>
                    <xdr:col>3</xdr:col>
                    <xdr:colOff>304800</xdr:colOff>
                    <xdr:row>30</xdr:row>
                    <xdr:rowOff>298450</xdr:rowOff>
                  </to>
                </anchor>
              </controlPr>
            </control>
          </mc:Choice>
        </mc:AlternateContent>
        <mc:AlternateContent xmlns:mc="http://schemas.openxmlformats.org/markup-compatibility/2006">
          <mc:Choice Requires="x14">
            <control shapeId="528419" r:id="rId38" name="Check Box 35">
              <controlPr defaultSize="0" autoFill="0" autoLine="0" autoPict="0">
                <anchor moveWithCells="1">
                  <from>
                    <xdr:col>2</xdr:col>
                    <xdr:colOff>76200</xdr:colOff>
                    <xdr:row>5</xdr:row>
                    <xdr:rowOff>120650</xdr:rowOff>
                  </from>
                  <to>
                    <xdr:col>2</xdr:col>
                    <xdr:colOff>330200</xdr:colOff>
                    <xdr:row>5</xdr:row>
                    <xdr:rowOff>273050</xdr:rowOff>
                  </to>
                </anchor>
              </controlPr>
            </control>
          </mc:Choice>
        </mc:AlternateContent>
        <mc:AlternateContent xmlns:mc="http://schemas.openxmlformats.org/markup-compatibility/2006">
          <mc:Choice Requires="x14">
            <control shapeId="528420" r:id="rId39" name="Check Box 36">
              <controlPr defaultSize="0" autoFill="0" autoLine="0" autoPict="0">
                <anchor moveWithCells="1">
                  <from>
                    <xdr:col>2</xdr:col>
                    <xdr:colOff>76200</xdr:colOff>
                    <xdr:row>23</xdr:row>
                    <xdr:rowOff>120650</xdr:rowOff>
                  </from>
                  <to>
                    <xdr:col>2</xdr:col>
                    <xdr:colOff>330200</xdr:colOff>
                    <xdr:row>23</xdr:row>
                    <xdr:rowOff>273050</xdr:rowOff>
                  </to>
                </anchor>
              </controlPr>
            </control>
          </mc:Choice>
        </mc:AlternateContent>
        <mc:AlternateContent xmlns:mc="http://schemas.openxmlformats.org/markup-compatibility/2006">
          <mc:Choice Requires="x14">
            <control shapeId="528421" r:id="rId40" name="Check Box 37">
              <controlPr defaultSize="0" autoFill="0" autoLine="0" autoPict="0">
                <anchor moveWithCells="1">
                  <from>
                    <xdr:col>2</xdr:col>
                    <xdr:colOff>76200</xdr:colOff>
                    <xdr:row>27</xdr:row>
                    <xdr:rowOff>120650</xdr:rowOff>
                  </from>
                  <to>
                    <xdr:col>2</xdr:col>
                    <xdr:colOff>330200</xdr:colOff>
                    <xdr:row>27</xdr:row>
                    <xdr:rowOff>273050</xdr:rowOff>
                  </to>
                </anchor>
              </controlPr>
            </control>
          </mc:Choice>
        </mc:AlternateContent>
        <mc:AlternateContent xmlns:mc="http://schemas.openxmlformats.org/markup-compatibility/2006">
          <mc:Choice Requires="x14">
            <control shapeId="528422" r:id="rId41" name="Check Box 38">
              <controlPr defaultSize="0" autoFill="0" autoLine="0" autoPict="0">
                <anchor moveWithCells="1">
                  <from>
                    <xdr:col>3</xdr:col>
                    <xdr:colOff>44450</xdr:colOff>
                    <xdr:row>42</xdr:row>
                    <xdr:rowOff>101600</xdr:rowOff>
                  </from>
                  <to>
                    <xdr:col>3</xdr:col>
                    <xdr:colOff>298450</xdr:colOff>
                    <xdr:row>42</xdr:row>
                    <xdr:rowOff>254000</xdr:rowOff>
                  </to>
                </anchor>
              </controlPr>
            </control>
          </mc:Choice>
        </mc:AlternateContent>
        <mc:AlternateContent xmlns:mc="http://schemas.openxmlformats.org/markup-compatibility/2006">
          <mc:Choice Requires="x14">
            <control shapeId="528423" r:id="rId42" name="Check Box 39">
              <controlPr defaultSize="0" autoFill="0" autoLine="0" autoPict="0">
                <anchor moveWithCells="1">
                  <from>
                    <xdr:col>3</xdr:col>
                    <xdr:colOff>44450</xdr:colOff>
                    <xdr:row>40</xdr:row>
                    <xdr:rowOff>101600</xdr:rowOff>
                  </from>
                  <to>
                    <xdr:col>3</xdr:col>
                    <xdr:colOff>298450</xdr:colOff>
                    <xdr:row>40</xdr:row>
                    <xdr:rowOff>254000</xdr:rowOff>
                  </to>
                </anchor>
              </controlPr>
            </control>
          </mc:Choice>
        </mc:AlternateContent>
        <mc:AlternateContent xmlns:mc="http://schemas.openxmlformats.org/markup-compatibility/2006">
          <mc:Choice Requires="x14">
            <control shapeId="528424" r:id="rId43" name="Check Box 40">
              <controlPr defaultSize="0" autoFill="0" autoLine="0" autoPict="0">
                <anchor moveWithCells="1">
                  <from>
                    <xdr:col>2</xdr:col>
                    <xdr:colOff>139700</xdr:colOff>
                    <xdr:row>36</xdr:row>
                    <xdr:rowOff>82550</xdr:rowOff>
                  </from>
                  <to>
                    <xdr:col>2</xdr:col>
                    <xdr:colOff>381000</xdr:colOff>
                    <xdr:row>36</xdr:row>
                    <xdr:rowOff>234950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B1:E68"/>
  <sheetViews>
    <sheetView view="pageBreakPreview" zoomScale="98" zoomScaleNormal="100" zoomScaleSheetLayoutView="98" workbookViewId="0">
      <selection activeCell="B15" sqref="B15:F40"/>
    </sheetView>
  </sheetViews>
  <sheetFormatPr defaultRowHeight="13"/>
  <cols>
    <col min="1" max="1" width="9" style="1000"/>
    <col min="2" max="2" width="12.6328125" style="1000" customWidth="1"/>
    <col min="3" max="3" width="14.08984375" style="1000" customWidth="1"/>
    <col min="4" max="4" width="4.6328125" style="1000" customWidth="1"/>
    <col min="5" max="5" width="57.453125" style="1000" customWidth="1"/>
    <col min="6" max="257" width="9" style="1000"/>
    <col min="258" max="258" width="12.6328125" style="1000" customWidth="1"/>
    <col min="259" max="259" width="14.08984375" style="1000" customWidth="1"/>
    <col min="260" max="260" width="4.6328125" style="1000" customWidth="1"/>
    <col min="261" max="261" width="57.453125" style="1000" customWidth="1"/>
    <col min="262" max="513" width="9" style="1000"/>
    <col min="514" max="514" width="12.6328125" style="1000" customWidth="1"/>
    <col min="515" max="515" width="14.08984375" style="1000" customWidth="1"/>
    <col min="516" max="516" width="4.6328125" style="1000" customWidth="1"/>
    <col min="517" max="517" width="57.453125" style="1000" customWidth="1"/>
    <col min="518" max="769" width="9" style="1000"/>
    <col min="770" max="770" width="12.6328125" style="1000" customWidth="1"/>
    <col min="771" max="771" width="14.08984375" style="1000" customWidth="1"/>
    <col min="772" max="772" width="4.6328125" style="1000" customWidth="1"/>
    <col min="773" max="773" width="57.453125" style="1000" customWidth="1"/>
    <col min="774" max="1025" width="9" style="1000"/>
    <col min="1026" max="1026" width="12.6328125" style="1000" customWidth="1"/>
    <col min="1027" max="1027" width="14.08984375" style="1000" customWidth="1"/>
    <col min="1028" max="1028" width="4.6328125" style="1000" customWidth="1"/>
    <col min="1029" max="1029" width="57.453125" style="1000" customWidth="1"/>
    <col min="1030" max="1281" width="9" style="1000"/>
    <col min="1282" max="1282" width="12.6328125" style="1000" customWidth="1"/>
    <col min="1283" max="1283" width="14.08984375" style="1000" customWidth="1"/>
    <col min="1284" max="1284" width="4.6328125" style="1000" customWidth="1"/>
    <col min="1285" max="1285" width="57.453125" style="1000" customWidth="1"/>
    <col min="1286" max="1537" width="9" style="1000"/>
    <col min="1538" max="1538" width="12.6328125" style="1000" customWidth="1"/>
    <col min="1539" max="1539" width="14.08984375" style="1000" customWidth="1"/>
    <col min="1540" max="1540" width="4.6328125" style="1000" customWidth="1"/>
    <col min="1541" max="1541" width="57.453125" style="1000" customWidth="1"/>
    <col min="1542" max="1793" width="9" style="1000"/>
    <col min="1794" max="1794" width="12.6328125" style="1000" customWidth="1"/>
    <col min="1795" max="1795" width="14.08984375" style="1000" customWidth="1"/>
    <col min="1796" max="1796" width="4.6328125" style="1000" customWidth="1"/>
    <col min="1797" max="1797" width="57.453125" style="1000" customWidth="1"/>
    <col min="1798" max="2049" width="9" style="1000"/>
    <col min="2050" max="2050" width="12.6328125" style="1000" customWidth="1"/>
    <col min="2051" max="2051" width="14.08984375" style="1000" customWidth="1"/>
    <col min="2052" max="2052" width="4.6328125" style="1000" customWidth="1"/>
    <col min="2053" max="2053" width="57.453125" style="1000" customWidth="1"/>
    <col min="2054" max="2305" width="9" style="1000"/>
    <col min="2306" max="2306" width="12.6328125" style="1000" customWidth="1"/>
    <col min="2307" max="2307" width="14.08984375" style="1000" customWidth="1"/>
    <col min="2308" max="2308" width="4.6328125" style="1000" customWidth="1"/>
    <col min="2309" max="2309" width="57.453125" style="1000" customWidth="1"/>
    <col min="2310" max="2561" width="9" style="1000"/>
    <col min="2562" max="2562" width="12.6328125" style="1000" customWidth="1"/>
    <col min="2563" max="2563" width="14.08984375" style="1000" customWidth="1"/>
    <col min="2564" max="2564" width="4.6328125" style="1000" customWidth="1"/>
    <col min="2565" max="2565" width="57.453125" style="1000" customWidth="1"/>
    <col min="2566" max="2817" width="9" style="1000"/>
    <col min="2818" max="2818" width="12.6328125" style="1000" customWidth="1"/>
    <col min="2819" max="2819" width="14.08984375" style="1000" customWidth="1"/>
    <col min="2820" max="2820" width="4.6328125" style="1000" customWidth="1"/>
    <col min="2821" max="2821" width="57.453125" style="1000" customWidth="1"/>
    <col min="2822" max="3073" width="9" style="1000"/>
    <col min="3074" max="3074" width="12.6328125" style="1000" customWidth="1"/>
    <col min="3075" max="3075" width="14.08984375" style="1000" customWidth="1"/>
    <col min="3076" max="3076" width="4.6328125" style="1000" customWidth="1"/>
    <col min="3077" max="3077" width="57.453125" style="1000" customWidth="1"/>
    <col min="3078" max="3329" width="9" style="1000"/>
    <col min="3330" max="3330" width="12.6328125" style="1000" customWidth="1"/>
    <col min="3331" max="3331" width="14.08984375" style="1000" customWidth="1"/>
    <col min="3332" max="3332" width="4.6328125" style="1000" customWidth="1"/>
    <col min="3333" max="3333" width="57.453125" style="1000" customWidth="1"/>
    <col min="3334" max="3585" width="9" style="1000"/>
    <col min="3586" max="3586" width="12.6328125" style="1000" customWidth="1"/>
    <col min="3587" max="3587" width="14.08984375" style="1000" customWidth="1"/>
    <col min="3588" max="3588" width="4.6328125" style="1000" customWidth="1"/>
    <col min="3589" max="3589" width="57.453125" style="1000" customWidth="1"/>
    <col min="3590" max="3841" width="9" style="1000"/>
    <col min="3842" max="3842" width="12.6328125" style="1000" customWidth="1"/>
    <col min="3843" max="3843" width="14.08984375" style="1000" customWidth="1"/>
    <col min="3844" max="3844" width="4.6328125" style="1000" customWidth="1"/>
    <col min="3845" max="3845" width="57.453125" style="1000" customWidth="1"/>
    <col min="3846" max="4097" width="9" style="1000"/>
    <col min="4098" max="4098" width="12.6328125" style="1000" customWidth="1"/>
    <col min="4099" max="4099" width="14.08984375" style="1000" customWidth="1"/>
    <col min="4100" max="4100" width="4.6328125" style="1000" customWidth="1"/>
    <col min="4101" max="4101" width="57.453125" style="1000" customWidth="1"/>
    <col min="4102" max="4353" width="9" style="1000"/>
    <col min="4354" max="4354" width="12.6328125" style="1000" customWidth="1"/>
    <col min="4355" max="4355" width="14.08984375" style="1000" customWidth="1"/>
    <col min="4356" max="4356" width="4.6328125" style="1000" customWidth="1"/>
    <col min="4357" max="4357" width="57.453125" style="1000" customWidth="1"/>
    <col min="4358" max="4609" width="9" style="1000"/>
    <col min="4610" max="4610" width="12.6328125" style="1000" customWidth="1"/>
    <col min="4611" max="4611" width="14.08984375" style="1000" customWidth="1"/>
    <col min="4612" max="4612" width="4.6328125" style="1000" customWidth="1"/>
    <col min="4613" max="4613" width="57.453125" style="1000" customWidth="1"/>
    <col min="4614" max="4865" width="9" style="1000"/>
    <col min="4866" max="4866" width="12.6328125" style="1000" customWidth="1"/>
    <col min="4867" max="4867" width="14.08984375" style="1000" customWidth="1"/>
    <col min="4868" max="4868" width="4.6328125" style="1000" customWidth="1"/>
    <col min="4869" max="4869" width="57.453125" style="1000" customWidth="1"/>
    <col min="4870" max="5121" width="9" style="1000"/>
    <col min="5122" max="5122" width="12.6328125" style="1000" customWidth="1"/>
    <col min="5123" max="5123" width="14.08984375" style="1000" customWidth="1"/>
    <col min="5124" max="5124" width="4.6328125" style="1000" customWidth="1"/>
    <col min="5125" max="5125" width="57.453125" style="1000" customWidth="1"/>
    <col min="5126" max="5377" width="9" style="1000"/>
    <col min="5378" max="5378" width="12.6328125" style="1000" customWidth="1"/>
    <col min="5379" max="5379" width="14.08984375" style="1000" customWidth="1"/>
    <col min="5380" max="5380" width="4.6328125" style="1000" customWidth="1"/>
    <col min="5381" max="5381" width="57.453125" style="1000" customWidth="1"/>
    <col min="5382" max="5633" width="9" style="1000"/>
    <col min="5634" max="5634" width="12.6328125" style="1000" customWidth="1"/>
    <col min="5635" max="5635" width="14.08984375" style="1000" customWidth="1"/>
    <col min="5636" max="5636" width="4.6328125" style="1000" customWidth="1"/>
    <col min="5637" max="5637" width="57.453125" style="1000" customWidth="1"/>
    <col min="5638" max="5889" width="9" style="1000"/>
    <col min="5890" max="5890" width="12.6328125" style="1000" customWidth="1"/>
    <col min="5891" max="5891" width="14.08984375" style="1000" customWidth="1"/>
    <col min="5892" max="5892" width="4.6328125" style="1000" customWidth="1"/>
    <col min="5893" max="5893" width="57.453125" style="1000" customWidth="1"/>
    <col min="5894" max="6145" width="9" style="1000"/>
    <col min="6146" max="6146" width="12.6328125" style="1000" customWidth="1"/>
    <col min="6147" max="6147" width="14.08984375" style="1000" customWidth="1"/>
    <col min="6148" max="6148" width="4.6328125" style="1000" customWidth="1"/>
    <col min="6149" max="6149" width="57.453125" style="1000" customWidth="1"/>
    <col min="6150" max="6401" width="9" style="1000"/>
    <col min="6402" max="6402" width="12.6328125" style="1000" customWidth="1"/>
    <col min="6403" max="6403" width="14.08984375" style="1000" customWidth="1"/>
    <col min="6404" max="6404" width="4.6328125" style="1000" customWidth="1"/>
    <col min="6405" max="6405" width="57.453125" style="1000" customWidth="1"/>
    <col min="6406" max="6657" width="9" style="1000"/>
    <col min="6658" max="6658" width="12.6328125" style="1000" customWidth="1"/>
    <col min="6659" max="6659" width="14.08984375" style="1000" customWidth="1"/>
    <col min="6660" max="6660" width="4.6328125" style="1000" customWidth="1"/>
    <col min="6661" max="6661" width="57.453125" style="1000" customWidth="1"/>
    <col min="6662" max="6913" width="9" style="1000"/>
    <col min="6914" max="6914" width="12.6328125" style="1000" customWidth="1"/>
    <col min="6915" max="6915" width="14.08984375" style="1000" customWidth="1"/>
    <col min="6916" max="6916" width="4.6328125" style="1000" customWidth="1"/>
    <col min="6917" max="6917" width="57.453125" style="1000" customWidth="1"/>
    <col min="6918" max="7169" width="9" style="1000"/>
    <col min="7170" max="7170" width="12.6328125" style="1000" customWidth="1"/>
    <col min="7171" max="7171" width="14.08984375" style="1000" customWidth="1"/>
    <col min="7172" max="7172" width="4.6328125" style="1000" customWidth="1"/>
    <col min="7173" max="7173" width="57.453125" style="1000" customWidth="1"/>
    <col min="7174" max="7425" width="9" style="1000"/>
    <col min="7426" max="7426" width="12.6328125" style="1000" customWidth="1"/>
    <col min="7427" max="7427" width="14.08984375" style="1000" customWidth="1"/>
    <col min="7428" max="7428" width="4.6328125" style="1000" customWidth="1"/>
    <col min="7429" max="7429" width="57.453125" style="1000" customWidth="1"/>
    <col min="7430" max="7681" width="9" style="1000"/>
    <col min="7682" max="7682" width="12.6328125" style="1000" customWidth="1"/>
    <col min="7683" max="7683" width="14.08984375" style="1000" customWidth="1"/>
    <col min="7684" max="7684" width="4.6328125" style="1000" customWidth="1"/>
    <col min="7685" max="7685" width="57.453125" style="1000" customWidth="1"/>
    <col min="7686" max="7937" width="9" style="1000"/>
    <col min="7938" max="7938" width="12.6328125" style="1000" customWidth="1"/>
    <col min="7939" max="7939" width="14.08984375" style="1000" customWidth="1"/>
    <col min="7940" max="7940" width="4.6328125" style="1000" customWidth="1"/>
    <col min="7941" max="7941" width="57.453125" style="1000" customWidth="1"/>
    <col min="7942" max="8193" width="9" style="1000"/>
    <col min="8194" max="8194" width="12.6328125" style="1000" customWidth="1"/>
    <col min="8195" max="8195" width="14.08984375" style="1000" customWidth="1"/>
    <col min="8196" max="8196" width="4.6328125" style="1000" customWidth="1"/>
    <col min="8197" max="8197" width="57.453125" style="1000" customWidth="1"/>
    <col min="8198" max="8449" width="9" style="1000"/>
    <col min="8450" max="8450" width="12.6328125" style="1000" customWidth="1"/>
    <col min="8451" max="8451" width="14.08984375" style="1000" customWidth="1"/>
    <col min="8452" max="8452" width="4.6328125" style="1000" customWidth="1"/>
    <col min="8453" max="8453" width="57.453125" style="1000" customWidth="1"/>
    <col min="8454" max="8705" width="9" style="1000"/>
    <col min="8706" max="8706" width="12.6328125" style="1000" customWidth="1"/>
    <col min="8707" max="8707" width="14.08984375" style="1000" customWidth="1"/>
    <col min="8708" max="8708" width="4.6328125" style="1000" customWidth="1"/>
    <col min="8709" max="8709" width="57.453125" style="1000" customWidth="1"/>
    <col min="8710" max="8961" width="9" style="1000"/>
    <col min="8962" max="8962" width="12.6328125" style="1000" customWidth="1"/>
    <col min="8963" max="8963" width="14.08984375" style="1000" customWidth="1"/>
    <col min="8964" max="8964" width="4.6328125" style="1000" customWidth="1"/>
    <col min="8965" max="8965" width="57.453125" style="1000" customWidth="1"/>
    <col min="8966" max="9217" width="9" style="1000"/>
    <col min="9218" max="9218" width="12.6328125" style="1000" customWidth="1"/>
    <col min="9219" max="9219" width="14.08984375" style="1000" customWidth="1"/>
    <col min="9220" max="9220" width="4.6328125" style="1000" customWidth="1"/>
    <col min="9221" max="9221" width="57.453125" style="1000" customWidth="1"/>
    <col min="9222" max="9473" width="9" style="1000"/>
    <col min="9474" max="9474" width="12.6328125" style="1000" customWidth="1"/>
    <col min="9475" max="9475" width="14.08984375" style="1000" customWidth="1"/>
    <col min="9476" max="9476" width="4.6328125" style="1000" customWidth="1"/>
    <col min="9477" max="9477" width="57.453125" style="1000" customWidth="1"/>
    <col min="9478" max="9729" width="9" style="1000"/>
    <col min="9730" max="9730" width="12.6328125" style="1000" customWidth="1"/>
    <col min="9731" max="9731" width="14.08984375" style="1000" customWidth="1"/>
    <col min="9732" max="9732" width="4.6328125" style="1000" customWidth="1"/>
    <col min="9733" max="9733" width="57.453125" style="1000" customWidth="1"/>
    <col min="9734" max="9985" width="9" style="1000"/>
    <col min="9986" max="9986" width="12.6328125" style="1000" customWidth="1"/>
    <col min="9987" max="9987" width="14.08984375" style="1000" customWidth="1"/>
    <col min="9988" max="9988" width="4.6328125" style="1000" customWidth="1"/>
    <col min="9989" max="9989" width="57.453125" style="1000" customWidth="1"/>
    <col min="9990" max="10241" width="9" style="1000"/>
    <col min="10242" max="10242" width="12.6328125" style="1000" customWidth="1"/>
    <col min="10243" max="10243" width="14.08984375" style="1000" customWidth="1"/>
    <col min="10244" max="10244" width="4.6328125" style="1000" customWidth="1"/>
    <col min="10245" max="10245" width="57.453125" style="1000" customWidth="1"/>
    <col min="10246" max="10497" width="9" style="1000"/>
    <col min="10498" max="10498" width="12.6328125" style="1000" customWidth="1"/>
    <col min="10499" max="10499" width="14.08984375" style="1000" customWidth="1"/>
    <col min="10500" max="10500" width="4.6328125" style="1000" customWidth="1"/>
    <col min="10501" max="10501" width="57.453125" style="1000" customWidth="1"/>
    <col min="10502" max="10753" width="9" style="1000"/>
    <col min="10754" max="10754" width="12.6328125" style="1000" customWidth="1"/>
    <col min="10755" max="10755" width="14.08984375" style="1000" customWidth="1"/>
    <col min="10756" max="10756" width="4.6328125" style="1000" customWidth="1"/>
    <col min="10757" max="10757" width="57.453125" style="1000" customWidth="1"/>
    <col min="10758" max="11009" width="9" style="1000"/>
    <col min="11010" max="11010" width="12.6328125" style="1000" customWidth="1"/>
    <col min="11011" max="11011" width="14.08984375" style="1000" customWidth="1"/>
    <col min="11012" max="11012" width="4.6328125" style="1000" customWidth="1"/>
    <col min="11013" max="11013" width="57.453125" style="1000" customWidth="1"/>
    <col min="11014" max="11265" width="9" style="1000"/>
    <col min="11266" max="11266" width="12.6328125" style="1000" customWidth="1"/>
    <col min="11267" max="11267" width="14.08984375" style="1000" customWidth="1"/>
    <col min="11268" max="11268" width="4.6328125" style="1000" customWidth="1"/>
    <col min="11269" max="11269" width="57.453125" style="1000" customWidth="1"/>
    <col min="11270" max="11521" width="9" style="1000"/>
    <col min="11522" max="11522" width="12.6328125" style="1000" customWidth="1"/>
    <col min="11523" max="11523" width="14.08984375" style="1000" customWidth="1"/>
    <col min="11524" max="11524" width="4.6328125" style="1000" customWidth="1"/>
    <col min="11525" max="11525" width="57.453125" style="1000" customWidth="1"/>
    <col min="11526" max="11777" width="9" style="1000"/>
    <col min="11778" max="11778" width="12.6328125" style="1000" customWidth="1"/>
    <col min="11779" max="11779" width="14.08984375" style="1000" customWidth="1"/>
    <col min="11780" max="11780" width="4.6328125" style="1000" customWidth="1"/>
    <col min="11781" max="11781" width="57.453125" style="1000" customWidth="1"/>
    <col min="11782" max="12033" width="9" style="1000"/>
    <col min="12034" max="12034" width="12.6328125" style="1000" customWidth="1"/>
    <col min="12035" max="12035" width="14.08984375" style="1000" customWidth="1"/>
    <col min="12036" max="12036" width="4.6328125" style="1000" customWidth="1"/>
    <col min="12037" max="12037" width="57.453125" style="1000" customWidth="1"/>
    <col min="12038" max="12289" width="9" style="1000"/>
    <col min="12290" max="12290" width="12.6328125" style="1000" customWidth="1"/>
    <col min="12291" max="12291" width="14.08984375" style="1000" customWidth="1"/>
    <col min="12292" max="12292" width="4.6328125" style="1000" customWidth="1"/>
    <col min="12293" max="12293" width="57.453125" style="1000" customWidth="1"/>
    <col min="12294" max="12545" width="9" style="1000"/>
    <col min="12546" max="12546" width="12.6328125" style="1000" customWidth="1"/>
    <col min="12547" max="12547" width="14.08984375" style="1000" customWidth="1"/>
    <col min="12548" max="12548" width="4.6328125" style="1000" customWidth="1"/>
    <col min="12549" max="12549" width="57.453125" style="1000" customWidth="1"/>
    <col min="12550" max="12801" width="9" style="1000"/>
    <col min="12802" max="12802" width="12.6328125" style="1000" customWidth="1"/>
    <col min="12803" max="12803" width="14.08984375" style="1000" customWidth="1"/>
    <col min="12804" max="12804" width="4.6328125" style="1000" customWidth="1"/>
    <col min="12805" max="12805" width="57.453125" style="1000" customWidth="1"/>
    <col min="12806" max="13057" width="9" style="1000"/>
    <col min="13058" max="13058" width="12.6328125" style="1000" customWidth="1"/>
    <col min="13059" max="13059" width="14.08984375" style="1000" customWidth="1"/>
    <col min="13060" max="13060" width="4.6328125" style="1000" customWidth="1"/>
    <col min="13061" max="13061" width="57.453125" style="1000" customWidth="1"/>
    <col min="13062" max="13313" width="9" style="1000"/>
    <col min="13314" max="13314" width="12.6328125" style="1000" customWidth="1"/>
    <col min="13315" max="13315" width="14.08984375" style="1000" customWidth="1"/>
    <col min="13316" max="13316" width="4.6328125" style="1000" customWidth="1"/>
    <col min="13317" max="13317" width="57.453125" style="1000" customWidth="1"/>
    <col min="13318" max="13569" width="9" style="1000"/>
    <col min="13570" max="13570" width="12.6328125" style="1000" customWidth="1"/>
    <col min="13571" max="13571" width="14.08984375" style="1000" customWidth="1"/>
    <col min="13572" max="13572" width="4.6328125" style="1000" customWidth="1"/>
    <col min="13573" max="13573" width="57.453125" style="1000" customWidth="1"/>
    <col min="13574" max="13825" width="9" style="1000"/>
    <col min="13826" max="13826" width="12.6328125" style="1000" customWidth="1"/>
    <col min="13827" max="13827" width="14.08984375" style="1000" customWidth="1"/>
    <col min="13828" max="13828" width="4.6328125" style="1000" customWidth="1"/>
    <col min="13829" max="13829" width="57.453125" style="1000" customWidth="1"/>
    <col min="13830" max="14081" width="9" style="1000"/>
    <col min="14082" max="14082" width="12.6328125" style="1000" customWidth="1"/>
    <col min="14083" max="14083" width="14.08984375" style="1000" customWidth="1"/>
    <col min="14084" max="14084" width="4.6328125" style="1000" customWidth="1"/>
    <col min="14085" max="14085" width="57.453125" style="1000" customWidth="1"/>
    <col min="14086" max="14337" width="9" style="1000"/>
    <col min="14338" max="14338" width="12.6328125" style="1000" customWidth="1"/>
    <col min="14339" max="14339" width="14.08984375" style="1000" customWidth="1"/>
    <col min="14340" max="14340" width="4.6328125" style="1000" customWidth="1"/>
    <col min="14341" max="14341" width="57.453125" style="1000" customWidth="1"/>
    <col min="14342" max="14593" width="9" style="1000"/>
    <col min="14594" max="14594" width="12.6328125" style="1000" customWidth="1"/>
    <col min="14595" max="14595" width="14.08984375" style="1000" customWidth="1"/>
    <col min="14596" max="14596" width="4.6328125" style="1000" customWidth="1"/>
    <col min="14597" max="14597" width="57.453125" style="1000" customWidth="1"/>
    <col min="14598" max="14849" width="9" style="1000"/>
    <col min="14850" max="14850" width="12.6328125" style="1000" customWidth="1"/>
    <col min="14851" max="14851" width="14.08984375" style="1000" customWidth="1"/>
    <col min="14852" max="14852" width="4.6328125" style="1000" customWidth="1"/>
    <col min="14853" max="14853" width="57.453125" style="1000" customWidth="1"/>
    <col min="14854" max="15105" width="9" style="1000"/>
    <col min="15106" max="15106" width="12.6328125" style="1000" customWidth="1"/>
    <col min="15107" max="15107" width="14.08984375" style="1000" customWidth="1"/>
    <col min="15108" max="15108" width="4.6328125" style="1000" customWidth="1"/>
    <col min="15109" max="15109" width="57.453125" style="1000" customWidth="1"/>
    <col min="15110" max="15361" width="9" style="1000"/>
    <col min="15362" max="15362" width="12.6328125" style="1000" customWidth="1"/>
    <col min="15363" max="15363" width="14.08984375" style="1000" customWidth="1"/>
    <col min="15364" max="15364" width="4.6328125" style="1000" customWidth="1"/>
    <col min="15365" max="15365" width="57.453125" style="1000" customWidth="1"/>
    <col min="15366" max="15617" width="9" style="1000"/>
    <col min="15618" max="15618" width="12.6328125" style="1000" customWidth="1"/>
    <col min="15619" max="15619" width="14.08984375" style="1000" customWidth="1"/>
    <col min="15620" max="15620" width="4.6328125" style="1000" customWidth="1"/>
    <col min="15621" max="15621" width="57.453125" style="1000" customWidth="1"/>
    <col min="15622" max="15873" width="9" style="1000"/>
    <col min="15874" max="15874" width="12.6328125" style="1000" customWidth="1"/>
    <col min="15875" max="15875" width="14.08984375" style="1000" customWidth="1"/>
    <col min="15876" max="15876" width="4.6328125" style="1000" customWidth="1"/>
    <col min="15877" max="15877" width="57.453125" style="1000" customWidth="1"/>
    <col min="15878" max="16129" width="9" style="1000"/>
    <col min="16130" max="16130" width="12.6328125" style="1000" customWidth="1"/>
    <col min="16131" max="16131" width="14.08984375" style="1000" customWidth="1"/>
    <col min="16132" max="16132" width="4.6328125" style="1000" customWidth="1"/>
    <col min="16133" max="16133" width="57.453125" style="1000" customWidth="1"/>
    <col min="16134" max="16384" width="9" style="1000"/>
  </cols>
  <sheetData>
    <row r="1" spans="2:5" ht="51" customHeight="1"/>
    <row r="2" spans="2:5" ht="29.25" customHeight="1" thickBot="1">
      <c r="B2" s="2810" t="s">
        <v>889</v>
      </c>
      <c r="C2" s="2810"/>
      <c r="D2" s="2810"/>
      <c r="E2" s="2810"/>
    </row>
    <row r="3" spans="2:5" ht="24.9" customHeight="1">
      <c r="B3" s="2819" t="s">
        <v>845</v>
      </c>
      <c r="C3" s="2820"/>
      <c r="D3" s="2813">
        <f>各項目入力表!B3</f>
        <v>0</v>
      </c>
      <c r="E3" s="2814"/>
    </row>
    <row r="4" spans="2:5" ht="24.9" customHeight="1" thickBot="1">
      <c r="B4" s="2821" t="s">
        <v>846</v>
      </c>
      <c r="C4" s="2822"/>
      <c r="D4" s="2817">
        <f>各項目入力表!F4</f>
        <v>0</v>
      </c>
      <c r="E4" s="2818"/>
    </row>
    <row r="5" spans="2:5" ht="24.9" customHeight="1">
      <c r="B5" s="1001" t="s">
        <v>847</v>
      </c>
      <c r="C5" s="1002" t="s">
        <v>848</v>
      </c>
      <c r="D5" s="2808" t="s">
        <v>849</v>
      </c>
      <c r="E5" s="2809"/>
    </row>
    <row r="6" spans="2:5" ht="45" customHeight="1">
      <c r="B6" s="1003" t="s">
        <v>890</v>
      </c>
      <c r="C6" s="1043" t="s">
        <v>891</v>
      </c>
      <c r="D6" s="1036"/>
      <c r="E6" s="1044" t="s">
        <v>892</v>
      </c>
    </row>
    <row r="7" spans="2:5" ht="45" customHeight="1">
      <c r="B7" s="1007"/>
      <c r="C7" s="1008"/>
      <c r="D7" s="1036"/>
      <c r="E7" s="1045" t="s">
        <v>893</v>
      </c>
    </row>
    <row r="8" spans="2:5" ht="45" customHeight="1">
      <c r="B8" s="1029"/>
      <c r="C8" s="1046"/>
      <c r="D8" s="1036"/>
      <c r="E8" s="1045" t="s">
        <v>894</v>
      </c>
    </row>
    <row r="9" spans="2:5" ht="45" customHeight="1">
      <c r="B9" s="1010"/>
      <c r="C9" s="1011"/>
      <c r="D9" s="1036"/>
      <c r="E9" s="1047" t="s">
        <v>895</v>
      </c>
    </row>
    <row r="10" spans="2:5" ht="45" customHeight="1">
      <c r="B10" s="1010"/>
      <c r="C10" s="1013"/>
      <c r="D10" s="1036"/>
      <c r="E10" s="1048" t="s">
        <v>896</v>
      </c>
    </row>
    <row r="11" spans="2:5" ht="45" customHeight="1">
      <c r="B11" s="1010"/>
      <c r="C11" s="1013"/>
      <c r="D11" s="1036"/>
      <c r="E11" s="1048" t="s">
        <v>897</v>
      </c>
    </row>
    <row r="12" spans="2:5" ht="45" customHeight="1">
      <c r="B12" s="1010"/>
      <c r="C12" s="1027"/>
      <c r="D12" s="1032"/>
      <c r="E12" s="1045" t="s">
        <v>888</v>
      </c>
    </row>
    <row r="13" spans="2:5" ht="54.9" customHeight="1" thickBot="1">
      <c r="B13" s="1019"/>
      <c r="C13" s="1049"/>
      <c r="D13" s="1041"/>
      <c r="E13" s="1050" t="s">
        <v>887</v>
      </c>
    </row>
    <row r="14" spans="2:5" ht="24.9" customHeight="1"/>
    <row r="15" spans="2:5" ht="24.9" customHeight="1"/>
    <row r="16" spans="2:5" ht="24.9" customHeight="1"/>
    <row r="17" ht="24.9" customHeight="1"/>
    <row r="18" ht="24.9" customHeight="1"/>
    <row r="19" ht="24.9" customHeight="1"/>
    <row r="20" ht="24.9" customHeight="1"/>
    <row r="21" ht="24.9" customHeight="1"/>
    <row r="22" ht="24.9" customHeight="1"/>
    <row r="23" ht="24.9" customHeight="1"/>
    <row r="24" ht="24.9" customHeight="1"/>
    <row r="25" ht="24.9" customHeight="1"/>
    <row r="26" ht="24.9" customHeight="1"/>
    <row r="27" ht="24.9" customHeight="1"/>
    <row r="28" ht="24.9" customHeight="1"/>
    <row r="29" ht="24.9" customHeight="1"/>
    <row r="30" ht="24.9" customHeight="1"/>
    <row r="31" ht="24.9" customHeight="1"/>
    <row r="32" ht="24.9"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明朝,標準"&amp;8&amp;K00-030平塚市工事成績評定要領関係　様式２&amp;R&amp;"ＭＳ 明朝,標準"&amp;8&amp;K00-032
総括技術評価者用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29409" r:id="rId4" name="Check Box 1">
              <controlPr defaultSize="0" autoFill="0" autoLine="0" autoPict="0">
                <anchor moveWithCells="1">
                  <from>
                    <xdr:col>3</xdr:col>
                    <xdr:colOff>76200</xdr:colOff>
                    <xdr:row>5</xdr:row>
                    <xdr:rowOff>215900</xdr:rowOff>
                  </from>
                  <to>
                    <xdr:col>4</xdr:col>
                    <xdr:colOff>0</xdr:colOff>
                    <xdr:row>5</xdr:row>
                    <xdr:rowOff>368300</xdr:rowOff>
                  </to>
                </anchor>
              </controlPr>
            </control>
          </mc:Choice>
        </mc:AlternateContent>
        <mc:AlternateContent xmlns:mc="http://schemas.openxmlformats.org/markup-compatibility/2006">
          <mc:Choice Requires="x14">
            <control shapeId="529410" r:id="rId5" name="Check Box 2">
              <controlPr defaultSize="0" autoFill="0" autoLine="0" autoPict="0">
                <anchor moveWithCells="1">
                  <from>
                    <xdr:col>3</xdr:col>
                    <xdr:colOff>76200</xdr:colOff>
                    <xdr:row>6</xdr:row>
                    <xdr:rowOff>215900</xdr:rowOff>
                  </from>
                  <to>
                    <xdr:col>4</xdr:col>
                    <xdr:colOff>0</xdr:colOff>
                    <xdr:row>6</xdr:row>
                    <xdr:rowOff>368300</xdr:rowOff>
                  </to>
                </anchor>
              </controlPr>
            </control>
          </mc:Choice>
        </mc:AlternateContent>
        <mc:AlternateContent xmlns:mc="http://schemas.openxmlformats.org/markup-compatibility/2006">
          <mc:Choice Requires="x14">
            <control shapeId="529411" r:id="rId6" name="Check Box 3">
              <controlPr defaultSize="0" autoFill="0" autoLine="0" autoPict="0">
                <anchor moveWithCells="1">
                  <from>
                    <xdr:col>3</xdr:col>
                    <xdr:colOff>76200</xdr:colOff>
                    <xdr:row>7</xdr:row>
                    <xdr:rowOff>215900</xdr:rowOff>
                  </from>
                  <to>
                    <xdr:col>4</xdr:col>
                    <xdr:colOff>0</xdr:colOff>
                    <xdr:row>7</xdr:row>
                    <xdr:rowOff>368300</xdr:rowOff>
                  </to>
                </anchor>
              </controlPr>
            </control>
          </mc:Choice>
        </mc:AlternateContent>
        <mc:AlternateContent xmlns:mc="http://schemas.openxmlformats.org/markup-compatibility/2006">
          <mc:Choice Requires="x14">
            <control shapeId="529412" r:id="rId7" name="Check Box 4">
              <controlPr defaultSize="0" autoFill="0" autoLine="0" autoPict="0">
                <anchor moveWithCells="1">
                  <from>
                    <xdr:col>3</xdr:col>
                    <xdr:colOff>76200</xdr:colOff>
                    <xdr:row>8</xdr:row>
                    <xdr:rowOff>215900</xdr:rowOff>
                  </from>
                  <to>
                    <xdr:col>4</xdr:col>
                    <xdr:colOff>0</xdr:colOff>
                    <xdr:row>8</xdr:row>
                    <xdr:rowOff>368300</xdr:rowOff>
                  </to>
                </anchor>
              </controlPr>
            </control>
          </mc:Choice>
        </mc:AlternateContent>
        <mc:AlternateContent xmlns:mc="http://schemas.openxmlformats.org/markup-compatibility/2006">
          <mc:Choice Requires="x14">
            <control shapeId="529413" r:id="rId8" name="Check Box 5">
              <controlPr defaultSize="0" autoFill="0" autoLine="0" autoPict="0">
                <anchor moveWithCells="1">
                  <from>
                    <xdr:col>3</xdr:col>
                    <xdr:colOff>76200</xdr:colOff>
                    <xdr:row>9</xdr:row>
                    <xdr:rowOff>215900</xdr:rowOff>
                  </from>
                  <to>
                    <xdr:col>4</xdr:col>
                    <xdr:colOff>0</xdr:colOff>
                    <xdr:row>9</xdr:row>
                    <xdr:rowOff>368300</xdr:rowOff>
                  </to>
                </anchor>
              </controlPr>
            </control>
          </mc:Choice>
        </mc:AlternateContent>
        <mc:AlternateContent xmlns:mc="http://schemas.openxmlformats.org/markup-compatibility/2006">
          <mc:Choice Requires="x14">
            <control shapeId="529414" r:id="rId9" name="Check Box 6">
              <controlPr defaultSize="0" autoFill="0" autoLine="0" autoPict="0">
                <anchor moveWithCells="1">
                  <from>
                    <xdr:col>3</xdr:col>
                    <xdr:colOff>76200</xdr:colOff>
                    <xdr:row>11</xdr:row>
                    <xdr:rowOff>215900</xdr:rowOff>
                  </from>
                  <to>
                    <xdr:col>4</xdr:col>
                    <xdr:colOff>0</xdr:colOff>
                    <xdr:row>11</xdr:row>
                    <xdr:rowOff>368300</xdr:rowOff>
                  </to>
                </anchor>
              </controlPr>
            </control>
          </mc:Choice>
        </mc:AlternateContent>
        <mc:AlternateContent xmlns:mc="http://schemas.openxmlformats.org/markup-compatibility/2006">
          <mc:Choice Requires="x14">
            <control shapeId="529415" r:id="rId10" name="Check Box 7">
              <controlPr defaultSize="0" autoFill="0" autoLine="0" autoPict="0">
                <anchor moveWithCells="1">
                  <from>
                    <xdr:col>3</xdr:col>
                    <xdr:colOff>76200</xdr:colOff>
                    <xdr:row>10</xdr:row>
                    <xdr:rowOff>215900</xdr:rowOff>
                  </from>
                  <to>
                    <xdr:col>4</xdr:col>
                    <xdr:colOff>0</xdr:colOff>
                    <xdr:row>10</xdr:row>
                    <xdr:rowOff>368300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F41"/>
  <sheetViews>
    <sheetView view="pageBreakPreview" zoomScaleNormal="100" zoomScaleSheetLayoutView="100" workbookViewId="0">
      <selection activeCell="B15" sqref="B15:F40"/>
    </sheetView>
  </sheetViews>
  <sheetFormatPr defaultRowHeight="13"/>
  <cols>
    <col min="1" max="1" width="9" style="1051"/>
    <col min="2" max="2" width="22.6328125" style="1051" customWidth="1"/>
    <col min="3" max="6" width="16.6328125" style="1051" customWidth="1"/>
    <col min="7" max="257" width="9" style="1051"/>
    <col min="258" max="258" width="22.6328125" style="1051" customWidth="1"/>
    <col min="259" max="262" width="16.6328125" style="1051" customWidth="1"/>
    <col min="263" max="513" width="9" style="1051"/>
    <col min="514" max="514" width="22.6328125" style="1051" customWidth="1"/>
    <col min="515" max="518" width="16.6328125" style="1051" customWidth="1"/>
    <col min="519" max="769" width="9" style="1051"/>
    <col min="770" max="770" width="22.6328125" style="1051" customWidth="1"/>
    <col min="771" max="774" width="16.6328125" style="1051" customWidth="1"/>
    <col min="775" max="1025" width="9" style="1051"/>
    <col min="1026" max="1026" width="22.6328125" style="1051" customWidth="1"/>
    <col min="1027" max="1030" width="16.6328125" style="1051" customWidth="1"/>
    <col min="1031" max="1281" width="9" style="1051"/>
    <col min="1282" max="1282" width="22.6328125" style="1051" customWidth="1"/>
    <col min="1283" max="1286" width="16.6328125" style="1051" customWidth="1"/>
    <col min="1287" max="1537" width="9" style="1051"/>
    <col min="1538" max="1538" width="22.6328125" style="1051" customWidth="1"/>
    <col min="1539" max="1542" width="16.6328125" style="1051" customWidth="1"/>
    <col min="1543" max="1793" width="9" style="1051"/>
    <col min="1794" max="1794" width="22.6328125" style="1051" customWidth="1"/>
    <col min="1795" max="1798" width="16.6328125" style="1051" customWidth="1"/>
    <col min="1799" max="2049" width="9" style="1051"/>
    <col min="2050" max="2050" width="22.6328125" style="1051" customWidth="1"/>
    <col min="2051" max="2054" width="16.6328125" style="1051" customWidth="1"/>
    <col min="2055" max="2305" width="9" style="1051"/>
    <col min="2306" max="2306" width="22.6328125" style="1051" customWidth="1"/>
    <col min="2307" max="2310" width="16.6328125" style="1051" customWidth="1"/>
    <col min="2311" max="2561" width="9" style="1051"/>
    <col min="2562" max="2562" width="22.6328125" style="1051" customWidth="1"/>
    <col min="2563" max="2566" width="16.6328125" style="1051" customWidth="1"/>
    <col min="2567" max="2817" width="9" style="1051"/>
    <col min="2818" max="2818" width="22.6328125" style="1051" customWidth="1"/>
    <col min="2819" max="2822" width="16.6328125" style="1051" customWidth="1"/>
    <col min="2823" max="3073" width="9" style="1051"/>
    <col min="3074" max="3074" width="22.6328125" style="1051" customWidth="1"/>
    <col min="3075" max="3078" width="16.6328125" style="1051" customWidth="1"/>
    <col min="3079" max="3329" width="9" style="1051"/>
    <col min="3330" max="3330" width="22.6328125" style="1051" customWidth="1"/>
    <col min="3331" max="3334" width="16.6328125" style="1051" customWidth="1"/>
    <col min="3335" max="3585" width="9" style="1051"/>
    <col min="3586" max="3586" width="22.6328125" style="1051" customWidth="1"/>
    <col min="3587" max="3590" width="16.6328125" style="1051" customWidth="1"/>
    <col min="3591" max="3841" width="9" style="1051"/>
    <col min="3842" max="3842" width="22.6328125" style="1051" customWidth="1"/>
    <col min="3843" max="3846" width="16.6328125" style="1051" customWidth="1"/>
    <col min="3847" max="4097" width="9" style="1051"/>
    <col min="4098" max="4098" width="22.6328125" style="1051" customWidth="1"/>
    <col min="4099" max="4102" width="16.6328125" style="1051" customWidth="1"/>
    <col min="4103" max="4353" width="9" style="1051"/>
    <col min="4354" max="4354" width="22.6328125" style="1051" customWidth="1"/>
    <col min="4355" max="4358" width="16.6328125" style="1051" customWidth="1"/>
    <col min="4359" max="4609" width="9" style="1051"/>
    <col min="4610" max="4610" width="22.6328125" style="1051" customWidth="1"/>
    <col min="4611" max="4614" width="16.6328125" style="1051" customWidth="1"/>
    <col min="4615" max="4865" width="9" style="1051"/>
    <col min="4866" max="4866" width="22.6328125" style="1051" customWidth="1"/>
    <col min="4867" max="4870" width="16.6328125" style="1051" customWidth="1"/>
    <col min="4871" max="5121" width="9" style="1051"/>
    <col min="5122" max="5122" width="22.6328125" style="1051" customWidth="1"/>
    <col min="5123" max="5126" width="16.6328125" style="1051" customWidth="1"/>
    <col min="5127" max="5377" width="9" style="1051"/>
    <col min="5378" max="5378" width="22.6328125" style="1051" customWidth="1"/>
    <col min="5379" max="5382" width="16.6328125" style="1051" customWidth="1"/>
    <col min="5383" max="5633" width="9" style="1051"/>
    <col min="5634" max="5634" width="22.6328125" style="1051" customWidth="1"/>
    <col min="5635" max="5638" width="16.6328125" style="1051" customWidth="1"/>
    <col min="5639" max="5889" width="9" style="1051"/>
    <col min="5890" max="5890" width="22.6328125" style="1051" customWidth="1"/>
    <col min="5891" max="5894" width="16.6328125" style="1051" customWidth="1"/>
    <col min="5895" max="6145" width="9" style="1051"/>
    <col min="6146" max="6146" width="22.6328125" style="1051" customWidth="1"/>
    <col min="6147" max="6150" width="16.6328125" style="1051" customWidth="1"/>
    <col min="6151" max="6401" width="9" style="1051"/>
    <col min="6402" max="6402" width="22.6328125" style="1051" customWidth="1"/>
    <col min="6403" max="6406" width="16.6328125" style="1051" customWidth="1"/>
    <col min="6407" max="6657" width="9" style="1051"/>
    <col min="6658" max="6658" width="22.6328125" style="1051" customWidth="1"/>
    <col min="6659" max="6662" width="16.6328125" style="1051" customWidth="1"/>
    <col min="6663" max="6913" width="9" style="1051"/>
    <col min="6914" max="6914" width="22.6328125" style="1051" customWidth="1"/>
    <col min="6915" max="6918" width="16.6328125" style="1051" customWidth="1"/>
    <col min="6919" max="7169" width="9" style="1051"/>
    <col min="7170" max="7170" width="22.6328125" style="1051" customWidth="1"/>
    <col min="7171" max="7174" width="16.6328125" style="1051" customWidth="1"/>
    <col min="7175" max="7425" width="9" style="1051"/>
    <col min="7426" max="7426" width="22.6328125" style="1051" customWidth="1"/>
    <col min="7427" max="7430" width="16.6328125" style="1051" customWidth="1"/>
    <col min="7431" max="7681" width="9" style="1051"/>
    <col min="7682" max="7682" width="22.6328125" style="1051" customWidth="1"/>
    <col min="7683" max="7686" width="16.6328125" style="1051" customWidth="1"/>
    <col min="7687" max="7937" width="9" style="1051"/>
    <col min="7938" max="7938" width="22.6328125" style="1051" customWidth="1"/>
    <col min="7939" max="7942" width="16.6328125" style="1051" customWidth="1"/>
    <col min="7943" max="8193" width="9" style="1051"/>
    <col min="8194" max="8194" width="22.6328125" style="1051" customWidth="1"/>
    <col min="8195" max="8198" width="16.6328125" style="1051" customWidth="1"/>
    <col min="8199" max="8449" width="9" style="1051"/>
    <col min="8450" max="8450" width="22.6328125" style="1051" customWidth="1"/>
    <col min="8451" max="8454" width="16.6328125" style="1051" customWidth="1"/>
    <col min="8455" max="8705" width="9" style="1051"/>
    <col min="8706" max="8706" width="22.6328125" style="1051" customWidth="1"/>
    <col min="8707" max="8710" width="16.6328125" style="1051" customWidth="1"/>
    <col min="8711" max="8961" width="9" style="1051"/>
    <col min="8962" max="8962" width="22.6328125" style="1051" customWidth="1"/>
    <col min="8963" max="8966" width="16.6328125" style="1051" customWidth="1"/>
    <col min="8967" max="9217" width="9" style="1051"/>
    <col min="9218" max="9218" width="22.6328125" style="1051" customWidth="1"/>
    <col min="9219" max="9222" width="16.6328125" style="1051" customWidth="1"/>
    <col min="9223" max="9473" width="9" style="1051"/>
    <col min="9474" max="9474" width="22.6328125" style="1051" customWidth="1"/>
    <col min="9475" max="9478" width="16.6328125" style="1051" customWidth="1"/>
    <col min="9479" max="9729" width="9" style="1051"/>
    <col min="9730" max="9730" width="22.6328125" style="1051" customWidth="1"/>
    <col min="9731" max="9734" width="16.6328125" style="1051" customWidth="1"/>
    <col min="9735" max="9985" width="9" style="1051"/>
    <col min="9986" max="9986" width="22.6328125" style="1051" customWidth="1"/>
    <col min="9987" max="9990" width="16.6328125" style="1051" customWidth="1"/>
    <col min="9991" max="10241" width="9" style="1051"/>
    <col min="10242" max="10242" width="22.6328125" style="1051" customWidth="1"/>
    <col min="10243" max="10246" width="16.6328125" style="1051" customWidth="1"/>
    <col min="10247" max="10497" width="9" style="1051"/>
    <col min="10498" max="10498" width="22.6328125" style="1051" customWidth="1"/>
    <col min="10499" max="10502" width="16.6328125" style="1051" customWidth="1"/>
    <col min="10503" max="10753" width="9" style="1051"/>
    <col min="10754" max="10754" width="22.6328125" style="1051" customWidth="1"/>
    <col min="10755" max="10758" width="16.6328125" style="1051" customWidth="1"/>
    <col min="10759" max="11009" width="9" style="1051"/>
    <col min="11010" max="11010" width="22.6328125" style="1051" customWidth="1"/>
    <col min="11011" max="11014" width="16.6328125" style="1051" customWidth="1"/>
    <col min="11015" max="11265" width="9" style="1051"/>
    <col min="11266" max="11266" width="22.6328125" style="1051" customWidth="1"/>
    <col min="11267" max="11270" width="16.6328125" style="1051" customWidth="1"/>
    <col min="11271" max="11521" width="9" style="1051"/>
    <col min="11522" max="11522" width="22.6328125" style="1051" customWidth="1"/>
    <col min="11523" max="11526" width="16.6328125" style="1051" customWidth="1"/>
    <col min="11527" max="11777" width="9" style="1051"/>
    <col min="11778" max="11778" width="22.6328125" style="1051" customWidth="1"/>
    <col min="11779" max="11782" width="16.6328125" style="1051" customWidth="1"/>
    <col min="11783" max="12033" width="9" style="1051"/>
    <col min="12034" max="12034" width="22.6328125" style="1051" customWidth="1"/>
    <col min="12035" max="12038" width="16.6328125" style="1051" customWidth="1"/>
    <col min="12039" max="12289" width="9" style="1051"/>
    <col min="12290" max="12290" width="22.6328125" style="1051" customWidth="1"/>
    <col min="12291" max="12294" width="16.6328125" style="1051" customWidth="1"/>
    <col min="12295" max="12545" width="9" style="1051"/>
    <col min="12546" max="12546" width="22.6328125" style="1051" customWidth="1"/>
    <col min="12547" max="12550" width="16.6328125" style="1051" customWidth="1"/>
    <col min="12551" max="12801" width="9" style="1051"/>
    <col min="12802" max="12802" width="22.6328125" style="1051" customWidth="1"/>
    <col min="12803" max="12806" width="16.6328125" style="1051" customWidth="1"/>
    <col min="12807" max="13057" width="9" style="1051"/>
    <col min="13058" max="13058" width="22.6328125" style="1051" customWidth="1"/>
    <col min="13059" max="13062" width="16.6328125" style="1051" customWidth="1"/>
    <col min="13063" max="13313" width="9" style="1051"/>
    <col min="13314" max="13314" width="22.6328125" style="1051" customWidth="1"/>
    <col min="13315" max="13318" width="16.6328125" style="1051" customWidth="1"/>
    <col min="13319" max="13569" width="9" style="1051"/>
    <col min="13570" max="13570" width="22.6328125" style="1051" customWidth="1"/>
    <col min="13571" max="13574" width="16.6328125" style="1051" customWidth="1"/>
    <col min="13575" max="13825" width="9" style="1051"/>
    <col min="13826" max="13826" width="22.6328125" style="1051" customWidth="1"/>
    <col min="13827" max="13830" width="16.6328125" style="1051" customWidth="1"/>
    <col min="13831" max="14081" width="9" style="1051"/>
    <col min="14082" max="14082" width="22.6328125" style="1051" customWidth="1"/>
    <col min="14083" max="14086" width="16.6328125" style="1051" customWidth="1"/>
    <col min="14087" max="14337" width="9" style="1051"/>
    <col min="14338" max="14338" width="22.6328125" style="1051" customWidth="1"/>
    <col min="14339" max="14342" width="16.6328125" style="1051" customWidth="1"/>
    <col min="14343" max="14593" width="9" style="1051"/>
    <col min="14594" max="14594" width="22.6328125" style="1051" customWidth="1"/>
    <col min="14595" max="14598" width="16.6328125" style="1051" customWidth="1"/>
    <col min="14599" max="14849" width="9" style="1051"/>
    <col min="14850" max="14850" width="22.6328125" style="1051" customWidth="1"/>
    <col min="14851" max="14854" width="16.6328125" style="1051" customWidth="1"/>
    <col min="14855" max="15105" width="9" style="1051"/>
    <col min="15106" max="15106" width="22.6328125" style="1051" customWidth="1"/>
    <col min="15107" max="15110" width="16.6328125" style="1051" customWidth="1"/>
    <col min="15111" max="15361" width="9" style="1051"/>
    <col min="15362" max="15362" width="22.6328125" style="1051" customWidth="1"/>
    <col min="15363" max="15366" width="16.6328125" style="1051" customWidth="1"/>
    <col min="15367" max="15617" width="9" style="1051"/>
    <col min="15618" max="15618" width="22.6328125" style="1051" customWidth="1"/>
    <col min="15619" max="15622" width="16.6328125" style="1051" customWidth="1"/>
    <col min="15623" max="15873" width="9" style="1051"/>
    <col min="15874" max="15874" width="22.6328125" style="1051" customWidth="1"/>
    <col min="15875" max="15878" width="16.6328125" style="1051" customWidth="1"/>
    <col min="15879" max="16129" width="9" style="1051"/>
    <col min="16130" max="16130" width="22.6328125" style="1051" customWidth="1"/>
    <col min="16131" max="16134" width="16.6328125" style="1051" customWidth="1"/>
    <col min="16135" max="16384" width="9" style="1051"/>
  </cols>
  <sheetData>
    <row r="1" spans="2:6" ht="29.25" customHeight="1">
      <c r="B1" s="1052"/>
      <c r="C1" s="1053"/>
      <c r="D1" s="1053"/>
      <c r="E1" s="1053"/>
      <c r="F1" s="1053"/>
    </row>
    <row r="2" spans="2:6" ht="20.149999999999999" customHeight="1">
      <c r="B2" s="2823" t="s">
        <v>898</v>
      </c>
      <c r="C2" s="2823"/>
      <c r="D2" s="2823"/>
      <c r="E2" s="2823"/>
      <c r="F2" s="2823"/>
    </row>
    <row r="3" spans="2:6">
      <c r="B3" s="1053"/>
      <c r="C3" s="1053"/>
      <c r="D3" s="1053"/>
      <c r="E3" s="1053"/>
      <c r="F3" s="1053"/>
    </row>
    <row r="4" spans="2:6" ht="24.9" customHeight="1">
      <c r="B4" s="1054" t="s">
        <v>848</v>
      </c>
      <c r="C4" s="1055"/>
      <c r="D4" s="1056" t="s">
        <v>899</v>
      </c>
      <c r="E4" s="2824"/>
      <c r="F4" s="2825"/>
    </row>
    <row r="5" spans="2:6" ht="24.9" customHeight="1">
      <c r="B5" s="1057" t="s">
        <v>900</v>
      </c>
      <c r="C5" s="2826"/>
      <c r="D5" s="2827"/>
      <c r="E5" s="2827"/>
      <c r="F5" s="2828"/>
    </row>
    <row r="6" spans="2:6">
      <c r="B6" s="1058" t="s">
        <v>901</v>
      </c>
      <c r="C6" s="1059"/>
      <c r="D6" s="1059"/>
      <c r="E6" s="1059"/>
      <c r="F6" s="1060"/>
    </row>
    <row r="7" spans="2:6" ht="20.149999999999999" customHeight="1">
      <c r="B7" s="2829"/>
      <c r="C7" s="2830"/>
      <c r="D7" s="2830"/>
      <c r="E7" s="2830"/>
      <c r="F7" s="2831"/>
    </row>
    <row r="8" spans="2:6" ht="20.149999999999999" customHeight="1">
      <c r="B8" s="2829"/>
      <c r="C8" s="2830"/>
      <c r="D8" s="2830"/>
      <c r="E8" s="2830"/>
      <c r="F8" s="2831"/>
    </row>
    <row r="9" spans="2:6" ht="20.149999999999999" customHeight="1">
      <c r="B9" s="2829"/>
      <c r="C9" s="2830"/>
      <c r="D9" s="2830"/>
      <c r="E9" s="2830"/>
      <c r="F9" s="2831"/>
    </row>
    <row r="10" spans="2:6" ht="20.149999999999999" customHeight="1">
      <c r="B10" s="2832"/>
      <c r="C10" s="2830"/>
      <c r="D10" s="2830"/>
      <c r="E10" s="2830"/>
      <c r="F10" s="2831"/>
    </row>
    <row r="11" spans="2:6" ht="20.149999999999999" customHeight="1">
      <c r="B11" s="2832"/>
      <c r="C11" s="2830"/>
      <c r="D11" s="2830"/>
      <c r="E11" s="2830"/>
      <c r="F11" s="2831"/>
    </row>
    <row r="12" spans="2:6" ht="20.149999999999999" customHeight="1">
      <c r="B12" s="2832"/>
      <c r="C12" s="2830"/>
      <c r="D12" s="2830"/>
      <c r="E12" s="2830"/>
      <c r="F12" s="2831"/>
    </row>
    <row r="13" spans="2:6" ht="20.149999999999999" customHeight="1">
      <c r="B13" s="2833"/>
      <c r="C13" s="2834"/>
      <c r="D13" s="2834"/>
      <c r="E13" s="2834"/>
      <c r="F13" s="2835"/>
    </row>
    <row r="14" spans="2:6">
      <c r="B14" s="1058" t="s">
        <v>902</v>
      </c>
      <c r="C14" s="1059"/>
      <c r="D14" s="1059"/>
      <c r="E14" s="1059"/>
      <c r="F14" s="1060"/>
    </row>
    <row r="15" spans="2:6" ht="20.149999999999999" customHeight="1">
      <c r="B15" s="2829"/>
      <c r="C15" s="2830"/>
      <c r="D15" s="2830"/>
      <c r="E15" s="2830"/>
      <c r="F15" s="2831"/>
    </row>
    <row r="16" spans="2:6" ht="20.149999999999999" customHeight="1">
      <c r="B16" s="2832"/>
      <c r="C16" s="2830"/>
      <c r="D16" s="2830"/>
      <c r="E16" s="2830"/>
      <c r="F16" s="2831"/>
    </row>
    <row r="17" spans="2:6" ht="20.149999999999999" customHeight="1">
      <c r="B17" s="2832"/>
      <c r="C17" s="2830"/>
      <c r="D17" s="2830"/>
      <c r="E17" s="2830"/>
      <c r="F17" s="2831"/>
    </row>
    <row r="18" spans="2:6" ht="20.149999999999999" customHeight="1">
      <c r="B18" s="2832"/>
      <c r="C18" s="2830"/>
      <c r="D18" s="2830"/>
      <c r="E18" s="2830"/>
      <c r="F18" s="2831"/>
    </row>
    <row r="19" spans="2:6" ht="20.149999999999999" customHeight="1">
      <c r="B19" s="2832"/>
      <c r="C19" s="2830"/>
      <c r="D19" s="2830"/>
      <c r="E19" s="2830"/>
      <c r="F19" s="2831"/>
    </row>
    <row r="20" spans="2:6" ht="20.149999999999999" customHeight="1">
      <c r="B20" s="2832"/>
      <c r="C20" s="2830"/>
      <c r="D20" s="2830"/>
      <c r="E20" s="2830"/>
      <c r="F20" s="2831"/>
    </row>
    <row r="21" spans="2:6" ht="20.149999999999999" customHeight="1">
      <c r="B21" s="2832"/>
      <c r="C21" s="2830"/>
      <c r="D21" s="2830"/>
      <c r="E21" s="2830"/>
      <c r="F21" s="2831"/>
    </row>
    <row r="22" spans="2:6" ht="20.149999999999999" customHeight="1">
      <c r="B22" s="2832"/>
      <c r="C22" s="2830"/>
      <c r="D22" s="2830"/>
      <c r="E22" s="2830"/>
      <c r="F22" s="2831"/>
    </row>
    <row r="23" spans="2:6" ht="20.149999999999999" customHeight="1">
      <c r="B23" s="2832"/>
      <c r="C23" s="2830"/>
      <c r="D23" s="2830"/>
      <c r="E23" s="2830"/>
      <c r="F23" s="2831"/>
    </row>
    <row r="24" spans="2:6" ht="20.149999999999999" customHeight="1">
      <c r="B24" s="2832"/>
      <c r="C24" s="2830"/>
      <c r="D24" s="2830"/>
      <c r="E24" s="2830"/>
      <c r="F24" s="2831"/>
    </row>
    <row r="25" spans="2:6" ht="20.149999999999999" customHeight="1">
      <c r="B25" s="2832"/>
      <c r="C25" s="2830"/>
      <c r="D25" s="2830"/>
      <c r="E25" s="2830"/>
      <c r="F25" s="2831"/>
    </row>
    <row r="26" spans="2:6" ht="20.149999999999999" customHeight="1">
      <c r="B26" s="2832"/>
      <c r="C26" s="2830"/>
      <c r="D26" s="2830"/>
      <c r="E26" s="2830"/>
      <c r="F26" s="2831"/>
    </row>
    <row r="27" spans="2:6" ht="20.149999999999999" customHeight="1">
      <c r="B27" s="2832"/>
      <c r="C27" s="2830"/>
      <c r="D27" s="2830"/>
      <c r="E27" s="2830"/>
      <c r="F27" s="2831"/>
    </row>
    <row r="28" spans="2:6" ht="20.149999999999999" customHeight="1">
      <c r="B28" s="2832"/>
      <c r="C28" s="2830"/>
      <c r="D28" s="2830"/>
      <c r="E28" s="2830"/>
      <c r="F28" s="2831"/>
    </row>
    <row r="29" spans="2:6" ht="20.149999999999999" customHeight="1">
      <c r="B29" s="2832"/>
      <c r="C29" s="2830"/>
      <c r="D29" s="2830"/>
      <c r="E29" s="2830"/>
      <c r="F29" s="2831"/>
    </row>
    <row r="30" spans="2:6" ht="20.149999999999999" customHeight="1">
      <c r="B30" s="2832"/>
      <c r="C30" s="2830"/>
      <c r="D30" s="2830"/>
      <c r="E30" s="2830"/>
      <c r="F30" s="2831"/>
    </row>
    <row r="31" spans="2:6" ht="20.149999999999999" customHeight="1">
      <c r="B31" s="2832"/>
      <c r="C31" s="2830"/>
      <c r="D31" s="2830"/>
      <c r="E31" s="2830"/>
      <c r="F31" s="2831"/>
    </row>
    <row r="32" spans="2:6" ht="20.149999999999999" customHeight="1">
      <c r="B32" s="2832"/>
      <c r="C32" s="2830"/>
      <c r="D32" s="2830"/>
      <c r="E32" s="2830"/>
      <c r="F32" s="2831"/>
    </row>
    <row r="33" spans="2:6" ht="20.149999999999999" customHeight="1">
      <c r="B33" s="2832"/>
      <c r="C33" s="2830"/>
      <c r="D33" s="2830"/>
      <c r="E33" s="2830"/>
      <c r="F33" s="2831"/>
    </row>
    <row r="34" spans="2:6" ht="20.149999999999999" customHeight="1">
      <c r="B34" s="2832"/>
      <c r="C34" s="2830"/>
      <c r="D34" s="2830"/>
      <c r="E34" s="2830"/>
      <c r="F34" s="2831"/>
    </row>
    <row r="35" spans="2:6" ht="20.149999999999999" customHeight="1">
      <c r="B35" s="2832"/>
      <c r="C35" s="2830"/>
      <c r="D35" s="2830"/>
      <c r="E35" s="2830"/>
      <c r="F35" s="2831"/>
    </row>
    <row r="36" spans="2:6" ht="20.149999999999999" customHeight="1">
      <c r="B36" s="2832"/>
      <c r="C36" s="2830"/>
      <c r="D36" s="2830"/>
      <c r="E36" s="2830"/>
      <c r="F36" s="2831"/>
    </row>
    <row r="37" spans="2:6" ht="20.149999999999999" customHeight="1">
      <c r="B37" s="2832"/>
      <c r="C37" s="2830"/>
      <c r="D37" s="2830"/>
      <c r="E37" s="2830"/>
      <c r="F37" s="2831"/>
    </row>
    <row r="38" spans="2:6" ht="20.149999999999999" customHeight="1">
      <c r="B38" s="2832"/>
      <c r="C38" s="2830"/>
      <c r="D38" s="2830"/>
      <c r="E38" s="2830"/>
      <c r="F38" s="2831"/>
    </row>
    <row r="39" spans="2:6" ht="20.149999999999999" customHeight="1">
      <c r="B39" s="2832"/>
      <c r="C39" s="2830"/>
      <c r="D39" s="2830"/>
      <c r="E39" s="2830"/>
      <c r="F39" s="2831"/>
    </row>
    <row r="40" spans="2:6" ht="20.149999999999999" customHeight="1">
      <c r="B40" s="2833"/>
      <c r="C40" s="2834"/>
      <c r="D40" s="2834"/>
      <c r="E40" s="2834"/>
      <c r="F40" s="2835"/>
    </row>
    <row r="41" spans="2:6" ht="21" customHeight="1">
      <c r="B41" s="1061" t="s">
        <v>903</v>
      </c>
      <c r="C41" s="1053"/>
      <c r="D41" s="1053"/>
      <c r="E41" s="1053"/>
      <c r="F41" s="1053"/>
    </row>
  </sheetData>
  <sheetProtection selectLockedCells="1"/>
  <mergeCells count="5">
    <mergeCell ref="B2:F2"/>
    <mergeCell ref="E4:F4"/>
    <mergeCell ref="C5:F5"/>
    <mergeCell ref="B7:F13"/>
    <mergeCell ref="B15:F40"/>
  </mergeCells>
  <phoneticPr fontId="3"/>
  <pageMargins left="0.70866141732283472" right="0.11811023622047245" top="0.74803149606299213" bottom="0.74803149606299213" header="0.51181102362204722" footer="0.31496062992125984"/>
  <pageSetup paperSize="9" orientation="portrait" r:id="rId1"/>
  <headerFooter>
    <oddHeader>&amp;L&amp;"ＭＳ 明朝,標準"&amp;8&amp;K00-033平塚市工事成績評定要領関係　様式３</oddHead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theme="6"/>
  </sheetPr>
  <dimension ref="B1:AE54"/>
  <sheetViews>
    <sheetView showZeros="0" view="pageBreakPreview" zoomScaleNormal="100" zoomScaleSheetLayoutView="100" workbookViewId="0">
      <selection activeCell="B31" sqref="B31:S31"/>
    </sheetView>
  </sheetViews>
  <sheetFormatPr defaultColWidth="3.1796875" defaultRowHeight="13"/>
  <cols>
    <col min="1" max="1" width="10.453125" style="71" customWidth="1"/>
    <col min="2" max="14" width="3.6328125" style="71" customWidth="1"/>
    <col min="15" max="19" width="3.1796875" style="71"/>
    <col min="20" max="24" width="3.6328125" style="71" customWidth="1"/>
    <col min="25" max="16384" width="3.1796875" style="71"/>
  </cols>
  <sheetData>
    <row r="1" spans="2:31" ht="23.25" customHeight="1">
      <c r="B1" s="418"/>
      <c r="C1" s="418"/>
      <c r="D1" s="418"/>
      <c r="E1" s="418"/>
      <c r="F1" s="418"/>
      <c r="G1" s="418"/>
      <c r="H1" s="418"/>
      <c r="I1" s="418"/>
      <c r="J1" s="418"/>
      <c r="K1" s="418"/>
      <c r="L1" s="418"/>
      <c r="M1" s="418" t="s">
        <v>109</v>
      </c>
      <c r="N1" s="418"/>
      <c r="O1" s="418"/>
      <c r="P1" s="418"/>
      <c r="Q1" s="418"/>
      <c r="R1" s="418"/>
      <c r="S1" s="418"/>
      <c r="T1" s="418"/>
      <c r="U1" s="418"/>
      <c r="V1" s="418"/>
      <c r="W1" s="418"/>
      <c r="X1" s="418"/>
    </row>
    <row r="2" spans="2:31" s="2" customFormat="1">
      <c r="B2" s="28"/>
      <c r="C2" s="28"/>
      <c r="D2" s="28"/>
      <c r="E2" s="28"/>
      <c r="F2" s="28"/>
      <c r="G2" s="28"/>
      <c r="H2" s="28"/>
      <c r="I2" s="28"/>
      <c r="J2" s="28"/>
      <c r="K2" s="28"/>
      <c r="L2" s="28"/>
      <c r="M2" s="28"/>
      <c r="N2" s="28"/>
      <c r="O2" s="28"/>
      <c r="P2" s="28"/>
      <c r="Q2" s="28"/>
      <c r="R2" s="28"/>
      <c r="S2" s="28"/>
      <c r="T2" s="28"/>
      <c r="U2" s="28"/>
      <c r="V2" s="28"/>
      <c r="W2" s="28"/>
      <c r="X2" s="28"/>
    </row>
    <row r="3" spans="2:31" s="2" customFormat="1" ht="18" customHeight="1">
      <c r="B3" s="28"/>
      <c r="C3" s="28"/>
      <c r="D3" s="28"/>
      <c r="E3" s="28"/>
      <c r="F3" s="28"/>
      <c r="G3" s="28"/>
      <c r="H3" s="28"/>
      <c r="I3" s="28"/>
      <c r="J3" s="28"/>
      <c r="K3" s="28"/>
      <c r="L3" s="28"/>
      <c r="M3" s="28"/>
      <c r="N3" s="28"/>
      <c r="O3" s="538"/>
      <c r="P3" s="2840" t="s">
        <v>442</v>
      </c>
      <c r="Q3" s="1536"/>
      <c r="R3" s="1536"/>
      <c r="S3" s="2395"/>
      <c r="T3" s="2073"/>
      <c r="U3" s="2073"/>
      <c r="V3" s="2073"/>
      <c r="W3" s="2073"/>
      <c r="X3" s="2073"/>
      <c r="Y3" s="85" t="s">
        <v>142</v>
      </c>
    </row>
    <row r="4" spans="2:31" s="2" customFormat="1">
      <c r="B4" s="28"/>
      <c r="C4" s="28"/>
      <c r="D4" s="28"/>
      <c r="E4" s="28"/>
      <c r="F4" s="28"/>
      <c r="G4" s="28"/>
      <c r="H4" s="28"/>
      <c r="I4" s="28"/>
      <c r="J4" s="28"/>
      <c r="K4" s="28"/>
      <c r="L4" s="28"/>
      <c r="M4" s="28"/>
      <c r="N4" s="28"/>
      <c r="O4" s="28"/>
      <c r="P4" s="28"/>
      <c r="Q4" s="28"/>
      <c r="R4" s="28"/>
      <c r="S4" s="28"/>
      <c r="T4" s="28"/>
      <c r="U4" s="28"/>
      <c r="V4" s="28"/>
      <c r="W4" s="28"/>
      <c r="X4" s="28"/>
    </row>
    <row r="5" spans="2:31" s="2" customFormat="1">
      <c r="B5" s="396" t="s">
        <v>105</v>
      </c>
      <c r="C5" s="396"/>
      <c r="D5" s="396"/>
      <c r="E5" s="396"/>
    </row>
    <row r="6" spans="2:31" s="2" customFormat="1" ht="16.5">
      <c r="B6" s="28"/>
      <c r="C6" s="28"/>
      <c r="D6" s="28"/>
      <c r="E6" s="28"/>
      <c r="F6" s="28"/>
      <c r="G6" s="28"/>
      <c r="H6" s="28"/>
      <c r="I6" s="28"/>
      <c r="J6" s="28"/>
      <c r="K6" s="28"/>
      <c r="L6" s="28"/>
      <c r="M6" s="28"/>
      <c r="N6" s="28"/>
      <c r="O6" s="28"/>
      <c r="P6" s="28"/>
      <c r="Q6" s="28"/>
      <c r="R6" s="28"/>
      <c r="S6" s="28"/>
      <c r="T6" s="28"/>
      <c r="U6" s="28"/>
      <c r="V6" s="28"/>
      <c r="W6" s="28"/>
      <c r="X6" s="28"/>
      <c r="AB6" s="476" t="s">
        <v>379</v>
      </c>
    </row>
    <row r="7" spans="2:31" s="2" customFormat="1" ht="24.9" customHeight="1">
      <c r="B7" s="2865" t="s">
        <v>106</v>
      </c>
      <c r="C7" s="2866"/>
      <c r="D7" s="2866"/>
      <c r="E7" s="2866"/>
      <c r="F7" s="2866"/>
      <c r="G7" s="181"/>
      <c r="H7" s="2841">
        <f>各項目入力表!B3</f>
        <v>0</v>
      </c>
      <c r="I7" s="2841"/>
      <c r="J7" s="2841"/>
      <c r="K7" s="2841"/>
      <c r="L7" s="2841"/>
      <c r="M7" s="2841"/>
      <c r="N7" s="2841"/>
      <c r="O7" s="2841"/>
      <c r="P7" s="2841"/>
      <c r="Q7" s="2841"/>
      <c r="R7" s="2841"/>
      <c r="S7" s="2841"/>
      <c r="T7" s="2841"/>
      <c r="U7" s="2841"/>
      <c r="V7" s="2841"/>
      <c r="W7" s="2841"/>
      <c r="X7" s="403"/>
      <c r="AA7" s="49"/>
      <c r="AB7" s="49"/>
      <c r="AC7" s="49"/>
      <c r="AD7" s="49"/>
      <c r="AE7" s="49"/>
    </row>
    <row r="8" spans="2:31" s="2" customFormat="1" ht="24.9" customHeight="1">
      <c r="B8" s="2848" t="s">
        <v>103</v>
      </c>
      <c r="C8" s="2848"/>
      <c r="D8" s="2848"/>
      <c r="E8" s="2848"/>
      <c r="F8" s="2848"/>
      <c r="G8" s="204"/>
      <c r="H8" s="2841">
        <f>各項目入力表!F4</f>
        <v>0</v>
      </c>
      <c r="I8" s="2842"/>
      <c r="J8" s="2842"/>
      <c r="K8" s="2842"/>
      <c r="L8" s="2842"/>
      <c r="M8" s="2842"/>
      <c r="N8" s="2842"/>
      <c r="O8" s="2842"/>
      <c r="P8" s="2841"/>
      <c r="Q8" s="2841"/>
      <c r="R8" s="2841"/>
      <c r="S8" s="2841"/>
      <c r="T8" s="2841"/>
      <c r="U8" s="2841"/>
      <c r="V8" s="2841"/>
      <c r="W8" s="2841"/>
      <c r="X8" s="2846"/>
      <c r="AA8" s="73"/>
      <c r="AB8" s="73"/>
      <c r="AC8" s="73"/>
      <c r="AD8" s="73"/>
      <c r="AE8" s="73"/>
    </row>
    <row r="9" spans="2:31" s="2" customFormat="1" ht="24.9" customHeight="1">
      <c r="B9" s="2848" t="s">
        <v>104</v>
      </c>
      <c r="C9" s="2848"/>
      <c r="D9" s="2848"/>
      <c r="E9" s="2848"/>
      <c r="F9" s="2848"/>
      <c r="G9" s="181"/>
      <c r="H9" s="2847">
        <f>各項目入力表!F6</f>
        <v>0</v>
      </c>
      <c r="I9" s="2847"/>
      <c r="J9" s="2847"/>
      <c r="K9" s="2847"/>
      <c r="L9" s="2847"/>
      <c r="M9" s="2847"/>
      <c r="N9" s="2847"/>
      <c r="O9" s="2847"/>
      <c r="P9" s="182"/>
      <c r="Q9" s="182" t="s">
        <v>102</v>
      </c>
      <c r="R9" s="182"/>
      <c r="S9" s="182"/>
      <c r="T9" s="182"/>
      <c r="U9" s="182"/>
      <c r="V9" s="182"/>
      <c r="W9" s="182"/>
      <c r="X9" s="403"/>
    </row>
    <row r="10" spans="2:31" s="2" customFormat="1" ht="31.75" customHeight="1">
      <c r="B10" s="664"/>
      <c r="C10" s="664"/>
      <c r="D10" s="664"/>
      <c r="E10" s="664"/>
      <c r="F10" s="664"/>
      <c r="G10" s="2852" t="s">
        <v>993</v>
      </c>
      <c r="H10" s="2852"/>
      <c r="I10" s="2852"/>
      <c r="J10" s="2852"/>
      <c r="K10" s="2852"/>
      <c r="L10" s="2852"/>
      <c r="M10" s="2852"/>
      <c r="N10" s="2852"/>
      <c r="O10" s="2852"/>
      <c r="P10" s="2852"/>
      <c r="Q10" s="2852"/>
      <c r="R10" s="2852"/>
      <c r="S10" s="2852"/>
      <c r="T10" s="2852"/>
      <c r="U10" s="2852"/>
      <c r="V10" s="2852"/>
      <c r="W10" s="2852"/>
      <c r="X10" s="2852"/>
    </row>
    <row r="11" spans="2:31" s="2" customFormat="1">
      <c r="B11" s="28"/>
      <c r="C11" s="28"/>
      <c r="D11" s="28"/>
      <c r="E11" s="28"/>
      <c r="F11" s="28"/>
      <c r="G11" s="28"/>
      <c r="H11" s="28"/>
      <c r="I11" s="28"/>
      <c r="J11" s="28"/>
      <c r="K11" s="28"/>
      <c r="L11" s="28"/>
      <c r="M11" s="28"/>
      <c r="N11" s="28"/>
      <c r="O11" s="28"/>
      <c r="P11" s="28"/>
      <c r="Q11" s="28"/>
      <c r="R11" s="28"/>
      <c r="S11" s="28"/>
      <c r="T11" s="28"/>
      <c r="U11" s="28"/>
      <c r="V11" s="28"/>
      <c r="W11" s="28"/>
      <c r="X11" s="28"/>
    </row>
    <row r="12" spans="2:31" ht="20.149999999999999" customHeight="1">
      <c r="B12" s="2376"/>
      <c r="C12" s="2376"/>
      <c r="D12" s="2376"/>
      <c r="E12" s="2376"/>
      <c r="F12" s="2376"/>
      <c r="G12" s="2376"/>
      <c r="H12" s="2376"/>
      <c r="I12" s="2376"/>
      <c r="J12" s="2376"/>
      <c r="K12" s="2376"/>
      <c r="L12" s="2376"/>
      <c r="M12" s="2376"/>
      <c r="N12" s="2376"/>
      <c r="O12" s="2376"/>
      <c r="P12" s="2376"/>
      <c r="Q12" s="2376"/>
      <c r="R12" s="2376"/>
      <c r="S12" s="2376"/>
      <c r="T12" s="2376"/>
      <c r="U12" s="2376"/>
      <c r="V12" s="2376"/>
      <c r="W12" s="2376"/>
      <c r="X12" s="2376"/>
    </row>
    <row r="13" spans="2:31" s="2" customFormat="1" ht="15.9" customHeight="1">
      <c r="B13" s="2849" t="s">
        <v>95</v>
      </c>
      <c r="C13" s="2849"/>
      <c r="D13" s="2849"/>
      <c r="E13" s="2849"/>
      <c r="F13" s="2849" t="s">
        <v>96</v>
      </c>
      <c r="G13" s="2849"/>
      <c r="H13" s="2849"/>
      <c r="I13" s="2849"/>
      <c r="J13" s="2849" t="s">
        <v>97</v>
      </c>
      <c r="K13" s="2849"/>
      <c r="L13" s="2849"/>
      <c r="M13" s="2849"/>
      <c r="N13" s="2849"/>
      <c r="O13" s="2849" t="s">
        <v>98</v>
      </c>
      <c r="P13" s="2849"/>
      <c r="Q13" s="2849"/>
      <c r="R13" s="2849"/>
      <c r="S13" s="2849"/>
      <c r="T13" s="1141" t="s">
        <v>99</v>
      </c>
      <c r="U13" s="2850"/>
      <c r="V13" s="2850"/>
      <c r="W13" s="2850"/>
      <c r="X13" s="2851"/>
    </row>
    <row r="14" spans="2:31" s="2" customFormat="1" ht="15.9" customHeight="1">
      <c r="B14" s="2838"/>
      <c r="C14" s="2838"/>
      <c r="D14" s="2838"/>
      <c r="E14" s="2838"/>
      <c r="F14" s="2838"/>
      <c r="G14" s="2838"/>
      <c r="H14" s="2838"/>
      <c r="I14" s="2838"/>
      <c r="J14" s="2838"/>
      <c r="K14" s="2838"/>
      <c r="L14" s="2838"/>
      <c r="M14" s="2838"/>
      <c r="N14" s="2838"/>
      <c r="O14" s="2839"/>
      <c r="P14" s="2839"/>
      <c r="Q14" s="2839"/>
      <c r="R14" s="2839"/>
      <c r="S14" s="2839"/>
      <c r="T14" s="2843"/>
      <c r="U14" s="2844"/>
      <c r="V14" s="2844"/>
      <c r="W14" s="2844"/>
      <c r="X14" s="2845"/>
    </row>
    <row r="15" spans="2:31" s="2" customFormat="1" ht="15.9" customHeight="1">
      <c r="B15" s="2838"/>
      <c r="C15" s="2838"/>
      <c r="D15" s="2838"/>
      <c r="E15" s="2838"/>
      <c r="F15" s="2838"/>
      <c r="G15" s="2838"/>
      <c r="H15" s="2838"/>
      <c r="I15" s="2838"/>
      <c r="J15" s="2838"/>
      <c r="K15" s="2838"/>
      <c r="L15" s="2838"/>
      <c r="M15" s="2838"/>
      <c r="N15" s="2838"/>
      <c r="O15" s="2839"/>
      <c r="P15" s="2839"/>
      <c r="Q15" s="2839"/>
      <c r="R15" s="2839"/>
      <c r="S15" s="2839"/>
      <c r="T15" s="2838"/>
      <c r="U15" s="2838"/>
      <c r="V15" s="2838"/>
      <c r="W15" s="2838"/>
      <c r="X15" s="2838"/>
    </row>
    <row r="16" spans="2:31" s="2" customFormat="1" ht="15.9" customHeight="1">
      <c r="B16" s="2838"/>
      <c r="C16" s="2838"/>
      <c r="D16" s="2838"/>
      <c r="E16" s="2838"/>
      <c r="F16" s="2838"/>
      <c r="G16" s="2838"/>
      <c r="H16" s="2838"/>
      <c r="I16" s="2838"/>
      <c r="J16" s="2838"/>
      <c r="K16" s="2838"/>
      <c r="L16" s="2838"/>
      <c r="M16" s="2838"/>
      <c r="N16" s="2838"/>
      <c r="O16" s="2839"/>
      <c r="P16" s="2839"/>
      <c r="Q16" s="2839"/>
      <c r="R16" s="2839"/>
      <c r="S16" s="2839"/>
      <c r="T16" s="2838"/>
      <c r="U16" s="2838"/>
      <c r="V16" s="2838"/>
      <c r="W16" s="2838"/>
      <c r="X16" s="2838"/>
    </row>
    <row r="17" spans="2:25" s="2" customFormat="1" ht="15.9" customHeight="1">
      <c r="B17" s="2838"/>
      <c r="C17" s="2838"/>
      <c r="D17" s="2838"/>
      <c r="E17" s="2838"/>
      <c r="F17" s="2838"/>
      <c r="G17" s="2838"/>
      <c r="H17" s="2838"/>
      <c r="I17" s="2838"/>
      <c r="J17" s="2838"/>
      <c r="K17" s="2838"/>
      <c r="L17" s="2838"/>
      <c r="M17" s="2838"/>
      <c r="N17" s="2838"/>
      <c r="O17" s="2839"/>
      <c r="P17" s="2839"/>
      <c r="Q17" s="2839"/>
      <c r="R17" s="2839"/>
      <c r="S17" s="2839"/>
      <c r="T17" s="2838"/>
      <c r="U17" s="2838"/>
      <c r="V17" s="2838"/>
      <c r="W17" s="2838"/>
      <c r="X17" s="2838"/>
    </row>
    <row r="18" spans="2:25" s="2" customFormat="1" ht="15.9" customHeight="1">
      <c r="B18" s="2838"/>
      <c r="C18" s="2838"/>
      <c r="D18" s="2838"/>
      <c r="E18" s="2838"/>
      <c r="F18" s="2838"/>
      <c r="G18" s="2838"/>
      <c r="H18" s="2838"/>
      <c r="I18" s="2838"/>
      <c r="J18" s="2838"/>
      <c r="K18" s="2838"/>
      <c r="L18" s="2838"/>
      <c r="M18" s="2838"/>
      <c r="N18" s="2838"/>
      <c r="O18" s="2839"/>
      <c r="P18" s="2839"/>
      <c r="Q18" s="2839"/>
      <c r="R18" s="2839"/>
      <c r="S18" s="2839"/>
      <c r="T18" s="2838"/>
      <c r="U18" s="2838"/>
      <c r="V18" s="2838"/>
      <c r="W18" s="2838"/>
      <c r="X18" s="2838"/>
    </row>
    <row r="19" spans="2:25" s="2" customFormat="1" ht="15.9" customHeight="1">
      <c r="B19" s="2838"/>
      <c r="C19" s="2838"/>
      <c r="D19" s="2838"/>
      <c r="E19" s="2838"/>
      <c r="F19" s="2838"/>
      <c r="G19" s="2838"/>
      <c r="H19" s="2838"/>
      <c r="I19" s="2838"/>
      <c r="J19" s="2838"/>
      <c r="K19" s="2838"/>
      <c r="L19" s="2838"/>
      <c r="M19" s="2838"/>
      <c r="N19" s="2838"/>
      <c r="O19" s="2839"/>
      <c r="P19" s="2839"/>
      <c r="Q19" s="2839"/>
      <c r="R19" s="2839"/>
      <c r="S19" s="2839"/>
      <c r="T19" s="2838"/>
      <c r="U19" s="2838"/>
      <c r="V19" s="2838"/>
      <c r="W19" s="2838"/>
      <c r="X19" s="2838"/>
    </row>
    <row r="20" spans="2:25" s="2" customFormat="1" ht="15.9" customHeight="1">
      <c r="B20" s="2838"/>
      <c r="C20" s="2838"/>
      <c r="D20" s="2838"/>
      <c r="E20" s="2838"/>
      <c r="F20" s="2838"/>
      <c r="G20" s="2838"/>
      <c r="H20" s="2838"/>
      <c r="I20" s="2838"/>
      <c r="J20" s="2838"/>
      <c r="K20" s="2838"/>
      <c r="L20" s="2838"/>
      <c r="M20" s="2838"/>
      <c r="N20" s="2838"/>
      <c r="O20" s="2839"/>
      <c r="P20" s="2839"/>
      <c r="Q20" s="2839"/>
      <c r="R20" s="2839"/>
      <c r="S20" s="2839"/>
      <c r="T20" s="2838"/>
      <c r="U20" s="2838"/>
      <c r="V20" s="2838"/>
      <c r="W20" s="2838"/>
      <c r="X20" s="2838"/>
    </row>
    <row r="21" spans="2:25" s="2" customFormat="1">
      <c r="B21" s="72"/>
      <c r="C21" s="72"/>
      <c r="D21" s="72"/>
      <c r="E21" s="72"/>
      <c r="F21" s="72"/>
      <c r="G21" s="72"/>
      <c r="H21" s="72"/>
      <c r="I21" s="72"/>
      <c r="J21" s="72"/>
      <c r="K21" s="72"/>
      <c r="L21" s="72"/>
      <c r="M21" s="72"/>
      <c r="N21" s="72"/>
      <c r="O21" s="72"/>
      <c r="P21" s="72"/>
      <c r="Q21" s="72"/>
      <c r="R21" s="72"/>
      <c r="S21" s="72"/>
      <c r="T21" s="72"/>
      <c r="U21" s="72"/>
      <c r="V21" s="72"/>
      <c r="W21" s="72"/>
      <c r="X21" s="72"/>
    </row>
    <row r="22" spans="2:25" s="2" customFormat="1">
      <c r="B22" s="28"/>
      <c r="C22" s="28"/>
      <c r="D22" s="28"/>
      <c r="E22" s="28"/>
      <c r="F22" s="28"/>
      <c r="G22" s="28"/>
      <c r="H22" s="28"/>
      <c r="I22" s="28"/>
      <c r="J22" s="28"/>
      <c r="K22" s="28"/>
      <c r="L22" s="28"/>
      <c r="M22" s="28"/>
      <c r="N22" s="28"/>
      <c r="O22" s="28"/>
      <c r="P22" s="28"/>
      <c r="Q22" s="28"/>
      <c r="R22" s="28"/>
      <c r="S22" s="28"/>
      <c r="T22" s="28"/>
      <c r="U22" s="28"/>
      <c r="V22" s="28"/>
      <c r="W22" s="28"/>
      <c r="X22" s="28"/>
    </row>
    <row r="23" spans="2:25" s="2" customFormat="1" ht="18" customHeight="1">
      <c r="B23" s="28"/>
      <c r="C23" s="28"/>
      <c r="D23" s="28"/>
      <c r="E23" s="28"/>
      <c r="F23" s="28"/>
      <c r="G23" s="28"/>
      <c r="H23" s="28"/>
      <c r="I23" s="28"/>
      <c r="J23" s="28"/>
      <c r="K23" s="28"/>
      <c r="L23" s="28"/>
      <c r="M23" s="28"/>
      <c r="N23" s="28"/>
      <c r="O23" s="28"/>
      <c r="P23" s="2376" t="s">
        <v>440</v>
      </c>
      <c r="Q23" s="2632"/>
      <c r="R23" s="2632"/>
      <c r="S23" s="1760"/>
      <c r="T23" s="1794"/>
      <c r="U23" s="1794"/>
      <c r="V23" s="1794"/>
      <c r="W23" s="1794"/>
      <c r="X23" s="1794"/>
      <c r="Y23" s="85" t="s">
        <v>142</v>
      </c>
    </row>
    <row r="24" spans="2:25" s="2" customFormat="1">
      <c r="B24" s="2376"/>
      <c r="C24" s="2376"/>
      <c r="D24" s="2376"/>
      <c r="E24" s="2376"/>
      <c r="F24" s="2376"/>
      <c r="G24" s="2376"/>
      <c r="H24" s="2376"/>
      <c r="I24" s="2376"/>
      <c r="J24" s="2376"/>
      <c r="K24" s="2376"/>
      <c r="L24" s="2376"/>
      <c r="M24" s="2376"/>
      <c r="N24" s="2376"/>
      <c r="O24" s="2376"/>
      <c r="P24" s="2376"/>
      <c r="Q24" s="2376"/>
      <c r="R24" s="2376"/>
      <c r="S24" s="2376"/>
      <c r="T24" s="2376"/>
      <c r="U24" s="2376"/>
      <c r="V24" s="2376"/>
      <c r="W24" s="2376"/>
      <c r="X24" s="2376"/>
    </row>
    <row r="25" spans="2:25" ht="18" customHeight="1">
      <c r="B25" s="418"/>
      <c r="C25" s="418"/>
      <c r="D25" s="418"/>
      <c r="E25" s="418"/>
      <c r="F25" s="418"/>
      <c r="G25" s="418"/>
      <c r="H25" s="418"/>
      <c r="I25" s="418"/>
      <c r="J25" s="418"/>
      <c r="K25" s="418"/>
      <c r="L25" s="418"/>
      <c r="M25" s="418" t="s">
        <v>110</v>
      </c>
      <c r="N25" s="418"/>
      <c r="O25" s="418"/>
      <c r="P25" s="418"/>
      <c r="Q25" s="418"/>
      <c r="R25" s="418"/>
      <c r="S25" s="418"/>
      <c r="T25" s="418"/>
      <c r="U25" s="418"/>
      <c r="V25" s="418"/>
      <c r="W25" s="418"/>
      <c r="X25" s="418"/>
    </row>
    <row r="26" spans="2:25" s="2" customFormat="1" ht="13.5" customHeight="1">
      <c r="B26" s="380"/>
      <c r="C26" s="380"/>
      <c r="D26" s="380"/>
      <c r="E26" s="380"/>
      <c r="F26" s="380"/>
      <c r="G26" s="380"/>
      <c r="H26" s="380"/>
      <c r="I26" s="380"/>
      <c r="J26" s="380"/>
      <c r="K26" s="380"/>
      <c r="L26" s="380"/>
      <c r="M26" s="380"/>
      <c r="N26" s="380"/>
      <c r="O26" s="380"/>
      <c r="P26" s="380"/>
      <c r="Q26" s="380"/>
      <c r="R26" s="380"/>
      <c r="S26" s="380"/>
      <c r="T26" s="380"/>
      <c r="U26" s="380"/>
      <c r="V26" s="380"/>
      <c r="W26" s="380"/>
      <c r="X26" s="380"/>
    </row>
    <row r="27" spans="2:25" s="2" customFormat="1" ht="20.149999999999999" customHeight="1">
      <c r="B27" s="28"/>
      <c r="C27" s="28"/>
      <c r="D27" s="28"/>
      <c r="E27" s="28"/>
      <c r="F27" s="28"/>
      <c r="G27" s="28"/>
      <c r="H27" s="28"/>
      <c r="I27" s="28"/>
      <c r="J27" s="28"/>
      <c r="K27" s="28"/>
      <c r="L27" s="28"/>
      <c r="M27" s="2863" t="s">
        <v>108</v>
      </c>
      <c r="N27" s="1763"/>
      <c r="O27" s="1763"/>
      <c r="P27" s="1763"/>
      <c r="Q27" s="1301"/>
      <c r="R27" s="1172"/>
      <c r="S27" s="1172"/>
      <c r="T27" s="1172"/>
      <c r="U27" s="1172"/>
      <c r="V27" s="1172"/>
      <c r="W27" s="1172"/>
      <c r="X27" s="1172"/>
    </row>
    <row r="28" spans="2:25" s="2" customFormat="1">
      <c r="B28" s="28"/>
      <c r="C28" s="28"/>
      <c r="D28" s="28"/>
      <c r="E28" s="28"/>
      <c r="F28" s="28"/>
      <c r="G28" s="28"/>
      <c r="H28" s="28"/>
      <c r="I28" s="28"/>
      <c r="J28" s="28"/>
      <c r="K28" s="28"/>
      <c r="L28" s="28"/>
      <c r="M28" s="28"/>
      <c r="N28" s="28"/>
      <c r="O28" s="28"/>
      <c r="P28" s="28"/>
      <c r="Q28" s="28"/>
      <c r="R28" s="28"/>
      <c r="S28" s="28"/>
      <c r="T28" s="28"/>
      <c r="U28" s="28"/>
      <c r="V28" s="28"/>
      <c r="W28" s="28"/>
      <c r="X28" s="28"/>
    </row>
    <row r="29" spans="2:25" ht="16.5" customHeight="1">
      <c r="B29" s="380"/>
      <c r="C29" s="380"/>
      <c r="D29" s="380"/>
      <c r="E29" s="380"/>
      <c r="F29" s="380"/>
      <c r="G29" s="380"/>
      <c r="H29" s="380"/>
      <c r="I29" s="380"/>
      <c r="J29" s="380"/>
      <c r="K29" s="380"/>
      <c r="L29" s="380"/>
      <c r="M29" s="380" t="s">
        <v>111</v>
      </c>
      <c r="N29" s="380"/>
      <c r="O29" s="380"/>
      <c r="P29" s="380"/>
      <c r="Q29" s="380"/>
      <c r="R29" s="380"/>
      <c r="S29" s="380"/>
      <c r="T29" s="380"/>
      <c r="U29" s="380"/>
      <c r="V29" s="380"/>
      <c r="W29" s="380"/>
      <c r="X29" s="380"/>
    </row>
    <row r="30" spans="2:25" s="2" customFormat="1" ht="15.9" customHeight="1">
      <c r="B30" s="2836" t="s">
        <v>100</v>
      </c>
      <c r="C30" s="2836"/>
      <c r="D30" s="2836"/>
      <c r="E30" s="2836"/>
      <c r="F30" s="2836" t="s">
        <v>101</v>
      </c>
      <c r="G30" s="2836"/>
      <c r="H30" s="2836"/>
      <c r="I30" s="2836"/>
      <c r="J30" s="2836" t="s">
        <v>97</v>
      </c>
      <c r="K30" s="2836"/>
      <c r="L30" s="2836"/>
      <c r="M30" s="2836"/>
      <c r="N30" s="2836"/>
      <c r="O30" s="2836" t="s">
        <v>377</v>
      </c>
      <c r="P30" s="2836"/>
      <c r="Q30" s="2836"/>
      <c r="R30" s="2836"/>
      <c r="S30" s="2836"/>
      <c r="T30" s="1141" t="s">
        <v>378</v>
      </c>
      <c r="U30" s="1898"/>
      <c r="V30" s="1898"/>
      <c r="W30" s="1898"/>
      <c r="X30" s="1899"/>
    </row>
    <row r="31" spans="2:25" s="2" customFormat="1" ht="15.9" customHeight="1">
      <c r="B31" s="2837"/>
      <c r="C31" s="2837"/>
      <c r="D31" s="2837"/>
      <c r="E31" s="2837"/>
      <c r="F31" s="2837"/>
      <c r="G31" s="2837"/>
      <c r="H31" s="2837"/>
      <c r="I31" s="2837"/>
      <c r="J31" s="2837"/>
      <c r="K31" s="2837"/>
      <c r="L31" s="2837"/>
      <c r="M31" s="2837"/>
      <c r="N31" s="2837"/>
      <c r="O31" s="2857"/>
      <c r="P31" s="2858"/>
      <c r="Q31" s="2858"/>
      <c r="R31" s="2858"/>
      <c r="S31" s="2859"/>
      <c r="T31" s="2860"/>
      <c r="U31" s="2861"/>
      <c r="V31" s="2861"/>
      <c r="W31" s="2861"/>
      <c r="X31" s="2862"/>
    </row>
    <row r="32" spans="2:25" s="2" customFormat="1" ht="15.9" customHeight="1">
      <c r="B32" s="2837"/>
      <c r="C32" s="2837"/>
      <c r="D32" s="2837"/>
      <c r="E32" s="2837"/>
      <c r="F32" s="2837"/>
      <c r="G32" s="2837"/>
      <c r="H32" s="2837"/>
      <c r="I32" s="2837"/>
      <c r="J32" s="2837"/>
      <c r="K32" s="2837"/>
      <c r="L32" s="2837"/>
      <c r="M32" s="2837"/>
      <c r="N32" s="2837"/>
      <c r="O32" s="2853"/>
      <c r="P32" s="2853"/>
      <c r="Q32" s="2853"/>
      <c r="R32" s="2853"/>
      <c r="S32" s="2853"/>
      <c r="T32" s="2854"/>
      <c r="U32" s="2855"/>
      <c r="V32" s="2855"/>
      <c r="W32" s="2855"/>
      <c r="X32" s="2856"/>
    </row>
    <row r="33" spans="2:25" s="2" customFormat="1" ht="15.9" customHeight="1">
      <c r="B33" s="2837"/>
      <c r="C33" s="2837"/>
      <c r="D33" s="2837"/>
      <c r="E33" s="2837"/>
      <c r="F33" s="2837"/>
      <c r="G33" s="2837"/>
      <c r="H33" s="2837"/>
      <c r="I33" s="2837"/>
      <c r="J33" s="2837"/>
      <c r="K33" s="2837"/>
      <c r="L33" s="2837"/>
      <c r="M33" s="2837"/>
      <c r="N33" s="2837"/>
      <c r="O33" s="2853"/>
      <c r="P33" s="2853"/>
      <c r="Q33" s="2853"/>
      <c r="R33" s="2853"/>
      <c r="S33" s="2853"/>
      <c r="T33" s="2854"/>
      <c r="U33" s="2855"/>
      <c r="V33" s="2855"/>
      <c r="W33" s="2855"/>
      <c r="X33" s="2856"/>
    </row>
    <row r="34" spans="2:25" s="2" customFormat="1" ht="15.9" customHeight="1">
      <c r="B34" s="2837"/>
      <c r="C34" s="2837"/>
      <c r="D34" s="2837"/>
      <c r="E34" s="2837"/>
      <c r="F34" s="2837"/>
      <c r="G34" s="2837"/>
      <c r="H34" s="2837"/>
      <c r="I34" s="2837"/>
      <c r="J34" s="2837"/>
      <c r="K34" s="2837"/>
      <c r="L34" s="2837"/>
      <c r="M34" s="2837"/>
      <c r="N34" s="2837"/>
      <c r="O34" s="2853"/>
      <c r="P34" s="2853"/>
      <c r="Q34" s="2853"/>
      <c r="R34" s="2853"/>
      <c r="S34" s="2853"/>
      <c r="T34" s="2854"/>
      <c r="U34" s="2855"/>
      <c r="V34" s="2855"/>
      <c r="W34" s="2855"/>
      <c r="X34" s="2856"/>
    </row>
    <row r="35" spans="2:25" s="2" customFormat="1" ht="15.9" customHeight="1">
      <c r="B35" s="2837"/>
      <c r="C35" s="2837"/>
      <c r="D35" s="2837"/>
      <c r="E35" s="2837"/>
      <c r="F35" s="2837"/>
      <c r="G35" s="2837"/>
      <c r="H35" s="2837"/>
      <c r="I35" s="2837"/>
      <c r="J35" s="2837"/>
      <c r="K35" s="2837"/>
      <c r="L35" s="2837"/>
      <c r="M35" s="2837"/>
      <c r="N35" s="2837"/>
      <c r="O35" s="2853"/>
      <c r="P35" s="2853"/>
      <c r="Q35" s="2853"/>
      <c r="R35" s="2853"/>
      <c r="S35" s="2853"/>
      <c r="T35" s="2854"/>
      <c r="U35" s="2855"/>
      <c r="V35" s="2855"/>
      <c r="W35" s="2855"/>
      <c r="X35" s="2856"/>
    </row>
    <row r="36" spans="2:25" s="2" customFormat="1" ht="15.9" customHeight="1">
      <c r="B36" s="2837"/>
      <c r="C36" s="2837"/>
      <c r="D36" s="2837"/>
      <c r="E36" s="2837"/>
      <c r="F36" s="2837"/>
      <c r="G36" s="2837"/>
      <c r="H36" s="2837"/>
      <c r="I36" s="2837"/>
      <c r="J36" s="2837"/>
      <c r="K36" s="2837"/>
      <c r="L36" s="2837"/>
      <c r="M36" s="2837"/>
      <c r="N36" s="2837"/>
      <c r="O36" s="2853"/>
      <c r="P36" s="2853"/>
      <c r="Q36" s="2853"/>
      <c r="R36" s="2853"/>
      <c r="S36" s="2853"/>
      <c r="T36" s="2854"/>
      <c r="U36" s="2855"/>
      <c r="V36" s="2855"/>
      <c r="W36" s="2855"/>
      <c r="X36" s="2856"/>
    </row>
    <row r="37" spans="2:25" s="2" customFormat="1" ht="15.9" customHeight="1">
      <c r="B37" s="2837"/>
      <c r="C37" s="2837"/>
      <c r="D37" s="2837"/>
      <c r="E37" s="2837"/>
      <c r="F37" s="2837"/>
      <c r="G37" s="2837"/>
      <c r="H37" s="2837"/>
      <c r="I37" s="2837"/>
      <c r="J37" s="2837"/>
      <c r="K37" s="2837"/>
      <c r="L37" s="2837"/>
      <c r="M37" s="2837"/>
      <c r="N37" s="2837"/>
      <c r="O37" s="2853"/>
      <c r="P37" s="2853"/>
      <c r="Q37" s="2853"/>
      <c r="R37" s="2853"/>
      <c r="S37" s="2853"/>
      <c r="T37" s="2854"/>
      <c r="U37" s="2855"/>
      <c r="V37" s="2855"/>
      <c r="W37" s="2855"/>
      <c r="X37" s="2856"/>
    </row>
    <row r="38" spans="2:25" s="2" customFormat="1" ht="15.9" customHeight="1">
      <c r="B38" s="2837"/>
      <c r="C38" s="2837"/>
      <c r="D38" s="2837"/>
      <c r="E38" s="2837"/>
      <c r="F38" s="2837"/>
      <c r="G38" s="2837"/>
      <c r="H38" s="2837"/>
      <c r="I38" s="2837"/>
      <c r="J38" s="2837"/>
      <c r="K38" s="2837"/>
      <c r="L38" s="2837"/>
      <c r="M38" s="2837"/>
      <c r="N38" s="2837"/>
      <c r="O38" s="2853"/>
      <c r="P38" s="2853"/>
      <c r="Q38" s="2853"/>
      <c r="R38" s="2853"/>
      <c r="S38" s="2853"/>
      <c r="T38" s="2854"/>
      <c r="U38" s="2855"/>
      <c r="V38" s="2855"/>
      <c r="W38" s="2855"/>
      <c r="X38" s="2856"/>
    </row>
    <row r="39" spans="2:25" s="2" customFormat="1">
      <c r="B39" s="72"/>
      <c r="C39" s="72"/>
      <c r="D39" s="72"/>
      <c r="E39" s="72"/>
      <c r="F39" s="72"/>
      <c r="G39" s="72"/>
      <c r="H39" s="72"/>
      <c r="I39" s="72"/>
      <c r="J39" s="72"/>
      <c r="K39" s="72"/>
      <c r="L39" s="72"/>
      <c r="M39" s="72"/>
      <c r="N39" s="72"/>
      <c r="O39" s="72"/>
      <c r="P39" s="72"/>
      <c r="Q39" s="72"/>
      <c r="R39" s="72"/>
      <c r="S39" s="72"/>
      <c r="T39" s="72"/>
      <c r="U39" s="72"/>
      <c r="V39" s="72"/>
      <c r="W39" s="72"/>
      <c r="X39" s="72"/>
    </row>
    <row r="40" spans="2:25" s="2" customFormat="1">
      <c r="B40" s="74"/>
      <c r="C40" s="74"/>
      <c r="D40" s="74"/>
      <c r="E40" s="74"/>
      <c r="F40" s="74"/>
      <c r="G40" s="74"/>
      <c r="H40" s="74"/>
      <c r="I40" s="74"/>
      <c r="J40" s="74"/>
      <c r="K40" s="74"/>
      <c r="L40" s="74"/>
      <c r="M40" s="74"/>
      <c r="N40" s="74"/>
      <c r="O40" s="74"/>
      <c r="P40" s="74"/>
      <c r="Q40" s="74"/>
      <c r="R40" s="74"/>
      <c r="S40" s="74"/>
      <c r="T40" s="74"/>
      <c r="U40" s="74"/>
      <c r="V40" s="74"/>
      <c r="W40" s="74"/>
      <c r="X40" s="74"/>
    </row>
    <row r="41" spans="2:25" s="2" customFormat="1" ht="18" customHeight="1">
      <c r="B41" s="28"/>
      <c r="C41" s="28"/>
      <c r="D41" s="28"/>
      <c r="E41" s="28"/>
      <c r="F41" s="28"/>
      <c r="G41" s="28"/>
      <c r="H41" s="28"/>
      <c r="I41" s="28"/>
      <c r="J41" s="28"/>
      <c r="K41" s="28"/>
      <c r="L41" s="28"/>
      <c r="M41" s="28"/>
      <c r="N41" s="659"/>
      <c r="O41" s="2496" t="s">
        <v>441</v>
      </c>
      <c r="P41" s="2013"/>
      <c r="Q41" s="2013"/>
      <c r="R41" s="1760"/>
      <c r="S41" s="2278"/>
      <c r="T41" s="2278"/>
      <c r="U41" s="2278"/>
      <c r="V41" s="2278"/>
      <c r="W41" s="2278"/>
      <c r="X41" s="2278"/>
      <c r="Y41" s="85" t="s">
        <v>142</v>
      </c>
    </row>
    <row r="42" spans="2:25" s="2" customFormat="1" ht="13.5" customHeight="1">
      <c r="B42" s="28"/>
      <c r="C42" s="28"/>
      <c r="D42" s="28"/>
      <c r="E42" s="28"/>
      <c r="F42" s="28"/>
      <c r="G42" s="28"/>
      <c r="H42" s="28"/>
      <c r="I42" s="28"/>
      <c r="J42" s="28"/>
      <c r="K42" s="28"/>
      <c r="L42" s="28"/>
      <c r="M42" s="28"/>
      <c r="N42" s="28"/>
      <c r="O42" s="49"/>
      <c r="P42" s="540"/>
      <c r="Q42" s="558"/>
      <c r="R42" s="566"/>
      <c r="S42" s="566"/>
      <c r="T42" s="566"/>
      <c r="U42" s="566"/>
      <c r="V42" s="566"/>
      <c r="W42" s="566"/>
      <c r="X42" s="566"/>
      <c r="Y42" s="85"/>
    </row>
    <row r="43" spans="2:25" s="2" customFormat="1" ht="18.75" customHeight="1">
      <c r="B43" s="418"/>
      <c r="C43" s="418"/>
      <c r="D43" s="418"/>
      <c r="E43" s="418"/>
      <c r="F43" s="418"/>
      <c r="G43" s="418"/>
      <c r="H43" s="418"/>
      <c r="I43" s="418"/>
      <c r="J43" s="418"/>
      <c r="K43" s="418"/>
      <c r="L43" s="418"/>
      <c r="M43" s="418" t="s">
        <v>112</v>
      </c>
      <c r="N43" s="418"/>
      <c r="O43" s="418"/>
      <c r="P43" s="418"/>
      <c r="Q43" s="418"/>
      <c r="R43" s="418"/>
      <c r="S43" s="418"/>
      <c r="T43" s="418"/>
      <c r="U43" s="418"/>
      <c r="V43" s="418"/>
      <c r="W43" s="418"/>
      <c r="X43" s="418"/>
    </row>
    <row r="44" spans="2:25" s="2" customFormat="1">
      <c r="B44" s="28"/>
      <c r="C44" s="28"/>
      <c r="D44" s="28"/>
      <c r="E44" s="28"/>
      <c r="F44" s="28"/>
      <c r="G44" s="28"/>
      <c r="H44" s="28"/>
      <c r="I44" s="28"/>
      <c r="J44" s="28"/>
      <c r="K44" s="28"/>
      <c r="L44" s="28"/>
      <c r="M44" s="28"/>
      <c r="N44" s="28"/>
      <c r="O44" s="28"/>
      <c r="P44" s="28"/>
      <c r="Q44" s="28"/>
      <c r="R44" s="28"/>
      <c r="S44" s="28"/>
      <c r="T44" s="28"/>
      <c r="U44" s="28"/>
      <c r="V44" s="28"/>
      <c r="W44" s="28"/>
      <c r="X44" s="28"/>
    </row>
    <row r="45" spans="2:25" s="2" customFormat="1">
      <c r="B45" s="28" t="s">
        <v>107</v>
      </c>
      <c r="C45" s="28"/>
      <c r="D45" s="28"/>
      <c r="E45" s="28"/>
      <c r="F45" s="28"/>
      <c r="G45" s="28"/>
      <c r="H45" s="28"/>
      <c r="I45" s="28"/>
      <c r="J45" s="28"/>
      <c r="K45" s="28"/>
      <c r="L45" s="28"/>
      <c r="M45" s="28"/>
      <c r="N45" s="28"/>
      <c r="O45" s="28"/>
      <c r="P45" s="28"/>
      <c r="Q45" s="28"/>
      <c r="R45" s="28"/>
      <c r="S45" s="28"/>
      <c r="T45" s="28"/>
      <c r="U45" s="28"/>
      <c r="V45" s="28"/>
      <c r="W45" s="28"/>
      <c r="X45" s="28"/>
    </row>
    <row r="46" spans="2:25" s="2" customFormat="1">
      <c r="B46" s="28"/>
      <c r="C46" s="28"/>
      <c r="D46" s="28"/>
      <c r="E46" s="28"/>
      <c r="F46" s="28"/>
      <c r="G46" s="28"/>
      <c r="H46" s="28"/>
      <c r="I46" s="28"/>
      <c r="J46" s="28"/>
      <c r="K46" s="28"/>
      <c r="L46" s="28"/>
      <c r="M46" s="28"/>
      <c r="N46" s="28"/>
      <c r="O46" s="28"/>
      <c r="P46" s="28"/>
      <c r="Q46" s="28"/>
      <c r="R46" s="28"/>
      <c r="S46" s="28"/>
      <c r="T46" s="28"/>
      <c r="U46" s="28"/>
      <c r="V46" s="28"/>
      <c r="W46" s="28"/>
      <c r="X46" s="28"/>
    </row>
    <row r="47" spans="2:25" s="2" customFormat="1" ht="20.149999999999999" customHeight="1">
      <c r="B47" s="28"/>
      <c r="C47" s="28"/>
      <c r="D47" s="28"/>
      <c r="E47" s="28"/>
      <c r="F47" s="28"/>
      <c r="G47" s="28"/>
      <c r="H47" s="28"/>
      <c r="I47" s="28"/>
      <c r="J47" s="28"/>
      <c r="K47" s="28"/>
      <c r="L47" s="28"/>
      <c r="M47" s="2863" t="s">
        <v>108</v>
      </c>
      <c r="N47" s="2864"/>
      <c r="O47" s="2864"/>
      <c r="P47" s="2864"/>
      <c r="Q47" s="1301">
        <f>Q27</f>
        <v>0</v>
      </c>
      <c r="R47" s="1300"/>
      <c r="S47" s="1300"/>
      <c r="T47" s="1300"/>
      <c r="U47" s="1300"/>
      <c r="V47" s="1300"/>
      <c r="W47" s="1300"/>
      <c r="X47" s="28" t="s">
        <v>65</v>
      </c>
    </row>
    <row r="48" spans="2:25" s="2" customFormat="1">
      <c r="B48" s="28"/>
      <c r="C48" s="28"/>
      <c r="D48" s="28"/>
      <c r="E48" s="28"/>
      <c r="F48" s="28"/>
      <c r="G48" s="28"/>
      <c r="H48" s="28"/>
      <c r="I48" s="28"/>
      <c r="J48" s="28"/>
      <c r="K48" s="28"/>
      <c r="L48" s="28"/>
      <c r="M48" s="28"/>
      <c r="N48" s="28"/>
      <c r="O48" s="28"/>
      <c r="P48" s="28"/>
      <c r="Q48" s="28"/>
      <c r="R48" s="28"/>
      <c r="S48" s="28"/>
      <c r="T48" s="28"/>
      <c r="U48" s="28"/>
      <c r="V48" s="28"/>
      <c r="W48" s="28"/>
      <c r="X48" s="28"/>
    </row>
    <row r="49" s="2" customFormat="1"/>
    <row r="50" s="2" customFormat="1"/>
    <row r="51" s="2" customFormat="1"/>
    <row r="52" s="2" customFormat="1"/>
    <row r="53" s="2" customFormat="1"/>
    <row r="54" s="2" customFormat="1"/>
  </sheetData>
  <sheetProtection selectLockedCells="1"/>
  <mergeCells count="105">
    <mergeCell ref="R41:X41"/>
    <mergeCell ref="O41:Q41"/>
    <mergeCell ref="Q47:W47"/>
    <mergeCell ref="Q27:X27"/>
    <mergeCell ref="M27:P27"/>
    <mergeCell ref="M47:P47"/>
    <mergeCell ref="B7:F7"/>
    <mergeCell ref="B9:F9"/>
    <mergeCell ref="B37:E37"/>
    <mergeCell ref="F37:I37"/>
    <mergeCell ref="J37:N37"/>
    <mergeCell ref="O37:S37"/>
    <mergeCell ref="T37:X37"/>
    <mergeCell ref="B38:E38"/>
    <mergeCell ref="F38:I38"/>
    <mergeCell ref="J38:N38"/>
    <mergeCell ref="O38:S38"/>
    <mergeCell ref="T38:X38"/>
    <mergeCell ref="B35:E35"/>
    <mergeCell ref="F35:I35"/>
    <mergeCell ref="J35:N35"/>
    <mergeCell ref="O35:S35"/>
    <mergeCell ref="T35:X35"/>
    <mergeCell ref="B36:E36"/>
    <mergeCell ref="F36:I36"/>
    <mergeCell ref="J36:N36"/>
    <mergeCell ref="O36:S36"/>
    <mergeCell ref="T36:X36"/>
    <mergeCell ref="J32:N32"/>
    <mergeCell ref="O32:S32"/>
    <mergeCell ref="T32:X32"/>
    <mergeCell ref="B31:E31"/>
    <mergeCell ref="F31:I31"/>
    <mergeCell ref="J31:N31"/>
    <mergeCell ref="O31:S31"/>
    <mergeCell ref="T31:X31"/>
    <mergeCell ref="B34:E34"/>
    <mergeCell ref="F34:I34"/>
    <mergeCell ref="J34:N34"/>
    <mergeCell ref="O34:S34"/>
    <mergeCell ref="T34:X34"/>
    <mergeCell ref="B33:E33"/>
    <mergeCell ref="F33:I33"/>
    <mergeCell ref="J33:N33"/>
    <mergeCell ref="O33:S33"/>
    <mergeCell ref="T33:X33"/>
    <mergeCell ref="J17:N17"/>
    <mergeCell ref="O17:S17"/>
    <mergeCell ref="T17:X17"/>
    <mergeCell ref="B8:F8"/>
    <mergeCell ref="B12:X12"/>
    <mergeCell ref="B13:E13"/>
    <mergeCell ref="F13:I13"/>
    <mergeCell ref="J13:N13"/>
    <mergeCell ref="O13:S13"/>
    <mergeCell ref="T13:X13"/>
    <mergeCell ref="G10:X10"/>
    <mergeCell ref="S3:X3"/>
    <mergeCell ref="P3:R3"/>
    <mergeCell ref="S23:X23"/>
    <mergeCell ref="P23:R23"/>
    <mergeCell ref="H8:O8"/>
    <mergeCell ref="J14:N14"/>
    <mergeCell ref="O14:S14"/>
    <mergeCell ref="T14:X14"/>
    <mergeCell ref="B24:X24"/>
    <mergeCell ref="B15:E15"/>
    <mergeCell ref="F15:I15"/>
    <mergeCell ref="J15:N15"/>
    <mergeCell ref="O15:S15"/>
    <mergeCell ref="T15:X15"/>
    <mergeCell ref="B14:E14"/>
    <mergeCell ref="F14:I14"/>
    <mergeCell ref="B20:E20"/>
    <mergeCell ref="F20:I20"/>
    <mergeCell ref="J20:N20"/>
    <mergeCell ref="O20:S20"/>
    <mergeCell ref="T20:X20"/>
    <mergeCell ref="H7:W7"/>
    <mergeCell ref="P8:X8"/>
    <mergeCell ref="H9:O9"/>
    <mergeCell ref="B30:E30"/>
    <mergeCell ref="F30:I30"/>
    <mergeCell ref="J30:N30"/>
    <mergeCell ref="O30:S30"/>
    <mergeCell ref="T30:X30"/>
    <mergeCell ref="B32:E32"/>
    <mergeCell ref="F32:I32"/>
    <mergeCell ref="B16:E16"/>
    <mergeCell ref="F16:I16"/>
    <mergeCell ref="J16:N16"/>
    <mergeCell ref="O16:S16"/>
    <mergeCell ref="T16:X16"/>
    <mergeCell ref="B17:E17"/>
    <mergeCell ref="F18:I18"/>
    <mergeCell ref="J18:N18"/>
    <mergeCell ref="O18:S18"/>
    <mergeCell ref="T18:X18"/>
    <mergeCell ref="B19:E19"/>
    <mergeCell ref="F19:I19"/>
    <mergeCell ref="J19:N19"/>
    <mergeCell ref="O19:S19"/>
    <mergeCell ref="T19:X19"/>
    <mergeCell ref="B18:E18"/>
    <mergeCell ref="F17:I17"/>
  </mergeCells>
  <phoneticPr fontId="3"/>
  <pageMargins left="1.1023622047244095" right="0.51181102362204722" top="0.98425196850393704" bottom="0.98425196850393704" header="0.51181102362204722" footer="0.51181102362204722"/>
  <pageSetup paperSize="9" scale="95" orientation="portrait" r:id="rId1"/>
  <headerFooter alignWithMargins="0">
    <oddHeader xml:space="preserve">&amp;L&amp;"ＭＳ 明朝,標準"&amp;8&amp;K00-038第39号様式（土共仕・1.1.3-1-1-1関係）&amp;K01+000
</oddHeader>
    <oddFooter>&amp;R&amp;"ＭＳ 明朝,標準"&amp;8&amp;K00-045受注者⇔監督員</oddFooter>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6"/>
  </sheetPr>
  <dimension ref="B1:M90"/>
  <sheetViews>
    <sheetView showZeros="0" view="pageBreakPreview" zoomScaleNormal="100" zoomScaleSheetLayoutView="100" workbookViewId="0">
      <selection activeCell="D6" sqref="D6:E6"/>
    </sheetView>
  </sheetViews>
  <sheetFormatPr defaultRowHeight="13"/>
  <cols>
    <col min="2" max="2" width="3.453125" style="663" customWidth="1"/>
    <col min="3" max="3" width="10.81640625" customWidth="1"/>
    <col min="4" max="4" width="6.1796875" style="696" customWidth="1"/>
    <col min="5" max="5" width="66" customWidth="1"/>
    <col min="6" max="12" width="5.6328125" customWidth="1"/>
    <col min="13" max="13" width="6.08984375" customWidth="1"/>
  </cols>
  <sheetData>
    <row r="1" spans="2:13" ht="66.75" customHeight="1">
      <c r="B1" s="2904" t="s">
        <v>642</v>
      </c>
      <c r="C1" s="2904"/>
      <c r="D1" s="2904"/>
      <c r="E1" s="2904"/>
      <c r="F1" s="2904"/>
      <c r="G1" s="2904"/>
      <c r="H1" s="2904"/>
      <c r="I1" s="2904"/>
      <c r="J1" s="2904"/>
      <c r="K1" s="2904"/>
      <c r="L1" s="2904"/>
      <c r="M1" s="2904"/>
    </row>
    <row r="2" spans="2:13" ht="30" customHeight="1">
      <c r="B2" s="2905" t="s">
        <v>501</v>
      </c>
      <c r="C2" s="2905"/>
      <c r="D2" s="2905"/>
      <c r="E2" s="2905"/>
      <c r="F2" s="2905"/>
      <c r="G2" s="2905"/>
      <c r="H2" s="2905"/>
      <c r="I2" s="2905"/>
      <c r="J2" s="2905"/>
      <c r="K2" s="2905"/>
      <c r="L2" s="2905"/>
      <c r="M2" s="2905"/>
    </row>
    <row r="3" spans="2:13" ht="15" customHeight="1">
      <c r="B3" s="669"/>
      <c r="C3" s="669"/>
      <c r="D3" s="669"/>
      <c r="E3" s="669"/>
      <c r="F3" s="2906"/>
      <c r="G3" s="2906"/>
      <c r="H3" s="2907"/>
      <c r="I3" s="2906"/>
      <c r="J3" s="2906"/>
      <c r="K3" s="2906"/>
      <c r="L3" s="666"/>
      <c r="M3" s="670"/>
    </row>
    <row r="4" spans="2:13" ht="20.149999999999999" customHeight="1">
      <c r="B4" s="669"/>
      <c r="C4" s="671" t="s">
        <v>502</v>
      </c>
      <c r="D4" s="2908">
        <f>各項目入力表!B4</f>
        <v>0</v>
      </c>
      <c r="E4" s="2909"/>
      <c r="F4" s="660"/>
      <c r="G4" s="2910" t="s">
        <v>503</v>
      </c>
      <c r="H4" s="2911"/>
      <c r="I4" s="2912"/>
      <c r="J4" s="2913"/>
      <c r="K4" s="2913"/>
      <c r="L4" s="2914"/>
      <c r="M4" s="672"/>
    </row>
    <row r="5" spans="2:13" ht="15" customHeight="1">
      <c r="B5" s="669"/>
      <c r="C5" s="661"/>
      <c r="D5" s="662"/>
      <c r="E5" s="662"/>
      <c r="F5" s="673"/>
      <c r="G5" s="664"/>
      <c r="H5" s="664"/>
      <c r="I5" s="674"/>
      <c r="J5" s="668"/>
      <c r="K5" s="668"/>
      <c r="L5" s="668"/>
      <c r="M5" s="674"/>
    </row>
    <row r="6" spans="2:13" ht="20.149999999999999" customHeight="1">
      <c r="B6" s="669"/>
      <c r="C6" s="671" t="s">
        <v>641</v>
      </c>
      <c r="D6" s="2908">
        <f>各項目入力表!F4</f>
        <v>0</v>
      </c>
      <c r="E6" s="2915"/>
      <c r="F6" s="675"/>
      <c r="G6" s="2916" t="s">
        <v>504</v>
      </c>
      <c r="H6" s="2917"/>
      <c r="I6" s="2912" t="s">
        <v>505</v>
      </c>
      <c r="J6" s="2918"/>
      <c r="K6" s="2918"/>
      <c r="L6" s="2919"/>
      <c r="M6" s="665"/>
    </row>
    <row r="7" spans="2:13" ht="15" customHeight="1" thickBot="1">
      <c r="B7" s="669"/>
      <c r="C7" s="662"/>
      <c r="D7" s="662"/>
      <c r="E7" s="662"/>
      <c r="F7" s="673"/>
      <c r="G7" s="673"/>
      <c r="H7" s="673"/>
      <c r="I7" s="673"/>
      <c r="J7" s="673"/>
      <c r="K7" s="673"/>
      <c r="L7" s="673"/>
      <c r="M7" s="673"/>
    </row>
    <row r="8" spans="2:13" ht="20.149999999999999" customHeight="1">
      <c r="B8" s="2881" t="s">
        <v>506</v>
      </c>
      <c r="C8" s="2883" t="s">
        <v>507</v>
      </c>
      <c r="D8" s="2883" t="s">
        <v>508</v>
      </c>
      <c r="E8" s="2883"/>
      <c r="F8" s="2885" t="s">
        <v>509</v>
      </c>
      <c r="G8" s="2885"/>
      <c r="H8" s="2885" t="s">
        <v>510</v>
      </c>
      <c r="I8" s="2885"/>
      <c r="J8" s="2885" t="s">
        <v>511</v>
      </c>
      <c r="K8" s="2885"/>
      <c r="L8" s="2871" t="s">
        <v>512</v>
      </c>
      <c r="M8" s="2872"/>
    </row>
    <row r="9" spans="2:13" ht="20.149999999999999" customHeight="1" thickBot="1">
      <c r="B9" s="2882"/>
      <c r="C9" s="2884"/>
      <c r="D9" s="2884"/>
      <c r="E9" s="2884"/>
      <c r="F9" s="676" t="s">
        <v>513</v>
      </c>
      <c r="G9" s="676" t="s">
        <v>514</v>
      </c>
      <c r="H9" s="676" t="s">
        <v>515</v>
      </c>
      <c r="I9" s="676" t="s">
        <v>516</v>
      </c>
      <c r="J9" s="676" t="s">
        <v>513</v>
      </c>
      <c r="K9" s="676" t="s">
        <v>514</v>
      </c>
      <c r="L9" s="2873"/>
      <c r="M9" s="2874"/>
    </row>
    <row r="10" spans="2:13" ht="24.9" customHeight="1">
      <c r="B10" s="2900">
        <v>1</v>
      </c>
      <c r="C10" s="2902" t="s">
        <v>517</v>
      </c>
      <c r="D10" s="677" t="s">
        <v>518</v>
      </c>
      <c r="E10" s="678" t="s">
        <v>519</v>
      </c>
      <c r="F10" s="679"/>
      <c r="G10" s="680"/>
      <c r="H10" s="680"/>
      <c r="I10" s="697"/>
      <c r="J10" s="680"/>
      <c r="K10" s="680"/>
      <c r="L10" s="2877"/>
      <c r="M10" s="2878"/>
    </row>
    <row r="11" spans="2:13" ht="24.9" customHeight="1">
      <c r="B11" s="2901"/>
      <c r="C11" s="2903"/>
      <c r="D11" s="681" t="s">
        <v>520</v>
      </c>
      <c r="E11" s="682" t="s">
        <v>521</v>
      </c>
      <c r="F11" s="683"/>
      <c r="G11" s="683"/>
      <c r="H11" s="683"/>
      <c r="I11" s="698"/>
      <c r="J11" s="683"/>
      <c r="K11" s="683"/>
      <c r="L11" s="2869"/>
      <c r="M11" s="2870"/>
    </row>
    <row r="12" spans="2:13" ht="39" customHeight="1">
      <c r="B12" s="2899">
        <v>2</v>
      </c>
      <c r="C12" s="2898" t="s">
        <v>522</v>
      </c>
      <c r="D12" s="681" t="s">
        <v>523</v>
      </c>
      <c r="E12" s="682" t="s">
        <v>524</v>
      </c>
      <c r="F12" s="683"/>
      <c r="G12" s="683"/>
      <c r="H12" s="683"/>
      <c r="I12" s="698"/>
      <c r="J12" s="683"/>
      <c r="K12" s="683"/>
      <c r="L12" s="2869"/>
      <c r="M12" s="2870"/>
    </row>
    <row r="13" spans="2:13" ht="39" customHeight="1">
      <c r="B13" s="2890"/>
      <c r="C13" s="2893"/>
      <c r="D13" s="681" t="s">
        <v>525</v>
      </c>
      <c r="E13" s="682" t="s">
        <v>526</v>
      </c>
      <c r="F13" s="683"/>
      <c r="G13" s="683"/>
      <c r="H13" s="683"/>
      <c r="I13" s="698"/>
      <c r="J13" s="683"/>
      <c r="K13" s="683"/>
      <c r="L13" s="2869"/>
      <c r="M13" s="2870"/>
    </row>
    <row r="14" spans="2:13" ht="39" customHeight="1">
      <c r="B14" s="2890"/>
      <c r="C14" s="2893"/>
      <c r="D14" s="681" t="s">
        <v>527</v>
      </c>
      <c r="E14" s="682" t="s">
        <v>528</v>
      </c>
      <c r="F14" s="683"/>
      <c r="G14" s="683"/>
      <c r="H14" s="683"/>
      <c r="I14" s="698"/>
      <c r="J14" s="683"/>
      <c r="K14" s="683"/>
      <c r="L14" s="2869"/>
      <c r="M14" s="2870"/>
    </row>
    <row r="15" spans="2:13" ht="24.9" customHeight="1">
      <c r="B15" s="2890"/>
      <c r="C15" s="2893"/>
      <c r="D15" s="681" t="s">
        <v>529</v>
      </c>
      <c r="E15" s="682" t="s">
        <v>530</v>
      </c>
      <c r="F15" s="683"/>
      <c r="G15" s="683"/>
      <c r="H15" s="683"/>
      <c r="I15" s="698"/>
      <c r="J15" s="683"/>
      <c r="K15" s="683"/>
      <c r="L15" s="2869"/>
      <c r="M15" s="2870"/>
    </row>
    <row r="16" spans="2:13" ht="39" customHeight="1">
      <c r="B16" s="2890"/>
      <c r="C16" s="2893"/>
      <c r="D16" s="681" t="s">
        <v>531</v>
      </c>
      <c r="E16" s="682" t="s">
        <v>532</v>
      </c>
      <c r="F16" s="683"/>
      <c r="G16" s="683"/>
      <c r="H16" s="683"/>
      <c r="I16" s="698"/>
      <c r="J16" s="683"/>
      <c r="K16" s="683"/>
      <c r="L16" s="2869"/>
      <c r="M16" s="2870"/>
    </row>
    <row r="17" spans="2:13" ht="24.9" customHeight="1">
      <c r="B17" s="2890"/>
      <c r="C17" s="2893"/>
      <c r="D17" s="681" t="s">
        <v>533</v>
      </c>
      <c r="E17" s="682" t="s">
        <v>534</v>
      </c>
      <c r="F17" s="683"/>
      <c r="G17" s="683"/>
      <c r="H17" s="683"/>
      <c r="I17" s="698"/>
      <c r="J17" s="683"/>
      <c r="K17" s="683"/>
      <c r="L17" s="2869"/>
      <c r="M17" s="2870"/>
    </row>
    <row r="18" spans="2:13" ht="24.9" customHeight="1">
      <c r="B18" s="2890"/>
      <c r="C18" s="2893"/>
      <c r="D18" s="681" t="s">
        <v>535</v>
      </c>
      <c r="E18" s="682" t="s">
        <v>536</v>
      </c>
      <c r="F18" s="683"/>
      <c r="G18" s="683"/>
      <c r="H18" s="683"/>
      <c r="I18" s="698"/>
      <c r="J18" s="683"/>
      <c r="K18" s="683"/>
      <c r="L18" s="2869"/>
      <c r="M18" s="2870"/>
    </row>
    <row r="19" spans="2:13" ht="24.9" customHeight="1">
      <c r="B19" s="2890"/>
      <c r="C19" s="2893"/>
      <c r="D19" s="681" t="s">
        <v>537</v>
      </c>
      <c r="E19" s="682" t="s">
        <v>538</v>
      </c>
      <c r="F19" s="683"/>
      <c r="G19" s="683"/>
      <c r="H19" s="683"/>
      <c r="I19" s="698"/>
      <c r="J19" s="683"/>
      <c r="K19" s="683"/>
      <c r="L19" s="2869"/>
      <c r="M19" s="2870"/>
    </row>
    <row r="20" spans="2:13" ht="39" customHeight="1" thickBot="1">
      <c r="B20" s="2890"/>
      <c r="C20" s="2894"/>
      <c r="D20" s="681" t="s">
        <v>539</v>
      </c>
      <c r="E20" s="682" t="s">
        <v>540</v>
      </c>
      <c r="F20" s="683"/>
      <c r="G20" s="683"/>
      <c r="H20" s="683"/>
      <c r="I20" s="698"/>
      <c r="J20" s="683"/>
      <c r="K20" s="683"/>
      <c r="L20" s="2869"/>
      <c r="M20" s="2870"/>
    </row>
    <row r="21" spans="2:13" ht="20.149999999999999" customHeight="1">
      <c r="B21" s="2881" t="s">
        <v>506</v>
      </c>
      <c r="C21" s="2883" t="s">
        <v>507</v>
      </c>
      <c r="D21" s="2883" t="s">
        <v>508</v>
      </c>
      <c r="E21" s="2883"/>
      <c r="F21" s="2885" t="s">
        <v>509</v>
      </c>
      <c r="G21" s="2885"/>
      <c r="H21" s="2885" t="s">
        <v>510</v>
      </c>
      <c r="I21" s="2885"/>
      <c r="J21" s="2885" t="s">
        <v>511</v>
      </c>
      <c r="K21" s="2885"/>
      <c r="L21" s="2871" t="s">
        <v>512</v>
      </c>
      <c r="M21" s="2872"/>
    </row>
    <row r="22" spans="2:13" ht="20.149999999999999" customHeight="1" thickBot="1">
      <c r="B22" s="2882"/>
      <c r="C22" s="2884"/>
      <c r="D22" s="2884"/>
      <c r="E22" s="2884"/>
      <c r="F22" s="676" t="s">
        <v>513</v>
      </c>
      <c r="G22" s="676" t="s">
        <v>514</v>
      </c>
      <c r="H22" s="676" t="s">
        <v>515</v>
      </c>
      <c r="I22" s="676" t="s">
        <v>516</v>
      </c>
      <c r="J22" s="676" t="s">
        <v>513</v>
      </c>
      <c r="K22" s="676" t="s">
        <v>514</v>
      </c>
      <c r="L22" s="2873"/>
      <c r="M22" s="2874"/>
    </row>
    <row r="23" spans="2:13" ht="39" customHeight="1">
      <c r="B23" s="2897">
        <v>2</v>
      </c>
      <c r="C23" s="2898" t="s">
        <v>522</v>
      </c>
      <c r="D23" s="681" t="s">
        <v>541</v>
      </c>
      <c r="E23" s="682" t="s">
        <v>524</v>
      </c>
      <c r="F23" s="683"/>
      <c r="G23" s="683"/>
      <c r="H23" s="683"/>
      <c r="I23" s="698"/>
      <c r="J23" s="683"/>
      <c r="K23" s="683"/>
      <c r="L23" s="2877"/>
      <c r="M23" s="2878"/>
    </row>
    <row r="24" spans="2:13" ht="24.9" customHeight="1">
      <c r="B24" s="2890"/>
      <c r="C24" s="2893"/>
      <c r="D24" s="681" t="s">
        <v>542</v>
      </c>
      <c r="E24" s="682" t="s">
        <v>543</v>
      </c>
      <c r="F24" s="683"/>
      <c r="G24" s="683"/>
      <c r="H24" s="683"/>
      <c r="I24" s="698"/>
      <c r="J24" s="683"/>
      <c r="K24" s="683"/>
      <c r="L24" s="2869"/>
      <c r="M24" s="2870"/>
    </row>
    <row r="25" spans="2:13" ht="39" customHeight="1">
      <c r="B25" s="2890"/>
      <c r="C25" s="2893"/>
      <c r="D25" s="681" t="s">
        <v>544</v>
      </c>
      <c r="E25" s="682" t="s">
        <v>545</v>
      </c>
      <c r="F25" s="683"/>
      <c r="G25" s="683"/>
      <c r="H25" s="683"/>
      <c r="I25" s="698"/>
      <c r="J25" s="683"/>
      <c r="K25" s="683"/>
      <c r="L25" s="2869"/>
      <c r="M25" s="2870"/>
    </row>
    <row r="26" spans="2:13" ht="39" customHeight="1">
      <c r="B26" s="2890"/>
      <c r="C26" s="2893"/>
      <c r="D26" s="681" t="s">
        <v>546</v>
      </c>
      <c r="E26" s="682" t="s">
        <v>547</v>
      </c>
      <c r="F26" s="683"/>
      <c r="G26" s="683"/>
      <c r="H26" s="683"/>
      <c r="I26" s="698"/>
      <c r="J26" s="683"/>
      <c r="K26" s="683"/>
      <c r="L26" s="2869"/>
      <c r="M26" s="2870"/>
    </row>
    <row r="27" spans="2:13" ht="39" customHeight="1">
      <c r="B27" s="2890"/>
      <c r="C27" s="2893"/>
      <c r="D27" s="681" t="s">
        <v>531</v>
      </c>
      <c r="E27" s="682" t="s">
        <v>532</v>
      </c>
      <c r="F27" s="683"/>
      <c r="G27" s="683"/>
      <c r="H27" s="683"/>
      <c r="I27" s="698"/>
      <c r="J27" s="683"/>
      <c r="K27" s="683"/>
      <c r="L27" s="2869"/>
      <c r="M27" s="2870"/>
    </row>
    <row r="28" spans="2:13" ht="24.9" customHeight="1">
      <c r="B28" s="2890"/>
      <c r="C28" s="2893"/>
      <c r="D28" s="681" t="s">
        <v>533</v>
      </c>
      <c r="E28" s="682" t="s">
        <v>534</v>
      </c>
      <c r="F28" s="683"/>
      <c r="G28" s="683"/>
      <c r="H28" s="683"/>
      <c r="I28" s="698"/>
      <c r="J28" s="683"/>
      <c r="K28" s="683"/>
      <c r="L28" s="2869"/>
      <c r="M28" s="2870"/>
    </row>
    <row r="29" spans="2:13" ht="24.9" customHeight="1">
      <c r="B29" s="2890"/>
      <c r="C29" s="2893"/>
      <c r="D29" s="681" t="s">
        <v>535</v>
      </c>
      <c r="E29" s="682" t="s">
        <v>536</v>
      </c>
      <c r="F29" s="683"/>
      <c r="G29" s="683"/>
      <c r="H29" s="683"/>
      <c r="I29" s="698"/>
      <c r="J29" s="683"/>
      <c r="K29" s="683"/>
      <c r="L29" s="2869"/>
      <c r="M29" s="2870"/>
    </row>
    <row r="30" spans="2:13" ht="24.9" customHeight="1">
      <c r="B30" s="2890"/>
      <c r="C30" s="2893"/>
      <c r="D30" s="681" t="s">
        <v>537</v>
      </c>
      <c r="E30" s="682" t="s">
        <v>538</v>
      </c>
      <c r="F30" s="683"/>
      <c r="G30" s="683"/>
      <c r="H30" s="683"/>
      <c r="I30" s="698"/>
      <c r="J30" s="683"/>
      <c r="K30" s="683"/>
      <c r="L30" s="2869"/>
      <c r="M30" s="2870"/>
    </row>
    <row r="31" spans="2:13" ht="39" customHeight="1">
      <c r="B31" s="2890"/>
      <c r="C31" s="2893"/>
      <c r="D31" s="681" t="s">
        <v>539</v>
      </c>
      <c r="E31" s="682" t="s">
        <v>540</v>
      </c>
      <c r="F31" s="683"/>
      <c r="G31" s="683"/>
      <c r="H31" s="683"/>
      <c r="I31" s="698"/>
      <c r="J31" s="683"/>
      <c r="K31" s="683"/>
      <c r="L31" s="2869"/>
      <c r="M31" s="2870"/>
    </row>
    <row r="32" spans="2:13" ht="24.9" customHeight="1">
      <c r="B32" s="2890"/>
      <c r="C32" s="2893"/>
      <c r="D32" s="681" t="s">
        <v>541</v>
      </c>
      <c r="E32" s="682" t="s">
        <v>543</v>
      </c>
      <c r="F32" s="683"/>
      <c r="G32" s="683"/>
      <c r="H32" s="683"/>
      <c r="I32" s="698"/>
      <c r="J32" s="683"/>
      <c r="K32" s="683"/>
      <c r="L32" s="2869"/>
      <c r="M32" s="2870"/>
    </row>
    <row r="33" spans="2:13" ht="39" customHeight="1">
      <c r="B33" s="2890"/>
      <c r="C33" s="2893"/>
      <c r="D33" s="681" t="s">
        <v>542</v>
      </c>
      <c r="E33" s="682" t="s">
        <v>545</v>
      </c>
      <c r="F33" s="683"/>
      <c r="G33" s="683"/>
      <c r="H33" s="683"/>
      <c r="I33" s="698"/>
      <c r="J33" s="683"/>
      <c r="K33" s="683"/>
      <c r="L33" s="2869"/>
      <c r="M33" s="2870"/>
    </row>
    <row r="34" spans="2:13" ht="39" customHeight="1" thickBot="1">
      <c r="B34" s="2890"/>
      <c r="C34" s="2893"/>
      <c r="D34" s="681" t="s">
        <v>544</v>
      </c>
      <c r="E34" s="682" t="s">
        <v>547</v>
      </c>
      <c r="F34" s="683"/>
      <c r="G34" s="683"/>
      <c r="H34" s="683"/>
      <c r="I34" s="698"/>
      <c r="J34" s="683"/>
      <c r="K34" s="683"/>
      <c r="L34" s="2869"/>
      <c r="M34" s="2870"/>
    </row>
    <row r="35" spans="2:13" ht="20.149999999999999" customHeight="1">
      <c r="B35" s="2881" t="s">
        <v>506</v>
      </c>
      <c r="C35" s="2883" t="s">
        <v>507</v>
      </c>
      <c r="D35" s="2883" t="s">
        <v>508</v>
      </c>
      <c r="E35" s="2883"/>
      <c r="F35" s="2885" t="s">
        <v>509</v>
      </c>
      <c r="G35" s="2885"/>
      <c r="H35" s="2885" t="s">
        <v>510</v>
      </c>
      <c r="I35" s="2885"/>
      <c r="J35" s="2885" t="s">
        <v>511</v>
      </c>
      <c r="K35" s="2885"/>
      <c r="L35" s="2871" t="s">
        <v>512</v>
      </c>
      <c r="M35" s="2872"/>
    </row>
    <row r="36" spans="2:13" ht="20.149999999999999" customHeight="1" thickBot="1">
      <c r="B36" s="2882"/>
      <c r="C36" s="2884"/>
      <c r="D36" s="2884"/>
      <c r="E36" s="2884"/>
      <c r="F36" s="676" t="s">
        <v>513</v>
      </c>
      <c r="G36" s="676" t="s">
        <v>514</v>
      </c>
      <c r="H36" s="676" t="s">
        <v>515</v>
      </c>
      <c r="I36" s="676" t="s">
        <v>516</v>
      </c>
      <c r="J36" s="676" t="s">
        <v>513</v>
      </c>
      <c r="K36" s="676" t="s">
        <v>514</v>
      </c>
      <c r="L36" s="2873"/>
      <c r="M36" s="2874"/>
    </row>
    <row r="37" spans="2:13" ht="39" customHeight="1">
      <c r="B37" s="2889">
        <v>3</v>
      </c>
      <c r="C37" s="2892" t="s">
        <v>548</v>
      </c>
      <c r="D37" s="681" t="s">
        <v>549</v>
      </c>
      <c r="E37" s="682" t="s">
        <v>550</v>
      </c>
      <c r="F37" s="683"/>
      <c r="G37" s="683"/>
      <c r="H37" s="683"/>
      <c r="I37" s="698"/>
      <c r="J37" s="683"/>
      <c r="K37" s="683"/>
      <c r="L37" s="2877"/>
      <c r="M37" s="2878"/>
    </row>
    <row r="38" spans="2:13" ht="24.9" customHeight="1">
      <c r="B38" s="2890"/>
      <c r="C38" s="2893"/>
      <c r="D38" s="681" t="s">
        <v>551</v>
      </c>
      <c r="E38" s="682" t="s">
        <v>552</v>
      </c>
      <c r="F38" s="683"/>
      <c r="G38" s="683"/>
      <c r="H38" s="683"/>
      <c r="I38" s="698"/>
      <c r="J38" s="683"/>
      <c r="K38" s="683"/>
      <c r="L38" s="2869"/>
      <c r="M38" s="2870"/>
    </row>
    <row r="39" spans="2:13" ht="39" customHeight="1">
      <c r="B39" s="2890"/>
      <c r="C39" s="2893"/>
      <c r="D39" s="681" t="s">
        <v>553</v>
      </c>
      <c r="E39" s="682" t="s">
        <v>554</v>
      </c>
      <c r="F39" s="683"/>
      <c r="G39" s="683"/>
      <c r="H39" s="683"/>
      <c r="I39" s="698"/>
      <c r="J39" s="683"/>
      <c r="K39" s="683"/>
      <c r="L39" s="2869"/>
      <c r="M39" s="2870"/>
    </row>
    <row r="40" spans="2:13" ht="39" customHeight="1">
      <c r="B40" s="2890"/>
      <c r="C40" s="2893"/>
      <c r="D40" s="681" t="s">
        <v>555</v>
      </c>
      <c r="E40" s="682" t="s">
        <v>556</v>
      </c>
      <c r="F40" s="683"/>
      <c r="G40" s="683"/>
      <c r="H40" s="683"/>
      <c r="I40" s="698"/>
      <c r="J40" s="683"/>
      <c r="K40" s="683"/>
      <c r="L40" s="2869"/>
      <c r="M40" s="2870"/>
    </row>
    <row r="41" spans="2:13" ht="39" customHeight="1">
      <c r="B41" s="2890"/>
      <c r="C41" s="2893"/>
      <c r="D41" s="681" t="s">
        <v>557</v>
      </c>
      <c r="E41" s="682" t="s">
        <v>558</v>
      </c>
      <c r="F41" s="683"/>
      <c r="G41" s="683"/>
      <c r="H41" s="683"/>
      <c r="I41" s="698"/>
      <c r="J41" s="683"/>
      <c r="K41" s="683"/>
      <c r="L41" s="2869"/>
      <c r="M41" s="2870"/>
    </row>
    <row r="42" spans="2:13" ht="39" customHeight="1">
      <c r="B42" s="2890"/>
      <c r="C42" s="2893"/>
      <c r="D42" s="681" t="s">
        <v>559</v>
      </c>
      <c r="E42" s="682" t="s">
        <v>560</v>
      </c>
      <c r="F42" s="683"/>
      <c r="G42" s="683"/>
      <c r="H42" s="683"/>
      <c r="I42" s="698"/>
      <c r="J42" s="683"/>
      <c r="K42" s="683"/>
      <c r="L42" s="2869"/>
      <c r="M42" s="2870"/>
    </row>
    <row r="43" spans="2:13" ht="39" customHeight="1">
      <c r="B43" s="2890"/>
      <c r="C43" s="2893"/>
      <c r="D43" s="681" t="s">
        <v>561</v>
      </c>
      <c r="E43" s="682" t="s">
        <v>562</v>
      </c>
      <c r="F43" s="683"/>
      <c r="G43" s="683"/>
      <c r="H43" s="683"/>
      <c r="I43" s="698"/>
      <c r="J43" s="683"/>
      <c r="K43" s="683"/>
      <c r="L43" s="2869"/>
      <c r="M43" s="2870"/>
    </row>
    <row r="44" spans="2:13" ht="24.9" customHeight="1">
      <c r="B44" s="2890"/>
      <c r="C44" s="2893"/>
      <c r="D44" s="681" t="s">
        <v>563</v>
      </c>
      <c r="E44" s="682" t="s">
        <v>564</v>
      </c>
      <c r="F44" s="683"/>
      <c r="G44" s="683"/>
      <c r="H44" s="683"/>
      <c r="I44" s="698"/>
      <c r="J44" s="683"/>
      <c r="K44" s="683"/>
      <c r="L44" s="2869"/>
      <c r="M44" s="2870"/>
    </row>
    <row r="45" spans="2:13" ht="39" customHeight="1">
      <c r="B45" s="2890"/>
      <c r="C45" s="2893"/>
      <c r="D45" s="681" t="s">
        <v>565</v>
      </c>
      <c r="E45" s="682" t="s">
        <v>566</v>
      </c>
      <c r="F45" s="683"/>
      <c r="G45" s="683"/>
      <c r="H45" s="683"/>
      <c r="I45" s="698"/>
      <c r="J45" s="683"/>
      <c r="K45" s="683"/>
      <c r="L45" s="2869"/>
      <c r="M45" s="2870"/>
    </row>
    <row r="46" spans="2:13" ht="24.9" customHeight="1">
      <c r="B46" s="2890"/>
      <c r="C46" s="2893"/>
      <c r="D46" s="681" t="s">
        <v>567</v>
      </c>
      <c r="E46" s="682" t="s">
        <v>568</v>
      </c>
      <c r="F46" s="683"/>
      <c r="G46" s="683"/>
      <c r="H46" s="683"/>
      <c r="I46" s="698"/>
      <c r="J46" s="683"/>
      <c r="K46" s="683"/>
      <c r="L46" s="2869"/>
      <c r="M46" s="2870"/>
    </row>
    <row r="47" spans="2:13" ht="39" customHeight="1">
      <c r="B47" s="2890"/>
      <c r="C47" s="2893"/>
      <c r="D47" s="681" t="s">
        <v>569</v>
      </c>
      <c r="E47" s="682" t="s">
        <v>570</v>
      </c>
      <c r="F47" s="683"/>
      <c r="G47" s="683"/>
      <c r="H47" s="683"/>
      <c r="I47" s="698"/>
      <c r="J47" s="683"/>
      <c r="K47" s="683"/>
      <c r="L47" s="2869"/>
      <c r="M47" s="2870"/>
    </row>
    <row r="48" spans="2:13" ht="39" customHeight="1">
      <c r="B48" s="2890"/>
      <c r="C48" s="2893"/>
      <c r="D48" s="681" t="s">
        <v>571</v>
      </c>
      <c r="E48" s="682" t="s">
        <v>572</v>
      </c>
      <c r="F48" s="683"/>
      <c r="G48" s="683"/>
      <c r="H48" s="683"/>
      <c r="I48" s="698"/>
      <c r="J48" s="683"/>
      <c r="K48" s="683"/>
      <c r="L48" s="2869"/>
      <c r="M48" s="2870"/>
    </row>
    <row r="49" spans="2:13" ht="24.9" customHeight="1">
      <c r="B49" s="2890"/>
      <c r="C49" s="2893"/>
      <c r="D49" s="681" t="s">
        <v>573</v>
      </c>
      <c r="E49" s="682" t="s">
        <v>574</v>
      </c>
      <c r="F49" s="683"/>
      <c r="G49" s="683"/>
      <c r="H49" s="683"/>
      <c r="I49" s="698"/>
      <c r="J49" s="683"/>
      <c r="K49" s="683"/>
      <c r="L49" s="2869"/>
      <c r="M49" s="2870"/>
    </row>
    <row r="50" spans="2:13" ht="39" customHeight="1" thickBot="1">
      <c r="B50" s="2891"/>
      <c r="C50" s="2894"/>
      <c r="D50" s="681" t="s">
        <v>575</v>
      </c>
      <c r="E50" s="682" t="s">
        <v>576</v>
      </c>
      <c r="F50" s="683"/>
      <c r="G50" s="683"/>
      <c r="H50" s="683"/>
      <c r="I50" s="698"/>
      <c r="J50" s="683"/>
      <c r="K50" s="683"/>
      <c r="L50" s="2869"/>
      <c r="M50" s="2870"/>
    </row>
    <row r="51" spans="2:13" ht="20.149999999999999" customHeight="1">
      <c r="B51" s="2881" t="s">
        <v>506</v>
      </c>
      <c r="C51" s="2883" t="s">
        <v>507</v>
      </c>
      <c r="D51" s="2883" t="s">
        <v>508</v>
      </c>
      <c r="E51" s="2883"/>
      <c r="F51" s="2885" t="s">
        <v>509</v>
      </c>
      <c r="G51" s="2885"/>
      <c r="H51" s="2885" t="s">
        <v>510</v>
      </c>
      <c r="I51" s="2885"/>
      <c r="J51" s="2885" t="s">
        <v>511</v>
      </c>
      <c r="K51" s="2885"/>
      <c r="L51" s="2871" t="s">
        <v>512</v>
      </c>
      <c r="M51" s="2872"/>
    </row>
    <row r="52" spans="2:13" ht="20.149999999999999" customHeight="1" thickBot="1">
      <c r="B52" s="2882"/>
      <c r="C52" s="2884"/>
      <c r="D52" s="2884"/>
      <c r="E52" s="2884"/>
      <c r="F52" s="676" t="s">
        <v>513</v>
      </c>
      <c r="G52" s="676" t="s">
        <v>514</v>
      </c>
      <c r="H52" s="676" t="s">
        <v>515</v>
      </c>
      <c r="I52" s="676" t="s">
        <v>516</v>
      </c>
      <c r="J52" s="676" t="s">
        <v>513</v>
      </c>
      <c r="K52" s="676" t="s">
        <v>514</v>
      </c>
      <c r="L52" s="2873"/>
      <c r="M52" s="2874"/>
    </row>
    <row r="53" spans="2:13" ht="39" customHeight="1">
      <c r="B53" s="2889">
        <v>3</v>
      </c>
      <c r="C53" s="2892" t="s">
        <v>548</v>
      </c>
      <c r="D53" s="681" t="s">
        <v>577</v>
      </c>
      <c r="E53" s="682" t="s">
        <v>578</v>
      </c>
      <c r="F53" s="683"/>
      <c r="G53" s="683"/>
      <c r="H53" s="683"/>
      <c r="I53" s="698"/>
      <c r="J53" s="683"/>
      <c r="K53" s="683"/>
      <c r="L53" s="2877"/>
      <c r="M53" s="2878"/>
    </row>
    <row r="54" spans="2:13" ht="24.9" customHeight="1">
      <c r="B54" s="2890"/>
      <c r="C54" s="2893"/>
      <c r="D54" s="681" t="s">
        <v>579</v>
      </c>
      <c r="E54" s="682" t="s">
        <v>580</v>
      </c>
      <c r="F54" s="683"/>
      <c r="G54" s="683"/>
      <c r="H54" s="683"/>
      <c r="I54" s="698"/>
      <c r="J54" s="683"/>
      <c r="K54" s="683"/>
      <c r="L54" s="2869"/>
      <c r="M54" s="2870"/>
    </row>
    <row r="55" spans="2:13" ht="39" customHeight="1">
      <c r="B55" s="2890"/>
      <c r="C55" s="2893"/>
      <c r="D55" s="681" t="s">
        <v>581</v>
      </c>
      <c r="E55" s="682" t="s">
        <v>582</v>
      </c>
      <c r="F55" s="683"/>
      <c r="G55" s="683"/>
      <c r="H55" s="683"/>
      <c r="I55" s="698"/>
      <c r="J55" s="683"/>
      <c r="K55" s="683"/>
      <c r="L55" s="2869"/>
      <c r="M55" s="2870"/>
    </row>
    <row r="56" spans="2:13" ht="39" customHeight="1">
      <c r="B56" s="2890"/>
      <c r="C56" s="2893"/>
      <c r="D56" s="681" t="s">
        <v>583</v>
      </c>
      <c r="E56" s="682" t="s">
        <v>582</v>
      </c>
      <c r="F56" s="683"/>
      <c r="G56" s="683"/>
      <c r="H56" s="683"/>
      <c r="I56" s="698"/>
      <c r="J56" s="683"/>
      <c r="K56" s="683"/>
      <c r="L56" s="2869"/>
      <c r="M56" s="2870"/>
    </row>
    <row r="57" spans="2:13" ht="24.9" customHeight="1" thickBot="1">
      <c r="B57" s="2891"/>
      <c r="C57" s="2894"/>
      <c r="D57" s="684" t="s">
        <v>584</v>
      </c>
      <c r="E57" s="685" t="s">
        <v>585</v>
      </c>
      <c r="F57" s="686"/>
      <c r="G57" s="686"/>
      <c r="H57" s="686"/>
      <c r="I57" s="699"/>
      <c r="J57" s="686"/>
      <c r="K57" s="686"/>
      <c r="L57" s="2869"/>
      <c r="M57" s="2870"/>
    </row>
    <row r="58" spans="2:13" ht="39" customHeight="1">
      <c r="B58" s="710">
        <v>4</v>
      </c>
      <c r="C58" s="712" t="s">
        <v>586</v>
      </c>
      <c r="D58" s="687" t="s">
        <v>587</v>
      </c>
      <c r="E58" s="688" t="s">
        <v>588</v>
      </c>
      <c r="F58" s="689"/>
      <c r="G58" s="689"/>
      <c r="H58" s="689"/>
      <c r="I58" s="700"/>
      <c r="J58" s="689"/>
      <c r="K58" s="689"/>
      <c r="L58" s="706"/>
      <c r="M58" s="707"/>
    </row>
    <row r="59" spans="2:13" ht="39" customHeight="1">
      <c r="B59" s="711"/>
      <c r="C59" s="713"/>
      <c r="D59" s="681" t="s">
        <v>589</v>
      </c>
      <c r="E59" s="714" t="s">
        <v>590</v>
      </c>
      <c r="F59" s="683"/>
      <c r="G59" s="683"/>
      <c r="H59" s="683"/>
      <c r="I59" s="698"/>
      <c r="J59" s="683"/>
      <c r="K59" s="683"/>
      <c r="L59" s="708"/>
      <c r="M59" s="709"/>
    </row>
    <row r="60" spans="2:13" ht="39" customHeight="1">
      <c r="B60" s="711"/>
      <c r="C60" s="713"/>
      <c r="D60" s="681" t="s">
        <v>591</v>
      </c>
      <c r="E60" s="714" t="s">
        <v>592</v>
      </c>
      <c r="F60" s="683"/>
      <c r="G60" s="683"/>
      <c r="H60" s="683"/>
      <c r="I60" s="698"/>
      <c r="J60" s="683"/>
      <c r="K60" s="683"/>
      <c r="L60" s="708"/>
      <c r="M60" s="709"/>
    </row>
    <row r="61" spans="2:13" ht="39" customHeight="1">
      <c r="B61" s="711"/>
      <c r="C61" s="713"/>
      <c r="D61" s="681" t="s">
        <v>593</v>
      </c>
      <c r="E61" s="714" t="s">
        <v>594</v>
      </c>
      <c r="F61" s="683"/>
      <c r="G61" s="683"/>
      <c r="H61" s="683"/>
      <c r="I61" s="698"/>
      <c r="J61" s="683"/>
      <c r="K61" s="683"/>
      <c r="L61" s="708"/>
      <c r="M61" s="709"/>
    </row>
    <row r="62" spans="2:13" ht="24.9" customHeight="1">
      <c r="B62" s="711"/>
      <c r="C62" s="713"/>
      <c r="D62" s="681" t="s">
        <v>595</v>
      </c>
      <c r="E62" s="714" t="s">
        <v>596</v>
      </c>
      <c r="F62" s="683"/>
      <c r="G62" s="683"/>
      <c r="H62" s="683"/>
      <c r="I62" s="698"/>
      <c r="J62" s="683"/>
      <c r="K62" s="683"/>
      <c r="L62" s="708"/>
      <c r="M62" s="709"/>
    </row>
    <row r="63" spans="2:13" ht="24.9" customHeight="1">
      <c r="B63" s="711"/>
      <c r="C63" s="713"/>
      <c r="D63" s="681" t="s">
        <v>597</v>
      </c>
      <c r="E63" s="714" t="s">
        <v>598</v>
      </c>
      <c r="F63" s="683"/>
      <c r="G63" s="683"/>
      <c r="H63" s="683"/>
      <c r="I63" s="698"/>
      <c r="J63" s="683"/>
      <c r="K63" s="683"/>
      <c r="L63" s="708"/>
      <c r="M63" s="709"/>
    </row>
    <row r="64" spans="2:13" ht="39" customHeight="1">
      <c r="B64" s="711"/>
      <c r="C64" s="713"/>
      <c r="D64" s="681" t="s">
        <v>599</v>
      </c>
      <c r="E64" s="714" t="s">
        <v>600</v>
      </c>
      <c r="F64" s="683"/>
      <c r="G64" s="683"/>
      <c r="H64" s="683"/>
      <c r="I64" s="698"/>
      <c r="J64" s="683"/>
      <c r="K64" s="683"/>
      <c r="L64" s="708"/>
      <c r="M64" s="709"/>
    </row>
    <row r="65" spans="2:13" ht="24.9" customHeight="1" thickBot="1">
      <c r="B65" s="711"/>
      <c r="C65" s="713"/>
      <c r="D65" s="681" t="s">
        <v>601</v>
      </c>
      <c r="E65" s="714" t="s">
        <v>602</v>
      </c>
      <c r="F65" s="683"/>
      <c r="G65" s="683"/>
      <c r="H65" s="683"/>
      <c r="I65" s="698"/>
      <c r="J65" s="683"/>
      <c r="K65" s="683"/>
      <c r="L65" s="708"/>
      <c r="M65" s="709"/>
    </row>
    <row r="66" spans="2:13" ht="20.149999999999999" customHeight="1">
      <c r="B66" s="2881" t="s">
        <v>506</v>
      </c>
      <c r="C66" s="2883" t="s">
        <v>507</v>
      </c>
      <c r="D66" s="2883" t="s">
        <v>508</v>
      </c>
      <c r="E66" s="2883"/>
      <c r="F66" s="2885" t="s">
        <v>509</v>
      </c>
      <c r="G66" s="2885"/>
      <c r="H66" s="2885" t="s">
        <v>510</v>
      </c>
      <c r="I66" s="2885"/>
      <c r="J66" s="2885" t="s">
        <v>511</v>
      </c>
      <c r="K66" s="2885"/>
      <c r="L66" s="2871" t="s">
        <v>512</v>
      </c>
      <c r="M66" s="2872"/>
    </row>
    <row r="67" spans="2:13" ht="20.149999999999999" customHeight="1" thickBot="1">
      <c r="B67" s="2882"/>
      <c r="C67" s="2884"/>
      <c r="D67" s="2884"/>
      <c r="E67" s="2884"/>
      <c r="F67" s="676" t="s">
        <v>513</v>
      </c>
      <c r="G67" s="676" t="s">
        <v>514</v>
      </c>
      <c r="H67" s="676" t="s">
        <v>515</v>
      </c>
      <c r="I67" s="676" t="s">
        <v>516</v>
      </c>
      <c r="J67" s="676" t="s">
        <v>513</v>
      </c>
      <c r="K67" s="676" t="s">
        <v>514</v>
      </c>
      <c r="L67" s="2873"/>
      <c r="M67" s="2874"/>
    </row>
    <row r="68" spans="2:13" ht="24.9" customHeight="1">
      <c r="B68" s="2889">
        <v>4</v>
      </c>
      <c r="C68" s="2892" t="s">
        <v>586</v>
      </c>
      <c r="D68" s="684" t="s">
        <v>603</v>
      </c>
      <c r="E68" s="714" t="s">
        <v>604</v>
      </c>
      <c r="F68" s="690"/>
      <c r="G68" s="690"/>
      <c r="H68" s="690"/>
      <c r="I68" s="701"/>
      <c r="J68" s="690"/>
      <c r="K68" s="690"/>
      <c r="L68" s="2895"/>
      <c r="M68" s="2896"/>
    </row>
    <row r="69" spans="2:13" ht="20.149999999999999" customHeight="1">
      <c r="B69" s="2890"/>
      <c r="C69" s="2893"/>
      <c r="D69" s="691"/>
      <c r="E69" s="714" t="s">
        <v>605</v>
      </c>
      <c r="F69" s="683"/>
      <c r="G69" s="683"/>
      <c r="H69" s="683"/>
      <c r="I69" s="698"/>
      <c r="J69" s="683"/>
      <c r="K69" s="683"/>
      <c r="L69" s="2869"/>
      <c r="M69" s="2870"/>
    </row>
    <row r="70" spans="2:13" ht="20.149999999999999" customHeight="1">
      <c r="B70" s="2890"/>
      <c r="C70" s="2893"/>
      <c r="D70" s="692"/>
      <c r="E70" s="682" t="s">
        <v>606</v>
      </c>
      <c r="F70" s="683"/>
      <c r="G70" s="683"/>
      <c r="H70" s="683"/>
      <c r="I70" s="698"/>
      <c r="J70" s="683"/>
      <c r="K70" s="683"/>
      <c r="L70" s="2886"/>
      <c r="M70" s="2703"/>
    </row>
    <row r="71" spans="2:13" ht="20.149999999999999" customHeight="1">
      <c r="B71" s="2890"/>
      <c r="C71" s="2893"/>
      <c r="D71" s="691"/>
      <c r="E71" s="682" t="s">
        <v>607</v>
      </c>
      <c r="F71" s="683"/>
      <c r="G71" s="683"/>
      <c r="H71" s="683"/>
      <c r="I71" s="698"/>
      <c r="J71" s="683"/>
      <c r="K71" s="683"/>
      <c r="L71" s="2869"/>
      <c r="M71" s="2870"/>
    </row>
    <row r="72" spans="2:13" ht="20.149999999999999" customHeight="1">
      <c r="B72" s="2890"/>
      <c r="C72" s="2893"/>
      <c r="D72" s="691"/>
      <c r="E72" s="682" t="s">
        <v>608</v>
      </c>
      <c r="F72" s="683"/>
      <c r="G72" s="683"/>
      <c r="H72" s="683"/>
      <c r="I72" s="698"/>
      <c r="J72" s="683"/>
      <c r="K72" s="683"/>
      <c r="L72" s="2869"/>
      <c r="M72" s="2870"/>
    </row>
    <row r="73" spans="2:13" ht="20.149999999999999" customHeight="1">
      <c r="B73" s="2890"/>
      <c r="C73" s="2893"/>
      <c r="D73" s="677"/>
      <c r="E73" s="682" t="s">
        <v>609</v>
      </c>
      <c r="F73" s="683"/>
      <c r="G73" s="683"/>
      <c r="H73" s="683"/>
      <c r="I73" s="698"/>
      <c r="J73" s="683"/>
      <c r="K73" s="683"/>
      <c r="L73" s="2869"/>
      <c r="M73" s="2870"/>
    </row>
    <row r="74" spans="2:13" ht="39" customHeight="1">
      <c r="B74" s="2890"/>
      <c r="C74" s="2893"/>
      <c r="D74" s="684" t="s">
        <v>610</v>
      </c>
      <c r="E74" s="682" t="s">
        <v>611</v>
      </c>
      <c r="F74" s="690"/>
      <c r="G74" s="690"/>
      <c r="H74" s="690"/>
      <c r="I74" s="701"/>
      <c r="J74" s="690"/>
      <c r="K74" s="690"/>
      <c r="L74" s="2887"/>
      <c r="M74" s="2888"/>
    </row>
    <row r="75" spans="2:13" ht="20.149999999999999" customHeight="1">
      <c r="B75" s="2890"/>
      <c r="C75" s="2893"/>
      <c r="D75" s="691"/>
      <c r="E75" s="682" t="s">
        <v>612</v>
      </c>
      <c r="F75" s="683"/>
      <c r="G75" s="683"/>
      <c r="H75" s="683"/>
      <c r="I75" s="698"/>
      <c r="J75" s="683"/>
      <c r="K75" s="683"/>
      <c r="L75" s="2869"/>
      <c r="M75" s="2870"/>
    </row>
    <row r="76" spans="2:13" ht="35.15" customHeight="1">
      <c r="B76" s="2890"/>
      <c r="C76" s="2893"/>
      <c r="D76" s="691"/>
      <c r="E76" s="682" t="s">
        <v>613</v>
      </c>
      <c r="F76" s="683"/>
      <c r="G76" s="683"/>
      <c r="H76" s="683"/>
      <c r="I76" s="698"/>
      <c r="J76" s="683"/>
      <c r="K76" s="683"/>
      <c r="L76" s="2869"/>
      <c r="M76" s="2870"/>
    </row>
    <row r="77" spans="2:13" ht="20.149999999999999" customHeight="1">
      <c r="B77" s="2890"/>
      <c r="C77" s="2893"/>
      <c r="D77" s="691"/>
      <c r="E77" s="682" t="s">
        <v>614</v>
      </c>
      <c r="F77" s="683"/>
      <c r="G77" s="683"/>
      <c r="H77" s="683"/>
      <c r="I77" s="698"/>
      <c r="J77" s="683"/>
      <c r="K77" s="683"/>
      <c r="L77" s="2869"/>
      <c r="M77" s="2870"/>
    </row>
    <row r="78" spans="2:13" ht="20.149999999999999" customHeight="1">
      <c r="B78" s="2890"/>
      <c r="C78" s="2893"/>
      <c r="D78" s="677"/>
      <c r="E78" s="682" t="s">
        <v>615</v>
      </c>
      <c r="F78" s="683"/>
      <c r="G78" s="683"/>
      <c r="H78" s="683"/>
      <c r="I78" s="698"/>
      <c r="J78" s="683"/>
      <c r="K78" s="683"/>
      <c r="L78" s="2869"/>
      <c r="M78" s="2870"/>
    </row>
    <row r="79" spans="2:13" ht="24.9" customHeight="1">
      <c r="B79" s="2890"/>
      <c r="C79" s="2893"/>
      <c r="D79" s="681" t="s">
        <v>616</v>
      </c>
      <c r="E79" s="682" t="s">
        <v>617</v>
      </c>
      <c r="F79" s="683"/>
      <c r="G79" s="683"/>
      <c r="H79" s="683"/>
      <c r="I79" s="698"/>
      <c r="J79" s="683"/>
      <c r="K79" s="683"/>
      <c r="L79" s="2869"/>
      <c r="M79" s="2870"/>
    </row>
    <row r="80" spans="2:13" ht="39" customHeight="1">
      <c r="B80" s="2890"/>
      <c r="C80" s="2893"/>
      <c r="D80" s="681" t="s">
        <v>618</v>
      </c>
      <c r="E80" s="682" t="s">
        <v>619</v>
      </c>
      <c r="F80" s="683"/>
      <c r="G80" s="683"/>
      <c r="H80" s="683"/>
      <c r="I80" s="698"/>
      <c r="J80" s="683"/>
      <c r="K80" s="683"/>
      <c r="L80" s="2869"/>
      <c r="M80" s="2870"/>
    </row>
    <row r="81" spans="2:13" ht="24.9" customHeight="1">
      <c r="B81" s="2890"/>
      <c r="C81" s="2893"/>
      <c r="D81" s="681" t="s">
        <v>620</v>
      </c>
      <c r="E81" s="682" t="s">
        <v>621</v>
      </c>
      <c r="F81" s="683"/>
      <c r="G81" s="683"/>
      <c r="H81" s="683"/>
      <c r="I81" s="698"/>
      <c r="J81" s="683"/>
      <c r="K81" s="683"/>
      <c r="L81" s="2869"/>
      <c r="M81" s="2870"/>
    </row>
    <row r="82" spans="2:13" ht="39" customHeight="1">
      <c r="B82" s="2891"/>
      <c r="C82" s="2894"/>
      <c r="D82" s="681" t="s">
        <v>622</v>
      </c>
      <c r="E82" s="682" t="s">
        <v>623</v>
      </c>
      <c r="F82" s="683"/>
      <c r="G82" s="683"/>
      <c r="H82" s="683"/>
      <c r="I82" s="698"/>
      <c r="J82" s="683"/>
      <c r="K82" s="683"/>
      <c r="L82" s="2869"/>
      <c r="M82" s="2870"/>
    </row>
    <row r="83" spans="2:13" ht="24.9" customHeight="1">
      <c r="B83" s="2867">
        <v>5</v>
      </c>
      <c r="C83" s="2868" t="s">
        <v>624</v>
      </c>
      <c r="D83" s="681" t="s">
        <v>625</v>
      </c>
      <c r="E83" s="682" t="s">
        <v>626</v>
      </c>
      <c r="F83" s="683"/>
      <c r="G83" s="683"/>
      <c r="H83" s="683"/>
      <c r="I83" s="698"/>
      <c r="J83" s="683"/>
      <c r="K83" s="683"/>
      <c r="L83" s="2869"/>
      <c r="M83" s="2870"/>
    </row>
    <row r="84" spans="2:13" ht="39" customHeight="1">
      <c r="B84" s="2867"/>
      <c r="C84" s="2868"/>
      <c r="D84" s="681" t="s">
        <v>627</v>
      </c>
      <c r="E84" s="682" t="s">
        <v>628</v>
      </c>
      <c r="F84" s="683"/>
      <c r="G84" s="683"/>
      <c r="H84" s="683"/>
      <c r="I84" s="698"/>
      <c r="J84" s="683"/>
      <c r="K84" s="683"/>
      <c r="L84" s="2869"/>
      <c r="M84" s="2870"/>
    </row>
    <row r="85" spans="2:13" ht="24.9" customHeight="1" thickBot="1">
      <c r="B85" s="2867"/>
      <c r="C85" s="2868"/>
      <c r="D85" s="681" t="s">
        <v>629</v>
      </c>
      <c r="E85" s="682" t="s">
        <v>630</v>
      </c>
      <c r="F85" s="683"/>
      <c r="G85" s="683"/>
      <c r="H85" s="683"/>
      <c r="I85" s="698"/>
      <c r="J85" s="683"/>
      <c r="K85" s="683"/>
      <c r="L85" s="2869"/>
      <c r="M85" s="2870"/>
    </row>
    <row r="86" spans="2:13" ht="20.149999999999999" customHeight="1">
      <c r="B86" s="2881" t="s">
        <v>506</v>
      </c>
      <c r="C86" s="2883" t="s">
        <v>507</v>
      </c>
      <c r="D86" s="2883" t="s">
        <v>508</v>
      </c>
      <c r="E86" s="2883"/>
      <c r="F86" s="2885" t="s">
        <v>509</v>
      </c>
      <c r="G86" s="2885"/>
      <c r="H86" s="2885" t="s">
        <v>510</v>
      </c>
      <c r="I86" s="2885"/>
      <c r="J86" s="2885" t="s">
        <v>511</v>
      </c>
      <c r="K86" s="2885"/>
      <c r="L86" s="2871" t="s">
        <v>512</v>
      </c>
      <c r="M86" s="2872"/>
    </row>
    <row r="87" spans="2:13" ht="20.149999999999999" customHeight="1" thickBot="1">
      <c r="B87" s="2882"/>
      <c r="C87" s="2884"/>
      <c r="D87" s="2884"/>
      <c r="E87" s="2884"/>
      <c r="F87" s="676" t="s">
        <v>513</v>
      </c>
      <c r="G87" s="676" t="s">
        <v>514</v>
      </c>
      <c r="H87" s="676" t="s">
        <v>515</v>
      </c>
      <c r="I87" s="676" t="s">
        <v>516</v>
      </c>
      <c r="J87" s="676" t="s">
        <v>513</v>
      </c>
      <c r="K87" s="676" t="s">
        <v>514</v>
      </c>
      <c r="L87" s="2873"/>
      <c r="M87" s="2874"/>
    </row>
    <row r="88" spans="2:13" ht="24.9" customHeight="1">
      <c r="B88" s="2867">
        <v>6</v>
      </c>
      <c r="C88" s="2868" t="s">
        <v>631</v>
      </c>
      <c r="D88" s="681" t="s">
        <v>632</v>
      </c>
      <c r="E88" s="682" t="s">
        <v>633</v>
      </c>
      <c r="F88" s="683"/>
      <c r="G88" s="683"/>
      <c r="H88" s="683"/>
      <c r="I88" s="698"/>
      <c r="J88" s="683"/>
      <c r="K88" s="683"/>
      <c r="L88" s="2877"/>
      <c r="M88" s="2878"/>
    </row>
    <row r="89" spans="2:13" ht="39" customHeight="1">
      <c r="B89" s="2867"/>
      <c r="C89" s="2868"/>
      <c r="D89" s="681" t="s">
        <v>634</v>
      </c>
      <c r="E89" s="682" t="s">
        <v>635</v>
      </c>
      <c r="F89" s="683"/>
      <c r="G89" s="683"/>
      <c r="H89" s="683"/>
      <c r="I89" s="698"/>
      <c r="J89" s="683"/>
      <c r="K89" s="683"/>
      <c r="L89" s="2869"/>
      <c r="M89" s="2870"/>
    </row>
    <row r="90" spans="2:13" ht="39" customHeight="1" thickBot="1">
      <c r="B90" s="2875"/>
      <c r="C90" s="2876"/>
      <c r="D90" s="693" t="s">
        <v>636</v>
      </c>
      <c r="E90" s="694" t="s">
        <v>637</v>
      </c>
      <c r="F90" s="695"/>
      <c r="G90" s="695"/>
      <c r="H90" s="695"/>
      <c r="I90" s="702"/>
      <c r="J90" s="695"/>
      <c r="K90" s="695"/>
      <c r="L90" s="2879"/>
      <c r="M90" s="2880"/>
    </row>
  </sheetData>
  <sheetProtection selectLockedCells="1"/>
  <mergeCells count="131">
    <mergeCell ref="B1:M1"/>
    <mergeCell ref="B2:M2"/>
    <mergeCell ref="F3:G3"/>
    <mergeCell ref="H3:K3"/>
    <mergeCell ref="D4:E4"/>
    <mergeCell ref="G4:H4"/>
    <mergeCell ref="I4:L4"/>
    <mergeCell ref="D6:E6"/>
    <mergeCell ref="G6:H6"/>
    <mergeCell ref="I6:L6"/>
    <mergeCell ref="B8:B9"/>
    <mergeCell ref="C8:C9"/>
    <mergeCell ref="D8:E9"/>
    <mergeCell ref="F8:G8"/>
    <mergeCell ref="H8:I8"/>
    <mergeCell ref="J8:K8"/>
    <mergeCell ref="L8:M9"/>
    <mergeCell ref="B10:B11"/>
    <mergeCell ref="C10:C11"/>
    <mergeCell ref="L10:M10"/>
    <mergeCell ref="L11:M11"/>
    <mergeCell ref="B12:B20"/>
    <mergeCell ref="C12:C20"/>
    <mergeCell ref="L12:M12"/>
    <mergeCell ref="L13:M13"/>
    <mergeCell ref="L14:M14"/>
    <mergeCell ref="L15:M15"/>
    <mergeCell ref="L16:M16"/>
    <mergeCell ref="L17:M17"/>
    <mergeCell ref="L18:M18"/>
    <mergeCell ref="L19:M19"/>
    <mergeCell ref="L20:M20"/>
    <mergeCell ref="L33:M33"/>
    <mergeCell ref="L34:M34"/>
    <mergeCell ref="J21:K21"/>
    <mergeCell ref="L21:M22"/>
    <mergeCell ref="B23:B34"/>
    <mergeCell ref="C23:C34"/>
    <mergeCell ref="L23:M23"/>
    <mergeCell ref="L24:M24"/>
    <mergeCell ref="L25:M25"/>
    <mergeCell ref="L26:M26"/>
    <mergeCell ref="L27:M27"/>
    <mergeCell ref="L28:M28"/>
    <mergeCell ref="B21:B22"/>
    <mergeCell ref="C21:C22"/>
    <mergeCell ref="D21:E22"/>
    <mergeCell ref="F21:G21"/>
    <mergeCell ref="H21:I21"/>
    <mergeCell ref="L29:M29"/>
    <mergeCell ref="L30:M30"/>
    <mergeCell ref="L31:M31"/>
    <mergeCell ref="L32:M32"/>
    <mergeCell ref="L35:M36"/>
    <mergeCell ref="B37:B50"/>
    <mergeCell ref="C37:C50"/>
    <mergeCell ref="L37:M37"/>
    <mergeCell ref="L38:M38"/>
    <mergeCell ref="L39:M39"/>
    <mergeCell ref="L40:M40"/>
    <mergeCell ref="L41:M41"/>
    <mergeCell ref="L42:M42"/>
    <mergeCell ref="L43:M43"/>
    <mergeCell ref="B35:B36"/>
    <mergeCell ref="C35:C36"/>
    <mergeCell ref="D35:E36"/>
    <mergeCell ref="F35:G35"/>
    <mergeCell ref="H35:I35"/>
    <mergeCell ref="J35:K35"/>
    <mergeCell ref="L50:M50"/>
    <mergeCell ref="B51:B52"/>
    <mergeCell ref="C51:C52"/>
    <mergeCell ref="D51:E52"/>
    <mergeCell ref="F51:G51"/>
    <mergeCell ref="H51:I51"/>
    <mergeCell ref="J51:K51"/>
    <mergeCell ref="L51:M52"/>
    <mergeCell ref="L44:M44"/>
    <mergeCell ref="L45:M45"/>
    <mergeCell ref="L46:M46"/>
    <mergeCell ref="L47:M47"/>
    <mergeCell ref="L48:M48"/>
    <mergeCell ref="L49:M49"/>
    <mergeCell ref="B66:B67"/>
    <mergeCell ref="C66:C67"/>
    <mergeCell ref="D66:E67"/>
    <mergeCell ref="F66:G66"/>
    <mergeCell ref="H66:I66"/>
    <mergeCell ref="J66:K66"/>
    <mergeCell ref="L66:M67"/>
    <mergeCell ref="B53:B57"/>
    <mergeCell ref="C53:C57"/>
    <mergeCell ref="L53:M53"/>
    <mergeCell ref="L54:M54"/>
    <mergeCell ref="L55:M55"/>
    <mergeCell ref="L56:M56"/>
    <mergeCell ref="L57:M57"/>
    <mergeCell ref="L70:M70"/>
    <mergeCell ref="L71:M71"/>
    <mergeCell ref="L72:M72"/>
    <mergeCell ref="L73:M73"/>
    <mergeCell ref="L74:M74"/>
    <mergeCell ref="L75:M75"/>
    <mergeCell ref="L76:M76"/>
    <mergeCell ref="L77:M77"/>
    <mergeCell ref="B68:B82"/>
    <mergeCell ref="C68:C82"/>
    <mergeCell ref="L68:M68"/>
    <mergeCell ref="L69:M69"/>
    <mergeCell ref="L78:M78"/>
    <mergeCell ref="L79:M79"/>
    <mergeCell ref="L80:M80"/>
    <mergeCell ref="L81:M81"/>
    <mergeCell ref="L82:M82"/>
    <mergeCell ref="B83:B85"/>
    <mergeCell ref="C83:C85"/>
    <mergeCell ref="L83:M83"/>
    <mergeCell ref="L84:M84"/>
    <mergeCell ref="L85:M85"/>
    <mergeCell ref="L86:M87"/>
    <mergeCell ref="B88:B90"/>
    <mergeCell ref="C88:C90"/>
    <mergeCell ref="L88:M88"/>
    <mergeCell ref="L89:M89"/>
    <mergeCell ref="L90:M90"/>
    <mergeCell ref="B86:B87"/>
    <mergeCell ref="C86:C87"/>
    <mergeCell ref="D86:E87"/>
    <mergeCell ref="F86:G86"/>
    <mergeCell ref="H86:I86"/>
    <mergeCell ref="J86:K86"/>
  </mergeCells>
  <phoneticPr fontId="3"/>
  <pageMargins left="0.82677165354330717" right="0.23622047244094491" top="0.74803149606299213" bottom="0.74803149606299213" header="0.31496062992125984" footer="0.31496062992125984"/>
  <pageSetup paperSize="9" orientation="landscape" r:id="rId1"/>
  <rowBreaks count="4" manualBreakCount="4">
    <brk id="20" max="16383" man="1"/>
    <brk id="34" max="16383" man="1"/>
    <brk id="65" max="16383" man="1"/>
    <brk id="85" max="16383" man="1"/>
  </row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WWG53"/>
  <sheetViews>
    <sheetView showZeros="0" view="pageBreakPreview" topLeftCell="C1" zoomScale="90" zoomScaleNormal="75" zoomScaleSheetLayoutView="90" workbookViewId="0">
      <selection activeCell="V2" sqref="V2:Y2"/>
    </sheetView>
  </sheetViews>
  <sheetFormatPr defaultRowHeight="13"/>
  <cols>
    <col min="1" max="1" width="4" style="6" customWidth="1"/>
    <col min="2" max="2" width="6" style="6" customWidth="1"/>
    <col min="3" max="13" width="5.6328125" style="6" customWidth="1"/>
    <col min="14" max="14" width="8.6328125" style="6" customWidth="1"/>
    <col min="15" max="15" width="5.6328125" style="6" customWidth="1"/>
    <col min="16" max="16" width="4.81640625" style="6" customWidth="1"/>
    <col min="17" max="19" width="5.6328125" style="6" customWidth="1"/>
    <col min="20" max="20" width="2.453125" style="6" customWidth="1"/>
    <col min="21" max="25" width="7.81640625" style="6" customWidth="1"/>
    <col min="26" max="26" width="3.6328125" style="6" customWidth="1"/>
    <col min="27" max="27" width="9" style="6" customWidth="1"/>
    <col min="28" max="29" width="9" style="6"/>
    <col min="30" max="31" width="9" style="975"/>
    <col min="32" max="32" width="9" style="6"/>
    <col min="33" max="34" width="9" style="6" customWidth="1"/>
    <col min="35" max="267" width="9" style="6"/>
    <col min="268" max="268" width="23.6328125" style="6" customWidth="1"/>
    <col min="269" max="269" width="27.6328125" style="6" customWidth="1"/>
    <col min="270" max="270" width="5.6328125" style="6" bestFit="1" customWidth="1"/>
    <col min="271" max="271" width="7.453125" style="6" bestFit="1" customWidth="1"/>
    <col min="272" max="272" width="6.6328125" style="6" customWidth="1"/>
    <col min="273" max="276" width="7.6328125" style="6" customWidth="1"/>
    <col min="277" max="278" width="7.90625" style="6" customWidth="1"/>
    <col min="279" max="281" width="7.6328125" style="6" customWidth="1"/>
    <col min="282" max="523" width="9" style="6"/>
    <col min="524" max="524" width="23.6328125" style="6" customWidth="1"/>
    <col min="525" max="525" width="27.6328125" style="6" customWidth="1"/>
    <col min="526" max="526" width="5.6328125" style="6" bestFit="1" customWidth="1"/>
    <col min="527" max="527" width="7.453125" style="6" bestFit="1" customWidth="1"/>
    <col min="528" max="528" width="6.6328125" style="6" customWidth="1"/>
    <col min="529" max="532" width="7.6328125" style="6" customWidth="1"/>
    <col min="533" max="534" width="7.90625" style="6" customWidth="1"/>
    <col min="535" max="537" width="7.6328125" style="6" customWidth="1"/>
    <col min="538" max="779" width="9" style="6"/>
    <col min="780" max="780" width="23.6328125" style="6" customWidth="1"/>
    <col min="781" max="781" width="27.6328125" style="6" customWidth="1"/>
    <col min="782" max="782" width="5.6328125" style="6" bestFit="1" customWidth="1"/>
    <col min="783" max="783" width="7.453125" style="6" bestFit="1" customWidth="1"/>
    <col min="784" max="784" width="6.6328125" style="6" customWidth="1"/>
    <col min="785" max="788" width="7.6328125" style="6" customWidth="1"/>
    <col min="789" max="790" width="7.90625" style="6" customWidth="1"/>
    <col min="791" max="793" width="7.6328125" style="6" customWidth="1"/>
    <col min="794" max="1035" width="9" style="6"/>
    <col min="1036" max="1036" width="23.6328125" style="6" customWidth="1"/>
    <col min="1037" max="1037" width="27.6328125" style="6" customWidth="1"/>
    <col min="1038" max="1038" width="5.6328125" style="6" bestFit="1" customWidth="1"/>
    <col min="1039" max="1039" width="7.453125" style="6" bestFit="1" customWidth="1"/>
    <col min="1040" max="1040" width="6.6328125" style="6" customWidth="1"/>
    <col min="1041" max="1044" width="7.6328125" style="6" customWidth="1"/>
    <col min="1045" max="1046" width="7.90625" style="6" customWidth="1"/>
    <col min="1047" max="1049" width="7.6328125" style="6" customWidth="1"/>
    <col min="1050" max="1291" width="9" style="6"/>
    <col min="1292" max="1292" width="23.6328125" style="6" customWidth="1"/>
    <col min="1293" max="1293" width="27.6328125" style="6" customWidth="1"/>
    <col min="1294" max="1294" width="5.6328125" style="6" bestFit="1" customWidth="1"/>
    <col min="1295" max="1295" width="7.453125" style="6" bestFit="1" customWidth="1"/>
    <col min="1296" max="1296" width="6.6328125" style="6" customWidth="1"/>
    <col min="1297" max="1300" width="7.6328125" style="6" customWidth="1"/>
    <col min="1301" max="1302" width="7.90625" style="6" customWidth="1"/>
    <col min="1303" max="1305" width="7.6328125" style="6" customWidth="1"/>
    <col min="1306" max="1547" width="9" style="6"/>
    <col min="1548" max="1548" width="23.6328125" style="6" customWidth="1"/>
    <col min="1549" max="1549" width="27.6328125" style="6" customWidth="1"/>
    <col min="1550" max="1550" width="5.6328125" style="6" bestFit="1" customWidth="1"/>
    <col min="1551" max="1551" width="7.453125" style="6" bestFit="1" customWidth="1"/>
    <col min="1552" max="1552" width="6.6328125" style="6" customWidth="1"/>
    <col min="1553" max="1556" width="7.6328125" style="6" customWidth="1"/>
    <col min="1557" max="1558" width="7.90625" style="6" customWidth="1"/>
    <col min="1559" max="1561" width="7.6328125" style="6" customWidth="1"/>
    <col min="1562" max="1803" width="9" style="6"/>
    <col min="1804" max="1804" width="23.6328125" style="6" customWidth="1"/>
    <col min="1805" max="1805" width="27.6328125" style="6" customWidth="1"/>
    <col min="1806" max="1806" width="5.6328125" style="6" bestFit="1" customWidth="1"/>
    <col min="1807" max="1807" width="7.453125" style="6" bestFit="1" customWidth="1"/>
    <col min="1808" max="1808" width="6.6328125" style="6" customWidth="1"/>
    <col min="1809" max="1812" width="7.6328125" style="6" customWidth="1"/>
    <col min="1813" max="1814" width="7.90625" style="6" customWidth="1"/>
    <col min="1815" max="1817" width="7.6328125" style="6" customWidth="1"/>
    <col min="1818" max="2059" width="9" style="6"/>
    <col min="2060" max="2060" width="23.6328125" style="6" customWidth="1"/>
    <col min="2061" max="2061" width="27.6328125" style="6" customWidth="1"/>
    <col min="2062" max="2062" width="5.6328125" style="6" bestFit="1" customWidth="1"/>
    <col min="2063" max="2063" width="7.453125" style="6" bestFit="1" customWidth="1"/>
    <col min="2064" max="2064" width="6.6328125" style="6" customWidth="1"/>
    <col min="2065" max="2068" width="7.6328125" style="6" customWidth="1"/>
    <col min="2069" max="2070" width="7.90625" style="6" customWidth="1"/>
    <col min="2071" max="2073" width="7.6328125" style="6" customWidth="1"/>
    <col min="2074" max="2315" width="9" style="6"/>
    <col min="2316" max="2316" width="23.6328125" style="6" customWidth="1"/>
    <col min="2317" max="2317" width="27.6328125" style="6" customWidth="1"/>
    <col min="2318" max="2318" width="5.6328125" style="6" bestFit="1" customWidth="1"/>
    <col min="2319" max="2319" width="7.453125" style="6" bestFit="1" customWidth="1"/>
    <col min="2320" max="2320" width="6.6328125" style="6" customWidth="1"/>
    <col min="2321" max="2324" width="7.6328125" style="6" customWidth="1"/>
    <col min="2325" max="2326" width="7.90625" style="6" customWidth="1"/>
    <col min="2327" max="2329" width="7.6328125" style="6" customWidth="1"/>
    <col min="2330" max="2571" width="9" style="6"/>
    <col min="2572" max="2572" width="23.6328125" style="6" customWidth="1"/>
    <col min="2573" max="2573" width="27.6328125" style="6" customWidth="1"/>
    <col min="2574" max="2574" width="5.6328125" style="6" bestFit="1" customWidth="1"/>
    <col min="2575" max="2575" width="7.453125" style="6" bestFit="1" customWidth="1"/>
    <col min="2576" max="2576" width="6.6328125" style="6" customWidth="1"/>
    <col min="2577" max="2580" width="7.6328125" style="6" customWidth="1"/>
    <col min="2581" max="2582" width="7.90625" style="6" customWidth="1"/>
    <col min="2583" max="2585" width="7.6328125" style="6" customWidth="1"/>
    <col min="2586" max="2827" width="9" style="6"/>
    <col min="2828" max="2828" width="23.6328125" style="6" customWidth="1"/>
    <col min="2829" max="2829" width="27.6328125" style="6" customWidth="1"/>
    <col min="2830" max="2830" width="5.6328125" style="6" bestFit="1" customWidth="1"/>
    <col min="2831" max="2831" width="7.453125" style="6" bestFit="1" customWidth="1"/>
    <col min="2832" max="2832" width="6.6328125" style="6" customWidth="1"/>
    <col min="2833" max="2836" width="7.6328125" style="6" customWidth="1"/>
    <col min="2837" max="2838" width="7.90625" style="6" customWidth="1"/>
    <col min="2839" max="2841" width="7.6328125" style="6" customWidth="1"/>
    <col min="2842" max="3083" width="9" style="6"/>
    <col min="3084" max="3084" width="23.6328125" style="6" customWidth="1"/>
    <col min="3085" max="3085" width="27.6328125" style="6" customWidth="1"/>
    <col min="3086" max="3086" width="5.6328125" style="6" bestFit="1" customWidth="1"/>
    <col min="3087" max="3087" width="7.453125" style="6" bestFit="1" customWidth="1"/>
    <col min="3088" max="3088" width="6.6328125" style="6" customWidth="1"/>
    <col min="3089" max="3092" width="7.6328125" style="6" customWidth="1"/>
    <col min="3093" max="3094" width="7.90625" style="6" customWidth="1"/>
    <col min="3095" max="3097" width="7.6328125" style="6" customWidth="1"/>
    <col min="3098" max="3339" width="9" style="6"/>
    <col min="3340" max="3340" width="23.6328125" style="6" customWidth="1"/>
    <col min="3341" max="3341" width="27.6328125" style="6" customWidth="1"/>
    <col min="3342" max="3342" width="5.6328125" style="6" bestFit="1" customWidth="1"/>
    <col min="3343" max="3343" width="7.453125" style="6" bestFit="1" customWidth="1"/>
    <col min="3344" max="3344" width="6.6328125" style="6" customWidth="1"/>
    <col min="3345" max="3348" width="7.6328125" style="6" customWidth="1"/>
    <col min="3349" max="3350" width="7.90625" style="6" customWidth="1"/>
    <col min="3351" max="3353" width="7.6328125" style="6" customWidth="1"/>
    <col min="3354" max="3595" width="9" style="6"/>
    <col min="3596" max="3596" width="23.6328125" style="6" customWidth="1"/>
    <col min="3597" max="3597" width="27.6328125" style="6" customWidth="1"/>
    <col min="3598" max="3598" width="5.6328125" style="6" bestFit="1" customWidth="1"/>
    <col min="3599" max="3599" width="7.453125" style="6" bestFit="1" customWidth="1"/>
    <col min="3600" max="3600" width="6.6328125" style="6" customWidth="1"/>
    <col min="3601" max="3604" width="7.6328125" style="6" customWidth="1"/>
    <col min="3605" max="3606" width="7.90625" style="6" customWidth="1"/>
    <col min="3607" max="3609" width="7.6328125" style="6" customWidth="1"/>
    <col min="3610" max="3851" width="9" style="6"/>
    <col min="3852" max="3852" width="23.6328125" style="6" customWidth="1"/>
    <col min="3853" max="3853" width="27.6328125" style="6" customWidth="1"/>
    <col min="3854" max="3854" width="5.6328125" style="6" bestFit="1" customWidth="1"/>
    <col min="3855" max="3855" width="7.453125" style="6" bestFit="1" customWidth="1"/>
    <col min="3856" max="3856" width="6.6328125" style="6" customWidth="1"/>
    <col min="3857" max="3860" width="7.6328125" style="6" customWidth="1"/>
    <col min="3861" max="3862" width="7.90625" style="6" customWidth="1"/>
    <col min="3863" max="3865" width="7.6328125" style="6" customWidth="1"/>
    <col min="3866" max="4107" width="9" style="6"/>
    <col min="4108" max="4108" width="23.6328125" style="6" customWidth="1"/>
    <col min="4109" max="4109" width="27.6328125" style="6" customWidth="1"/>
    <col min="4110" max="4110" width="5.6328125" style="6" bestFit="1" customWidth="1"/>
    <col min="4111" max="4111" width="7.453125" style="6" bestFit="1" customWidth="1"/>
    <col min="4112" max="4112" width="6.6328125" style="6" customWidth="1"/>
    <col min="4113" max="4116" width="7.6328125" style="6" customWidth="1"/>
    <col min="4117" max="4118" width="7.90625" style="6" customWidth="1"/>
    <col min="4119" max="4121" width="7.6328125" style="6" customWidth="1"/>
    <col min="4122" max="4363" width="9" style="6"/>
    <col min="4364" max="4364" width="23.6328125" style="6" customWidth="1"/>
    <col min="4365" max="4365" width="27.6328125" style="6" customWidth="1"/>
    <col min="4366" max="4366" width="5.6328125" style="6" bestFit="1" customWidth="1"/>
    <col min="4367" max="4367" width="7.453125" style="6" bestFit="1" customWidth="1"/>
    <col min="4368" max="4368" width="6.6328125" style="6" customWidth="1"/>
    <col min="4369" max="4372" width="7.6328125" style="6" customWidth="1"/>
    <col min="4373" max="4374" width="7.90625" style="6" customWidth="1"/>
    <col min="4375" max="4377" width="7.6328125" style="6" customWidth="1"/>
    <col min="4378" max="4619" width="9" style="6"/>
    <col min="4620" max="4620" width="23.6328125" style="6" customWidth="1"/>
    <col min="4621" max="4621" width="27.6328125" style="6" customWidth="1"/>
    <col min="4622" max="4622" width="5.6328125" style="6" bestFit="1" customWidth="1"/>
    <col min="4623" max="4623" width="7.453125" style="6" bestFit="1" customWidth="1"/>
    <col min="4624" max="4624" width="6.6328125" style="6" customWidth="1"/>
    <col min="4625" max="4628" width="7.6328125" style="6" customWidth="1"/>
    <col min="4629" max="4630" width="7.90625" style="6" customWidth="1"/>
    <col min="4631" max="4633" width="7.6328125" style="6" customWidth="1"/>
    <col min="4634" max="4875" width="9" style="6"/>
    <col min="4876" max="4876" width="23.6328125" style="6" customWidth="1"/>
    <col min="4877" max="4877" width="27.6328125" style="6" customWidth="1"/>
    <col min="4878" max="4878" width="5.6328125" style="6" bestFit="1" customWidth="1"/>
    <col min="4879" max="4879" width="7.453125" style="6" bestFit="1" customWidth="1"/>
    <col min="4880" max="4880" width="6.6328125" style="6" customWidth="1"/>
    <col min="4881" max="4884" width="7.6328125" style="6" customWidth="1"/>
    <col min="4885" max="4886" width="7.90625" style="6" customWidth="1"/>
    <col min="4887" max="4889" width="7.6328125" style="6" customWidth="1"/>
    <col min="4890" max="5131" width="9" style="6"/>
    <col min="5132" max="5132" width="23.6328125" style="6" customWidth="1"/>
    <col min="5133" max="5133" width="27.6328125" style="6" customWidth="1"/>
    <col min="5134" max="5134" width="5.6328125" style="6" bestFit="1" customWidth="1"/>
    <col min="5135" max="5135" width="7.453125" style="6" bestFit="1" customWidth="1"/>
    <col min="5136" max="5136" width="6.6328125" style="6" customWidth="1"/>
    <col min="5137" max="5140" width="7.6328125" style="6" customWidth="1"/>
    <col min="5141" max="5142" width="7.90625" style="6" customWidth="1"/>
    <col min="5143" max="5145" width="7.6328125" style="6" customWidth="1"/>
    <col min="5146" max="5387" width="9" style="6"/>
    <col min="5388" max="5388" width="23.6328125" style="6" customWidth="1"/>
    <col min="5389" max="5389" width="27.6328125" style="6" customWidth="1"/>
    <col min="5390" max="5390" width="5.6328125" style="6" bestFit="1" customWidth="1"/>
    <col min="5391" max="5391" width="7.453125" style="6" bestFit="1" customWidth="1"/>
    <col min="5392" max="5392" width="6.6328125" style="6" customWidth="1"/>
    <col min="5393" max="5396" width="7.6328125" style="6" customWidth="1"/>
    <col min="5397" max="5398" width="7.90625" style="6" customWidth="1"/>
    <col min="5399" max="5401" width="7.6328125" style="6" customWidth="1"/>
    <col min="5402" max="5643" width="9" style="6"/>
    <col min="5644" max="5644" width="23.6328125" style="6" customWidth="1"/>
    <col min="5645" max="5645" width="27.6328125" style="6" customWidth="1"/>
    <col min="5646" max="5646" width="5.6328125" style="6" bestFit="1" customWidth="1"/>
    <col min="5647" max="5647" width="7.453125" style="6" bestFit="1" customWidth="1"/>
    <col min="5648" max="5648" width="6.6328125" style="6" customWidth="1"/>
    <col min="5649" max="5652" width="7.6328125" style="6" customWidth="1"/>
    <col min="5653" max="5654" width="7.90625" style="6" customWidth="1"/>
    <col min="5655" max="5657" width="7.6328125" style="6" customWidth="1"/>
    <col min="5658" max="5899" width="9" style="6"/>
    <col min="5900" max="5900" width="23.6328125" style="6" customWidth="1"/>
    <col min="5901" max="5901" width="27.6328125" style="6" customWidth="1"/>
    <col min="5902" max="5902" width="5.6328125" style="6" bestFit="1" customWidth="1"/>
    <col min="5903" max="5903" width="7.453125" style="6" bestFit="1" customWidth="1"/>
    <col min="5904" max="5904" width="6.6328125" style="6" customWidth="1"/>
    <col min="5905" max="5908" width="7.6328125" style="6" customWidth="1"/>
    <col min="5909" max="5910" width="7.90625" style="6" customWidth="1"/>
    <col min="5911" max="5913" width="7.6328125" style="6" customWidth="1"/>
    <col min="5914" max="6155" width="9" style="6"/>
    <col min="6156" max="6156" width="23.6328125" style="6" customWidth="1"/>
    <col min="6157" max="6157" width="27.6328125" style="6" customWidth="1"/>
    <col min="6158" max="6158" width="5.6328125" style="6" bestFit="1" customWidth="1"/>
    <col min="6159" max="6159" width="7.453125" style="6" bestFit="1" customWidth="1"/>
    <col min="6160" max="6160" width="6.6328125" style="6" customWidth="1"/>
    <col min="6161" max="6164" width="7.6328125" style="6" customWidth="1"/>
    <col min="6165" max="6166" width="7.90625" style="6" customWidth="1"/>
    <col min="6167" max="6169" width="7.6328125" style="6" customWidth="1"/>
    <col min="6170" max="6411" width="9" style="6"/>
    <col min="6412" max="6412" width="23.6328125" style="6" customWidth="1"/>
    <col min="6413" max="6413" width="27.6328125" style="6" customWidth="1"/>
    <col min="6414" max="6414" width="5.6328125" style="6" bestFit="1" customWidth="1"/>
    <col min="6415" max="6415" width="7.453125" style="6" bestFit="1" customWidth="1"/>
    <col min="6416" max="6416" width="6.6328125" style="6" customWidth="1"/>
    <col min="6417" max="6420" width="7.6328125" style="6" customWidth="1"/>
    <col min="6421" max="6422" width="7.90625" style="6" customWidth="1"/>
    <col min="6423" max="6425" width="7.6328125" style="6" customWidth="1"/>
    <col min="6426" max="6667" width="9" style="6"/>
    <col min="6668" max="6668" width="23.6328125" style="6" customWidth="1"/>
    <col min="6669" max="6669" width="27.6328125" style="6" customWidth="1"/>
    <col min="6670" max="6670" width="5.6328125" style="6" bestFit="1" customWidth="1"/>
    <col min="6671" max="6671" width="7.453125" style="6" bestFit="1" customWidth="1"/>
    <col min="6672" max="6672" width="6.6328125" style="6" customWidth="1"/>
    <col min="6673" max="6676" width="7.6328125" style="6" customWidth="1"/>
    <col min="6677" max="6678" width="7.90625" style="6" customWidth="1"/>
    <col min="6679" max="6681" width="7.6328125" style="6" customWidth="1"/>
    <col min="6682" max="6923" width="9" style="6"/>
    <col min="6924" max="6924" width="23.6328125" style="6" customWidth="1"/>
    <col min="6925" max="6925" width="27.6328125" style="6" customWidth="1"/>
    <col min="6926" max="6926" width="5.6328125" style="6" bestFit="1" customWidth="1"/>
    <col min="6927" max="6927" width="7.453125" style="6" bestFit="1" customWidth="1"/>
    <col min="6928" max="6928" width="6.6328125" style="6" customWidth="1"/>
    <col min="6929" max="6932" width="7.6328125" style="6" customWidth="1"/>
    <col min="6933" max="6934" width="7.90625" style="6" customWidth="1"/>
    <col min="6935" max="6937" width="7.6328125" style="6" customWidth="1"/>
    <col min="6938" max="7179" width="9" style="6"/>
    <col min="7180" max="7180" width="23.6328125" style="6" customWidth="1"/>
    <col min="7181" max="7181" width="27.6328125" style="6" customWidth="1"/>
    <col min="7182" max="7182" width="5.6328125" style="6" bestFit="1" customWidth="1"/>
    <col min="7183" max="7183" width="7.453125" style="6" bestFit="1" customWidth="1"/>
    <col min="7184" max="7184" width="6.6328125" style="6" customWidth="1"/>
    <col min="7185" max="7188" width="7.6328125" style="6" customWidth="1"/>
    <col min="7189" max="7190" width="7.90625" style="6" customWidth="1"/>
    <col min="7191" max="7193" width="7.6328125" style="6" customWidth="1"/>
    <col min="7194" max="7435" width="9" style="6"/>
    <col min="7436" max="7436" width="23.6328125" style="6" customWidth="1"/>
    <col min="7437" max="7437" width="27.6328125" style="6" customWidth="1"/>
    <col min="7438" max="7438" width="5.6328125" style="6" bestFit="1" customWidth="1"/>
    <col min="7439" max="7439" width="7.453125" style="6" bestFit="1" customWidth="1"/>
    <col min="7440" max="7440" width="6.6328125" style="6" customWidth="1"/>
    <col min="7441" max="7444" width="7.6328125" style="6" customWidth="1"/>
    <col min="7445" max="7446" width="7.90625" style="6" customWidth="1"/>
    <col min="7447" max="7449" width="7.6328125" style="6" customWidth="1"/>
    <col min="7450" max="7691" width="9" style="6"/>
    <col min="7692" max="7692" width="23.6328125" style="6" customWidth="1"/>
    <col min="7693" max="7693" width="27.6328125" style="6" customWidth="1"/>
    <col min="7694" max="7694" width="5.6328125" style="6" bestFit="1" customWidth="1"/>
    <col min="7695" max="7695" width="7.453125" style="6" bestFit="1" customWidth="1"/>
    <col min="7696" max="7696" width="6.6328125" style="6" customWidth="1"/>
    <col min="7697" max="7700" width="7.6328125" style="6" customWidth="1"/>
    <col min="7701" max="7702" width="7.90625" style="6" customWidth="1"/>
    <col min="7703" max="7705" width="7.6328125" style="6" customWidth="1"/>
    <col min="7706" max="7947" width="9" style="6"/>
    <col min="7948" max="7948" width="23.6328125" style="6" customWidth="1"/>
    <col min="7949" max="7949" width="27.6328125" style="6" customWidth="1"/>
    <col min="7950" max="7950" width="5.6328125" style="6" bestFit="1" customWidth="1"/>
    <col min="7951" max="7951" width="7.453125" style="6" bestFit="1" customWidth="1"/>
    <col min="7952" max="7952" width="6.6328125" style="6" customWidth="1"/>
    <col min="7953" max="7956" width="7.6328125" style="6" customWidth="1"/>
    <col min="7957" max="7958" width="7.90625" style="6" customWidth="1"/>
    <col min="7959" max="7961" width="7.6328125" style="6" customWidth="1"/>
    <col min="7962" max="8203" width="9" style="6"/>
    <col min="8204" max="8204" width="23.6328125" style="6" customWidth="1"/>
    <col min="8205" max="8205" width="27.6328125" style="6" customWidth="1"/>
    <col min="8206" max="8206" width="5.6328125" style="6" bestFit="1" customWidth="1"/>
    <col min="8207" max="8207" width="7.453125" style="6" bestFit="1" customWidth="1"/>
    <col min="8208" max="8208" width="6.6328125" style="6" customWidth="1"/>
    <col min="8209" max="8212" width="7.6328125" style="6" customWidth="1"/>
    <col min="8213" max="8214" width="7.90625" style="6" customWidth="1"/>
    <col min="8215" max="8217" width="7.6328125" style="6" customWidth="1"/>
    <col min="8218" max="8459" width="9" style="6"/>
    <col min="8460" max="8460" width="23.6328125" style="6" customWidth="1"/>
    <col min="8461" max="8461" width="27.6328125" style="6" customWidth="1"/>
    <col min="8462" max="8462" width="5.6328125" style="6" bestFit="1" customWidth="1"/>
    <col min="8463" max="8463" width="7.453125" style="6" bestFit="1" customWidth="1"/>
    <col min="8464" max="8464" width="6.6328125" style="6" customWidth="1"/>
    <col min="8465" max="8468" width="7.6328125" style="6" customWidth="1"/>
    <col min="8469" max="8470" width="7.90625" style="6" customWidth="1"/>
    <col min="8471" max="8473" width="7.6328125" style="6" customWidth="1"/>
    <col min="8474" max="8715" width="9" style="6"/>
    <col min="8716" max="8716" width="23.6328125" style="6" customWidth="1"/>
    <col min="8717" max="8717" width="27.6328125" style="6" customWidth="1"/>
    <col min="8718" max="8718" width="5.6328125" style="6" bestFit="1" customWidth="1"/>
    <col min="8719" max="8719" width="7.453125" style="6" bestFit="1" customWidth="1"/>
    <col min="8720" max="8720" width="6.6328125" style="6" customWidth="1"/>
    <col min="8721" max="8724" width="7.6328125" style="6" customWidth="1"/>
    <col min="8725" max="8726" width="7.90625" style="6" customWidth="1"/>
    <col min="8727" max="8729" width="7.6328125" style="6" customWidth="1"/>
    <col min="8730" max="8971" width="9" style="6"/>
    <col min="8972" max="8972" width="23.6328125" style="6" customWidth="1"/>
    <col min="8973" max="8973" width="27.6328125" style="6" customWidth="1"/>
    <col min="8974" max="8974" width="5.6328125" style="6" bestFit="1" customWidth="1"/>
    <col min="8975" max="8975" width="7.453125" style="6" bestFit="1" customWidth="1"/>
    <col min="8976" max="8976" width="6.6328125" style="6" customWidth="1"/>
    <col min="8977" max="8980" width="7.6328125" style="6" customWidth="1"/>
    <col min="8981" max="8982" width="7.90625" style="6" customWidth="1"/>
    <col min="8983" max="8985" width="7.6328125" style="6" customWidth="1"/>
    <col min="8986" max="9227" width="9" style="6"/>
    <col min="9228" max="9228" width="23.6328125" style="6" customWidth="1"/>
    <col min="9229" max="9229" width="27.6328125" style="6" customWidth="1"/>
    <col min="9230" max="9230" width="5.6328125" style="6" bestFit="1" customWidth="1"/>
    <col min="9231" max="9231" width="7.453125" style="6" bestFit="1" customWidth="1"/>
    <col min="9232" max="9232" width="6.6328125" style="6" customWidth="1"/>
    <col min="9233" max="9236" width="7.6328125" style="6" customWidth="1"/>
    <col min="9237" max="9238" width="7.90625" style="6" customWidth="1"/>
    <col min="9239" max="9241" width="7.6328125" style="6" customWidth="1"/>
    <col min="9242" max="9483" width="9" style="6"/>
    <col min="9484" max="9484" width="23.6328125" style="6" customWidth="1"/>
    <col min="9485" max="9485" width="27.6328125" style="6" customWidth="1"/>
    <col min="9486" max="9486" width="5.6328125" style="6" bestFit="1" customWidth="1"/>
    <col min="9487" max="9487" width="7.453125" style="6" bestFit="1" customWidth="1"/>
    <col min="9488" max="9488" width="6.6328125" style="6" customWidth="1"/>
    <col min="9489" max="9492" width="7.6328125" style="6" customWidth="1"/>
    <col min="9493" max="9494" width="7.90625" style="6" customWidth="1"/>
    <col min="9495" max="9497" width="7.6328125" style="6" customWidth="1"/>
    <col min="9498" max="9739" width="9" style="6"/>
    <col min="9740" max="9740" width="23.6328125" style="6" customWidth="1"/>
    <col min="9741" max="9741" width="27.6328125" style="6" customWidth="1"/>
    <col min="9742" max="9742" width="5.6328125" style="6" bestFit="1" customWidth="1"/>
    <col min="9743" max="9743" width="7.453125" style="6" bestFit="1" customWidth="1"/>
    <col min="9744" max="9744" width="6.6328125" style="6" customWidth="1"/>
    <col min="9745" max="9748" width="7.6328125" style="6" customWidth="1"/>
    <col min="9749" max="9750" width="7.90625" style="6" customWidth="1"/>
    <col min="9751" max="9753" width="7.6328125" style="6" customWidth="1"/>
    <col min="9754" max="9995" width="9" style="6"/>
    <col min="9996" max="9996" width="23.6328125" style="6" customWidth="1"/>
    <col min="9997" max="9997" width="27.6328125" style="6" customWidth="1"/>
    <col min="9998" max="9998" width="5.6328125" style="6" bestFit="1" customWidth="1"/>
    <col min="9999" max="9999" width="7.453125" style="6" bestFit="1" customWidth="1"/>
    <col min="10000" max="10000" width="6.6328125" style="6" customWidth="1"/>
    <col min="10001" max="10004" width="7.6328125" style="6" customWidth="1"/>
    <col min="10005" max="10006" width="7.90625" style="6" customWidth="1"/>
    <col min="10007" max="10009" width="7.6328125" style="6" customWidth="1"/>
    <col min="10010" max="10251" width="9" style="6"/>
    <col min="10252" max="10252" width="23.6328125" style="6" customWidth="1"/>
    <col min="10253" max="10253" width="27.6328125" style="6" customWidth="1"/>
    <col min="10254" max="10254" width="5.6328125" style="6" bestFit="1" customWidth="1"/>
    <col min="10255" max="10255" width="7.453125" style="6" bestFit="1" customWidth="1"/>
    <col min="10256" max="10256" width="6.6328125" style="6" customWidth="1"/>
    <col min="10257" max="10260" width="7.6328125" style="6" customWidth="1"/>
    <col min="10261" max="10262" width="7.90625" style="6" customWidth="1"/>
    <col min="10263" max="10265" width="7.6328125" style="6" customWidth="1"/>
    <col min="10266" max="10507" width="9" style="6"/>
    <col min="10508" max="10508" width="23.6328125" style="6" customWidth="1"/>
    <col min="10509" max="10509" width="27.6328125" style="6" customWidth="1"/>
    <col min="10510" max="10510" width="5.6328125" style="6" bestFit="1" customWidth="1"/>
    <col min="10511" max="10511" width="7.453125" style="6" bestFit="1" customWidth="1"/>
    <col min="10512" max="10512" width="6.6328125" style="6" customWidth="1"/>
    <col min="10513" max="10516" width="7.6328125" style="6" customWidth="1"/>
    <col min="10517" max="10518" width="7.90625" style="6" customWidth="1"/>
    <col min="10519" max="10521" width="7.6328125" style="6" customWidth="1"/>
    <col min="10522" max="10763" width="9" style="6"/>
    <col min="10764" max="10764" width="23.6328125" style="6" customWidth="1"/>
    <col min="10765" max="10765" width="27.6328125" style="6" customWidth="1"/>
    <col min="10766" max="10766" width="5.6328125" style="6" bestFit="1" customWidth="1"/>
    <col min="10767" max="10767" width="7.453125" style="6" bestFit="1" customWidth="1"/>
    <col min="10768" max="10768" width="6.6328125" style="6" customWidth="1"/>
    <col min="10769" max="10772" width="7.6328125" style="6" customWidth="1"/>
    <col min="10773" max="10774" width="7.90625" style="6" customWidth="1"/>
    <col min="10775" max="10777" width="7.6328125" style="6" customWidth="1"/>
    <col min="10778" max="11019" width="9" style="6"/>
    <col min="11020" max="11020" width="23.6328125" style="6" customWidth="1"/>
    <col min="11021" max="11021" width="27.6328125" style="6" customWidth="1"/>
    <col min="11022" max="11022" width="5.6328125" style="6" bestFit="1" customWidth="1"/>
    <col min="11023" max="11023" width="7.453125" style="6" bestFit="1" customWidth="1"/>
    <col min="11024" max="11024" width="6.6328125" style="6" customWidth="1"/>
    <col min="11025" max="11028" width="7.6328125" style="6" customWidth="1"/>
    <col min="11029" max="11030" width="7.90625" style="6" customWidth="1"/>
    <col min="11031" max="11033" width="7.6328125" style="6" customWidth="1"/>
    <col min="11034" max="11275" width="9" style="6"/>
    <col min="11276" max="11276" width="23.6328125" style="6" customWidth="1"/>
    <col min="11277" max="11277" width="27.6328125" style="6" customWidth="1"/>
    <col min="11278" max="11278" width="5.6328125" style="6" bestFit="1" customWidth="1"/>
    <col min="11279" max="11279" width="7.453125" style="6" bestFit="1" customWidth="1"/>
    <col min="11280" max="11280" width="6.6328125" style="6" customWidth="1"/>
    <col min="11281" max="11284" width="7.6328125" style="6" customWidth="1"/>
    <col min="11285" max="11286" width="7.90625" style="6" customWidth="1"/>
    <col min="11287" max="11289" width="7.6328125" style="6" customWidth="1"/>
    <col min="11290" max="11531" width="9" style="6"/>
    <col min="11532" max="11532" width="23.6328125" style="6" customWidth="1"/>
    <col min="11533" max="11533" width="27.6328125" style="6" customWidth="1"/>
    <col min="11534" max="11534" width="5.6328125" style="6" bestFit="1" customWidth="1"/>
    <col min="11535" max="11535" width="7.453125" style="6" bestFit="1" customWidth="1"/>
    <col min="11536" max="11536" width="6.6328125" style="6" customWidth="1"/>
    <col min="11537" max="11540" width="7.6328125" style="6" customWidth="1"/>
    <col min="11541" max="11542" width="7.90625" style="6" customWidth="1"/>
    <col min="11543" max="11545" width="7.6328125" style="6" customWidth="1"/>
    <col min="11546" max="11787" width="9" style="6"/>
    <col min="11788" max="11788" width="23.6328125" style="6" customWidth="1"/>
    <col min="11789" max="11789" width="27.6328125" style="6" customWidth="1"/>
    <col min="11790" max="11790" width="5.6328125" style="6" bestFit="1" customWidth="1"/>
    <col min="11791" max="11791" width="7.453125" style="6" bestFit="1" customWidth="1"/>
    <col min="11792" max="11792" width="6.6328125" style="6" customWidth="1"/>
    <col min="11793" max="11796" width="7.6328125" style="6" customWidth="1"/>
    <col min="11797" max="11798" width="7.90625" style="6" customWidth="1"/>
    <col min="11799" max="11801" width="7.6328125" style="6" customWidth="1"/>
    <col min="11802" max="12043" width="9" style="6"/>
    <col min="12044" max="12044" width="23.6328125" style="6" customWidth="1"/>
    <col min="12045" max="12045" width="27.6328125" style="6" customWidth="1"/>
    <col min="12046" max="12046" width="5.6328125" style="6" bestFit="1" customWidth="1"/>
    <col min="12047" max="12047" width="7.453125" style="6" bestFit="1" customWidth="1"/>
    <col min="12048" max="12048" width="6.6328125" style="6" customWidth="1"/>
    <col min="12049" max="12052" width="7.6328125" style="6" customWidth="1"/>
    <col min="12053" max="12054" width="7.90625" style="6" customWidth="1"/>
    <col min="12055" max="12057" width="7.6328125" style="6" customWidth="1"/>
    <col min="12058" max="12299" width="9" style="6"/>
    <col min="12300" max="12300" width="23.6328125" style="6" customWidth="1"/>
    <col min="12301" max="12301" width="27.6328125" style="6" customWidth="1"/>
    <col min="12302" max="12302" width="5.6328125" style="6" bestFit="1" customWidth="1"/>
    <col min="12303" max="12303" width="7.453125" style="6" bestFit="1" customWidth="1"/>
    <col min="12304" max="12304" width="6.6328125" style="6" customWidth="1"/>
    <col min="12305" max="12308" width="7.6328125" style="6" customWidth="1"/>
    <col min="12309" max="12310" width="7.90625" style="6" customWidth="1"/>
    <col min="12311" max="12313" width="7.6328125" style="6" customWidth="1"/>
    <col min="12314" max="12555" width="9" style="6"/>
    <col min="12556" max="12556" width="23.6328125" style="6" customWidth="1"/>
    <col min="12557" max="12557" width="27.6328125" style="6" customWidth="1"/>
    <col min="12558" max="12558" width="5.6328125" style="6" bestFit="1" customWidth="1"/>
    <col min="12559" max="12559" width="7.453125" style="6" bestFit="1" customWidth="1"/>
    <col min="12560" max="12560" width="6.6328125" style="6" customWidth="1"/>
    <col min="12561" max="12564" width="7.6328125" style="6" customWidth="1"/>
    <col min="12565" max="12566" width="7.90625" style="6" customWidth="1"/>
    <col min="12567" max="12569" width="7.6328125" style="6" customWidth="1"/>
    <col min="12570" max="12811" width="9" style="6"/>
    <col min="12812" max="12812" width="23.6328125" style="6" customWidth="1"/>
    <col min="12813" max="12813" width="27.6328125" style="6" customWidth="1"/>
    <col min="12814" max="12814" width="5.6328125" style="6" bestFit="1" customWidth="1"/>
    <col min="12815" max="12815" width="7.453125" style="6" bestFit="1" customWidth="1"/>
    <col min="12816" max="12816" width="6.6328125" style="6" customWidth="1"/>
    <col min="12817" max="12820" width="7.6328125" style="6" customWidth="1"/>
    <col min="12821" max="12822" width="7.90625" style="6" customWidth="1"/>
    <col min="12823" max="12825" width="7.6328125" style="6" customWidth="1"/>
    <col min="12826" max="13067" width="9" style="6"/>
    <col min="13068" max="13068" width="23.6328125" style="6" customWidth="1"/>
    <col min="13069" max="13069" width="27.6328125" style="6" customWidth="1"/>
    <col min="13070" max="13070" width="5.6328125" style="6" bestFit="1" customWidth="1"/>
    <col min="13071" max="13071" width="7.453125" style="6" bestFit="1" customWidth="1"/>
    <col min="13072" max="13072" width="6.6328125" style="6" customWidth="1"/>
    <col min="13073" max="13076" width="7.6328125" style="6" customWidth="1"/>
    <col min="13077" max="13078" width="7.90625" style="6" customWidth="1"/>
    <col min="13079" max="13081" width="7.6328125" style="6" customWidth="1"/>
    <col min="13082" max="13323" width="9" style="6"/>
    <col min="13324" max="13324" width="23.6328125" style="6" customWidth="1"/>
    <col min="13325" max="13325" width="27.6328125" style="6" customWidth="1"/>
    <col min="13326" max="13326" width="5.6328125" style="6" bestFit="1" customWidth="1"/>
    <col min="13327" max="13327" width="7.453125" style="6" bestFit="1" customWidth="1"/>
    <col min="13328" max="13328" width="6.6328125" style="6" customWidth="1"/>
    <col min="13329" max="13332" width="7.6328125" style="6" customWidth="1"/>
    <col min="13333" max="13334" width="7.90625" style="6" customWidth="1"/>
    <col min="13335" max="13337" width="7.6328125" style="6" customWidth="1"/>
    <col min="13338" max="13579" width="9" style="6"/>
    <col min="13580" max="13580" width="23.6328125" style="6" customWidth="1"/>
    <col min="13581" max="13581" width="27.6328125" style="6" customWidth="1"/>
    <col min="13582" max="13582" width="5.6328125" style="6" bestFit="1" customWidth="1"/>
    <col min="13583" max="13583" width="7.453125" style="6" bestFit="1" customWidth="1"/>
    <col min="13584" max="13584" width="6.6328125" style="6" customWidth="1"/>
    <col min="13585" max="13588" width="7.6328125" style="6" customWidth="1"/>
    <col min="13589" max="13590" width="7.90625" style="6" customWidth="1"/>
    <col min="13591" max="13593" width="7.6328125" style="6" customWidth="1"/>
    <col min="13594" max="13835" width="9" style="6"/>
    <col min="13836" max="13836" width="23.6328125" style="6" customWidth="1"/>
    <col min="13837" max="13837" width="27.6328125" style="6" customWidth="1"/>
    <col min="13838" max="13838" width="5.6328125" style="6" bestFit="1" customWidth="1"/>
    <col min="13839" max="13839" width="7.453125" style="6" bestFit="1" customWidth="1"/>
    <col min="13840" max="13840" width="6.6328125" style="6" customWidth="1"/>
    <col min="13841" max="13844" width="7.6328125" style="6" customWidth="1"/>
    <col min="13845" max="13846" width="7.90625" style="6" customWidth="1"/>
    <col min="13847" max="13849" width="7.6328125" style="6" customWidth="1"/>
    <col min="13850" max="14091" width="9" style="6"/>
    <col min="14092" max="14092" width="23.6328125" style="6" customWidth="1"/>
    <col min="14093" max="14093" width="27.6328125" style="6" customWidth="1"/>
    <col min="14094" max="14094" width="5.6328125" style="6" bestFit="1" customWidth="1"/>
    <col min="14095" max="14095" width="7.453125" style="6" bestFit="1" customWidth="1"/>
    <col min="14096" max="14096" width="6.6328125" style="6" customWidth="1"/>
    <col min="14097" max="14100" width="7.6328125" style="6" customWidth="1"/>
    <col min="14101" max="14102" width="7.90625" style="6" customWidth="1"/>
    <col min="14103" max="14105" width="7.6328125" style="6" customWidth="1"/>
    <col min="14106" max="14347" width="9" style="6"/>
    <col min="14348" max="14348" width="23.6328125" style="6" customWidth="1"/>
    <col min="14349" max="14349" width="27.6328125" style="6" customWidth="1"/>
    <col min="14350" max="14350" width="5.6328125" style="6" bestFit="1" customWidth="1"/>
    <col min="14351" max="14351" width="7.453125" style="6" bestFit="1" customWidth="1"/>
    <col min="14352" max="14352" width="6.6328125" style="6" customWidth="1"/>
    <col min="14353" max="14356" width="7.6328125" style="6" customWidth="1"/>
    <col min="14357" max="14358" width="7.90625" style="6" customWidth="1"/>
    <col min="14359" max="14361" width="7.6328125" style="6" customWidth="1"/>
    <col min="14362" max="14603" width="9" style="6"/>
    <col min="14604" max="14604" width="23.6328125" style="6" customWidth="1"/>
    <col min="14605" max="14605" width="27.6328125" style="6" customWidth="1"/>
    <col min="14606" max="14606" width="5.6328125" style="6" bestFit="1" customWidth="1"/>
    <col min="14607" max="14607" width="7.453125" style="6" bestFit="1" customWidth="1"/>
    <col min="14608" max="14608" width="6.6328125" style="6" customWidth="1"/>
    <col min="14609" max="14612" width="7.6328125" style="6" customWidth="1"/>
    <col min="14613" max="14614" width="7.90625" style="6" customWidth="1"/>
    <col min="14615" max="14617" width="7.6328125" style="6" customWidth="1"/>
    <col min="14618" max="14859" width="9" style="6"/>
    <col min="14860" max="14860" width="23.6328125" style="6" customWidth="1"/>
    <col min="14861" max="14861" width="27.6328125" style="6" customWidth="1"/>
    <col min="14862" max="14862" width="5.6328125" style="6" bestFit="1" customWidth="1"/>
    <col min="14863" max="14863" width="7.453125" style="6" bestFit="1" customWidth="1"/>
    <col min="14864" max="14864" width="6.6328125" style="6" customWidth="1"/>
    <col min="14865" max="14868" width="7.6328125" style="6" customWidth="1"/>
    <col min="14869" max="14870" width="7.90625" style="6" customWidth="1"/>
    <col min="14871" max="14873" width="7.6328125" style="6" customWidth="1"/>
    <col min="14874" max="15115" width="9" style="6"/>
    <col min="15116" max="15116" width="23.6328125" style="6" customWidth="1"/>
    <col min="15117" max="15117" width="27.6328125" style="6" customWidth="1"/>
    <col min="15118" max="15118" width="5.6328125" style="6" bestFit="1" customWidth="1"/>
    <col min="15119" max="15119" width="7.453125" style="6" bestFit="1" customWidth="1"/>
    <col min="15120" max="15120" width="6.6328125" style="6" customWidth="1"/>
    <col min="15121" max="15124" width="7.6328125" style="6" customWidth="1"/>
    <col min="15125" max="15126" width="7.90625" style="6" customWidth="1"/>
    <col min="15127" max="15129" width="7.6328125" style="6" customWidth="1"/>
    <col min="15130" max="15371" width="9" style="6"/>
    <col min="15372" max="15372" width="23.6328125" style="6" customWidth="1"/>
    <col min="15373" max="15373" width="27.6328125" style="6" customWidth="1"/>
    <col min="15374" max="15374" width="5.6328125" style="6" bestFit="1" customWidth="1"/>
    <col min="15375" max="15375" width="7.453125" style="6" bestFit="1" customWidth="1"/>
    <col min="15376" max="15376" width="6.6328125" style="6" customWidth="1"/>
    <col min="15377" max="15380" width="7.6328125" style="6" customWidth="1"/>
    <col min="15381" max="15382" width="7.90625" style="6" customWidth="1"/>
    <col min="15383" max="15385" width="7.6328125" style="6" customWidth="1"/>
    <col min="15386" max="15627" width="9" style="6"/>
    <col min="15628" max="15628" width="23.6328125" style="6" customWidth="1"/>
    <col min="15629" max="15629" width="27.6328125" style="6" customWidth="1"/>
    <col min="15630" max="15630" width="5.6328125" style="6" bestFit="1" customWidth="1"/>
    <col min="15631" max="15631" width="7.453125" style="6" bestFit="1" customWidth="1"/>
    <col min="15632" max="15632" width="6.6328125" style="6" customWidth="1"/>
    <col min="15633" max="15636" width="7.6328125" style="6" customWidth="1"/>
    <col min="15637" max="15638" width="7.90625" style="6" customWidth="1"/>
    <col min="15639" max="15641" width="7.6328125" style="6" customWidth="1"/>
    <col min="15642" max="15883" width="9" style="6"/>
    <col min="15884" max="15884" width="23.6328125" style="6" customWidth="1"/>
    <col min="15885" max="15885" width="27.6328125" style="6" customWidth="1"/>
    <col min="15886" max="15886" width="5.6328125" style="6" bestFit="1" customWidth="1"/>
    <col min="15887" max="15887" width="7.453125" style="6" bestFit="1" customWidth="1"/>
    <col min="15888" max="15888" width="6.6328125" style="6" customWidth="1"/>
    <col min="15889" max="15892" width="7.6328125" style="6" customWidth="1"/>
    <col min="15893" max="15894" width="7.90625" style="6" customWidth="1"/>
    <col min="15895" max="15897" width="7.6328125" style="6" customWidth="1"/>
    <col min="15898" max="16139" width="9" style="6"/>
    <col min="16140" max="16140" width="23.6328125" style="6" customWidth="1"/>
    <col min="16141" max="16141" width="27.6328125" style="6" customWidth="1"/>
    <col min="16142" max="16142" width="5.6328125" style="6" bestFit="1" customWidth="1"/>
    <col min="16143" max="16143" width="7.453125" style="6" bestFit="1" customWidth="1"/>
    <col min="16144" max="16144" width="6.6328125" style="6" customWidth="1"/>
    <col min="16145" max="16148" width="7.6328125" style="6" customWidth="1"/>
    <col min="16149" max="16150" width="7.90625" style="6" customWidth="1"/>
    <col min="16151" max="16153" width="7.6328125" style="6" customWidth="1"/>
    <col min="16154" max="16384" width="9" style="6"/>
  </cols>
  <sheetData>
    <row r="1" spans="2:34" s="267" customFormat="1" ht="30" customHeight="1">
      <c r="B1" s="2255" t="s">
        <v>825</v>
      </c>
      <c r="C1" s="1172"/>
      <c r="D1" s="1172"/>
      <c r="E1" s="1172"/>
      <c r="F1" s="1172"/>
      <c r="G1" s="1172"/>
      <c r="H1" s="1172"/>
      <c r="I1" s="1172"/>
      <c r="J1" s="1172"/>
      <c r="K1" s="1172"/>
      <c r="L1" s="1172"/>
      <c r="M1" s="1172"/>
      <c r="N1" s="1172"/>
      <c r="O1" s="1172"/>
      <c r="P1" s="1172"/>
      <c r="Q1" s="1172"/>
      <c r="R1" s="1172"/>
      <c r="S1" s="1172"/>
      <c r="T1" s="1172"/>
      <c r="U1" s="1172"/>
      <c r="V1" s="1172"/>
      <c r="W1" s="1172"/>
      <c r="X1" s="1172"/>
      <c r="Y1" s="1172"/>
      <c r="AD1" s="975"/>
      <c r="AE1" s="975"/>
    </row>
    <row r="2" spans="2:34" ht="20.149999999999999" customHeight="1">
      <c r="B2" s="967" t="s">
        <v>817</v>
      </c>
      <c r="C2" s="2984" t="s">
        <v>818</v>
      </c>
      <c r="D2" s="2985"/>
      <c r="E2" s="965"/>
      <c r="F2" s="273"/>
      <c r="G2" s="273"/>
      <c r="H2" s="273"/>
      <c r="I2" s="273"/>
      <c r="J2" s="273"/>
      <c r="K2" s="273"/>
      <c r="L2" s="273"/>
      <c r="M2" s="273"/>
      <c r="N2" s="273"/>
      <c r="O2" s="273"/>
      <c r="P2" s="273"/>
      <c r="Q2" s="976"/>
      <c r="R2" s="976"/>
      <c r="S2" s="990"/>
      <c r="T2" s="2987" t="s">
        <v>833</v>
      </c>
      <c r="U2" s="2988"/>
      <c r="V2" s="2989"/>
      <c r="W2" s="2990"/>
      <c r="X2" s="2990"/>
      <c r="Y2" s="2991"/>
    </row>
    <row r="3" spans="2:34" ht="20.149999999999999" customHeight="1">
      <c r="B3" s="610" t="s">
        <v>819</v>
      </c>
      <c r="C3" s="2986" t="s">
        <v>820</v>
      </c>
      <c r="D3" s="1169"/>
      <c r="E3" s="1169"/>
      <c r="F3" s="1131"/>
      <c r="G3" s="275"/>
      <c r="H3" s="275"/>
      <c r="I3" s="275"/>
      <c r="J3" s="273"/>
      <c r="K3" s="273"/>
      <c r="L3" s="273"/>
      <c r="M3" s="273"/>
      <c r="N3" s="273"/>
      <c r="O3" s="273"/>
      <c r="P3" s="273"/>
      <c r="Q3" s="273"/>
      <c r="R3" s="273"/>
      <c r="S3" s="273"/>
      <c r="T3" s="273"/>
      <c r="U3" s="273"/>
      <c r="V3" s="273"/>
      <c r="W3" s="273"/>
      <c r="X3" s="273"/>
      <c r="Y3" s="276"/>
      <c r="AA3" s="270"/>
    </row>
    <row r="4" spans="2:34" ht="15" customHeight="1">
      <c r="B4" s="610"/>
      <c r="C4" s="554"/>
      <c r="D4" s="555"/>
      <c r="E4" s="555"/>
      <c r="F4" s="275"/>
      <c r="G4" s="275"/>
      <c r="H4" s="275"/>
      <c r="I4" s="275"/>
      <c r="J4" s="273"/>
      <c r="K4" s="273"/>
      <c r="L4" s="273"/>
      <c r="M4" s="273"/>
      <c r="N4" s="273"/>
      <c r="O4" s="273"/>
      <c r="P4" s="273"/>
      <c r="Q4" s="273"/>
      <c r="R4" s="273"/>
      <c r="S4" s="273"/>
      <c r="T4" s="273"/>
      <c r="U4" s="273"/>
      <c r="V4" s="273"/>
      <c r="W4" s="273"/>
      <c r="X4" s="273"/>
      <c r="Y4" s="276"/>
      <c r="AA4" s="270"/>
    </row>
    <row r="5" spans="2:34" ht="24.9" customHeight="1">
      <c r="B5" s="610"/>
      <c r="C5" s="2986" t="s">
        <v>469</v>
      </c>
      <c r="D5" s="1169"/>
      <c r="E5" s="2619">
        <f>各項目入力表!B3</f>
        <v>0</v>
      </c>
      <c r="F5" s="2993"/>
      <c r="G5" s="2993"/>
      <c r="H5" s="2993"/>
      <c r="I5" s="2993"/>
      <c r="J5" s="2993"/>
      <c r="K5" s="2993"/>
      <c r="L5" s="2993"/>
      <c r="M5" s="2993"/>
      <c r="N5" s="2993"/>
      <c r="O5" s="2993"/>
      <c r="P5" s="1131"/>
      <c r="Q5" s="1763" t="s">
        <v>834</v>
      </c>
      <c r="R5" s="1763"/>
      <c r="S5" s="1763"/>
      <c r="T5" s="2992">
        <f>各項目入力表!F4</f>
        <v>0</v>
      </c>
      <c r="U5" s="1131"/>
      <c r="V5" s="1131"/>
      <c r="W5" s="1131"/>
      <c r="X5" s="1131"/>
      <c r="Y5" s="1131"/>
      <c r="AA5" s="270"/>
    </row>
    <row r="6" spans="2:34" ht="24.9" customHeight="1">
      <c r="B6" s="610"/>
      <c r="C6" s="554"/>
      <c r="D6" s="555"/>
      <c r="E6" s="555"/>
      <c r="F6" s="275"/>
      <c r="G6" s="275"/>
      <c r="H6" s="275"/>
      <c r="I6" s="275"/>
      <c r="J6" s="273"/>
      <c r="K6" s="273"/>
      <c r="L6" s="273"/>
      <c r="M6" s="273"/>
      <c r="N6" s="273"/>
      <c r="O6" s="273"/>
      <c r="P6" s="997"/>
      <c r="Q6" s="1763" t="s">
        <v>835</v>
      </c>
      <c r="R6" s="1763"/>
      <c r="S6" s="1763"/>
      <c r="T6" s="2992">
        <f>IF(AA10=AG6,各項目入力表!F6,+IF(AA10=AH6,各項目入力表!F12))</f>
        <v>0</v>
      </c>
      <c r="U6" s="1131"/>
      <c r="V6" s="1131"/>
      <c r="W6" s="1131"/>
      <c r="X6" s="1131"/>
      <c r="Y6" s="977" t="s">
        <v>334</v>
      </c>
      <c r="AA6" s="2978" t="s">
        <v>821</v>
      </c>
      <c r="AB6" s="2979"/>
      <c r="AC6" s="2979"/>
      <c r="AD6" s="978"/>
      <c r="AE6" s="979"/>
      <c r="AG6" s="6" t="s">
        <v>822</v>
      </c>
      <c r="AH6" s="6" t="s">
        <v>823</v>
      </c>
    </row>
    <row r="7" spans="2:34" ht="15" customHeight="1">
      <c r="B7" s="273"/>
      <c r="C7" s="273"/>
      <c r="D7" s="273"/>
      <c r="E7" s="602"/>
      <c r="F7" s="1068"/>
      <c r="G7" s="1068"/>
      <c r="H7" s="1068"/>
      <c r="I7" s="1068"/>
      <c r="J7" s="1068"/>
      <c r="K7" s="1068"/>
      <c r="L7" s="1068"/>
      <c r="M7" s="1068"/>
      <c r="N7" s="1068"/>
      <c r="O7" s="278"/>
      <c r="P7" s="602"/>
      <c r="Q7" s="2994" t="s">
        <v>994</v>
      </c>
      <c r="R7" s="2994"/>
      <c r="S7" s="2994"/>
      <c r="T7" s="2994"/>
      <c r="U7" s="2994"/>
      <c r="V7" s="2994"/>
      <c r="W7" s="2994"/>
      <c r="X7" s="2994"/>
      <c r="Y7" s="2994"/>
    </row>
    <row r="8" spans="2:34" ht="15" customHeight="1">
      <c r="B8" s="273"/>
      <c r="C8" s="273"/>
      <c r="D8" s="273"/>
      <c r="E8" s="602"/>
      <c r="F8" s="966"/>
      <c r="G8" s="966"/>
      <c r="H8" s="966"/>
      <c r="I8" s="966"/>
      <c r="J8" s="966"/>
      <c r="K8" s="966"/>
      <c r="L8" s="966"/>
      <c r="M8" s="966"/>
      <c r="N8" s="966"/>
      <c r="O8" s="278"/>
      <c r="P8" s="602"/>
      <c r="Q8" s="2995"/>
      <c r="R8" s="2995"/>
      <c r="S8" s="2995"/>
      <c r="T8" s="2995"/>
      <c r="U8" s="2995"/>
      <c r="V8" s="2995"/>
      <c r="W8" s="2995"/>
      <c r="X8" s="2995"/>
      <c r="Y8" s="2995"/>
    </row>
    <row r="9" spans="2:34" ht="18" customHeight="1" thickBot="1">
      <c r="B9" s="2980" t="s">
        <v>915</v>
      </c>
      <c r="C9" s="1300"/>
      <c r="D9" s="1300"/>
      <c r="E9" s="1300"/>
      <c r="F9" s="1300"/>
      <c r="G9" s="1300"/>
      <c r="H9" s="1300"/>
      <c r="I9" s="1300"/>
      <c r="J9" s="1300"/>
      <c r="K9" s="1300"/>
      <c r="L9" s="1300"/>
      <c r="M9" s="1300"/>
      <c r="N9" s="1300"/>
      <c r="O9" s="1300"/>
      <c r="P9" s="1300"/>
      <c r="Q9" s="1300"/>
      <c r="R9" s="1300"/>
      <c r="S9" s="1300"/>
      <c r="T9" s="1300"/>
      <c r="U9" s="1300"/>
      <c r="V9" s="1300"/>
      <c r="W9" s="1300"/>
      <c r="X9" s="273"/>
      <c r="Y9" s="273"/>
    </row>
    <row r="10" spans="2:34" s="983" customFormat="1" ht="24.9" customHeight="1" thickBot="1">
      <c r="B10" s="982" t="s">
        <v>826</v>
      </c>
      <c r="C10" s="2948" t="s">
        <v>828</v>
      </c>
      <c r="D10" s="2949"/>
      <c r="E10" s="2949"/>
      <c r="F10" s="2949"/>
      <c r="G10" s="2950"/>
      <c r="H10" s="2951" t="s">
        <v>827</v>
      </c>
      <c r="I10" s="2949"/>
      <c r="J10" s="2949"/>
      <c r="K10" s="2949"/>
      <c r="L10" s="2950"/>
      <c r="M10" s="989" t="s">
        <v>829</v>
      </c>
      <c r="N10" s="988" t="s">
        <v>830</v>
      </c>
      <c r="O10" s="2948" t="s">
        <v>831</v>
      </c>
      <c r="P10" s="2949"/>
      <c r="Q10" s="2949"/>
      <c r="R10" s="2949"/>
      <c r="S10" s="2950"/>
      <c r="T10" s="2952" t="s">
        <v>832</v>
      </c>
      <c r="U10" s="2952"/>
      <c r="V10" s="2952"/>
      <c r="W10" s="2953"/>
      <c r="X10" s="2946" t="s">
        <v>171</v>
      </c>
      <c r="Y10" s="2947"/>
      <c r="AA10" s="2981" t="s">
        <v>824</v>
      </c>
      <c r="AB10" s="2982"/>
      <c r="AC10" s="2983"/>
      <c r="AD10" s="984"/>
      <c r="AE10" s="984"/>
    </row>
    <row r="11" spans="2:34" ht="24.9" customHeight="1">
      <c r="B11" s="994"/>
      <c r="C11" s="2964"/>
      <c r="D11" s="2965"/>
      <c r="E11" s="2965"/>
      <c r="F11" s="2965"/>
      <c r="G11" s="2966"/>
      <c r="H11" s="2969"/>
      <c r="I11" s="2970"/>
      <c r="J11" s="2970"/>
      <c r="K11" s="2970"/>
      <c r="L11" s="2971"/>
      <c r="M11" s="985"/>
      <c r="N11" s="991"/>
      <c r="O11" s="2972"/>
      <c r="P11" s="2973"/>
      <c r="Q11" s="2973"/>
      <c r="R11" s="2973"/>
      <c r="S11" s="2974"/>
      <c r="T11" s="2975"/>
      <c r="U11" s="2976"/>
      <c r="V11" s="2976"/>
      <c r="W11" s="2977"/>
      <c r="X11" s="2944"/>
      <c r="Y11" s="2945"/>
    </row>
    <row r="12" spans="2:34" ht="24.9" customHeight="1">
      <c r="B12" s="995"/>
      <c r="C12" s="2928"/>
      <c r="D12" s="2929"/>
      <c r="E12" s="2929"/>
      <c r="F12" s="2929"/>
      <c r="G12" s="2930"/>
      <c r="H12" s="2931"/>
      <c r="I12" s="2929"/>
      <c r="J12" s="2929"/>
      <c r="K12" s="2929"/>
      <c r="L12" s="2930"/>
      <c r="M12" s="986"/>
      <c r="N12" s="992"/>
      <c r="O12" s="2922"/>
      <c r="P12" s="2923"/>
      <c r="Q12" s="2923"/>
      <c r="R12" s="2923"/>
      <c r="S12" s="2924"/>
      <c r="T12" s="2925"/>
      <c r="U12" s="2926"/>
      <c r="V12" s="2926"/>
      <c r="W12" s="2927"/>
      <c r="X12" s="2920"/>
      <c r="Y12" s="2921"/>
    </row>
    <row r="13" spans="2:34" ht="24.9" customHeight="1">
      <c r="B13" s="995"/>
      <c r="C13" s="2928"/>
      <c r="D13" s="2929"/>
      <c r="E13" s="2929"/>
      <c r="F13" s="2929"/>
      <c r="G13" s="2930"/>
      <c r="H13" s="2931"/>
      <c r="I13" s="2929"/>
      <c r="J13" s="2929"/>
      <c r="K13" s="2929"/>
      <c r="L13" s="2930"/>
      <c r="M13" s="986"/>
      <c r="N13" s="992"/>
      <c r="O13" s="2922"/>
      <c r="P13" s="2923"/>
      <c r="Q13" s="2923"/>
      <c r="R13" s="2923"/>
      <c r="S13" s="2924"/>
      <c r="T13" s="2925"/>
      <c r="U13" s="2926"/>
      <c r="V13" s="2926"/>
      <c r="W13" s="2927"/>
      <c r="X13" s="2920"/>
      <c r="Y13" s="2921"/>
    </row>
    <row r="14" spans="2:34" ht="24.9" customHeight="1">
      <c r="B14" s="995"/>
      <c r="C14" s="2928"/>
      <c r="D14" s="2929"/>
      <c r="E14" s="2929"/>
      <c r="F14" s="2929"/>
      <c r="G14" s="2930"/>
      <c r="H14" s="2931"/>
      <c r="I14" s="2929"/>
      <c r="J14" s="2929"/>
      <c r="K14" s="2929"/>
      <c r="L14" s="2930"/>
      <c r="M14" s="986"/>
      <c r="N14" s="992"/>
      <c r="O14" s="2922"/>
      <c r="P14" s="2923"/>
      <c r="Q14" s="2923"/>
      <c r="R14" s="2923"/>
      <c r="S14" s="2924"/>
      <c r="T14" s="2925"/>
      <c r="U14" s="2926"/>
      <c r="V14" s="2926"/>
      <c r="W14" s="2927"/>
      <c r="X14" s="2920"/>
      <c r="Y14" s="2921"/>
    </row>
    <row r="15" spans="2:34" ht="24.9" customHeight="1">
      <c r="B15" s="995"/>
      <c r="C15" s="2928"/>
      <c r="D15" s="2929"/>
      <c r="E15" s="2929"/>
      <c r="F15" s="2929"/>
      <c r="G15" s="2930"/>
      <c r="H15" s="2931"/>
      <c r="I15" s="2929"/>
      <c r="J15" s="2929"/>
      <c r="K15" s="2929"/>
      <c r="L15" s="2930"/>
      <c r="M15" s="986"/>
      <c r="N15" s="992"/>
      <c r="O15" s="2922"/>
      <c r="P15" s="2923"/>
      <c r="Q15" s="2923"/>
      <c r="R15" s="2923"/>
      <c r="S15" s="2924"/>
      <c r="T15" s="2925"/>
      <c r="U15" s="2926"/>
      <c r="V15" s="2926"/>
      <c r="W15" s="2927"/>
      <c r="X15" s="2920"/>
      <c r="Y15" s="2921"/>
    </row>
    <row r="16" spans="2:34" ht="24.9" customHeight="1">
      <c r="B16" s="995"/>
      <c r="C16" s="2928"/>
      <c r="D16" s="2929"/>
      <c r="E16" s="2929"/>
      <c r="F16" s="2929"/>
      <c r="G16" s="2930"/>
      <c r="H16" s="2931"/>
      <c r="I16" s="2929"/>
      <c r="J16" s="2929"/>
      <c r="K16" s="2929"/>
      <c r="L16" s="2930"/>
      <c r="M16" s="986"/>
      <c r="N16" s="992"/>
      <c r="O16" s="2922"/>
      <c r="P16" s="2923"/>
      <c r="Q16" s="2923"/>
      <c r="R16" s="2923"/>
      <c r="S16" s="2924"/>
      <c r="T16" s="2925"/>
      <c r="U16" s="2926"/>
      <c r="V16" s="2926"/>
      <c r="W16" s="2927"/>
      <c r="X16" s="2920"/>
      <c r="Y16" s="2921"/>
    </row>
    <row r="17" spans="1:16153" ht="24.9" customHeight="1">
      <c r="B17" s="995"/>
      <c r="C17" s="2928"/>
      <c r="D17" s="2929"/>
      <c r="E17" s="2929"/>
      <c r="F17" s="2929"/>
      <c r="G17" s="2930"/>
      <c r="H17" s="2931"/>
      <c r="I17" s="2929"/>
      <c r="J17" s="2929"/>
      <c r="K17" s="2929"/>
      <c r="L17" s="2930"/>
      <c r="M17" s="986"/>
      <c r="N17" s="992"/>
      <c r="O17" s="2922"/>
      <c r="P17" s="2923"/>
      <c r="Q17" s="2923"/>
      <c r="R17" s="2923"/>
      <c r="S17" s="2924"/>
      <c r="T17" s="2925"/>
      <c r="U17" s="2926"/>
      <c r="V17" s="2926"/>
      <c r="W17" s="2927"/>
      <c r="X17" s="2920"/>
      <c r="Y17" s="2921"/>
    </row>
    <row r="18" spans="1:16153" ht="24.9" customHeight="1">
      <c r="B18" s="995"/>
      <c r="C18" s="2928"/>
      <c r="D18" s="2929"/>
      <c r="E18" s="2929"/>
      <c r="F18" s="2929"/>
      <c r="G18" s="2930"/>
      <c r="H18" s="2931"/>
      <c r="I18" s="2929"/>
      <c r="J18" s="2929"/>
      <c r="K18" s="2929"/>
      <c r="L18" s="2930"/>
      <c r="M18" s="986"/>
      <c r="N18" s="992"/>
      <c r="O18" s="2922"/>
      <c r="P18" s="2923"/>
      <c r="Q18" s="2923"/>
      <c r="R18" s="2923"/>
      <c r="S18" s="2924"/>
      <c r="T18" s="2925"/>
      <c r="U18" s="2926"/>
      <c r="V18" s="2926"/>
      <c r="W18" s="2927"/>
      <c r="X18" s="2920"/>
      <c r="Y18" s="2921"/>
    </row>
    <row r="19" spans="1:16153" ht="24.9" customHeight="1">
      <c r="B19" s="995"/>
      <c r="C19" s="2928"/>
      <c r="D19" s="2929"/>
      <c r="E19" s="2929"/>
      <c r="F19" s="2929"/>
      <c r="G19" s="2930"/>
      <c r="H19" s="2931"/>
      <c r="I19" s="2929"/>
      <c r="J19" s="2929"/>
      <c r="K19" s="2929"/>
      <c r="L19" s="2930"/>
      <c r="M19" s="986"/>
      <c r="N19" s="992"/>
      <c r="O19" s="2922"/>
      <c r="P19" s="2923"/>
      <c r="Q19" s="2923"/>
      <c r="R19" s="2923"/>
      <c r="S19" s="2924"/>
      <c r="T19" s="2925"/>
      <c r="U19" s="2926"/>
      <c r="V19" s="2926"/>
      <c r="W19" s="2927"/>
      <c r="X19" s="2920"/>
      <c r="Y19" s="2921"/>
    </row>
    <row r="20" spans="1:16153" ht="24.9" customHeight="1">
      <c r="B20" s="995"/>
      <c r="C20" s="2928"/>
      <c r="D20" s="2929"/>
      <c r="E20" s="2929"/>
      <c r="F20" s="2929"/>
      <c r="G20" s="2930"/>
      <c r="H20" s="2931"/>
      <c r="I20" s="2929"/>
      <c r="J20" s="2929"/>
      <c r="K20" s="2929"/>
      <c r="L20" s="2930"/>
      <c r="M20" s="986"/>
      <c r="N20" s="992"/>
      <c r="O20" s="2922"/>
      <c r="P20" s="2923"/>
      <c r="Q20" s="2923"/>
      <c r="R20" s="2923"/>
      <c r="S20" s="2924"/>
      <c r="T20" s="2925"/>
      <c r="U20" s="2926"/>
      <c r="V20" s="2926"/>
      <c r="W20" s="2927"/>
      <c r="X20" s="2920"/>
      <c r="Y20" s="2921"/>
    </row>
    <row r="21" spans="1:16153" ht="24.9" customHeight="1">
      <c r="B21" s="995"/>
      <c r="C21" s="2928"/>
      <c r="D21" s="2929"/>
      <c r="E21" s="2929"/>
      <c r="F21" s="2929"/>
      <c r="G21" s="2930"/>
      <c r="H21" s="2931"/>
      <c r="I21" s="2929"/>
      <c r="J21" s="2929"/>
      <c r="K21" s="2929"/>
      <c r="L21" s="2930"/>
      <c r="M21" s="986"/>
      <c r="N21" s="992"/>
      <c r="O21" s="2922"/>
      <c r="P21" s="2923"/>
      <c r="Q21" s="2923"/>
      <c r="R21" s="2923"/>
      <c r="S21" s="2924"/>
      <c r="T21" s="2925"/>
      <c r="U21" s="2926"/>
      <c r="V21" s="2926"/>
      <c r="W21" s="2927"/>
      <c r="X21" s="2920"/>
      <c r="Y21" s="2921"/>
    </row>
    <row r="22" spans="1:16153" ht="24.9" customHeight="1" thickBot="1">
      <c r="B22" s="996"/>
      <c r="C22" s="2932"/>
      <c r="D22" s="2933"/>
      <c r="E22" s="2933"/>
      <c r="F22" s="2933"/>
      <c r="G22" s="2934"/>
      <c r="H22" s="2935"/>
      <c r="I22" s="2933"/>
      <c r="J22" s="2933"/>
      <c r="K22" s="2933"/>
      <c r="L22" s="2934"/>
      <c r="M22" s="987"/>
      <c r="N22" s="993"/>
      <c r="O22" s="2936"/>
      <c r="P22" s="2937"/>
      <c r="Q22" s="2937"/>
      <c r="R22" s="2937"/>
      <c r="S22" s="2938"/>
      <c r="T22" s="2939"/>
      <c r="U22" s="2940"/>
      <c r="V22" s="2940"/>
      <c r="W22" s="2941"/>
      <c r="X22" s="2967"/>
      <c r="Y22" s="2968"/>
    </row>
    <row r="23" spans="1:16153">
      <c r="B23" s="2954"/>
      <c r="C23" s="2954"/>
      <c r="D23" s="2954"/>
      <c r="E23" s="2954"/>
      <c r="F23" s="2954"/>
      <c r="G23" s="2954"/>
      <c r="H23" s="2954"/>
      <c r="I23" s="2954"/>
      <c r="J23" s="2954"/>
      <c r="K23" s="2954"/>
      <c r="L23" s="2954"/>
      <c r="M23" s="2954"/>
      <c r="N23" s="2954"/>
      <c r="O23" s="2954"/>
      <c r="P23" s="2954"/>
      <c r="Q23" s="2954"/>
      <c r="R23" s="2954"/>
      <c r="S23" s="2954"/>
      <c r="T23" s="2954"/>
      <c r="U23" s="1094" t="s">
        <v>995</v>
      </c>
      <c r="V23" s="1095" t="s">
        <v>996</v>
      </c>
      <c r="W23" s="1096" t="s">
        <v>997</v>
      </c>
      <c r="X23" s="1096" t="s">
        <v>11</v>
      </c>
      <c r="Y23" s="1097" t="s">
        <v>998</v>
      </c>
    </row>
    <row r="24" spans="1:16153" ht="13.25" customHeight="1">
      <c r="B24" s="2954"/>
      <c r="C24" s="2954"/>
      <c r="D24" s="2954"/>
      <c r="E24" s="2954"/>
      <c r="F24" s="2954"/>
      <c r="G24" s="2954"/>
      <c r="H24" s="2954"/>
      <c r="I24" s="2954"/>
      <c r="J24" s="2954"/>
      <c r="K24" s="2954"/>
      <c r="L24" s="2954"/>
      <c r="M24" s="2954"/>
      <c r="N24" s="2954"/>
      <c r="O24" s="2954"/>
      <c r="P24" s="2954"/>
      <c r="Q24" s="2954"/>
      <c r="R24" s="2954"/>
      <c r="S24" s="2954"/>
      <c r="T24" s="2954"/>
      <c r="U24" s="2955"/>
      <c r="V24" s="2958"/>
      <c r="W24" s="2958"/>
      <c r="X24" s="2958"/>
      <c r="Y24" s="2961"/>
    </row>
    <row r="25" spans="1:16153" ht="15" customHeight="1">
      <c r="B25" s="2954"/>
      <c r="C25" s="2954"/>
      <c r="D25" s="2954"/>
      <c r="E25" s="2954"/>
      <c r="F25" s="2954"/>
      <c r="G25" s="2954"/>
      <c r="H25" s="2954"/>
      <c r="I25" s="2954"/>
      <c r="J25" s="2954"/>
      <c r="K25" s="2954"/>
      <c r="L25" s="2954"/>
      <c r="M25" s="2954"/>
      <c r="N25" s="2954"/>
      <c r="O25" s="2954"/>
      <c r="P25" s="2954"/>
      <c r="Q25" s="2954"/>
      <c r="R25" s="2954"/>
      <c r="S25" s="2954"/>
      <c r="T25" s="2954"/>
      <c r="U25" s="2956"/>
      <c r="V25" s="2959"/>
      <c r="W25" s="2959"/>
      <c r="X25" s="2959"/>
      <c r="Y25" s="2962"/>
    </row>
    <row r="26" spans="1:16153" ht="13.25" customHeight="1" thickBot="1">
      <c r="B26" s="2954"/>
      <c r="C26" s="2954"/>
      <c r="D26" s="2954"/>
      <c r="E26" s="2954"/>
      <c r="F26" s="2954"/>
      <c r="G26" s="2954"/>
      <c r="H26" s="2954"/>
      <c r="I26" s="2954"/>
      <c r="J26" s="2954"/>
      <c r="K26" s="2954"/>
      <c r="L26" s="2954"/>
      <c r="M26" s="2954"/>
      <c r="N26" s="2954"/>
      <c r="O26" s="2954"/>
      <c r="P26" s="2954"/>
      <c r="Q26" s="2954"/>
      <c r="R26" s="2954"/>
      <c r="S26" s="2954"/>
      <c r="T26" s="2954"/>
      <c r="U26" s="2957"/>
      <c r="V26" s="2960"/>
      <c r="W26" s="2960"/>
      <c r="X26" s="2960"/>
      <c r="Y26" s="2963"/>
    </row>
    <row r="27" spans="1:16153" s="975" customFormat="1" ht="18.75" customHeight="1">
      <c r="A27" s="6"/>
      <c r="B27" s="905"/>
      <c r="C27" s="906"/>
      <c r="D27" s="906"/>
      <c r="E27" s="906"/>
      <c r="F27" s="905"/>
      <c r="G27" s="905"/>
      <c r="H27" s="905"/>
      <c r="I27" s="905"/>
      <c r="J27" s="905"/>
      <c r="K27" s="905"/>
      <c r="L27" s="905"/>
      <c r="M27" s="905"/>
      <c r="N27" s="907"/>
      <c r="O27" s="907"/>
      <c r="P27" s="907"/>
      <c r="Q27" s="904"/>
      <c r="R27" s="904"/>
      <c r="S27" s="904"/>
      <c r="T27" s="904"/>
      <c r="U27" s="904"/>
      <c r="V27" s="908"/>
      <c r="W27" s="905"/>
      <c r="X27" s="905"/>
      <c r="Y27" s="905"/>
      <c r="Z27" s="6"/>
      <c r="AA27" s="6"/>
      <c r="AB27" s="6"/>
      <c r="AC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row>
    <row r="28" spans="1:16153" s="975" customFormat="1" ht="15" customHeight="1">
      <c r="A28" s="6"/>
      <c r="B28" s="2147"/>
      <c r="C28" s="2269"/>
      <c r="D28" s="2269"/>
      <c r="E28" s="2269"/>
      <c r="F28" s="616"/>
      <c r="G28" s="616"/>
      <c r="H28" s="616"/>
      <c r="I28" s="616"/>
      <c r="J28" s="616"/>
      <c r="K28" s="616"/>
      <c r="L28" s="616"/>
      <c r="M28" s="616"/>
      <c r="N28" s="616"/>
      <c r="O28" s="616"/>
      <c r="P28" s="616"/>
      <c r="Q28" s="616"/>
      <c r="R28" s="616"/>
      <c r="S28" s="616"/>
      <c r="T28" s="616"/>
      <c r="U28" s="616"/>
      <c r="V28" s="616"/>
      <c r="W28" s="616"/>
      <c r="X28" s="616"/>
      <c r="Y28" s="616"/>
      <c r="Z28" s="6"/>
      <c r="AA28" s="6"/>
      <c r="AB28" s="6"/>
      <c r="AC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c r="AMT28" s="6"/>
      <c r="AMU28" s="6"/>
      <c r="AMV28" s="6"/>
      <c r="AMW28" s="6"/>
      <c r="AMX28" s="6"/>
      <c r="AMY28" s="6"/>
      <c r="AMZ28" s="6"/>
      <c r="ANA28" s="6"/>
      <c r="ANB28" s="6"/>
      <c r="ANC28" s="6"/>
      <c r="AND28" s="6"/>
      <c r="ANE28" s="6"/>
      <c r="ANF28" s="6"/>
      <c r="ANG28" s="6"/>
      <c r="ANH28" s="6"/>
      <c r="ANI28" s="6"/>
      <c r="ANJ28" s="6"/>
      <c r="ANK28" s="6"/>
      <c r="ANL28" s="6"/>
      <c r="ANM28" s="6"/>
      <c r="ANN28" s="6"/>
      <c r="ANO28" s="6"/>
      <c r="ANP28" s="6"/>
      <c r="ANQ28" s="6"/>
      <c r="ANR28" s="6"/>
      <c r="ANS28" s="6"/>
      <c r="ANT28" s="6"/>
      <c r="ANU28" s="6"/>
      <c r="ANV28" s="6"/>
      <c r="ANW28" s="6"/>
      <c r="ANX28" s="6"/>
      <c r="ANY28" s="6"/>
      <c r="ANZ28" s="6"/>
      <c r="AOA28" s="6"/>
      <c r="AOB28" s="6"/>
      <c r="AOC28" s="6"/>
      <c r="AOD28" s="6"/>
      <c r="AOE28" s="6"/>
      <c r="AOF28" s="6"/>
      <c r="AOG28" s="6"/>
      <c r="AOH28" s="6"/>
      <c r="AOI28" s="6"/>
      <c r="AOJ28" s="6"/>
      <c r="AOK28" s="6"/>
      <c r="AOL28" s="6"/>
      <c r="AOM28" s="6"/>
      <c r="AON28" s="6"/>
      <c r="AOO28" s="6"/>
      <c r="AOP28" s="6"/>
      <c r="AOQ28" s="6"/>
      <c r="AOR28" s="6"/>
      <c r="AOS28" s="6"/>
      <c r="AOT28" s="6"/>
      <c r="AOU28" s="6"/>
      <c r="AOV28" s="6"/>
      <c r="AOW28" s="6"/>
      <c r="AOX28" s="6"/>
      <c r="AOY28" s="6"/>
      <c r="AOZ28" s="6"/>
      <c r="APA28" s="6"/>
      <c r="APB28" s="6"/>
      <c r="APC28" s="6"/>
      <c r="APD28" s="6"/>
      <c r="APE28" s="6"/>
      <c r="APF28" s="6"/>
      <c r="APG28" s="6"/>
      <c r="APH28" s="6"/>
      <c r="API28" s="6"/>
      <c r="APJ28" s="6"/>
      <c r="APK28" s="6"/>
      <c r="APL28" s="6"/>
      <c r="APM28" s="6"/>
      <c r="APN28" s="6"/>
      <c r="APO28" s="6"/>
      <c r="APP28" s="6"/>
      <c r="APQ28" s="6"/>
      <c r="APR28" s="6"/>
      <c r="APS28" s="6"/>
      <c r="APT28" s="6"/>
      <c r="APU28" s="6"/>
      <c r="APV28" s="6"/>
      <c r="APW28" s="6"/>
      <c r="APX28" s="6"/>
      <c r="APY28" s="6"/>
      <c r="APZ28" s="6"/>
      <c r="AQA28" s="6"/>
      <c r="AQB28" s="6"/>
      <c r="AQC28" s="6"/>
      <c r="AQD28" s="6"/>
      <c r="AQE28" s="6"/>
      <c r="AQF28" s="6"/>
      <c r="AQG28" s="6"/>
      <c r="AQH28" s="6"/>
      <c r="AQI28" s="6"/>
      <c r="AQJ28" s="6"/>
      <c r="AQK28" s="6"/>
      <c r="AQL28" s="6"/>
      <c r="AQM28" s="6"/>
      <c r="AQN28" s="6"/>
      <c r="AQO28" s="6"/>
      <c r="AQP28" s="6"/>
      <c r="AQQ28" s="6"/>
      <c r="AQR28" s="6"/>
      <c r="AQS28" s="6"/>
      <c r="AQT28" s="6"/>
      <c r="AQU28" s="6"/>
      <c r="AQV28" s="6"/>
      <c r="AQW28" s="6"/>
      <c r="AQX28" s="6"/>
      <c r="AQY28" s="6"/>
      <c r="AQZ28" s="6"/>
      <c r="ARA28" s="6"/>
      <c r="ARB28" s="6"/>
      <c r="ARC28" s="6"/>
      <c r="ARD28" s="6"/>
      <c r="ARE28" s="6"/>
      <c r="ARF28" s="6"/>
      <c r="ARG28" s="6"/>
      <c r="ARH28" s="6"/>
      <c r="ARI28" s="6"/>
      <c r="ARJ28" s="6"/>
      <c r="ARK28" s="6"/>
      <c r="ARL28" s="6"/>
      <c r="ARM28" s="6"/>
      <c r="ARN28" s="6"/>
      <c r="ARO28" s="6"/>
      <c r="ARP28" s="6"/>
      <c r="ARQ28" s="6"/>
      <c r="ARR28" s="6"/>
      <c r="ARS28" s="6"/>
      <c r="ART28" s="6"/>
      <c r="ARU28" s="6"/>
      <c r="ARV28" s="6"/>
      <c r="ARW28" s="6"/>
      <c r="ARX28" s="6"/>
      <c r="ARY28" s="6"/>
      <c r="ARZ28" s="6"/>
      <c r="ASA28" s="6"/>
      <c r="ASB28" s="6"/>
      <c r="ASC28" s="6"/>
      <c r="ASD28" s="6"/>
      <c r="ASE28" s="6"/>
      <c r="ASF28" s="6"/>
      <c r="ASG28" s="6"/>
      <c r="ASH28" s="6"/>
      <c r="ASI28" s="6"/>
      <c r="ASJ28" s="6"/>
      <c r="ASK28" s="6"/>
      <c r="ASL28" s="6"/>
      <c r="ASM28" s="6"/>
      <c r="ASN28" s="6"/>
      <c r="ASO28" s="6"/>
      <c r="ASP28" s="6"/>
      <c r="ASQ28" s="6"/>
      <c r="ASR28" s="6"/>
      <c r="ASS28" s="6"/>
      <c r="AST28" s="6"/>
      <c r="ASU28" s="6"/>
      <c r="ASV28" s="6"/>
      <c r="ASW28" s="6"/>
      <c r="ASX28" s="6"/>
      <c r="ASY28" s="6"/>
      <c r="ASZ28" s="6"/>
      <c r="ATA28" s="6"/>
      <c r="ATB28" s="6"/>
      <c r="ATC28" s="6"/>
      <c r="ATD28" s="6"/>
      <c r="ATE28" s="6"/>
      <c r="ATF28" s="6"/>
      <c r="ATG28" s="6"/>
      <c r="ATH28" s="6"/>
      <c r="ATI28" s="6"/>
      <c r="ATJ28" s="6"/>
      <c r="ATK28" s="6"/>
      <c r="ATL28" s="6"/>
      <c r="ATM28" s="6"/>
      <c r="ATN28" s="6"/>
      <c r="ATO28" s="6"/>
      <c r="ATP28" s="6"/>
      <c r="ATQ28" s="6"/>
      <c r="ATR28" s="6"/>
      <c r="ATS28" s="6"/>
      <c r="ATT28" s="6"/>
      <c r="ATU28" s="6"/>
      <c r="ATV28" s="6"/>
      <c r="ATW28" s="6"/>
      <c r="ATX28" s="6"/>
      <c r="ATY28" s="6"/>
      <c r="ATZ28" s="6"/>
      <c r="AUA28" s="6"/>
      <c r="AUB28" s="6"/>
      <c r="AUC28" s="6"/>
      <c r="AUD28" s="6"/>
      <c r="AUE28" s="6"/>
      <c r="AUF28" s="6"/>
      <c r="AUG28" s="6"/>
      <c r="AUH28" s="6"/>
      <c r="AUI28" s="6"/>
      <c r="AUJ28" s="6"/>
      <c r="AUK28" s="6"/>
      <c r="AUL28" s="6"/>
      <c r="AUM28" s="6"/>
      <c r="AUN28" s="6"/>
      <c r="AUO28" s="6"/>
      <c r="AUP28" s="6"/>
      <c r="AUQ28" s="6"/>
      <c r="AUR28" s="6"/>
      <c r="AUS28" s="6"/>
      <c r="AUT28" s="6"/>
      <c r="AUU28" s="6"/>
      <c r="AUV28" s="6"/>
      <c r="AUW28" s="6"/>
      <c r="AUX28" s="6"/>
      <c r="AUY28" s="6"/>
      <c r="AUZ28" s="6"/>
      <c r="AVA28" s="6"/>
      <c r="AVB28" s="6"/>
      <c r="AVC28" s="6"/>
      <c r="AVD28" s="6"/>
      <c r="AVE28" s="6"/>
      <c r="AVF28" s="6"/>
      <c r="AVG28" s="6"/>
      <c r="AVH28" s="6"/>
      <c r="AVI28" s="6"/>
      <c r="AVJ28" s="6"/>
      <c r="AVK28" s="6"/>
      <c r="AVL28" s="6"/>
      <c r="AVM28" s="6"/>
      <c r="AVN28" s="6"/>
      <c r="AVO28" s="6"/>
      <c r="AVP28" s="6"/>
      <c r="AVQ28" s="6"/>
      <c r="AVR28" s="6"/>
      <c r="AVS28" s="6"/>
      <c r="AVT28" s="6"/>
      <c r="AVU28" s="6"/>
      <c r="AVV28" s="6"/>
      <c r="AVW28" s="6"/>
      <c r="AVX28" s="6"/>
      <c r="AVY28" s="6"/>
      <c r="AVZ28" s="6"/>
      <c r="AWA28" s="6"/>
      <c r="AWB28" s="6"/>
      <c r="AWC28" s="6"/>
      <c r="AWD28" s="6"/>
      <c r="AWE28" s="6"/>
      <c r="AWF28" s="6"/>
      <c r="AWG28" s="6"/>
      <c r="AWH28" s="6"/>
      <c r="AWI28" s="6"/>
      <c r="AWJ28" s="6"/>
      <c r="AWK28" s="6"/>
      <c r="AWL28" s="6"/>
      <c r="AWM28" s="6"/>
      <c r="AWN28" s="6"/>
      <c r="AWO28" s="6"/>
      <c r="AWP28" s="6"/>
      <c r="AWQ28" s="6"/>
      <c r="AWR28" s="6"/>
      <c r="AWS28" s="6"/>
      <c r="AWT28" s="6"/>
      <c r="AWU28" s="6"/>
      <c r="AWV28" s="6"/>
      <c r="AWW28" s="6"/>
      <c r="AWX28" s="6"/>
      <c r="AWY28" s="6"/>
      <c r="AWZ28" s="6"/>
      <c r="AXA28" s="6"/>
      <c r="AXB28" s="6"/>
      <c r="AXC28" s="6"/>
      <c r="AXD28" s="6"/>
      <c r="AXE28" s="6"/>
      <c r="AXF28" s="6"/>
      <c r="AXG28" s="6"/>
      <c r="AXH28" s="6"/>
      <c r="AXI28" s="6"/>
      <c r="AXJ28" s="6"/>
      <c r="AXK28" s="6"/>
      <c r="AXL28" s="6"/>
      <c r="AXM28" s="6"/>
      <c r="AXN28" s="6"/>
      <c r="AXO28" s="6"/>
      <c r="AXP28" s="6"/>
      <c r="AXQ28" s="6"/>
      <c r="AXR28" s="6"/>
      <c r="AXS28" s="6"/>
      <c r="AXT28" s="6"/>
      <c r="AXU28" s="6"/>
      <c r="AXV28" s="6"/>
      <c r="AXW28" s="6"/>
      <c r="AXX28" s="6"/>
      <c r="AXY28" s="6"/>
      <c r="AXZ28" s="6"/>
      <c r="AYA28" s="6"/>
      <c r="AYB28" s="6"/>
      <c r="AYC28" s="6"/>
      <c r="AYD28" s="6"/>
      <c r="AYE28" s="6"/>
      <c r="AYF28" s="6"/>
      <c r="AYG28" s="6"/>
      <c r="AYH28" s="6"/>
      <c r="AYI28" s="6"/>
      <c r="AYJ28" s="6"/>
      <c r="AYK28" s="6"/>
      <c r="AYL28" s="6"/>
      <c r="AYM28" s="6"/>
      <c r="AYN28" s="6"/>
      <c r="AYO28" s="6"/>
      <c r="AYP28" s="6"/>
      <c r="AYQ28" s="6"/>
      <c r="AYR28" s="6"/>
      <c r="AYS28" s="6"/>
      <c r="AYT28" s="6"/>
      <c r="AYU28" s="6"/>
      <c r="AYV28" s="6"/>
      <c r="AYW28" s="6"/>
      <c r="AYX28" s="6"/>
      <c r="AYY28" s="6"/>
      <c r="AYZ28" s="6"/>
      <c r="AZA28" s="6"/>
      <c r="AZB28" s="6"/>
      <c r="AZC28" s="6"/>
      <c r="AZD28" s="6"/>
      <c r="AZE28" s="6"/>
      <c r="AZF28" s="6"/>
      <c r="AZG28" s="6"/>
      <c r="AZH28" s="6"/>
      <c r="AZI28" s="6"/>
      <c r="AZJ28" s="6"/>
      <c r="AZK28" s="6"/>
      <c r="AZL28" s="6"/>
      <c r="AZM28" s="6"/>
      <c r="AZN28" s="6"/>
      <c r="AZO28" s="6"/>
      <c r="AZP28" s="6"/>
      <c r="AZQ28" s="6"/>
      <c r="AZR28" s="6"/>
      <c r="AZS28" s="6"/>
      <c r="AZT28" s="6"/>
      <c r="AZU28" s="6"/>
      <c r="AZV28" s="6"/>
      <c r="AZW28" s="6"/>
      <c r="AZX28" s="6"/>
      <c r="AZY28" s="6"/>
      <c r="AZZ28" s="6"/>
      <c r="BAA28" s="6"/>
      <c r="BAB28" s="6"/>
      <c r="BAC28" s="6"/>
      <c r="BAD28" s="6"/>
      <c r="BAE28" s="6"/>
      <c r="BAF28" s="6"/>
      <c r="BAG28" s="6"/>
      <c r="BAH28" s="6"/>
      <c r="BAI28" s="6"/>
      <c r="BAJ28" s="6"/>
      <c r="BAK28" s="6"/>
      <c r="BAL28" s="6"/>
      <c r="BAM28" s="6"/>
      <c r="BAN28" s="6"/>
      <c r="BAO28" s="6"/>
      <c r="BAP28" s="6"/>
      <c r="BAQ28" s="6"/>
      <c r="BAR28" s="6"/>
      <c r="BAS28" s="6"/>
      <c r="BAT28" s="6"/>
      <c r="BAU28" s="6"/>
      <c r="BAV28" s="6"/>
      <c r="BAW28" s="6"/>
      <c r="BAX28" s="6"/>
      <c r="BAY28" s="6"/>
      <c r="BAZ28" s="6"/>
      <c r="BBA28" s="6"/>
      <c r="BBB28" s="6"/>
      <c r="BBC28" s="6"/>
      <c r="BBD28" s="6"/>
      <c r="BBE28" s="6"/>
      <c r="BBF28" s="6"/>
      <c r="BBG28" s="6"/>
      <c r="BBH28" s="6"/>
      <c r="BBI28" s="6"/>
      <c r="BBJ28" s="6"/>
      <c r="BBK28" s="6"/>
      <c r="BBL28" s="6"/>
      <c r="BBM28" s="6"/>
      <c r="BBN28" s="6"/>
      <c r="BBO28" s="6"/>
      <c r="BBP28" s="6"/>
      <c r="BBQ28" s="6"/>
      <c r="BBR28" s="6"/>
      <c r="BBS28" s="6"/>
      <c r="BBT28" s="6"/>
      <c r="BBU28" s="6"/>
      <c r="BBV28" s="6"/>
      <c r="BBW28" s="6"/>
      <c r="BBX28" s="6"/>
      <c r="BBY28" s="6"/>
      <c r="BBZ28" s="6"/>
      <c r="BCA28" s="6"/>
      <c r="BCB28" s="6"/>
      <c r="BCC28" s="6"/>
      <c r="BCD28" s="6"/>
      <c r="BCE28" s="6"/>
      <c r="BCF28" s="6"/>
      <c r="BCG28" s="6"/>
      <c r="BCH28" s="6"/>
      <c r="BCI28" s="6"/>
      <c r="BCJ28" s="6"/>
      <c r="BCK28" s="6"/>
      <c r="BCL28" s="6"/>
      <c r="BCM28" s="6"/>
      <c r="BCN28" s="6"/>
      <c r="BCO28" s="6"/>
      <c r="BCP28" s="6"/>
      <c r="BCQ28" s="6"/>
      <c r="BCR28" s="6"/>
      <c r="BCS28" s="6"/>
      <c r="BCT28" s="6"/>
      <c r="BCU28" s="6"/>
      <c r="BCV28" s="6"/>
      <c r="BCW28" s="6"/>
      <c r="BCX28" s="6"/>
      <c r="BCY28" s="6"/>
      <c r="BCZ28" s="6"/>
      <c r="BDA28" s="6"/>
      <c r="BDB28" s="6"/>
      <c r="BDC28" s="6"/>
      <c r="BDD28" s="6"/>
      <c r="BDE28" s="6"/>
      <c r="BDF28" s="6"/>
      <c r="BDG28" s="6"/>
      <c r="BDH28" s="6"/>
      <c r="BDI28" s="6"/>
      <c r="BDJ28" s="6"/>
      <c r="BDK28" s="6"/>
      <c r="BDL28" s="6"/>
      <c r="BDM28" s="6"/>
      <c r="BDN28" s="6"/>
      <c r="BDO28" s="6"/>
      <c r="BDP28" s="6"/>
      <c r="BDQ28" s="6"/>
      <c r="BDR28" s="6"/>
      <c r="BDS28" s="6"/>
      <c r="BDT28" s="6"/>
      <c r="BDU28" s="6"/>
      <c r="BDV28" s="6"/>
      <c r="BDW28" s="6"/>
      <c r="BDX28" s="6"/>
      <c r="BDY28" s="6"/>
      <c r="BDZ28" s="6"/>
      <c r="BEA28" s="6"/>
      <c r="BEB28" s="6"/>
      <c r="BEC28" s="6"/>
      <c r="BED28" s="6"/>
      <c r="BEE28" s="6"/>
      <c r="BEF28" s="6"/>
      <c r="BEG28" s="6"/>
      <c r="BEH28" s="6"/>
      <c r="BEI28" s="6"/>
      <c r="BEJ28" s="6"/>
      <c r="BEK28" s="6"/>
      <c r="BEL28" s="6"/>
      <c r="BEM28" s="6"/>
      <c r="BEN28" s="6"/>
      <c r="BEO28" s="6"/>
      <c r="BEP28" s="6"/>
      <c r="BEQ28" s="6"/>
      <c r="BER28" s="6"/>
      <c r="BES28" s="6"/>
      <c r="BET28" s="6"/>
      <c r="BEU28" s="6"/>
      <c r="BEV28" s="6"/>
      <c r="BEW28" s="6"/>
      <c r="BEX28" s="6"/>
      <c r="BEY28" s="6"/>
      <c r="BEZ28" s="6"/>
      <c r="BFA28" s="6"/>
      <c r="BFB28" s="6"/>
      <c r="BFC28" s="6"/>
      <c r="BFD28" s="6"/>
      <c r="BFE28" s="6"/>
      <c r="BFF28" s="6"/>
      <c r="BFG28" s="6"/>
      <c r="BFH28" s="6"/>
      <c r="BFI28" s="6"/>
      <c r="BFJ28" s="6"/>
      <c r="BFK28" s="6"/>
      <c r="BFL28" s="6"/>
      <c r="BFM28" s="6"/>
      <c r="BFN28" s="6"/>
      <c r="BFO28" s="6"/>
      <c r="BFP28" s="6"/>
      <c r="BFQ28" s="6"/>
      <c r="BFR28" s="6"/>
      <c r="BFS28" s="6"/>
      <c r="BFT28" s="6"/>
      <c r="BFU28" s="6"/>
      <c r="BFV28" s="6"/>
      <c r="BFW28" s="6"/>
      <c r="BFX28" s="6"/>
      <c r="BFY28" s="6"/>
      <c r="BFZ28" s="6"/>
      <c r="BGA28" s="6"/>
      <c r="BGB28" s="6"/>
      <c r="BGC28" s="6"/>
      <c r="BGD28" s="6"/>
      <c r="BGE28" s="6"/>
      <c r="BGF28" s="6"/>
      <c r="BGG28" s="6"/>
      <c r="BGH28" s="6"/>
      <c r="BGI28" s="6"/>
      <c r="BGJ28" s="6"/>
      <c r="BGK28" s="6"/>
      <c r="BGL28" s="6"/>
      <c r="BGM28" s="6"/>
      <c r="BGN28" s="6"/>
      <c r="BGO28" s="6"/>
      <c r="BGP28" s="6"/>
      <c r="BGQ28" s="6"/>
      <c r="BGR28" s="6"/>
      <c r="BGS28" s="6"/>
      <c r="BGT28" s="6"/>
      <c r="BGU28" s="6"/>
      <c r="BGV28" s="6"/>
      <c r="BGW28" s="6"/>
      <c r="BGX28" s="6"/>
      <c r="BGY28" s="6"/>
      <c r="BGZ28" s="6"/>
      <c r="BHA28" s="6"/>
      <c r="BHB28" s="6"/>
      <c r="BHC28" s="6"/>
      <c r="BHD28" s="6"/>
      <c r="BHE28" s="6"/>
      <c r="BHF28" s="6"/>
      <c r="BHG28" s="6"/>
      <c r="BHH28" s="6"/>
      <c r="BHI28" s="6"/>
      <c r="BHJ28" s="6"/>
      <c r="BHK28" s="6"/>
      <c r="BHL28" s="6"/>
      <c r="BHM28" s="6"/>
      <c r="BHN28" s="6"/>
      <c r="BHO28" s="6"/>
      <c r="BHP28" s="6"/>
      <c r="BHQ28" s="6"/>
      <c r="BHR28" s="6"/>
      <c r="BHS28" s="6"/>
      <c r="BHT28" s="6"/>
      <c r="BHU28" s="6"/>
      <c r="BHV28" s="6"/>
      <c r="BHW28" s="6"/>
      <c r="BHX28" s="6"/>
      <c r="BHY28" s="6"/>
      <c r="BHZ28" s="6"/>
      <c r="BIA28" s="6"/>
      <c r="BIB28" s="6"/>
      <c r="BIC28" s="6"/>
      <c r="BID28" s="6"/>
      <c r="BIE28" s="6"/>
      <c r="BIF28" s="6"/>
      <c r="BIG28" s="6"/>
      <c r="BIH28" s="6"/>
      <c r="BII28" s="6"/>
      <c r="BIJ28" s="6"/>
      <c r="BIK28" s="6"/>
      <c r="BIL28" s="6"/>
      <c r="BIM28" s="6"/>
      <c r="BIN28" s="6"/>
      <c r="BIO28" s="6"/>
      <c r="BIP28" s="6"/>
      <c r="BIQ28" s="6"/>
      <c r="BIR28" s="6"/>
      <c r="BIS28" s="6"/>
      <c r="BIT28" s="6"/>
      <c r="BIU28" s="6"/>
      <c r="BIV28" s="6"/>
      <c r="BIW28" s="6"/>
      <c r="BIX28" s="6"/>
      <c r="BIY28" s="6"/>
      <c r="BIZ28" s="6"/>
      <c r="BJA28" s="6"/>
      <c r="BJB28" s="6"/>
      <c r="BJC28" s="6"/>
      <c r="BJD28" s="6"/>
      <c r="BJE28" s="6"/>
      <c r="BJF28" s="6"/>
      <c r="BJG28" s="6"/>
      <c r="BJH28" s="6"/>
      <c r="BJI28" s="6"/>
      <c r="BJJ28" s="6"/>
      <c r="BJK28" s="6"/>
      <c r="BJL28" s="6"/>
      <c r="BJM28" s="6"/>
      <c r="BJN28" s="6"/>
      <c r="BJO28" s="6"/>
      <c r="BJP28" s="6"/>
      <c r="BJQ28" s="6"/>
      <c r="BJR28" s="6"/>
      <c r="BJS28" s="6"/>
      <c r="BJT28" s="6"/>
      <c r="BJU28" s="6"/>
      <c r="BJV28" s="6"/>
      <c r="BJW28" s="6"/>
      <c r="BJX28" s="6"/>
      <c r="BJY28" s="6"/>
      <c r="BJZ28" s="6"/>
      <c r="BKA28" s="6"/>
      <c r="BKB28" s="6"/>
      <c r="BKC28" s="6"/>
      <c r="BKD28" s="6"/>
      <c r="BKE28" s="6"/>
      <c r="BKF28" s="6"/>
      <c r="BKG28" s="6"/>
      <c r="BKH28" s="6"/>
      <c r="BKI28" s="6"/>
      <c r="BKJ28" s="6"/>
      <c r="BKK28" s="6"/>
      <c r="BKL28" s="6"/>
      <c r="BKM28" s="6"/>
      <c r="BKN28" s="6"/>
      <c r="BKO28" s="6"/>
      <c r="BKP28" s="6"/>
      <c r="BKQ28" s="6"/>
      <c r="BKR28" s="6"/>
      <c r="BKS28" s="6"/>
      <c r="BKT28" s="6"/>
      <c r="BKU28" s="6"/>
      <c r="BKV28" s="6"/>
      <c r="BKW28" s="6"/>
      <c r="BKX28" s="6"/>
      <c r="BKY28" s="6"/>
      <c r="BKZ28" s="6"/>
      <c r="BLA28" s="6"/>
      <c r="BLB28" s="6"/>
      <c r="BLC28" s="6"/>
      <c r="BLD28" s="6"/>
      <c r="BLE28" s="6"/>
      <c r="BLF28" s="6"/>
      <c r="BLG28" s="6"/>
      <c r="BLH28" s="6"/>
      <c r="BLI28" s="6"/>
      <c r="BLJ28" s="6"/>
      <c r="BLK28" s="6"/>
      <c r="BLL28" s="6"/>
      <c r="BLM28" s="6"/>
      <c r="BLN28" s="6"/>
      <c r="BLO28" s="6"/>
      <c r="BLP28" s="6"/>
      <c r="BLQ28" s="6"/>
      <c r="BLR28" s="6"/>
      <c r="BLS28" s="6"/>
      <c r="BLT28" s="6"/>
      <c r="BLU28" s="6"/>
      <c r="BLV28" s="6"/>
      <c r="BLW28" s="6"/>
      <c r="BLX28" s="6"/>
      <c r="BLY28" s="6"/>
      <c r="BLZ28" s="6"/>
      <c r="BMA28" s="6"/>
      <c r="BMB28" s="6"/>
      <c r="BMC28" s="6"/>
      <c r="BMD28" s="6"/>
      <c r="BME28" s="6"/>
      <c r="BMF28" s="6"/>
      <c r="BMG28" s="6"/>
      <c r="BMH28" s="6"/>
      <c r="BMI28" s="6"/>
      <c r="BMJ28" s="6"/>
      <c r="BMK28" s="6"/>
      <c r="BML28" s="6"/>
      <c r="BMM28" s="6"/>
      <c r="BMN28" s="6"/>
      <c r="BMO28" s="6"/>
      <c r="BMP28" s="6"/>
      <c r="BMQ28" s="6"/>
      <c r="BMR28" s="6"/>
      <c r="BMS28" s="6"/>
      <c r="BMT28" s="6"/>
      <c r="BMU28" s="6"/>
      <c r="BMV28" s="6"/>
      <c r="BMW28" s="6"/>
      <c r="BMX28" s="6"/>
      <c r="BMY28" s="6"/>
      <c r="BMZ28" s="6"/>
      <c r="BNA28" s="6"/>
      <c r="BNB28" s="6"/>
      <c r="BNC28" s="6"/>
      <c r="BND28" s="6"/>
      <c r="BNE28" s="6"/>
      <c r="BNF28" s="6"/>
      <c r="BNG28" s="6"/>
      <c r="BNH28" s="6"/>
      <c r="BNI28" s="6"/>
      <c r="BNJ28" s="6"/>
      <c r="BNK28" s="6"/>
      <c r="BNL28" s="6"/>
      <c r="BNM28" s="6"/>
      <c r="BNN28" s="6"/>
      <c r="BNO28" s="6"/>
      <c r="BNP28" s="6"/>
      <c r="BNQ28" s="6"/>
      <c r="BNR28" s="6"/>
      <c r="BNS28" s="6"/>
      <c r="BNT28" s="6"/>
      <c r="BNU28" s="6"/>
      <c r="BNV28" s="6"/>
      <c r="BNW28" s="6"/>
      <c r="BNX28" s="6"/>
      <c r="BNY28" s="6"/>
      <c r="BNZ28" s="6"/>
      <c r="BOA28" s="6"/>
      <c r="BOB28" s="6"/>
      <c r="BOC28" s="6"/>
      <c r="BOD28" s="6"/>
      <c r="BOE28" s="6"/>
      <c r="BOF28" s="6"/>
      <c r="BOG28" s="6"/>
      <c r="BOH28" s="6"/>
      <c r="BOI28" s="6"/>
      <c r="BOJ28" s="6"/>
      <c r="BOK28" s="6"/>
      <c r="BOL28" s="6"/>
      <c r="BOM28" s="6"/>
      <c r="BON28" s="6"/>
      <c r="BOO28" s="6"/>
      <c r="BOP28" s="6"/>
      <c r="BOQ28" s="6"/>
      <c r="BOR28" s="6"/>
      <c r="BOS28" s="6"/>
      <c r="BOT28" s="6"/>
      <c r="BOU28" s="6"/>
      <c r="BOV28" s="6"/>
      <c r="BOW28" s="6"/>
      <c r="BOX28" s="6"/>
      <c r="BOY28" s="6"/>
      <c r="BOZ28" s="6"/>
      <c r="BPA28" s="6"/>
      <c r="BPB28" s="6"/>
      <c r="BPC28" s="6"/>
      <c r="BPD28" s="6"/>
      <c r="BPE28" s="6"/>
      <c r="BPF28" s="6"/>
      <c r="BPG28" s="6"/>
      <c r="BPH28" s="6"/>
      <c r="BPI28" s="6"/>
      <c r="BPJ28" s="6"/>
      <c r="BPK28" s="6"/>
      <c r="BPL28" s="6"/>
      <c r="BPM28" s="6"/>
      <c r="BPN28" s="6"/>
      <c r="BPO28" s="6"/>
      <c r="BPP28" s="6"/>
      <c r="BPQ28" s="6"/>
      <c r="BPR28" s="6"/>
      <c r="BPS28" s="6"/>
      <c r="BPT28" s="6"/>
      <c r="BPU28" s="6"/>
      <c r="BPV28" s="6"/>
      <c r="BPW28" s="6"/>
      <c r="BPX28" s="6"/>
      <c r="BPY28" s="6"/>
      <c r="BPZ28" s="6"/>
      <c r="BQA28" s="6"/>
      <c r="BQB28" s="6"/>
      <c r="BQC28" s="6"/>
      <c r="BQD28" s="6"/>
      <c r="BQE28" s="6"/>
      <c r="BQF28" s="6"/>
      <c r="BQG28" s="6"/>
      <c r="BQH28" s="6"/>
      <c r="BQI28" s="6"/>
      <c r="BQJ28" s="6"/>
      <c r="BQK28" s="6"/>
      <c r="BQL28" s="6"/>
      <c r="BQM28" s="6"/>
      <c r="BQN28" s="6"/>
      <c r="BQO28" s="6"/>
      <c r="BQP28" s="6"/>
      <c r="BQQ28" s="6"/>
      <c r="BQR28" s="6"/>
      <c r="BQS28" s="6"/>
      <c r="BQT28" s="6"/>
      <c r="BQU28" s="6"/>
      <c r="BQV28" s="6"/>
      <c r="BQW28" s="6"/>
      <c r="BQX28" s="6"/>
      <c r="BQY28" s="6"/>
      <c r="BQZ28" s="6"/>
      <c r="BRA28" s="6"/>
      <c r="BRB28" s="6"/>
      <c r="BRC28" s="6"/>
      <c r="BRD28" s="6"/>
      <c r="BRE28" s="6"/>
      <c r="BRF28" s="6"/>
      <c r="BRG28" s="6"/>
      <c r="BRH28" s="6"/>
      <c r="BRI28" s="6"/>
      <c r="BRJ28" s="6"/>
      <c r="BRK28" s="6"/>
      <c r="BRL28" s="6"/>
      <c r="BRM28" s="6"/>
      <c r="BRN28" s="6"/>
      <c r="BRO28" s="6"/>
      <c r="BRP28" s="6"/>
      <c r="BRQ28" s="6"/>
      <c r="BRR28" s="6"/>
      <c r="BRS28" s="6"/>
      <c r="BRT28" s="6"/>
      <c r="BRU28" s="6"/>
      <c r="BRV28" s="6"/>
      <c r="BRW28" s="6"/>
      <c r="BRX28" s="6"/>
      <c r="BRY28" s="6"/>
      <c r="BRZ28" s="6"/>
      <c r="BSA28" s="6"/>
      <c r="BSB28" s="6"/>
      <c r="BSC28" s="6"/>
      <c r="BSD28" s="6"/>
      <c r="BSE28" s="6"/>
      <c r="BSF28" s="6"/>
      <c r="BSG28" s="6"/>
      <c r="BSH28" s="6"/>
      <c r="BSI28" s="6"/>
      <c r="BSJ28" s="6"/>
      <c r="BSK28" s="6"/>
      <c r="BSL28" s="6"/>
      <c r="BSM28" s="6"/>
      <c r="BSN28" s="6"/>
      <c r="BSO28" s="6"/>
      <c r="BSP28" s="6"/>
      <c r="BSQ28" s="6"/>
      <c r="BSR28" s="6"/>
      <c r="BSS28" s="6"/>
      <c r="BST28" s="6"/>
      <c r="BSU28" s="6"/>
      <c r="BSV28" s="6"/>
      <c r="BSW28" s="6"/>
      <c r="BSX28" s="6"/>
      <c r="BSY28" s="6"/>
      <c r="BSZ28" s="6"/>
      <c r="BTA28" s="6"/>
      <c r="BTB28" s="6"/>
      <c r="BTC28" s="6"/>
      <c r="BTD28" s="6"/>
      <c r="BTE28" s="6"/>
      <c r="BTF28" s="6"/>
      <c r="BTG28" s="6"/>
      <c r="BTH28" s="6"/>
      <c r="BTI28" s="6"/>
      <c r="BTJ28" s="6"/>
      <c r="BTK28" s="6"/>
      <c r="BTL28" s="6"/>
      <c r="BTM28" s="6"/>
      <c r="BTN28" s="6"/>
      <c r="BTO28" s="6"/>
      <c r="BTP28" s="6"/>
      <c r="BTQ28" s="6"/>
      <c r="BTR28" s="6"/>
      <c r="BTS28" s="6"/>
      <c r="BTT28" s="6"/>
      <c r="BTU28" s="6"/>
      <c r="BTV28" s="6"/>
      <c r="BTW28" s="6"/>
      <c r="BTX28" s="6"/>
      <c r="BTY28" s="6"/>
      <c r="BTZ28" s="6"/>
      <c r="BUA28" s="6"/>
      <c r="BUB28" s="6"/>
      <c r="BUC28" s="6"/>
      <c r="BUD28" s="6"/>
      <c r="BUE28" s="6"/>
      <c r="BUF28" s="6"/>
      <c r="BUG28" s="6"/>
      <c r="BUH28" s="6"/>
      <c r="BUI28" s="6"/>
      <c r="BUJ28" s="6"/>
      <c r="BUK28" s="6"/>
      <c r="BUL28" s="6"/>
      <c r="BUM28" s="6"/>
      <c r="BUN28" s="6"/>
      <c r="BUO28" s="6"/>
      <c r="BUP28" s="6"/>
      <c r="BUQ28" s="6"/>
      <c r="BUR28" s="6"/>
      <c r="BUS28" s="6"/>
      <c r="BUT28" s="6"/>
      <c r="BUU28" s="6"/>
      <c r="BUV28" s="6"/>
      <c r="BUW28" s="6"/>
      <c r="BUX28" s="6"/>
      <c r="BUY28" s="6"/>
      <c r="BUZ28" s="6"/>
      <c r="BVA28" s="6"/>
      <c r="BVB28" s="6"/>
      <c r="BVC28" s="6"/>
      <c r="BVD28" s="6"/>
      <c r="BVE28" s="6"/>
      <c r="BVF28" s="6"/>
      <c r="BVG28" s="6"/>
      <c r="BVH28" s="6"/>
      <c r="BVI28" s="6"/>
      <c r="BVJ28" s="6"/>
      <c r="BVK28" s="6"/>
      <c r="BVL28" s="6"/>
      <c r="BVM28" s="6"/>
      <c r="BVN28" s="6"/>
      <c r="BVO28" s="6"/>
      <c r="BVP28" s="6"/>
      <c r="BVQ28" s="6"/>
      <c r="BVR28" s="6"/>
      <c r="BVS28" s="6"/>
      <c r="BVT28" s="6"/>
      <c r="BVU28" s="6"/>
      <c r="BVV28" s="6"/>
      <c r="BVW28" s="6"/>
      <c r="BVX28" s="6"/>
      <c r="BVY28" s="6"/>
      <c r="BVZ28" s="6"/>
      <c r="BWA28" s="6"/>
      <c r="BWB28" s="6"/>
      <c r="BWC28" s="6"/>
      <c r="BWD28" s="6"/>
      <c r="BWE28" s="6"/>
      <c r="BWF28" s="6"/>
      <c r="BWG28" s="6"/>
      <c r="BWH28" s="6"/>
      <c r="BWI28" s="6"/>
      <c r="BWJ28" s="6"/>
      <c r="BWK28" s="6"/>
      <c r="BWL28" s="6"/>
      <c r="BWM28" s="6"/>
      <c r="BWN28" s="6"/>
      <c r="BWO28" s="6"/>
      <c r="BWP28" s="6"/>
      <c r="BWQ28" s="6"/>
      <c r="BWR28" s="6"/>
      <c r="BWS28" s="6"/>
      <c r="BWT28" s="6"/>
      <c r="BWU28" s="6"/>
      <c r="BWV28" s="6"/>
      <c r="BWW28" s="6"/>
      <c r="BWX28" s="6"/>
      <c r="BWY28" s="6"/>
      <c r="BWZ28" s="6"/>
      <c r="BXA28" s="6"/>
      <c r="BXB28" s="6"/>
      <c r="BXC28" s="6"/>
      <c r="BXD28" s="6"/>
      <c r="BXE28" s="6"/>
      <c r="BXF28" s="6"/>
      <c r="BXG28" s="6"/>
      <c r="BXH28" s="6"/>
      <c r="BXI28" s="6"/>
      <c r="BXJ28" s="6"/>
      <c r="BXK28" s="6"/>
      <c r="BXL28" s="6"/>
      <c r="BXM28" s="6"/>
      <c r="BXN28" s="6"/>
      <c r="BXO28" s="6"/>
      <c r="BXP28" s="6"/>
      <c r="BXQ28" s="6"/>
      <c r="BXR28" s="6"/>
      <c r="BXS28" s="6"/>
      <c r="BXT28" s="6"/>
      <c r="BXU28" s="6"/>
      <c r="BXV28" s="6"/>
      <c r="BXW28" s="6"/>
      <c r="BXX28" s="6"/>
      <c r="BXY28" s="6"/>
      <c r="BXZ28" s="6"/>
      <c r="BYA28" s="6"/>
      <c r="BYB28" s="6"/>
      <c r="BYC28" s="6"/>
      <c r="BYD28" s="6"/>
      <c r="BYE28" s="6"/>
      <c r="BYF28" s="6"/>
      <c r="BYG28" s="6"/>
      <c r="BYH28" s="6"/>
      <c r="BYI28" s="6"/>
      <c r="BYJ28" s="6"/>
      <c r="BYK28" s="6"/>
      <c r="BYL28" s="6"/>
      <c r="BYM28" s="6"/>
      <c r="BYN28" s="6"/>
      <c r="BYO28" s="6"/>
      <c r="BYP28" s="6"/>
      <c r="BYQ28" s="6"/>
      <c r="BYR28" s="6"/>
      <c r="BYS28" s="6"/>
      <c r="BYT28" s="6"/>
      <c r="BYU28" s="6"/>
      <c r="BYV28" s="6"/>
      <c r="BYW28" s="6"/>
      <c r="BYX28" s="6"/>
      <c r="BYY28" s="6"/>
      <c r="BYZ28" s="6"/>
      <c r="BZA28" s="6"/>
      <c r="BZB28" s="6"/>
      <c r="BZC28" s="6"/>
      <c r="BZD28" s="6"/>
      <c r="BZE28" s="6"/>
      <c r="BZF28" s="6"/>
      <c r="BZG28" s="6"/>
      <c r="BZH28" s="6"/>
      <c r="BZI28" s="6"/>
      <c r="BZJ28" s="6"/>
      <c r="BZK28" s="6"/>
      <c r="BZL28" s="6"/>
      <c r="BZM28" s="6"/>
      <c r="BZN28" s="6"/>
      <c r="BZO28" s="6"/>
      <c r="BZP28" s="6"/>
      <c r="BZQ28" s="6"/>
      <c r="BZR28" s="6"/>
      <c r="BZS28" s="6"/>
      <c r="BZT28" s="6"/>
      <c r="BZU28" s="6"/>
      <c r="BZV28" s="6"/>
      <c r="BZW28" s="6"/>
      <c r="BZX28" s="6"/>
      <c r="BZY28" s="6"/>
      <c r="BZZ28" s="6"/>
      <c r="CAA28" s="6"/>
      <c r="CAB28" s="6"/>
      <c r="CAC28" s="6"/>
      <c r="CAD28" s="6"/>
      <c r="CAE28" s="6"/>
      <c r="CAF28" s="6"/>
      <c r="CAG28" s="6"/>
      <c r="CAH28" s="6"/>
      <c r="CAI28" s="6"/>
      <c r="CAJ28" s="6"/>
      <c r="CAK28" s="6"/>
      <c r="CAL28" s="6"/>
      <c r="CAM28" s="6"/>
      <c r="CAN28" s="6"/>
      <c r="CAO28" s="6"/>
      <c r="CAP28" s="6"/>
      <c r="CAQ28" s="6"/>
      <c r="CAR28" s="6"/>
      <c r="CAS28" s="6"/>
      <c r="CAT28" s="6"/>
      <c r="CAU28" s="6"/>
      <c r="CAV28" s="6"/>
      <c r="CAW28" s="6"/>
      <c r="CAX28" s="6"/>
      <c r="CAY28" s="6"/>
      <c r="CAZ28" s="6"/>
      <c r="CBA28" s="6"/>
      <c r="CBB28" s="6"/>
      <c r="CBC28" s="6"/>
      <c r="CBD28" s="6"/>
      <c r="CBE28" s="6"/>
      <c r="CBF28" s="6"/>
      <c r="CBG28" s="6"/>
      <c r="CBH28" s="6"/>
      <c r="CBI28" s="6"/>
      <c r="CBJ28" s="6"/>
      <c r="CBK28" s="6"/>
      <c r="CBL28" s="6"/>
      <c r="CBM28" s="6"/>
      <c r="CBN28" s="6"/>
      <c r="CBO28" s="6"/>
      <c r="CBP28" s="6"/>
      <c r="CBQ28" s="6"/>
      <c r="CBR28" s="6"/>
      <c r="CBS28" s="6"/>
      <c r="CBT28" s="6"/>
      <c r="CBU28" s="6"/>
      <c r="CBV28" s="6"/>
      <c r="CBW28" s="6"/>
      <c r="CBX28" s="6"/>
      <c r="CBY28" s="6"/>
      <c r="CBZ28" s="6"/>
      <c r="CCA28" s="6"/>
      <c r="CCB28" s="6"/>
      <c r="CCC28" s="6"/>
      <c r="CCD28" s="6"/>
      <c r="CCE28" s="6"/>
      <c r="CCF28" s="6"/>
      <c r="CCG28" s="6"/>
      <c r="CCH28" s="6"/>
      <c r="CCI28" s="6"/>
      <c r="CCJ28" s="6"/>
      <c r="CCK28" s="6"/>
      <c r="CCL28" s="6"/>
      <c r="CCM28" s="6"/>
      <c r="CCN28" s="6"/>
      <c r="CCO28" s="6"/>
      <c r="CCP28" s="6"/>
      <c r="CCQ28" s="6"/>
      <c r="CCR28" s="6"/>
      <c r="CCS28" s="6"/>
      <c r="CCT28" s="6"/>
      <c r="CCU28" s="6"/>
      <c r="CCV28" s="6"/>
      <c r="CCW28" s="6"/>
      <c r="CCX28" s="6"/>
      <c r="CCY28" s="6"/>
      <c r="CCZ28" s="6"/>
      <c r="CDA28" s="6"/>
      <c r="CDB28" s="6"/>
      <c r="CDC28" s="6"/>
      <c r="CDD28" s="6"/>
      <c r="CDE28" s="6"/>
      <c r="CDF28" s="6"/>
      <c r="CDG28" s="6"/>
      <c r="CDH28" s="6"/>
      <c r="CDI28" s="6"/>
      <c r="CDJ28" s="6"/>
      <c r="CDK28" s="6"/>
      <c r="CDL28" s="6"/>
      <c r="CDM28" s="6"/>
      <c r="CDN28" s="6"/>
      <c r="CDO28" s="6"/>
      <c r="CDP28" s="6"/>
      <c r="CDQ28" s="6"/>
      <c r="CDR28" s="6"/>
      <c r="CDS28" s="6"/>
      <c r="CDT28" s="6"/>
      <c r="CDU28" s="6"/>
      <c r="CDV28" s="6"/>
      <c r="CDW28" s="6"/>
      <c r="CDX28" s="6"/>
      <c r="CDY28" s="6"/>
      <c r="CDZ28" s="6"/>
      <c r="CEA28" s="6"/>
      <c r="CEB28" s="6"/>
      <c r="CEC28" s="6"/>
      <c r="CED28" s="6"/>
      <c r="CEE28" s="6"/>
      <c r="CEF28" s="6"/>
      <c r="CEG28" s="6"/>
      <c r="CEH28" s="6"/>
      <c r="CEI28" s="6"/>
      <c r="CEJ28" s="6"/>
      <c r="CEK28" s="6"/>
      <c r="CEL28" s="6"/>
      <c r="CEM28" s="6"/>
      <c r="CEN28" s="6"/>
      <c r="CEO28" s="6"/>
      <c r="CEP28" s="6"/>
      <c r="CEQ28" s="6"/>
      <c r="CER28" s="6"/>
      <c r="CES28" s="6"/>
      <c r="CET28" s="6"/>
      <c r="CEU28" s="6"/>
      <c r="CEV28" s="6"/>
      <c r="CEW28" s="6"/>
      <c r="CEX28" s="6"/>
      <c r="CEY28" s="6"/>
      <c r="CEZ28" s="6"/>
      <c r="CFA28" s="6"/>
      <c r="CFB28" s="6"/>
      <c r="CFC28" s="6"/>
      <c r="CFD28" s="6"/>
      <c r="CFE28" s="6"/>
      <c r="CFF28" s="6"/>
      <c r="CFG28" s="6"/>
      <c r="CFH28" s="6"/>
      <c r="CFI28" s="6"/>
      <c r="CFJ28" s="6"/>
      <c r="CFK28" s="6"/>
      <c r="CFL28" s="6"/>
      <c r="CFM28" s="6"/>
      <c r="CFN28" s="6"/>
      <c r="CFO28" s="6"/>
      <c r="CFP28" s="6"/>
      <c r="CFQ28" s="6"/>
      <c r="CFR28" s="6"/>
      <c r="CFS28" s="6"/>
      <c r="CFT28" s="6"/>
      <c r="CFU28" s="6"/>
      <c r="CFV28" s="6"/>
      <c r="CFW28" s="6"/>
      <c r="CFX28" s="6"/>
      <c r="CFY28" s="6"/>
      <c r="CFZ28" s="6"/>
      <c r="CGA28" s="6"/>
      <c r="CGB28" s="6"/>
      <c r="CGC28" s="6"/>
      <c r="CGD28" s="6"/>
      <c r="CGE28" s="6"/>
      <c r="CGF28" s="6"/>
      <c r="CGG28" s="6"/>
      <c r="CGH28" s="6"/>
      <c r="CGI28" s="6"/>
      <c r="CGJ28" s="6"/>
      <c r="CGK28" s="6"/>
      <c r="CGL28" s="6"/>
      <c r="CGM28" s="6"/>
      <c r="CGN28" s="6"/>
      <c r="CGO28" s="6"/>
      <c r="CGP28" s="6"/>
      <c r="CGQ28" s="6"/>
      <c r="CGR28" s="6"/>
      <c r="CGS28" s="6"/>
      <c r="CGT28" s="6"/>
      <c r="CGU28" s="6"/>
      <c r="CGV28" s="6"/>
      <c r="CGW28" s="6"/>
      <c r="CGX28" s="6"/>
      <c r="CGY28" s="6"/>
      <c r="CGZ28" s="6"/>
      <c r="CHA28" s="6"/>
      <c r="CHB28" s="6"/>
      <c r="CHC28" s="6"/>
      <c r="CHD28" s="6"/>
      <c r="CHE28" s="6"/>
      <c r="CHF28" s="6"/>
      <c r="CHG28" s="6"/>
      <c r="CHH28" s="6"/>
      <c r="CHI28" s="6"/>
      <c r="CHJ28" s="6"/>
      <c r="CHK28" s="6"/>
      <c r="CHL28" s="6"/>
      <c r="CHM28" s="6"/>
      <c r="CHN28" s="6"/>
      <c r="CHO28" s="6"/>
      <c r="CHP28" s="6"/>
      <c r="CHQ28" s="6"/>
      <c r="CHR28" s="6"/>
      <c r="CHS28" s="6"/>
      <c r="CHT28" s="6"/>
      <c r="CHU28" s="6"/>
      <c r="CHV28" s="6"/>
      <c r="CHW28" s="6"/>
      <c r="CHX28" s="6"/>
      <c r="CHY28" s="6"/>
      <c r="CHZ28" s="6"/>
      <c r="CIA28" s="6"/>
      <c r="CIB28" s="6"/>
      <c r="CIC28" s="6"/>
      <c r="CID28" s="6"/>
      <c r="CIE28" s="6"/>
      <c r="CIF28" s="6"/>
      <c r="CIG28" s="6"/>
      <c r="CIH28" s="6"/>
      <c r="CII28" s="6"/>
      <c r="CIJ28" s="6"/>
      <c r="CIK28" s="6"/>
      <c r="CIL28" s="6"/>
      <c r="CIM28" s="6"/>
      <c r="CIN28" s="6"/>
      <c r="CIO28" s="6"/>
      <c r="CIP28" s="6"/>
      <c r="CIQ28" s="6"/>
      <c r="CIR28" s="6"/>
      <c r="CIS28" s="6"/>
      <c r="CIT28" s="6"/>
      <c r="CIU28" s="6"/>
      <c r="CIV28" s="6"/>
      <c r="CIW28" s="6"/>
      <c r="CIX28" s="6"/>
      <c r="CIY28" s="6"/>
      <c r="CIZ28" s="6"/>
      <c r="CJA28" s="6"/>
      <c r="CJB28" s="6"/>
      <c r="CJC28" s="6"/>
      <c r="CJD28" s="6"/>
      <c r="CJE28" s="6"/>
      <c r="CJF28" s="6"/>
      <c r="CJG28" s="6"/>
      <c r="CJH28" s="6"/>
      <c r="CJI28" s="6"/>
      <c r="CJJ28" s="6"/>
      <c r="CJK28" s="6"/>
      <c r="CJL28" s="6"/>
      <c r="CJM28" s="6"/>
      <c r="CJN28" s="6"/>
      <c r="CJO28" s="6"/>
      <c r="CJP28" s="6"/>
      <c r="CJQ28" s="6"/>
      <c r="CJR28" s="6"/>
      <c r="CJS28" s="6"/>
      <c r="CJT28" s="6"/>
      <c r="CJU28" s="6"/>
      <c r="CJV28" s="6"/>
      <c r="CJW28" s="6"/>
      <c r="CJX28" s="6"/>
      <c r="CJY28" s="6"/>
      <c r="CJZ28" s="6"/>
      <c r="CKA28" s="6"/>
      <c r="CKB28" s="6"/>
      <c r="CKC28" s="6"/>
      <c r="CKD28" s="6"/>
      <c r="CKE28" s="6"/>
      <c r="CKF28" s="6"/>
      <c r="CKG28" s="6"/>
      <c r="CKH28" s="6"/>
      <c r="CKI28" s="6"/>
      <c r="CKJ28" s="6"/>
      <c r="CKK28" s="6"/>
      <c r="CKL28" s="6"/>
      <c r="CKM28" s="6"/>
      <c r="CKN28" s="6"/>
      <c r="CKO28" s="6"/>
      <c r="CKP28" s="6"/>
      <c r="CKQ28" s="6"/>
      <c r="CKR28" s="6"/>
      <c r="CKS28" s="6"/>
      <c r="CKT28" s="6"/>
      <c r="CKU28" s="6"/>
      <c r="CKV28" s="6"/>
      <c r="CKW28" s="6"/>
      <c r="CKX28" s="6"/>
      <c r="CKY28" s="6"/>
      <c r="CKZ28" s="6"/>
      <c r="CLA28" s="6"/>
      <c r="CLB28" s="6"/>
      <c r="CLC28" s="6"/>
      <c r="CLD28" s="6"/>
      <c r="CLE28" s="6"/>
      <c r="CLF28" s="6"/>
      <c r="CLG28" s="6"/>
      <c r="CLH28" s="6"/>
      <c r="CLI28" s="6"/>
      <c r="CLJ28" s="6"/>
      <c r="CLK28" s="6"/>
      <c r="CLL28" s="6"/>
      <c r="CLM28" s="6"/>
      <c r="CLN28" s="6"/>
      <c r="CLO28" s="6"/>
      <c r="CLP28" s="6"/>
      <c r="CLQ28" s="6"/>
      <c r="CLR28" s="6"/>
      <c r="CLS28" s="6"/>
      <c r="CLT28" s="6"/>
      <c r="CLU28" s="6"/>
      <c r="CLV28" s="6"/>
      <c r="CLW28" s="6"/>
      <c r="CLX28" s="6"/>
      <c r="CLY28" s="6"/>
      <c r="CLZ28" s="6"/>
      <c r="CMA28" s="6"/>
      <c r="CMB28" s="6"/>
      <c r="CMC28" s="6"/>
      <c r="CMD28" s="6"/>
      <c r="CME28" s="6"/>
      <c r="CMF28" s="6"/>
      <c r="CMG28" s="6"/>
      <c r="CMH28" s="6"/>
      <c r="CMI28" s="6"/>
      <c r="CMJ28" s="6"/>
      <c r="CMK28" s="6"/>
      <c r="CML28" s="6"/>
      <c r="CMM28" s="6"/>
      <c r="CMN28" s="6"/>
      <c r="CMO28" s="6"/>
      <c r="CMP28" s="6"/>
      <c r="CMQ28" s="6"/>
      <c r="CMR28" s="6"/>
      <c r="CMS28" s="6"/>
      <c r="CMT28" s="6"/>
      <c r="CMU28" s="6"/>
      <c r="CMV28" s="6"/>
      <c r="CMW28" s="6"/>
      <c r="CMX28" s="6"/>
      <c r="CMY28" s="6"/>
      <c r="CMZ28" s="6"/>
      <c r="CNA28" s="6"/>
      <c r="CNB28" s="6"/>
      <c r="CNC28" s="6"/>
      <c r="CND28" s="6"/>
      <c r="CNE28" s="6"/>
      <c r="CNF28" s="6"/>
      <c r="CNG28" s="6"/>
      <c r="CNH28" s="6"/>
      <c r="CNI28" s="6"/>
      <c r="CNJ28" s="6"/>
      <c r="CNK28" s="6"/>
      <c r="CNL28" s="6"/>
      <c r="CNM28" s="6"/>
      <c r="CNN28" s="6"/>
      <c r="CNO28" s="6"/>
      <c r="CNP28" s="6"/>
      <c r="CNQ28" s="6"/>
      <c r="CNR28" s="6"/>
      <c r="CNS28" s="6"/>
      <c r="CNT28" s="6"/>
      <c r="CNU28" s="6"/>
      <c r="CNV28" s="6"/>
      <c r="CNW28" s="6"/>
      <c r="CNX28" s="6"/>
      <c r="CNY28" s="6"/>
      <c r="CNZ28" s="6"/>
      <c r="COA28" s="6"/>
      <c r="COB28" s="6"/>
      <c r="COC28" s="6"/>
      <c r="COD28" s="6"/>
      <c r="COE28" s="6"/>
      <c r="COF28" s="6"/>
      <c r="COG28" s="6"/>
      <c r="COH28" s="6"/>
      <c r="COI28" s="6"/>
      <c r="COJ28" s="6"/>
      <c r="COK28" s="6"/>
      <c r="COL28" s="6"/>
      <c r="COM28" s="6"/>
      <c r="CON28" s="6"/>
      <c r="COO28" s="6"/>
      <c r="COP28" s="6"/>
      <c r="COQ28" s="6"/>
      <c r="COR28" s="6"/>
      <c r="COS28" s="6"/>
      <c r="COT28" s="6"/>
      <c r="COU28" s="6"/>
      <c r="COV28" s="6"/>
      <c r="COW28" s="6"/>
      <c r="COX28" s="6"/>
      <c r="COY28" s="6"/>
      <c r="COZ28" s="6"/>
      <c r="CPA28" s="6"/>
      <c r="CPB28" s="6"/>
      <c r="CPC28" s="6"/>
      <c r="CPD28" s="6"/>
      <c r="CPE28" s="6"/>
      <c r="CPF28" s="6"/>
      <c r="CPG28" s="6"/>
      <c r="CPH28" s="6"/>
      <c r="CPI28" s="6"/>
      <c r="CPJ28" s="6"/>
      <c r="CPK28" s="6"/>
      <c r="CPL28" s="6"/>
      <c r="CPM28" s="6"/>
      <c r="CPN28" s="6"/>
      <c r="CPO28" s="6"/>
      <c r="CPP28" s="6"/>
      <c r="CPQ28" s="6"/>
      <c r="CPR28" s="6"/>
      <c r="CPS28" s="6"/>
      <c r="CPT28" s="6"/>
      <c r="CPU28" s="6"/>
      <c r="CPV28" s="6"/>
      <c r="CPW28" s="6"/>
      <c r="CPX28" s="6"/>
      <c r="CPY28" s="6"/>
      <c r="CPZ28" s="6"/>
      <c r="CQA28" s="6"/>
      <c r="CQB28" s="6"/>
      <c r="CQC28" s="6"/>
      <c r="CQD28" s="6"/>
      <c r="CQE28" s="6"/>
      <c r="CQF28" s="6"/>
      <c r="CQG28" s="6"/>
      <c r="CQH28" s="6"/>
      <c r="CQI28" s="6"/>
      <c r="CQJ28" s="6"/>
      <c r="CQK28" s="6"/>
      <c r="CQL28" s="6"/>
      <c r="CQM28" s="6"/>
      <c r="CQN28" s="6"/>
      <c r="CQO28" s="6"/>
      <c r="CQP28" s="6"/>
      <c r="CQQ28" s="6"/>
      <c r="CQR28" s="6"/>
      <c r="CQS28" s="6"/>
      <c r="CQT28" s="6"/>
      <c r="CQU28" s="6"/>
      <c r="CQV28" s="6"/>
      <c r="CQW28" s="6"/>
      <c r="CQX28" s="6"/>
      <c r="CQY28" s="6"/>
      <c r="CQZ28" s="6"/>
      <c r="CRA28" s="6"/>
      <c r="CRB28" s="6"/>
      <c r="CRC28" s="6"/>
      <c r="CRD28" s="6"/>
      <c r="CRE28" s="6"/>
      <c r="CRF28" s="6"/>
      <c r="CRG28" s="6"/>
      <c r="CRH28" s="6"/>
      <c r="CRI28" s="6"/>
      <c r="CRJ28" s="6"/>
      <c r="CRK28" s="6"/>
      <c r="CRL28" s="6"/>
      <c r="CRM28" s="6"/>
      <c r="CRN28" s="6"/>
      <c r="CRO28" s="6"/>
      <c r="CRP28" s="6"/>
      <c r="CRQ28" s="6"/>
      <c r="CRR28" s="6"/>
      <c r="CRS28" s="6"/>
      <c r="CRT28" s="6"/>
      <c r="CRU28" s="6"/>
      <c r="CRV28" s="6"/>
      <c r="CRW28" s="6"/>
      <c r="CRX28" s="6"/>
      <c r="CRY28" s="6"/>
      <c r="CRZ28" s="6"/>
      <c r="CSA28" s="6"/>
      <c r="CSB28" s="6"/>
      <c r="CSC28" s="6"/>
      <c r="CSD28" s="6"/>
      <c r="CSE28" s="6"/>
      <c r="CSF28" s="6"/>
      <c r="CSG28" s="6"/>
      <c r="CSH28" s="6"/>
      <c r="CSI28" s="6"/>
      <c r="CSJ28" s="6"/>
      <c r="CSK28" s="6"/>
      <c r="CSL28" s="6"/>
      <c r="CSM28" s="6"/>
      <c r="CSN28" s="6"/>
      <c r="CSO28" s="6"/>
      <c r="CSP28" s="6"/>
      <c r="CSQ28" s="6"/>
      <c r="CSR28" s="6"/>
      <c r="CSS28" s="6"/>
      <c r="CST28" s="6"/>
      <c r="CSU28" s="6"/>
      <c r="CSV28" s="6"/>
      <c r="CSW28" s="6"/>
      <c r="CSX28" s="6"/>
      <c r="CSY28" s="6"/>
      <c r="CSZ28" s="6"/>
      <c r="CTA28" s="6"/>
      <c r="CTB28" s="6"/>
      <c r="CTC28" s="6"/>
      <c r="CTD28" s="6"/>
      <c r="CTE28" s="6"/>
      <c r="CTF28" s="6"/>
      <c r="CTG28" s="6"/>
      <c r="CTH28" s="6"/>
      <c r="CTI28" s="6"/>
      <c r="CTJ28" s="6"/>
      <c r="CTK28" s="6"/>
      <c r="CTL28" s="6"/>
      <c r="CTM28" s="6"/>
      <c r="CTN28" s="6"/>
      <c r="CTO28" s="6"/>
      <c r="CTP28" s="6"/>
      <c r="CTQ28" s="6"/>
      <c r="CTR28" s="6"/>
      <c r="CTS28" s="6"/>
      <c r="CTT28" s="6"/>
      <c r="CTU28" s="6"/>
      <c r="CTV28" s="6"/>
      <c r="CTW28" s="6"/>
      <c r="CTX28" s="6"/>
      <c r="CTY28" s="6"/>
      <c r="CTZ28" s="6"/>
      <c r="CUA28" s="6"/>
      <c r="CUB28" s="6"/>
      <c r="CUC28" s="6"/>
      <c r="CUD28" s="6"/>
      <c r="CUE28" s="6"/>
      <c r="CUF28" s="6"/>
      <c r="CUG28" s="6"/>
      <c r="CUH28" s="6"/>
      <c r="CUI28" s="6"/>
      <c r="CUJ28" s="6"/>
      <c r="CUK28" s="6"/>
      <c r="CUL28" s="6"/>
      <c r="CUM28" s="6"/>
      <c r="CUN28" s="6"/>
      <c r="CUO28" s="6"/>
      <c r="CUP28" s="6"/>
      <c r="CUQ28" s="6"/>
      <c r="CUR28" s="6"/>
      <c r="CUS28" s="6"/>
      <c r="CUT28" s="6"/>
      <c r="CUU28" s="6"/>
      <c r="CUV28" s="6"/>
      <c r="CUW28" s="6"/>
      <c r="CUX28" s="6"/>
      <c r="CUY28" s="6"/>
      <c r="CUZ28" s="6"/>
      <c r="CVA28" s="6"/>
      <c r="CVB28" s="6"/>
      <c r="CVC28" s="6"/>
      <c r="CVD28" s="6"/>
      <c r="CVE28" s="6"/>
      <c r="CVF28" s="6"/>
      <c r="CVG28" s="6"/>
      <c r="CVH28" s="6"/>
      <c r="CVI28" s="6"/>
      <c r="CVJ28" s="6"/>
      <c r="CVK28" s="6"/>
      <c r="CVL28" s="6"/>
      <c r="CVM28" s="6"/>
      <c r="CVN28" s="6"/>
      <c r="CVO28" s="6"/>
      <c r="CVP28" s="6"/>
      <c r="CVQ28" s="6"/>
      <c r="CVR28" s="6"/>
      <c r="CVS28" s="6"/>
      <c r="CVT28" s="6"/>
      <c r="CVU28" s="6"/>
      <c r="CVV28" s="6"/>
      <c r="CVW28" s="6"/>
      <c r="CVX28" s="6"/>
      <c r="CVY28" s="6"/>
      <c r="CVZ28" s="6"/>
      <c r="CWA28" s="6"/>
      <c r="CWB28" s="6"/>
      <c r="CWC28" s="6"/>
      <c r="CWD28" s="6"/>
      <c r="CWE28" s="6"/>
      <c r="CWF28" s="6"/>
      <c r="CWG28" s="6"/>
      <c r="CWH28" s="6"/>
      <c r="CWI28" s="6"/>
      <c r="CWJ28" s="6"/>
      <c r="CWK28" s="6"/>
      <c r="CWL28" s="6"/>
      <c r="CWM28" s="6"/>
      <c r="CWN28" s="6"/>
      <c r="CWO28" s="6"/>
      <c r="CWP28" s="6"/>
      <c r="CWQ28" s="6"/>
      <c r="CWR28" s="6"/>
      <c r="CWS28" s="6"/>
      <c r="CWT28" s="6"/>
      <c r="CWU28" s="6"/>
      <c r="CWV28" s="6"/>
      <c r="CWW28" s="6"/>
      <c r="CWX28" s="6"/>
      <c r="CWY28" s="6"/>
      <c r="CWZ28" s="6"/>
      <c r="CXA28" s="6"/>
      <c r="CXB28" s="6"/>
      <c r="CXC28" s="6"/>
      <c r="CXD28" s="6"/>
      <c r="CXE28" s="6"/>
      <c r="CXF28" s="6"/>
      <c r="CXG28" s="6"/>
      <c r="CXH28" s="6"/>
      <c r="CXI28" s="6"/>
      <c r="CXJ28" s="6"/>
      <c r="CXK28" s="6"/>
      <c r="CXL28" s="6"/>
      <c r="CXM28" s="6"/>
      <c r="CXN28" s="6"/>
      <c r="CXO28" s="6"/>
      <c r="CXP28" s="6"/>
      <c r="CXQ28" s="6"/>
      <c r="CXR28" s="6"/>
      <c r="CXS28" s="6"/>
      <c r="CXT28" s="6"/>
      <c r="CXU28" s="6"/>
      <c r="CXV28" s="6"/>
      <c r="CXW28" s="6"/>
      <c r="CXX28" s="6"/>
      <c r="CXY28" s="6"/>
      <c r="CXZ28" s="6"/>
      <c r="CYA28" s="6"/>
      <c r="CYB28" s="6"/>
      <c r="CYC28" s="6"/>
      <c r="CYD28" s="6"/>
      <c r="CYE28" s="6"/>
      <c r="CYF28" s="6"/>
      <c r="CYG28" s="6"/>
      <c r="CYH28" s="6"/>
      <c r="CYI28" s="6"/>
      <c r="CYJ28" s="6"/>
      <c r="CYK28" s="6"/>
      <c r="CYL28" s="6"/>
      <c r="CYM28" s="6"/>
      <c r="CYN28" s="6"/>
      <c r="CYO28" s="6"/>
      <c r="CYP28" s="6"/>
      <c r="CYQ28" s="6"/>
      <c r="CYR28" s="6"/>
      <c r="CYS28" s="6"/>
      <c r="CYT28" s="6"/>
      <c r="CYU28" s="6"/>
      <c r="CYV28" s="6"/>
      <c r="CYW28" s="6"/>
      <c r="CYX28" s="6"/>
      <c r="CYY28" s="6"/>
      <c r="CYZ28" s="6"/>
      <c r="CZA28" s="6"/>
      <c r="CZB28" s="6"/>
      <c r="CZC28" s="6"/>
      <c r="CZD28" s="6"/>
      <c r="CZE28" s="6"/>
      <c r="CZF28" s="6"/>
      <c r="CZG28" s="6"/>
      <c r="CZH28" s="6"/>
      <c r="CZI28" s="6"/>
      <c r="CZJ28" s="6"/>
      <c r="CZK28" s="6"/>
      <c r="CZL28" s="6"/>
      <c r="CZM28" s="6"/>
      <c r="CZN28" s="6"/>
      <c r="CZO28" s="6"/>
      <c r="CZP28" s="6"/>
      <c r="CZQ28" s="6"/>
      <c r="CZR28" s="6"/>
      <c r="CZS28" s="6"/>
      <c r="CZT28" s="6"/>
      <c r="CZU28" s="6"/>
      <c r="CZV28" s="6"/>
      <c r="CZW28" s="6"/>
      <c r="CZX28" s="6"/>
      <c r="CZY28" s="6"/>
      <c r="CZZ28" s="6"/>
      <c r="DAA28" s="6"/>
      <c r="DAB28" s="6"/>
      <c r="DAC28" s="6"/>
      <c r="DAD28" s="6"/>
      <c r="DAE28" s="6"/>
      <c r="DAF28" s="6"/>
      <c r="DAG28" s="6"/>
      <c r="DAH28" s="6"/>
      <c r="DAI28" s="6"/>
      <c r="DAJ28" s="6"/>
      <c r="DAK28" s="6"/>
      <c r="DAL28" s="6"/>
      <c r="DAM28" s="6"/>
      <c r="DAN28" s="6"/>
      <c r="DAO28" s="6"/>
      <c r="DAP28" s="6"/>
      <c r="DAQ28" s="6"/>
      <c r="DAR28" s="6"/>
      <c r="DAS28" s="6"/>
      <c r="DAT28" s="6"/>
      <c r="DAU28" s="6"/>
      <c r="DAV28" s="6"/>
      <c r="DAW28" s="6"/>
      <c r="DAX28" s="6"/>
      <c r="DAY28" s="6"/>
      <c r="DAZ28" s="6"/>
      <c r="DBA28" s="6"/>
      <c r="DBB28" s="6"/>
      <c r="DBC28" s="6"/>
      <c r="DBD28" s="6"/>
      <c r="DBE28" s="6"/>
      <c r="DBF28" s="6"/>
      <c r="DBG28" s="6"/>
      <c r="DBH28" s="6"/>
      <c r="DBI28" s="6"/>
      <c r="DBJ28" s="6"/>
      <c r="DBK28" s="6"/>
      <c r="DBL28" s="6"/>
      <c r="DBM28" s="6"/>
      <c r="DBN28" s="6"/>
      <c r="DBO28" s="6"/>
      <c r="DBP28" s="6"/>
      <c r="DBQ28" s="6"/>
      <c r="DBR28" s="6"/>
      <c r="DBS28" s="6"/>
      <c r="DBT28" s="6"/>
      <c r="DBU28" s="6"/>
      <c r="DBV28" s="6"/>
      <c r="DBW28" s="6"/>
      <c r="DBX28" s="6"/>
      <c r="DBY28" s="6"/>
      <c r="DBZ28" s="6"/>
      <c r="DCA28" s="6"/>
      <c r="DCB28" s="6"/>
      <c r="DCC28" s="6"/>
      <c r="DCD28" s="6"/>
      <c r="DCE28" s="6"/>
      <c r="DCF28" s="6"/>
      <c r="DCG28" s="6"/>
      <c r="DCH28" s="6"/>
      <c r="DCI28" s="6"/>
      <c r="DCJ28" s="6"/>
      <c r="DCK28" s="6"/>
      <c r="DCL28" s="6"/>
      <c r="DCM28" s="6"/>
      <c r="DCN28" s="6"/>
      <c r="DCO28" s="6"/>
      <c r="DCP28" s="6"/>
      <c r="DCQ28" s="6"/>
      <c r="DCR28" s="6"/>
      <c r="DCS28" s="6"/>
      <c r="DCT28" s="6"/>
      <c r="DCU28" s="6"/>
      <c r="DCV28" s="6"/>
      <c r="DCW28" s="6"/>
      <c r="DCX28" s="6"/>
      <c r="DCY28" s="6"/>
      <c r="DCZ28" s="6"/>
      <c r="DDA28" s="6"/>
      <c r="DDB28" s="6"/>
      <c r="DDC28" s="6"/>
      <c r="DDD28" s="6"/>
      <c r="DDE28" s="6"/>
      <c r="DDF28" s="6"/>
      <c r="DDG28" s="6"/>
      <c r="DDH28" s="6"/>
      <c r="DDI28" s="6"/>
      <c r="DDJ28" s="6"/>
      <c r="DDK28" s="6"/>
      <c r="DDL28" s="6"/>
      <c r="DDM28" s="6"/>
      <c r="DDN28" s="6"/>
      <c r="DDO28" s="6"/>
      <c r="DDP28" s="6"/>
      <c r="DDQ28" s="6"/>
      <c r="DDR28" s="6"/>
      <c r="DDS28" s="6"/>
      <c r="DDT28" s="6"/>
      <c r="DDU28" s="6"/>
      <c r="DDV28" s="6"/>
      <c r="DDW28" s="6"/>
      <c r="DDX28" s="6"/>
      <c r="DDY28" s="6"/>
      <c r="DDZ28" s="6"/>
      <c r="DEA28" s="6"/>
      <c r="DEB28" s="6"/>
      <c r="DEC28" s="6"/>
      <c r="DED28" s="6"/>
      <c r="DEE28" s="6"/>
      <c r="DEF28" s="6"/>
      <c r="DEG28" s="6"/>
      <c r="DEH28" s="6"/>
      <c r="DEI28" s="6"/>
      <c r="DEJ28" s="6"/>
      <c r="DEK28" s="6"/>
      <c r="DEL28" s="6"/>
      <c r="DEM28" s="6"/>
      <c r="DEN28" s="6"/>
      <c r="DEO28" s="6"/>
      <c r="DEP28" s="6"/>
      <c r="DEQ28" s="6"/>
      <c r="DER28" s="6"/>
      <c r="DES28" s="6"/>
      <c r="DET28" s="6"/>
      <c r="DEU28" s="6"/>
      <c r="DEV28" s="6"/>
      <c r="DEW28" s="6"/>
      <c r="DEX28" s="6"/>
      <c r="DEY28" s="6"/>
      <c r="DEZ28" s="6"/>
      <c r="DFA28" s="6"/>
      <c r="DFB28" s="6"/>
      <c r="DFC28" s="6"/>
      <c r="DFD28" s="6"/>
      <c r="DFE28" s="6"/>
      <c r="DFF28" s="6"/>
      <c r="DFG28" s="6"/>
      <c r="DFH28" s="6"/>
      <c r="DFI28" s="6"/>
      <c r="DFJ28" s="6"/>
      <c r="DFK28" s="6"/>
      <c r="DFL28" s="6"/>
      <c r="DFM28" s="6"/>
      <c r="DFN28" s="6"/>
      <c r="DFO28" s="6"/>
      <c r="DFP28" s="6"/>
      <c r="DFQ28" s="6"/>
      <c r="DFR28" s="6"/>
      <c r="DFS28" s="6"/>
      <c r="DFT28" s="6"/>
      <c r="DFU28" s="6"/>
      <c r="DFV28" s="6"/>
      <c r="DFW28" s="6"/>
      <c r="DFX28" s="6"/>
      <c r="DFY28" s="6"/>
      <c r="DFZ28" s="6"/>
      <c r="DGA28" s="6"/>
      <c r="DGB28" s="6"/>
      <c r="DGC28" s="6"/>
      <c r="DGD28" s="6"/>
      <c r="DGE28" s="6"/>
      <c r="DGF28" s="6"/>
      <c r="DGG28" s="6"/>
      <c r="DGH28" s="6"/>
      <c r="DGI28" s="6"/>
      <c r="DGJ28" s="6"/>
      <c r="DGK28" s="6"/>
      <c r="DGL28" s="6"/>
      <c r="DGM28" s="6"/>
      <c r="DGN28" s="6"/>
      <c r="DGO28" s="6"/>
      <c r="DGP28" s="6"/>
      <c r="DGQ28" s="6"/>
      <c r="DGR28" s="6"/>
      <c r="DGS28" s="6"/>
      <c r="DGT28" s="6"/>
      <c r="DGU28" s="6"/>
      <c r="DGV28" s="6"/>
      <c r="DGW28" s="6"/>
      <c r="DGX28" s="6"/>
      <c r="DGY28" s="6"/>
      <c r="DGZ28" s="6"/>
      <c r="DHA28" s="6"/>
      <c r="DHB28" s="6"/>
      <c r="DHC28" s="6"/>
      <c r="DHD28" s="6"/>
      <c r="DHE28" s="6"/>
      <c r="DHF28" s="6"/>
      <c r="DHG28" s="6"/>
      <c r="DHH28" s="6"/>
      <c r="DHI28" s="6"/>
      <c r="DHJ28" s="6"/>
      <c r="DHK28" s="6"/>
      <c r="DHL28" s="6"/>
      <c r="DHM28" s="6"/>
      <c r="DHN28" s="6"/>
      <c r="DHO28" s="6"/>
      <c r="DHP28" s="6"/>
      <c r="DHQ28" s="6"/>
      <c r="DHR28" s="6"/>
      <c r="DHS28" s="6"/>
      <c r="DHT28" s="6"/>
      <c r="DHU28" s="6"/>
      <c r="DHV28" s="6"/>
      <c r="DHW28" s="6"/>
      <c r="DHX28" s="6"/>
      <c r="DHY28" s="6"/>
      <c r="DHZ28" s="6"/>
      <c r="DIA28" s="6"/>
      <c r="DIB28" s="6"/>
      <c r="DIC28" s="6"/>
      <c r="DID28" s="6"/>
      <c r="DIE28" s="6"/>
      <c r="DIF28" s="6"/>
      <c r="DIG28" s="6"/>
      <c r="DIH28" s="6"/>
      <c r="DII28" s="6"/>
      <c r="DIJ28" s="6"/>
      <c r="DIK28" s="6"/>
      <c r="DIL28" s="6"/>
      <c r="DIM28" s="6"/>
      <c r="DIN28" s="6"/>
      <c r="DIO28" s="6"/>
      <c r="DIP28" s="6"/>
      <c r="DIQ28" s="6"/>
      <c r="DIR28" s="6"/>
      <c r="DIS28" s="6"/>
      <c r="DIT28" s="6"/>
      <c r="DIU28" s="6"/>
      <c r="DIV28" s="6"/>
      <c r="DIW28" s="6"/>
      <c r="DIX28" s="6"/>
      <c r="DIY28" s="6"/>
      <c r="DIZ28" s="6"/>
      <c r="DJA28" s="6"/>
      <c r="DJB28" s="6"/>
      <c r="DJC28" s="6"/>
      <c r="DJD28" s="6"/>
      <c r="DJE28" s="6"/>
      <c r="DJF28" s="6"/>
      <c r="DJG28" s="6"/>
      <c r="DJH28" s="6"/>
      <c r="DJI28" s="6"/>
      <c r="DJJ28" s="6"/>
      <c r="DJK28" s="6"/>
      <c r="DJL28" s="6"/>
      <c r="DJM28" s="6"/>
      <c r="DJN28" s="6"/>
      <c r="DJO28" s="6"/>
      <c r="DJP28" s="6"/>
      <c r="DJQ28" s="6"/>
      <c r="DJR28" s="6"/>
      <c r="DJS28" s="6"/>
      <c r="DJT28" s="6"/>
      <c r="DJU28" s="6"/>
      <c r="DJV28" s="6"/>
      <c r="DJW28" s="6"/>
      <c r="DJX28" s="6"/>
      <c r="DJY28" s="6"/>
      <c r="DJZ28" s="6"/>
      <c r="DKA28" s="6"/>
      <c r="DKB28" s="6"/>
      <c r="DKC28" s="6"/>
      <c r="DKD28" s="6"/>
      <c r="DKE28" s="6"/>
      <c r="DKF28" s="6"/>
      <c r="DKG28" s="6"/>
      <c r="DKH28" s="6"/>
      <c r="DKI28" s="6"/>
      <c r="DKJ28" s="6"/>
      <c r="DKK28" s="6"/>
      <c r="DKL28" s="6"/>
      <c r="DKM28" s="6"/>
      <c r="DKN28" s="6"/>
      <c r="DKO28" s="6"/>
      <c r="DKP28" s="6"/>
      <c r="DKQ28" s="6"/>
      <c r="DKR28" s="6"/>
      <c r="DKS28" s="6"/>
      <c r="DKT28" s="6"/>
      <c r="DKU28" s="6"/>
      <c r="DKV28" s="6"/>
      <c r="DKW28" s="6"/>
      <c r="DKX28" s="6"/>
      <c r="DKY28" s="6"/>
      <c r="DKZ28" s="6"/>
      <c r="DLA28" s="6"/>
      <c r="DLB28" s="6"/>
      <c r="DLC28" s="6"/>
      <c r="DLD28" s="6"/>
      <c r="DLE28" s="6"/>
      <c r="DLF28" s="6"/>
      <c r="DLG28" s="6"/>
      <c r="DLH28" s="6"/>
      <c r="DLI28" s="6"/>
      <c r="DLJ28" s="6"/>
      <c r="DLK28" s="6"/>
      <c r="DLL28" s="6"/>
      <c r="DLM28" s="6"/>
      <c r="DLN28" s="6"/>
      <c r="DLO28" s="6"/>
      <c r="DLP28" s="6"/>
      <c r="DLQ28" s="6"/>
      <c r="DLR28" s="6"/>
      <c r="DLS28" s="6"/>
      <c r="DLT28" s="6"/>
      <c r="DLU28" s="6"/>
      <c r="DLV28" s="6"/>
      <c r="DLW28" s="6"/>
      <c r="DLX28" s="6"/>
      <c r="DLY28" s="6"/>
      <c r="DLZ28" s="6"/>
      <c r="DMA28" s="6"/>
      <c r="DMB28" s="6"/>
      <c r="DMC28" s="6"/>
      <c r="DMD28" s="6"/>
      <c r="DME28" s="6"/>
      <c r="DMF28" s="6"/>
      <c r="DMG28" s="6"/>
      <c r="DMH28" s="6"/>
      <c r="DMI28" s="6"/>
      <c r="DMJ28" s="6"/>
      <c r="DMK28" s="6"/>
      <c r="DML28" s="6"/>
      <c r="DMM28" s="6"/>
      <c r="DMN28" s="6"/>
      <c r="DMO28" s="6"/>
      <c r="DMP28" s="6"/>
      <c r="DMQ28" s="6"/>
      <c r="DMR28" s="6"/>
      <c r="DMS28" s="6"/>
      <c r="DMT28" s="6"/>
      <c r="DMU28" s="6"/>
      <c r="DMV28" s="6"/>
      <c r="DMW28" s="6"/>
      <c r="DMX28" s="6"/>
      <c r="DMY28" s="6"/>
      <c r="DMZ28" s="6"/>
      <c r="DNA28" s="6"/>
      <c r="DNB28" s="6"/>
      <c r="DNC28" s="6"/>
      <c r="DND28" s="6"/>
      <c r="DNE28" s="6"/>
      <c r="DNF28" s="6"/>
      <c r="DNG28" s="6"/>
      <c r="DNH28" s="6"/>
      <c r="DNI28" s="6"/>
      <c r="DNJ28" s="6"/>
      <c r="DNK28" s="6"/>
      <c r="DNL28" s="6"/>
      <c r="DNM28" s="6"/>
      <c r="DNN28" s="6"/>
      <c r="DNO28" s="6"/>
      <c r="DNP28" s="6"/>
      <c r="DNQ28" s="6"/>
      <c r="DNR28" s="6"/>
      <c r="DNS28" s="6"/>
      <c r="DNT28" s="6"/>
      <c r="DNU28" s="6"/>
      <c r="DNV28" s="6"/>
      <c r="DNW28" s="6"/>
      <c r="DNX28" s="6"/>
      <c r="DNY28" s="6"/>
      <c r="DNZ28" s="6"/>
      <c r="DOA28" s="6"/>
      <c r="DOB28" s="6"/>
      <c r="DOC28" s="6"/>
      <c r="DOD28" s="6"/>
      <c r="DOE28" s="6"/>
      <c r="DOF28" s="6"/>
      <c r="DOG28" s="6"/>
      <c r="DOH28" s="6"/>
      <c r="DOI28" s="6"/>
      <c r="DOJ28" s="6"/>
      <c r="DOK28" s="6"/>
      <c r="DOL28" s="6"/>
      <c r="DOM28" s="6"/>
      <c r="DON28" s="6"/>
      <c r="DOO28" s="6"/>
      <c r="DOP28" s="6"/>
      <c r="DOQ28" s="6"/>
      <c r="DOR28" s="6"/>
      <c r="DOS28" s="6"/>
      <c r="DOT28" s="6"/>
      <c r="DOU28" s="6"/>
      <c r="DOV28" s="6"/>
      <c r="DOW28" s="6"/>
      <c r="DOX28" s="6"/>
      <c r="DOY28" s="6"/>
      <c r="DOZ28" s="6"/>
      <c r="DPA28" s="6"/>
      <c r="DPB28" s="6"/>
      <c r="DPC28" s="6"/>
      <c r="DPD28" s="6"/>
      <c r="DPE28" s="6"/>
      <c r="DPF28" s="6"/>
      <c r="DPG28" s="6"/>
      <c r="DPH28" s="6"/>
      <c r="DPI28" s="6"/>
      <c r="DPJ28" s="6"/>
      <c r="DPK28" s="6"/>
      <c r="DPL28" s="6"/>
      <c r="DPM28" s="6"/>
      <c r="DPN28" s="6"/>
      <c r="DPO28" s="6"/>
      <c r="DPP28" s="6"/>
      <c r="DPQ28" s="6"/>
      <c r="DPR28" s="6"/>
      <c r="DPS28" s="6"/>
      <c r="DPT28" s="6"/>
      <c r="DPU28" s="6"/>
      <c r="DPV28" s="6"/>
      <c r="DPW28" s="6"/>
      <c r="DPX28" s="6"/>
      <c r="DPY28" s="6"/>
      <c r="DPZ28" s="6"/>
      <c r="DQA28" s="6"/>
      <c r="DQB28" s="6"/>
      <c r="DQC28" s="6"/>
      <c r="DQD28" s="6"/>
      <c r="DQE28" s="6"/>
      <c r="DQF28" s="6"/>
      <c r="DQG28" s="6"/>
      <c r="DQH28" s="6"/>
      <c r="DQI28" s="6"/>
      <c r="DQJ28" s="6"/>
      <c r="DQK28" s="6"/>
      <c r="DQL28" s="6"/>
      <c r="DQM28" s="6"/>
      <c r="DQN28" s="6"/>
      <c r="DQO28" s="6"/>
      <c r="DQP28" s="6"/>
      <c r="DQQ28" s="6"/>
      <c r="DQR28" s="6"/>
      <c r="DQS28" s="6"/>
      <c r="DQT28" s="6"/>
      <c r="DQU28" s="6"/>
      <c r="DQV28" s="6"/>
      <c r="DQW28" s="6"/>
      <c r="DQX28" s="6"/>
      <c r="DQY28" s="6"/>
      <c r="DQZ28" s="6"/>
      <c r="DRA28" s="6"/>
      <c r="DRB28" s="6"/>
      <c r="DRC28" s="6"/>
      <c r="DRD28" s="6"/>
      <c r="DRE28" s="6"/>
      <c r="DRF28" s="6"/>
      <c r="DRG28" s="6"/>
      <c r="DRH28" s="6"/>
      <c r="DRI28" s="6"/>
      <c r="DRJ28" s="6"/>
      <c r="DRK28" s="6"/>
      <c r="DRL28" s="6"/>
      <c r="DRM28" s="6"/>
      <c r="DRN28" s="6"/>
      <c r="DRO28" s="6"/>
      <c r="DRP28" s="6"/>
      <c r="DRQ28" s="6"/>
      <c r="DRR28" s="6"/>
      <c r="DRS28" s="6"/>
      <c r="DRT28" s="6"/>
      <c r="DRU28" s="6"/>
      <c r="DRV28" s="6"/>
      <c r="DRW28" s="6"/>
      <c r="DRX28" s="6"/>
      <c r="DRY28" s="6"/>
      <c r="DRZ28" s="6"/>
      <c r="DSA28" s="6"/>
      <c r="DSB28" s="6"/>
      <c r="DSC28" s="6"/>
      <c r="DSD28" s="6"/>
      <c r="DSE28" s="6"/>
      <c r="DSF28" s="6"/>
      <c r="DSG28" s="6"/>
      <c r="DSH28" s="6"/>
      <c r="DSI28" s="6"/>
      <c r="DSJ28" s="6"/>
      <c r="DSK28" s="6"/>
      <c r="DSL28" s="6"/>
      <c r="DSM28" s="6"/>
      <c r="DSN28" s="6"/>
      <c r="DSO28" s="6"/>
      <c r="DSP28" s="6"/>
      <c r="DSQ28" s="6"/>
      <c r="DSR28" s="6"/>
      <c r="DSS28" s="6"/>
      <c r="DST28" s="6"/>
      <c r="DSU28" s="6"/>
      <c r="DSV28" s="6"/>
      <c r="DSW28" s="6"/>
      <c r="DSX28" s="6"/>
      <c r="DSY28" s="6"/>
      <c r="DSZ28" s="6"/>
      <c r="DTA28" s="6"/>
      <c r="DTB28" s="6"/>
      <c r="DTC28" s="6"/>
      <c r="DTD28" s="6"/>
      <c r="DTE28" s="6"/>
      <c r="DTF28" s="6"/>
      <c r="DTG28" s="6"/>
      <c r="DTH28" s="6"/>
      <c r="DTI28" s="6"/>
      <c r="DTJ28" s="6"/>
      <c r="DTK28" s="6"/>
      <c r="DTL28" s="6"/>
      <c r="DTM28" s="6"/>
      <c r="DTN28" s="6"/>
      <c r="DTO28" s="6"/>
      <c r="DTP28" s="6"/>
      <c r="DTQ28" s="6"/>
      <c r="DTR28" s="6"/>
      <c r="DTS28" s="6"/>
      <c r="DTT28" s="6"/>
      <c r="DTU28" s="6"/>
      <c r="DTV28" s="6"/>
      <c r="DTW28" s="6"/>
      <c r="DTX28" s="6"/>
      <c r="DTY28" s="6"/>
      <c r="DTZ28" s="6"/>
      <c r="DUA28" s="6"/>
      <c r="DUB28" s="6"/>
      <c r="DUC28" s="6"/>
      <c r="DUD28" s="6"/>
      <c r="DUE28" s="6"/>
      <c r="DUF28" s="6"/>
      <c r="DUG28" s="6"/>
      <c r="DUH28" s="6"/>
      <c r="DUI28" s="6"/>
      <c r="DUJ28" s="6"/>
      <c r="DUK28" s="6"/>
      <c r="DUL28" s="6"/>
      <c r="DUM28" s="6"/>
      <c r="DUN28" s="6"/>
      <c r="DUO28" s="6"/>
      <c r="DUP28" s="6"/>
      <c r="DUQ28" s="6"/>
      <c r="DUR28" s="6"/>
      <c r="DUS28" s="6"/>
      <c r="DUT28" s="6"/>
      <c r="DUU28" s="6"/>
      <c r="DUV28" s="6"/>
      <c r="DUW28" s="6"/>
      <c r="DUX28" s="6"/>
      <c r="DUY28" s="6"/>
      <c r="DUZ28" s="6"/>
      <c r="DVA28" s="6"/>
      <c r="DVB28" s="6"/>
      <c r="DVC28" s="6"/>
      <c r="DVD28" s="6"/>
      <c r="DVE28" s="6"/>
      <c r="DVF28" s="6"/>
      <c r="DVG28" s="6"/>
      <c r="DVH28" s="6"/>
      <c r="DVI28" s="6"/>
      <c r="DVJ28" s="6"/>
      <c r="DVK28" s="6"/>
      <c r="DVL28" s="6"/>
      <c r="DVM28" s="6"/>
      <c r="DVN28" s="6"/>
      <c r="DVO28" s="6"/>
      <c r="DVP28" s="6"/>
      <c r="DVQ28" s="6"/>
      <c r="DVR28" s="6"/>
      <c r="DVS28" s="6"/>
      <c r="DVT28" s="6"/>
      <c r="DVU28" s="6"/>
      <c r="DVV28" s="6"/>
      <c r="DVW28" s="6"/>
      <c r="DVX28" s="6"/>
      <c r="DVY28" s="6"/>
      <c r="DVZ28" s="6"/>
      <c r="DWA28" s="6"/>
      <c r="DWB28" s="6"/>
      <c r="DWC28" s="6"/>
      <c r="DWD28" s="6"/>
      <c r="DWE28" s="6"/>
      <c r="DWF28" s="6"/>
      <c r="DWG28" s="6"/>
      <c r="DWH28" s="6"/>
      <c r="DWI28" s="6"/>
      <c r="DWJ28" s="6"/>
      <c r="DWK28" s="6"/>
      <c r="DWL28" s="6"/>
      <c r="DWM28" s="6"/>
      <c r="DWN28" s="6"/>
      <c r="DWO28" s="6"/>
      <c r="DWP28" s="6"/>
      <c r="DWQ28" s="6"/>
      <c r="DWR28" s="6"/>
      <c r="DWS28" s="6"/>
      <c r="DWT28" s="6"/>
      <c r="DWU28" s="6"/>
      <c r="DWV28" s="6"/>
      <c r="DWW28" s="6"/>
      <c r="DWX28" s="6"/>
      <c r="DWY28" s="6"/>
      <c r="DWZ28" s="6"/>
      <c r="DXA28" s="6"/>
      <c r="DXB28" s="6"/>
      <c r="DXC28" s="6"/>
      <c r="DXD28" s="6"/>
      <c r="DXE28" s="6"/>
      <c r="DXF28" s="6"/>
      <c r="DXG28" s="6"/>
      <c r="DXH28" s="6"/>
      <c r="DXI28" s="6"/>
      <c r="DXJ28" s="6"/>
      <c r="DXK28" s="6"/>
      <c r="DXL28" s="6"/>
      <c r="DXM28" s="6"/>
      <c r="DXN28" s="6"/>
      <c r="DXO28" s="6"/>
      <c r="DXP28" s="6"/>
      <c r="DXQ28" s="6"/>
      <c r="DXR28" s="6"/>
      <c r="DXS28" s="6"/>
      <c r="DXT28" s="6"/>
      <c r="DXU28" s="6"/>
      <c r="DXV28" s="6"/>
      <c r="DXW28" s="6"/>
      <c r="DXX28" s="6"/>
      <c r="DXY28" s="6"/>
      <c r="DXZ28" s="6"/>
      <c r="DYA28" s="6"/>
      <c r="DYB28" s="6"/>
      <c r="DYC28" s="6"/>
      <c r="DYD28" s="6"/>
      <c r="DYE28" s="6"/>
      <c r="DYF28" s="6"/>
      <c r="DYG28" s="6"/>
      <c r="DYH28" s="6"/>
      <c r="DYI28" s="6"/>
      <c r="DYJ28" s="6"/>
      <c r="DYK28" s="6"/>
      <c r="DYL28" s="6"/>
      <c r="DYM28" s="6"/>
      <c r="DYN28" s="6"/>
      <c r="DYO28" s="6"/>
      <c r="DYP28" s="6"/>
      <c r="DYQ28" s="6"/>
      <c r="DYR28" s="6"/>
      <c r="DYS28" s="6"/>
      <c r="DYT28" s="6"/>
      <c r="DYU28" s="6"/>
      <c r="DYV28" s="6"/>
      <c r="DYW28" s="6"/>
      <c r="DYX28" s="6"/>
      <c r="DYY28" s="6"/>
      <c r="DYZ28" s="6"/>
      <c r="DZA28" s="6"/>
      <c r="DZB28" s="6"/>
      <c r="DZC28" s="6"/>
      <c r="DZD28" s="6"/>
      <c r="DZE28" s="6"/>
      <c r="DZF28" s="6"/>
      <c r="DZG28" s="6"/>
      <c r="DZH28" s="6"/>
      <c r="DZI28" s="6"/>
      <c r="DZJ28" s="6"/>
      <c r="DZK28" s="6"/>
      <c r="DZL28" s="6"/>
      <c r="DZM28" s="6"/>
      <c r="DZN28" s="6"/>
      <c r="DZO28" s="6"/>
      <c r="DZP28" s="6"/>
      <c r="DZQ28" s="6"/>
      <c r="DZR28" s="6"/>
      <c r="DZS28" s="6"/>
      <c r="DZT28" s="6"/>
      <c r="DZU28" s="6"/>
      <c r="DZV28" s="6"/>
      <c r="DZW28" s="6"/>
      <c r="DZX28" s="6"/>
      <c r="DZY28" s="6"/>
      <c r="DZZ28" s="6"/>
      <c r="EAA28" s="6"/>
      <c r="EAB28" s="6"/>
      <c r="EAC28" s="6"/>
      <c r="EAD28" s="6"/>
      <c r="EAE28" s="6"/>
      <c r="EAF28" s="6"/>
      <c r="EAG28" s="6"/>
      <c r="EAH28" s="6"/>
      <c r="EAI28" s="6"/>
      <c r="EAJ28" s="6"/>
      <c r="EAK28" s="6"/>
      <c r="EAL28" s="6"/>
      <c r="EAM28" s="6"/>
      <c r="EAN28" s="6"/>
      <c r="EAO28" s="6"/>
      <c r="EAP28" s="6"/>
      <c r="EAQ28" s="6"/>
      <c r="EAR28" s="6"/>
      <c r="EAS28" s="6"/>
      <c r="EAT28" s="6"/>
      <c r="EAU28" s="6"/>
      <c r="EAV28" s="6"/>
      <c r="EAW28" s="6"/>
      <c r="EAX28" s="6"/>
      <c r="EAY28" s="6"/>
      <c r="EAZ28" s="6"/>
      <c r="EBA28" s="6"/>
      <c r="EBB28" s="6"/>
      <c r="EBC28" s="6"/>
      <c r="EBD28" s="6"/>
      <c r="EBE28" s="6"/>
      <c r="EBF28" s="6"/>
      <c r="EBG28" s="6"/>
      <c r="EBH28" s="6"/>
      <c r="EBI28" s="6"/>
      <c r="EBJ28" s="6"/>
      <c r="EBK28" s="6"/>
      <c r="EBL28" s="6"/>
      <c r="EBM28" s="6"/>
      <c r="EBN28" s="6"/>
      <c r="EBO28" s="6"/>
      <c r="EBP28" s="6"/>
      <c r="EBQ28" s="6"/>
      <c r="EBR28" s="6"/>
      <c r="EBS28" s="6"/>
      <c r="EBT28" s="6"/>
      <c r="EBU28" s="6"/>
      <c r="EBV28" s="6"/>
      <c r="EBW28" s="6"/>
      <c r="EBX28" s="6"/>
      <c r="EBY28" s="6"/>
      <c r="EBZ28" s="6"/>
      <c r="ECA28" s="6"/>
      <c r="ECB28" s="6"/>
      <c r="ECC28" s="6"/>
      <c r="ECD28" s="6"/>
      <c r="ECE28" s="6"/>
      <c r="ECF28" s="6"/>
      <c r="ECG28" s="6"/>
      <c r="ECH28" s="6"/>
      <c r="ECI28" s="6"/>
      <c r="ECJ28" s="6"/>
      <c r="ECK28" s="6"/>
      <c r="ECL28" s="6"/>
      <c r="ECM28" s="6"/>
      <c r="ECN28" s="6"/>
      <c r="ECO28" s="6"/>
      <c r="ECP28" s="6"/>
      <c r="ECQ28" s="6"/>
      <c r="ECR28" s="6"/>
      <c r="ECS28" s="6"/>
      <c r="ECT28" s="6"/>
      <c r="ECU28" s="6"/>
      <c r="ECV28" s="6"/>
      <c r="ECW28" s="6"/>
      <c r="ECX28" s="6"/>
      <c r="ECY28" s="6"/>
      <c r="ECZ28" s="6"/>
      <c r="EDA28" s="6"/>
      <c r="EDB28" s="6"/>
      <c r="EDC28" s="6"/>
      <c r="EDD28" s="6"/>
      <c r="EDE28" s="6"/>
      <c r="EDF28" s="6"/>
      <c r="EDG28" s="6"/>
      <c r="EDH28" s="6"/>
      <c r="EDI28" s="6"/>
      <c r="EDJ28" s="6"/>
      <c r="EDK28" s="6"/>
      <c r="EDL28" s="6"/>
      <c r="EDM28" s="6"/>
      <c r="EDN28" s="6"/>
      <c r="EDO28" s="6"/>
      <c r="EDP28" s="6"/>
      <c r="EDQ28" s="6"/>
      <c r="EDR28" s="6"/>
      <c r="EDS28" s="6"/>
      <c r="EDT28" s="6"/>
      <c r="EDU28" s="6"/>
      <c r="EDV28" s="6"/>
      <c r="EDW28" s="6"/>
      <c r="EDX28" s="6"/>
      <c r="EDY28" s="6"/>
      <c r="EDZ28" s="6"/>
      <c r="EEA28" s="6"/>
      <c r="EEB28" s="6"/>
      <c r="EEC28" s="6"/>
      <c r="EED28" s="6"/>
      <c r="EEE28" s="6"/>
      <c r="EEF28" s="6"/>
      <c r="EEG28" s="6"/>
      <c r="EEH28" s="6"/>
      <c r="EEI28" s="6"/>
      <c r="EEJ28" s="6"/>
      <c r="EEK28" s="6"/>
      <c r="EEL28" s="6"/>
      <c r="EEM28" s="6"/>
      <c r="EEN28" s="6"/>
      <c r="EEO28" s="6"/>
      <c r="EEP28" s="6"/>
      <c r="EEQ28" s="6"/>
      <c r="EER28" s="6"/>
      <c r="EES28" s="6"/>
      <c r="EET28" s="6"/>
      <c r="EEU28" s="6"/>
      <c r="EEV28" s="6"/>
      <c r="EEW28" s="6"/>
      <c r="EEX28" s="6"/>
      <c r="EEY28" s="6"/>
      <c r="EEZ28" s="6"/>
      <c r="EFA28" s="6"/>
      <c r="EFB28" s="6"/>
      <c r="EFC28" s="6"/>
      <c r="EFD28" s="6"/>
      <c r="EFE28" s="6"/>
      <c r="EFF28" s="6"/>
      <c r="EFG28" s="6"/>
      <c r="EFH28" s="6"/>
      <c r="EFI28" s="6"/>
      <c r="EFJ28" s="6"/>
      <c r="EFK28" s="6"/>
      <c r="EFL28" s="6"/>
      <c r="EFM28" s="6"/>
      <c r="EFN28" s="6"/>
      <c r="EFO28" s="6"/>
      <c r="EFP28" s="6"/>
      <c r="EFQ28" s="6"/>
      <c r="EFR28" s="6"/>
      <c r="EFS28" s="6"/>
      <c r="EFT28" s="6"/>
      <c r="EFU28" s="6"/>
      <c r="EFV28" s="6"/>
      <c r="EFW28" s="6"/>
      <c r="EFX28" s="6"/>
      <c r="EFY28" s="6"/>
      <c r="EFZ28" s="6"/>
      <c r="EGA28" s="6"/>
      <c r="EGB28" s="6"/>
      <c r="EGC28" s="6"/>
      <c r="EGD28" s="6"/>
      <c r="EGE28" s="6"/>
      <c r="EGF28" s="6"/>
      <c r="EGG28" s="6"/>
      <c r="EGH28" s="6"/>
      <c r="EGI28" s="6"/>
      <c r="EGJ28" s="6"/>
      <c r="EGK28" s="6"/>
      <c r="EGL28" s="6"/>
      <c r="EGM28" s="6"/>
      <c r="EGN28" s="6"/>
      <c r="EGO28" s="6"/>
      <c r="EGP28" s="6"/>
      <c r="EGQ28" s="6"/>
      <c r="EGR28" s="6"/>
      <c r="EGS28" s="6"/>
      <c r="EGT28" s="6"/>
      <c r="EGU28" s="6"/>
      <c r="EGV28" s="6"/>
      <c r="EGW28" s="6"/>
      <c r="EGX28" s="6"/>
      <c r="EGY28" s="6"/>
      <c r="EGZ28" s="6"/>
      <c r="EHA28" s="6"/>
      <c r="EHB28" s="6"/>
      <c r="EHC28" s="6"/>
      <c r="EHD28" s="6"/>
      <c r="EHE28" s="6"/>
      <c r="EHF28" s="6"/>
      <c r="EHG28" s="6"/>
      <c r="EHH28" s="6"/>
      <c r="EHI28" s="6"/>
      <c r="EHJ28" s="6"/>
      <c r="EHK28" s="6"/>
      <c r="EHL28" s="6"/>
      <c r="EHM28" s="6"/>
      <c r="EHN28" s="6"/>
      <c r="EHO28" s="6"/>
      <c r="EHP28" s="6"/>
      <c r="EHQ28" s="6"/>
      <c r="EHR28" s="6"/>
      <c r="EHS28" s="6"/>
      <c r="EHT28" s="6"/>
      <c r="EHU28" s="6"/>
      <c r="EHV28" s="6"/>
      <c r="EHW28" s="6"/>
      <c r="EHX28" s="6"/>
      <c r="EHY28" s="6"/>
      <c r="EHZ28" s="6"/>
      <c r="EIA28" s="6"/>
      <c r="EIB28" s="6"/>
      <c r="EIC28" s="6"/>
      <c r="EID28" s="6"/>
      <c r="EIE28" s="6"/>
      <c r="EIF28" s="6"/>
      <c r="EIG28" s="6"/>
      <c r="EIH28" s="6"/>
      <c r="EII28" s="6"/>
      <c r="EIJ28" s="6"/>
      <c r="EIK28" s="6"/>
      <c r="EIL28" s="6"/>
      <c r="EIM28" s="6"/>
      <c r="EIN28" s="6"/>
      <c r="EIO28" s="6"/>
      <c r="EIP28" s="6"/>
      <c r="EIQ28" s="6"/>
      <c r="EIR28" s="6"/>
      <c r="EIS28" s="6"/>
      <c r="EIT28" s="6"/>
      <c r="EIU28" s="6"/>
      <c r="EIV28" s="6"/>
      <c r="EIW28" s="6"/>
      <c r="EIX28" s="6"/>
      <c r="EIY28" s="6"/>
      <c r="EIZ28" s="6"/>
      <c r="EJA28" s="6"/>
      <c r="EJB28" s="6"/>
      <c r="EJC28" s="6"/>
      <c r="EJD28" s="6"/>
      <c r="EJE28" s="6"/>
      <c r="EJF28" s="6"/>
      <c r="EJG28" s="6"/>
      <c r="EJH28" s="6"/>
      <c r="EJI28" s="6"/>
      <c r="EJJ28" s="6"/>
      <c r="EJK28" s="6"/>
      <c r="EJL28" s="6"/>
      <c r="EJM28" s="6"/>
      <c r="EJN28" s="6"/>
      <c r="EJO28" s="6"/>
      <c r="EJP28" s="6"/>
      <c r="EJQ28" s="6"/>
      <c r="EJR28" s="6"/>
      <c r="EJS28" s="6"/>
      <c r="EJT28" s="6"/>
      <c r="EJU28" s="6"/>
      <c r="EJV28" s="6"/>
      <c r="EJW28" s="6"/>
      <c r="EJX28" s="6"/>
      <c r="EJY28" s="6"/>
      <c r="EJZ28" s="6"/>
      <c r="EKA28" s="6"/>
      <c r="EKB28" s="6"/>
      <c r="EKC28" s="6"/>
      <c r="EKD28" s="6"/>
      <c r="EKE28" s="6"/>
      <c r="EKF28" s="6"/>
      <c r="EKG28" s="6"/>
      <c r="EKH28" s="6"/>
      <c r="EKI28" s="6"/>
      <c r="EKJ28" s="6"/>
      <c r="EKK28" s="6"/>
      <c r="EKL28" s="6"/>
      <c r="EKM28" s="6"/>
      <c r="EKN28" s="6"/>
      <c r="EKO28" s="6"/>
      <c r="EKP28" s="6"/>
      <c r="EKQ28" s="6"/>
      <c r="EKR28" s="6"/>
      <c r="EKS28" s="6"/>
      <c r="EKT28" s="6"/>
      <c r="EKU28" s="6"/>
      <c r="EKV28" s="6"/>
      <c r="EKW28" s="6"/>
      <c r="EKX28" s="6"/>
      <c r="EKY28" s="6"/>
      <c r="EKZ28" s="6"/>
      <c r="ELA28" s="6"/>
      <c r="ELB28" s="6"/>
      <c r="ELC28" s="6"/>
      <c r="ELD28" s="6"/>
      <c r="ELE28" s="6"/>
      <c r="ELF28" s="6"/>
      <c r="ELG28" s="6"/>
      <c r="ELH28" s="6"/>
      <c r="ELI28" s="6"/>
      <c r="ELJ28" s="6"/>
      <c r="ELK28" s="6"/>
      <c r="ELL28" s="6"/>
      <c r="ELM28" s="6"/>
      <c r="ELN28" s="6"/>
      <c r="ELO28" s="6"/>
      <c r="ELP28" s="6"/>
      <c r="ELQ28" s="6"/>
      <c r="ELR28" s="6"/>
      <c r="ELS28" s="6"/>
      <c r="ELT28" s="6"/>
      <c r="ELU28" s="6"/>
      <c r="ELV28" s="6"/>
      <c r="ELW28" s="6"/>
      <c r="ELX28" s="6"/>
      <c r="ELY28" s="6"/>
      <c r="ELZ28" s="6"/>
      <c r="EMA28" s="6"/>
      <c r="EMB28" s="6"/>
      <c r="EMC28" s="6"/>
      <c r="EMD28" s="6"/>
      <c r="EME28" s="6"/>
      <c r="EMF28" s="6"/>
      <c r="EMG28" s="6"/>
      <c r="EMH28" s="6"/>
      <c r="EMI28" s="6"/>
      <c r="EMJ28" s="6"/>
      <c r="EMK28" s="6"/>
      <c r="EML28" s="6"/>
      <c r="EMM28" s="6"/>
      <c r="EMN28" s="6"/>
      <c r="EMO28" s="6"/>
      <c r="EMP28" s="6"/>
      <c r="EMQ28" s="6"/>
      <c r="EMR28" s="6"/>
      <c r="EMS28" s="6"/>
      <c r="EMT28" s="6"/>
      <c r="EMU28" s="6"/>
      <c r="EMV28" s="6"/>
      <c r="EMW28" s="6"/>
      <c r="EMX28" s="6"/>
      <c r="EMY28" s="6"/>
      <c r="EMZ28" s="6"/>
      <c r="ENA28" s="6"/>
      <c r="ENB28" s="6"/>
      <c r="ENC28" s="6"/>
      <c r="END28" s="6"/>
      <c r="ENE28" s="6"/>
      <c r="ENF28" s="6"/>
      <c r="ENG28" s="6"/>
      <c r="ENH28" s="6"/>
      <c r="ENI28" s="6"/>
      <c r="ENJ28" s="6"/>
      <c r="ENK28" s="6"/>
      <c r="ENL28" s="6"/>
      <c r="ENM28" s="6"/>
      <c r="ENN28" s="6"/>
      <c r="ENO28" s="6"/>
      <c r="ENP28" s="6"/>
      <c r="ENQ28" s="6"/>
      <c r="ENR28" s="6"/>
      <c r="ENS28" s="6"/>
      <c r="ENT28" s="6"/>
      <c r="ENU28" s="6"/>
      <c r="ENV28" s="6"/>
      <c r="ENW28" s="6"/>
      <c r="ENX28" s="6"/>
      <c r="ENY28" s="6"/>
      <c r="ENZ28" s="6"/>
      <c r="EOA28" s="6"/>
      <c r="EOB28" s="6"/>
      <c r="EOC28" s="6"/>
      <c r="EOD28" s="6"/>
      <c r="EOE28" s="6"/>
      <c r="EOF28" s="6"/>
      <c r="EOG28" s="6"/>
      <c r="EOH28" s="6"/>
      <c r="EOI28" s="6"/>
      <c r="EOJ28" s="6"/>
      <c r="EOK28" s="6"/>
      <c r="EOL28" s="6"/>
      <c r="EOM28" s="6"/>
      <c r="EON28" s="6"/>
      <c r="EOO28" s="6"/>
      <c r="EOP28" s="6"/>
      <c r="EOQ28" s="6"/>
      <c r="EOR28" s="6"/>
      <c r="EOS28" s="6"/>
      <c r="EOT28" s="6"/>
      <c r="EOU28" s="6"/>
      <c r="EOV28" s="6"/>
      <c r="EOW28" s="6"/>
      <c r="EOX28" s="6"/>
      <c r="EOY28" s="6"/>
      <c r="EOZ28" s="6"/>
      <c r="EPA28" s="6"/>
      <c r="EPB28" s="6"/>
      <c r="EPC28" s="6"/>
      <c r="EPD28" s="6"/>
      <c r="EPE28" s="6"/>
      <c r="EPF28" s="6"/>
      <c r="EPG28" s="6"/>
      <c r="EPH28" s="6"/>
      <c r="EPI28" s="6"/>
      <c r="EPJ28" s="6"/>
      <c r="EPK28" s="6"/>
      <c r="EPL28" s="6"/>
      <c r="EPM28" s="6"/>
      <c r="EPN28" s="6"/>
      <c r="EPO28" s="6"/>
      <c r="EPP28" s="6"/>
      <c r="EPQ28" s="6"/>
      <c r="EPR28" s="6"/>
      <c r="EPS28" s="6"/>
      <c r="EPT28" s="6"/>
      <c r="EPU28" s="6"/>
      <c r="EPV28" s="6"/>
      <c r="EPW28" s="6"/>
      <c r="EPX28" s="6"/>
      <c r="EPY28" s="6"/>
      <c r="EPZ28" s="6"/>
      <c r="EQA28" s="6"/>
      <c r="EQB28" s="6"/>
      <c r="EQC28" s="6"/>
      <c r="EQD28" s="6"/>
      <c r="EQE28" s="6"/>
      <c r="EQF28" s="6"/>
      <c r="EQG28" s="6"/>
      <c r="EQH28" s="6"/>
      <c r="EQI28" s="6"/>
      <c r="EQJ28" s="6"/>
      <c r="EQK28" s="6"/>
      <c r="EQL28" s="6"/>
      <c r="EQM28" s="6"/>
      <c r="EQN28" s="6"/>
      <c r="EQO28" s="6"/>
      <c r="EQP28" s="6"/>
      <c r="EQQ28" s="6"/>
      <c r="EQR28" s="6"/>
      <c r="EQS28" s="6"/>
      <c r="EQT28" s="6"/>
      <c r="EQU28" s="6"/>
      <c r="EQV28" s="6"/>
      <c r="EQW28" s="6"/>
      <c r="EQX28" s="6"/>
      <c r="EQY28" s="6"/>
      <c r="EQZ28" s="6"/>
      <c r="ERA28" s="6"/>
      <c r="ERB28" s="6"/>
      <c r="ERC28" s="6"/>
      <c r="ERD28" s="6"/>
      <c r="ERE28" s="6"/>
      <c r="ERF28" s="6"/>
      <c r="ERG28" s="6"/>
      <c r="ERH28" s="6"/>
      <c r="ERI28" s="6"/>
      <c r="ERJ28" s="6"/>
      <c r="ERK28" s="6"/>
      <c r="ERL28" s="6"/>
      <c r="ERM28" s="6"/>
      <c r="ERN28" s="6"/>
      <c r="ERO28" s="6"/>
      <c r="ERP28" s="6"/>
      <c r="ERQ28" s="6"/>
      <c r="ERR28" s="6"/>
      <c r="ERS28" s="6"/>
      <c r="ERT28" s="6"/>
      <c r="ERU28" s="6"/>
      <c r="ERV28" s="6"/>
      <c r="ERW28" s="6"/>
      <c r="ERX28" s="6"/>
      <c r="ERY28" s="6"/>
      <c r="ERZ28" s="6"/>
      <c r="ESA28" s="6"/>
      <c r="ESB28" s="6"/>
      <c r="ESC28" s="6"/>
      <c r="ESD28" s="6"/>
      <c r="ESE28" s="6"/>
      <c r="ESF28" s="6"/>
      <c r="ESG28" s="6"/>
      <c r="ESH28" s="6"/>
      <c r="ESI28" s="6"/>
      <c r="ESJ28" s="6"/>
      <c r="ESK28" s="6"/>
      <c r="ESL28" s="6"/>
      <c r="ESM28" s="6"/>
      <c r="ESN28" s="6"/>
      <c r="ESO28" s="6"/>
      <c r="ESP28" s="6"/>
      <c r="ESQ28" s="6"/>
      <c r="ESR28" s="6"/>
      <c r="ESS28" s="6"/>
      <c r="EST28" s="6"/>
      <c r="ESU28" s="6"/>
      <c r="ESV28" s="6"/>
      <c r="ESW28" s="6"/>
      <c r="ESX28" s="6"/>
      <c r="ESY28" s="6"/>
      <c r="ESZ28" s="6"/>
      <c r="ETA28" s="6"/>
      <c r="ETB28" s="6"/>
      <c r="ETC28" s="6"/>
      <c r="ETD28" s="6"/>
      <c r="ETE28" s="6"/>
      <c r="ETF28" s="6"/>
      <c r="ETG28" s="6"/>
      <c r="ETH28" s="6"/>
      <c r="ETI28" s="6"/>
      <c r="ETJ28" s="6"/>
      <c r="ETK28" s="6"/>
      <c r="ETL28" s="6"/>
      <c r="ETM28" s="6"/>
      <c r="ETN28" s="6"/>
      <c r="ETO28" s="6"/>
      <c r="ETP28" s="6"/>
      <c r="ETQ28" s="6"/>
      <c r="ETR28" s="6"/>
      <c r="ETS28" s="6"/>
      <c r="ETT28" s="6"/>
      <c r="ETU28" s="6"/>
      <c r="ETV28" s="6"/>
      <c r="ETW28" s="6"/>
      <c r="ETX28" s="6"/>
      <c r="ETY28" s="6"/>
      <c r="ETZ28" s="6"/>
      <c r="EUA28" s="6"/>
      <c r="EUB28" s="6"/>
      <c r="EUC28" s="6"/>
      <c r="EUD28" s="6"/>
      <c r="EUE28" s="6"/>
      <c r="EUF28" s="6"/>
      <c r="EUG28" s="6"/>
      <c r="EUH28" s="6"/>
      <c r="EUI28" s="6"/>
      <c r="EUJ28" s="6"/>
      <c r="EUK28" s="6"/>
      <c r="EUL28" s="6"/>
      <c r="EUM28" s="6"/>
      <c r="EUN28" s="6"/>
      <c r="EUO28" s="6"/>
      <c r="EUP28" s="6"/>
      <c r="EUQ28" s="6"/>
      <c r="EUR28" s="6"/>
      <c r="EUS28" s="6"/>
      <c r="EUT28" s="6"/>
      <c r="EUU28" s="6"/>
      <c r="EUV28" s="6"/>
      <c r="EUW28" s="6"/>
      <c r="EUX28" s="6"/>
      <c r="EUY28" s="6"/>
      <c r="EUZ28" s="6"/>
      <c r="EVA28" s="6"/>
      <c r="EVB28" s="6"/>
      <c r="EVC28" s="6"/>
      <c r="EVD28" s="6"/>
      <c r="EVE28" s="6"/>
      <c r="EVF28" s="6"/>
      <c r="EVG28" s="6"/>
      <c r="EVH28" s="6"/>
      <c r="EVI28" s="6"/>
      <c r="EVJ28" s="6"/>
      <c r="EVK28" s="6"/>
      <c r="EVL28" s="6"/>
      <c r="EVM28" s="6"/>
      <c r="EVN28" s="6"/>
      <c r="EVO28" s="6"/>
      <c r="EVP28" s="6"/>
      <c r="EVQ28" s="6"/>
      <c r="EVR28" s="6"/>
      <c r="EVS28" s="6"/>
      <c r="EVT28" s="6"/>
      <c r="EVU28" s="6"/>
      <c r="EVV28" s="6"/>
      <c r="EVW28" s="6"/>
      <c r="EVX28" s="6"/>
      <c r="EVY28" s="6"/>
      <c r="EVZ28" s="6"/>
      <c r="EWA28" s="6"/>
      <c r="EWB28" s="6"/>
      <c r="EWC28" s="6"/>
      <c r="EWD28" s="6"/>
      <c r="EWE28" s="6"/>
      <c r="EWF28" s="6"/>
      <c r="EWG28" s="6"/>
      <c r="EWH28" s="6"/>
      <c r="EWI28" s="6"/>
      <c r="EWJ28" s="6"/>
      <c r="EWK28" s="6"/>
      <c r="EWL28" s="6"/>
      <c r="EWM28" s="6"/>
      <c r="EWN28" s="6"/>
      <c r="EWO28" s="6"/>
      <c r="EWP28" s="6"/>
      <c r="EWQ28" s="6"/>
      <c r="EWR28" s="6"/>
      <c r="EWS28" s="6"/>
      <c r="EWT28" s="6"/>
      <c r="EWU28" s="6"/>
      <c r="EWV28" s="6"/>
      <c r="EWW28" s="6"/>
      <c r="EWX28" s="6"/>
      <c r="EWY28" s="6"/>
      <c r="EWZ28" s="6"/>
      <c r="EXA28" s="6"/>
      <c r="EXB28" s="6"/>
      <c r="EXC28" s="6"/>
      <c r="EXD28" s="6"/>
      <c r="EXE28" s="6"/>
      <c r="EXF28" s="6"/>
      <c r="EXG28" s="6"/>
      <c r="EXH28" s="6"/>
      <c r="EXI28" s="6"/>
      <c r="EXJ28" s="6"/>
      <c r="EXK28" s="6"/>
      <c r="EXL28" s="6"/>
      <c r="EXM28" s="6"/>
      <c r="EXN28" s="6"/>
      <c r="EXO28" s="6"/>
      <c r="EXP28" s="6"/>
      <c r="EXQ28" s="6"/>
      <c r="EXR28" s="6"/>
      <c r="EXS28" s="6"/>
      <c r="EXT28" s="6"/>
      <c r="EXU28" s="6"/>
      <c r="EXV28" s="6"/>
      <c r="EXW28" s="6"/>
      <c r="EXX28" s="6"/>
      <c r="EXY28" s="6"/>
      <c r="EXZ28" s="6"/>
      <c r="EYA28" s="6"/>
      <c r="EYB28" s="6"/>
      <c r="EYC28" s="6"/>
      <c r="EYD28" s="6"/>
      <c r="EYE28" s="6"/>
      <c r="EYF28" s="6"/>
      <c r="EYG28" s="6"/>
      <c r="EYH28" s="6"/>
      <c r="EYI28" s="6"/>
      <c r="EYJ28" s="6"/>
      <c r="EYK28" s="6"/>
      <c r="EYL28" s="6"/>
      <c r="EYM28" s="6"/>
      <c r="EYN28" s="6"/>
      <c r="EYO28" s="6"/>
      <c r="EYP28" s="6"/>
      <c r="EYQ28" s="6"/>
      <c r="EYR28" s="6"/>
      <c r="EYS28" s="6"/>
      <c r="EYT28" s="6"/>
      <c r="EYU28" s="6"/>
      <c r="EYV28" s="6"/>
      <c r="EYW28" s="6"/>
      <c r="EYX28" s="6"/>
      <c r="EYY28" s="6"/>
      <c r="EYZ28" s="6"/>
      <c r="EZA28" s="6"/>
      <c r="EZB28" s="6"/>
      <c r="EZC28" s="6"/>
      <c r="EZD28" s="6"/>
      <c r="EZE28" s="6"/>
      <c r="EZF28" s="6"/>
      <c r="EZG28" s="6"/>
      <c r="EZH28" s="6"/>
      <c r="EZI28" s="6"/>
      <c r="EZJ28" s="6"/>
      <c r="EZK28" s="6"/>
      <c r="EZL28" s="6"/>
      <c r="EZM28" s="6"/>
      <c r="EZN28" s="6"/>
      <c r="EZO28" s="6"/>
      <c r="EZP28" s="6"/>
      <c r="EZQ28" s="6"/>
      <c r="EZR28" s="6"/>
      <c r="EZS28" s="6"/>
      <c r="EZT28" s="6"/>
      <c r="EZU28" s="6"/>
      <c r="EZV28" s="6"/>
      <c r="EZW28" s="6"/>
      <c r="EZX28" s="6"/>
      <c r="EZY28" s="6"/>
      <c r="EZZ28" s="6"/>
      <c r="FAA28" s="6"/>
      <c r="FAB28" s="6"/>
      <c r="FAC28" s="6"/>
      <c r="FAD28" s="6"/>
      <c r="FAE28" s="6"/>
      <c r="FAF28" s="6"/>
      <c r="FAG28" s="6"/>
      <c r="FAH28" s="6"/>
      <c r="FAI28" s="6"/>
      <c r="FAJ28" s="6"/>
      <c r="FAK28" s="6"/>
      <c r="FAL28" s="6"/>
      <c r="FAM28" s="6"/>
      <c r="FAN28" s="6"/>
      <c r="FAO28" s="6"/>
      <c r="FAP28" s="6"/>
      <c r="FAQ28" s="6"/>
      <c r="FAR28" s="6"/>
      <c r="FAS28" s="6"/>
      <c r="FAT28" s="6"/>
      <c r="FAU28" s="6"/>
      <c r="FAV28" s="6"/>
      <c r="FAW28" s="6"/>
      <c r="FAX28" s="6"/>
      <c r="FAY28" s="6"/>
      <c r="FAZ28" s="6"/>
      <c r="FBA28" s="6"/>
      <c r="FBB28" s="6"/>
      <c r="FBC28" s="6"/>
      <c r="FBD28" s="6"/>
      <c r="FBE28" s="6"/>
      <c r="FBF28" s="6"/>
      <c r="FBG28" s="6"/>
      <c r="FBH28" s="6"/>
      <c r="FBI28" s="6"/>
      <c r="FBJ28" s="6"/>
      <c r="FBK28" s="6"/>
      <c r="FBL28" s="6"/>
      <c r="FBM28" s="6"/>
      <c r="FBN28" s="6"/>
      <c r="FBO28" s="6"/>
      <c r="FBP28" s="6"/>
      <c r="FBQ28" s="6"/>
      <c r="FBR28" s="6"/>
      <c r="FBS28" s="6"/>
      <c r="FBT28" s="6"/>
      <c r="FBU28" s="6"/>
      <c r="FBV28" s="6"/>
      <c r="FBW28" s="6"/>
      <c r="FBX28" s="6"/>
      <c r="FBY28" s="6"/>
      <c r="FBZ28" s="6"/>
      <c r="FCA28" s="6"/>
      <c r="FCB28" s="6"/>
      <c r="FCC28" s="6"/>
      <c r="FCD28" s="6"/>
      <c r="FCE28" s="6"/>
      <c r="FCF28" s="6"/>
      <c r="FCG28" s="6"/>
      <c r="FCH28" s="6"/>
      <c r="FCI28" s="6"/>
      <c r="FCJ28" s="6"/>
      <c r="FCK28" s="6"/>
      <c r="FCL28" s="6"/>
      <c r="FCM28" s="6"/>
      <c r="FCN28" s="6"/>
      <c r="FCO28" s="6"/>
      <c r="FCP28" s="6"/>
      <c r="FCQ28" s="6"/>
      <c r="FCR28" s="6"/>
      <c r="FCS28" s="6"/>
      <c r="FCT28" s="6"/>
      <c r="FCU28" s="6"/>
      <c r="FCV28" s="6"/>
      <c r="FCW28" s="6"/>
      <c r="FCX28" s="6"/>
      <c r="FCY28" s="6"/>
      <c r="FCZ28" s="6"/>
      <c r="FDA28" s="6"/>
      <c r="FDB28" s="6"/>
      <c r="FDC28" s="6"/>
      <c r="FDD28" s="6"/>
      <c r="FDE28" s="6"/>
      <c r="FDF28" s="6"/>
      <c r="FDG28" s="6"/>
      <c r="FDH28" s="6"/>
      <c r="FDI28" s="6"/>
      <c r="FDJ28" s="6"/>
      <c r="FDK28" s="6"/>
      <c r="FDL28" s="6"/>
      <c r="FDM28" s="6"/>
      <c r="FDN28" s="6"/>
      <c r="FDO28" s="6"/>
      <c r="FDP28" s="6"/>
      <c r="FDQ28" s="6"/>
      <c r="FDR28" s="6"/>
      <c r="FDS28" s="6"/>
      <c r="FDT28" s="6"/>
      <c r="FDU28" s="6"/>
      <c r="FDV28" s="6"/>
      <c r="FDW28" s="6"/>
      <c r="FDX28" s="6"/>
      <c r="FDY28" s="6"/>
      <c r="FDZ28" s="6"/>
      <c r="FEA28" s="6"/>
      <c r="FEB28" s="6"/>
      <c r="FEC28" s="6"/>
      <c r="FED28" s="6"/>
      <c r="FEE28" s="6"/>
      <c r="FEF28" s="6"/>
      <c r="FEG28" s="6"/>
      <c r="FEH28" s="6"/>
      <c r="FEI28" s="6"/>
      <c r="FEJ28" s="6"/>
      <c r="FEK28" s="6"/>
      <c r="FEL28" s="6"/>
      <c r="FEM28" s="6"/>
      <c r="FEN28" s="6"/>
      <c r="FEO28" s="6"/>
      <c r="FEP28" s="6"/>
      <c r="FEQ28" s="6"/>
      <c r="FER28" s="6"/>
      <c r="FES28" s="6"/>
      <c r="FET28" s="6"/>
      <c r="FEU28" s="6"/>
      <c r="FEV28" s="6"/>
      <c r="FEW28" s="6"/>
      <c r="FEX28" s="6"/>
      <c r="FEY28" s="6"/>
      <c r="FEZ28" s="6"/>
      <c r="FFA28" s="6"/>
      <c r="FFB28" s="6"/>
      <c r="FFC28" s="6"/>
      <c r="FFD28" s="6"/>
      <c r="FFE28" s="6"/>
      <c r="FFF28" s="6"/>
      <c r="FFG28" s="6"/>
      <c r="FFH28" s="6"/>
      <c r="FFI28" s="6"/>
      <c r="FFJ28" s="6"/>
      <c r="FFK28" s="6"/>
      <c r="FFL28" s="6"/>
      <c r="FFM28" s="6"/>
      <c r="FFN28" s="6"/>
      <c r="FFO28" s="6"/>
      <c r="FFP28" s="6"/>
      <c r="FFQ28" s="6"/>
      <c r="FFR28" s="6"/>
      <c r="FFS28" s="6"/>
      <c r="FFT28" s="6"/>
      <c r="FFU28" s="6"/>
      <c r="FFV28" s="6"/>
      <c r="FFW28" s="6"/>
      <c r="FFX28" s="6"/>
      <c r="FFY28" s="6"/>
      <c r="FFZ28" s="6"/>
      <c r="FGA28" s="6"/>
      <c r="FGB28" s="6"/>
      <c r="FGC28" s="6"/>
      <c r="FGD28" s="6"/>
      <c r="FGE28" s="6"/>
      <c r="FGF28" s="6"/>
      <c r="FGG28" s="6"/>
      <c r="FGH28" s="6"/>
      <c r="FGI28" s="6"/>
      <c r="FGJ28" s="6"/>
      <c r="FGK28" s="6"/>
      <c r="FGL28" s="6"/>
      <c r="FGM28" s="6"/>
      <c r="FGN28" s="6"/>
      <c r="FGO28" s="6"/>
      <c r="FGP28" s="6"/>
      <c r="FGQ28" s="6"/>
      <c r="FGR28" s="6"/>
      <c r="FGS28" s="6"/>
      <c r="FGT28" s="6"/>
      <c r="FGU28" s="6"/>
      <c r="FGV28" s="6"/>
      <c r="FGW28" s="6"/>
      <c r="FGX28" s="6"/>
      <c r="FGY28" s="6"/>
      <c r="FGZ28" s="6"/>
      <c r="FHA28" s="6"/>
      <c r="FHB28" s="6"/>
      <c r="FHC28" s="6"/>
      <c r="FHD28" s="6"/>
      <c r="FHE28" s="6"/>
      <c r="FHF28" s="6"/>
      <c r="FHG28" s="6"/>
      <c r="FHH28" s="6"/>
      <c r="FHI28" s="6"/>
      <c r="FHJ28" s="6"/>
      <c r="FHK28" s="6"/>
      <c r="FHL28" s="6"/>
      <c r="FHM28" s="6"/>
      <c r="FHN28" s="6"/>
      <c r="FHO28" s="6"/>
      <c r="FHP28" s="6"/>
      <c r="FHQ28" s="6"/>
      <c r="FHR28" s="6"/>
      <c r="FHS28" s="6"/>
      <c r="FHT28" s="6"/>
      <c r="FHU28" s="6"/>
      <c r="FHV28" s="6"/>
      <c r="FHW28" s="6"/>
      <c r="FHX28" s="6"/>
      <c r="FHY28" s="6"/>
      <c r="FHZ28" s="6"/>
      <c r="FIA28" s="6"/>
      <c r="FIB28" s="6"/>
      <c r="FIC28" s="6"/>
      <c r="FID28" s="6"/>
      <c r="FIE28" s="6"/>
      <c r="FIF28" s="6"/>
      <c r="FIG28" s="6"/>
      <c r="FIH28" s="6"/>
      <c r="FII28" s="6"/>
      <c r="FIJ28" s="6"/>
      <c r="FIK28" s="6"/>
      <c r="FIL28" s="6"/>
      <c r="FIM28" s="6"/>
      <c r="FIN28" s="6"/>
      <c r="FIO28" s="6"/>
      <c r="FIP28" s="6"/>
      <c r="FIQ28" s="6"/>
      <c r="FIR28" s="6"/>
      <c r="FIS28" s="6"/>
      <c r="FIT28" s="6"/>
      <c r="FIU28" s="6"/>
      <c r="FIV28" s="6"/>
      <c r="FIW28" s="6"/>
      <c r="FIX28" s="6"/>
      <c r="FIY28" s="6"/>
      <c r="FIZ28" s="6"/>
      <c r="FJA28" s="6"/>
      <c r="FJB28" s="6"/>
      <c r="FJC28" s="6"/>
      <c r="FJD28" s="6"/>
      <c r="FJE28" s="6"/>
      <c r="FJF28" s="6"/>
      <c r="FJG28" s="6"/>
      <c r="FJH28" s="6"/>
      <c r="FJI28" s="6"/>
      <c r="FJJ28" s="6"/>
      <c r="FJK28" s="6"/>
      <c r="FJL28" s="6"/>
      <c r="FJM28" s="6"/>
      <c r="FJN28" s="6"/>
      <c r="FJO28" s="6"/>
      <c r="FJP28" s="6"/>
      <c r="FJQ28" s="6"/>
      <c r="FJR28" s="6"/>
      <c r="FJS28" s="6"/>
      <c r="FJT28" s="6"/>
      <c r="FJU28" s="6"/>
      <c r="FJV28" s="6"/>
      <c r="FJW28" s="6"/>
      <c r="FJX28" s="6"/>
      <c r="FJY28" s="6"/>
      <c r="FJZ28" s="6"/>
      <c r="FKA28" s="6"/>
      <c r="FKB28" s="6"/>
      <c r="FKC28" s="6"/>
      <c r="FKD28" s="6"/>
      <c r="FKE28" s="6"/>
      <c r="FKF28" s="6"/>
      <c r="FKG28" s="6"/>
      <c r="FKH28" s="6"/>
      <c r="FKI28" s="6"/>
      <c r="FKJ28" s="6"/>
      <c r="FKK28" s="6"/>
      <c r="FKL28" s="6"/>
      <c r="FKM28" s="6"/>
      <c r="FKN28" s="6"/>
      <c r="FKO28" s="6"/>
      <c r="FKP28" s="6"/>
      <c r="FKQ28" s="6"/>
      <c r="FKR28" s="6"/>
      <c r="FKS28" s="6"/>
      <c r="FKT28" s="6"/>
      <c r="FKU28" s="6"/>
      <c r="FKV28" s="6"/>
      <c r="FKW28" s="6"/>
      <c r="FKX28" s="6"/>
      <c r="FKY28" s="6"/>
      <c r="FKZ28" s="6"/>
      <c r="FLA28" s="6"/>
      <c r="FLB28" s="6"/>
      <c r="FLC28" s="6"/>
      <c r="FLD28" s="6"/>
      <c r="FLE28" s="6"/>
      <c r="FLF28" s="6"/>
      <c r="FLG28" s="6"/>
      <c r="FLH28" s="6"/>
      <c r="FLI28" s="6"/>
      <c r="FLJ28" s="6"/>
      <c r="FLK28" s="6"/>
      <c r="FLL28" s="6"/>
      <c r="FLM28" s="6"/>
      <c r="FLN28" s="6"/>
      <c r="FLO28" s="6"/>
      <c r="FLP28" s="6"/>
      <c r="FLQ28" s="6"/>
      <c r="FLR28" s="6"/>
      <c r="FLS28" s="6"/>
      <c r="FLT28" s="6"/>
      <c r="FLU28" s="6"/>
      <c r="FLV28" s="6"/>
      <c r="FLW28" s="6"/>
      <c r="FLX28" s="6"/>
      <c r="FLY28" s="6"/>
      <c r="FLZ28" s="6"/>
      <c r="FMA28" s="6"/>
      <c r="FMB28" s="6"/>
      <c r="FMC28" s="6"/>
      <c r="FMD28" s="6"/>
      <c r="FME28" s="6"/>
      <c r="FMF28" s="6"/>
      <c r="FMG28" s="6"/>
      <c r="FMH28" s="6"/>
      <c r="FMI28" s="6"/>
      <c r="FMJ28" s="6"/>
      <c r="FMK28" s="6"/>
      <c r="FML28" s="6"/>
      <c r="FMM28" s="6"/>
      <c r="FMN28" s="6"/>
      <c r="FMO28" s="6"/>
      <c r="FMP28" s="6"/>
      <c r="FMQ28" s="6"/>
      <c r="FMR28" s="6"/>
      <c r="FMS28" s="6"/>
      <c r="FMT28" s="6"/>
      <c r="FMU28" s="6"/>
      <c r="FMV28" s="6"/>
      <c r="FMW28" s="6"/>
      <c r="FMX28" s="6"/>
      <c r="FMY28" s="6"/>
      <c r="FMZ28" s="6"/>
      <c r="FNA28" s="6"/>
      <c r="FNB28" s="6"/>
      <c r="FNC28" s="6"/>
      <c r="FND28" s="6"/>
      <c r="FNE28" s="6"/>
      <c r="FNF28" s="6"/>
      <c r="FNG28" s="6"/>
      <c r="FNH28" s="6"/>
      <c r="FNI28" s="6"/>
      <c r="FNJ28" s="6"/>
      <c r="FNK28" s="6"/>
      <c r="FNL28" s="6"/>
      <c r="FNM28" s="6"/>
      <c r="FNN28" s="6"/>
      <c r="FNO28" s="6"/>
      <c r="FNP28" s="6"/>
      <c r="FNQ28" s="6"/>
      <c r="FNR28" s="6"/>
      <c r="FNS28" s="6"/>
      <c r="FNT28" s="6"/>
      <c r="FNU28" s="6"/>
      <c r="FNV28" s="6"/>
      <c r="FNW28" s="6"/>
      <c r="FNX28" s="6"/>
      <c r="FNY28" s="6"/>
      <c r="FNZ28" s="6"/>
      <c r="FOA28" s="6"/>
      <c r="FOB28" s="6"/>
      <c r="FOC28" s="6"/>
      <c r="FOD28" s="6"/>
      <c r="FOE28" s="6"/>
      <c r="FOF28" s="6"/>
      <c r="FOG28" s="6"/>
      <c r="FOH28" s="6"/>
      <c r="FOI28" s="6"/>
      <c r="FOJ28" s="6"/>
      <c r="FOK28" s="6"/>
      <c r="FOL28" s="6"/>
      <c r="FOM28" s="6"/>
      <c r="FON28" s="6"/>
      <c r="FOO28" s="6"/>
      <c r="FOP28" s="6"/>
      <c r="FOQ28" s="6"/>
      <c r="FOR28" s="6"/>
      <c r="FOS28" s="6"/>
      <c r="FOT28" s="6"/>
      <c r="FOU28" s="6"/>
      <c r="FOV28" s="6"/>
      <c r="FOW28" s="6"/>
      <c r="FOX28" s="6"/>
      <c r="FOY28" s="6"/>
      <c r="FOZ28" s="6"/>
      <c r="FPA28" s="6"/>
      <c r="FPB28" s="6"/>
      <c r="FPC28" s="6"/>
      <c r="FPD28" s="6"/>
      <c r="FPE28" s="6"/>
      <c r="FPF28" s="6"/>
      <c r="FPG28" s="6"/>
      <c r="FPH28" s="6"/>
      <c r="FPI28" s="6"/>
      <c r="FPJ28" s="6"/>
      <c r="FPK28" s="6"/>
      <c r="FPL28" s="6"/>
      <c r="FPM28" s="6"/>
      <c r="FPN28" s="6"/>
      <c r="FPO28" s="6"/>
      <c r="FPP28" s="6"/>
      <c r="FPQ28" s="6"/>
      <c r="FPR28" s="6"/>
      <c r="FPS28" s="6"/>
      <c r="FPT28" s="6"/>
      <c r="FPU28" s="6"/>
      <c r="FPV28" s="6"/>
      <c r="FPW28" s="6"/>
      <c r="FPX28" s="6"/>
      <c r="FPY28" s="6"/>
      <c r="FPZ28" s="6"/>
      <c r="FQA28" s="6"/>
      <c r="FQB28" s="6"/>
      <c r="FQC28" s="6"/>
      <c r="FQD28" s="6"/>
      <c r="FQE28" s="6"/>
      <c r="FQF28" s="6"/>
      <c r="FQG28" s="6"/>
      <c r="FQH28" s="6"/>
      <c r="FQI28" s="6"/>
      <c r="FQJ28" s="6"/>
      <c r="FQK28" s="6"/>
      <c r="FQL28" s="6"/>
      <c r="FQM28" s="6"/>
      <c r="FQN28" s="6"/>
      <c r="FQO28" s="6"/>
      <c r="FQP28" s="6"/>
      <c r="FQQ28" s="6"/>
      <c r="FQR28" s="6"/>
      <c r="FQS28" s="6"/>
      <c r="FQT28" s="6"/>
      <c r="FQU28" s="6"/>
      <c r="FQV28" s="6"/>
      <c r="FQW28" s="6"/>
      <c r="FQX28" s="6"/>
      <c r="FQY28" s="6"/>
      <c r="FQZ28" s="6"/>
      <c r="FRA28" s="6"/>
      <c r="FRB28" s="6"/>
      <c r="FRC28" s="6"/>
      <c r="FRD28" s="6"/>
      <c r="FRE28" s="6"/>
      <c r="FRF28" s="6"/>
      <c r="FRG28" s="6"/>
      <c r="FRH28" s="6"/>
      <c r="FRI28" s="6"/>
      <c r="FRJ28" s="6"/>
      <c r="FRK28" s="6"/>
      <c r="FRL28" s="6"/>
      <c r="FRM28" s="6"/>
      <c r="FRN28" s="6"/>
      <c r="FRO28" s="6"/>
      <c r="FRP28" s="6"/>
      <c r="FRQ28" s="6"/>
      <c r="FRR28" s="6"/>
      <c r="FRS28" s="6"/>
      <c r="FRT28" s="6"/>
      <c r="FRU28" s="6"/>
      <c r="FRV28" s="6"/>
      <c r="FRW28" s="6"/>
      <c r="FRX28" s="6"/>
      <c r="FRY28" s="6"/>
      <c r="FRZ28" s="6"/>
      <c r="FSA28" s="6"/>
      <c r="FSB28" s="6"/>
      <c r="FSC28" s="6"/>
      <c r="FSD28" s="6"/>
      <c r="FSE28" s="6"/>
      <c r="FSF28" s="6"/>
      <c r="FSG28" s="6"/>
      <c r="FSH28" s="6"/>
      <c r="FSI28" s="6"/>
      <c r="FSJ28" s="6"/>
      <c r="FSK28" s="6"/>
      <c r="FSL28" s="6"/>
      <c r="FSM28" s="6"/>
      <c r="FSN28" s="6"/>
      <c r="FSO28" s="6"/>
      <c r="FSP28" s="6"/>
      <c r="FSQ28" s="6"/>
      <c r="FSR28" s="6"/>
      <c r="FSS28" s="6"/>
      <c r="FST28" s="6"/>
      <c r="FSU28" s="6"/>
      <c r="FSV28" s="6"/>
      <c r="FSW28" s="6"/>
      <c r="FSX28" s="6"/>
      <c r="FSY28" s="6"/>
      <c r="FSZ28" s="6"/>
      <c r="FTA28" s="6"/>
      <c r="FTB28" s="6"/>
      <c r="FTC28" s="6"/>
      <c r="FTD28" s="6"/>
      <c r="FTE28" s="6"/>
      <c r="FTF28" s="6"/>
      <c r="FTG28" s="6"/>
      <c r="FTH28" s="6"/>
      <c r="FTI28" s="6"/>
      <c r="FTJ28" s="6"/>
      <c r="FTK28" s="6"/>
      <c r="FTL28" s="6"/>
      <c r="FTM28" s="6"/>
      <c r="FTN28" s="6"/>
      <c r="FTO28" s="6"/>
      <c r="FTP28" s="6"/>
      <c r="FTQ28" s="6"/>
      <c r="FTR28" s="6"/>
      <c r="FTS28" s="6"/>
      <c r="FTT28" s="6"/>
      <c r="FTU28" s="6"/>
      <c r="FTV28" s="6"/>
      <c r="FTW28" s="6"/>
      <c r="FTX28" s="6"/>
      <c r="FTY28" s="6"/>
      <c r="FTZ28" s="6"/>
      <c r="FUA28" s="6"/>
      <c r="FUB28" s="6"/>
      <c r="FUC28" s="6"/>
      <c r="FUD28" s="6"/>
      <c r="FUE28" s="6"/>
      <c r="FUF28" s="6"/>
      <c r="FUG28" s="6"/>
      <c r="FUH28" s="6"/>
      <c r="FUI28" s="6"/>
      <c r="FUJ28" s="6"/>
      <c r="FUK28" s="6"/>
      <c r="FUL28" s="6"/>
      <c r="FUM28" s="6"/>
      <c r="FUN28" s="6"/>
      <c r="FUO28" s="6"/>
      <c r="FUP28" s="6"/>
      <c r="FUQ28" s="6"/>
      <c r="FUR28" s="6"/>
      <c r="FUS28" s="6"/>
      <c r="FUT28" s="6"/>
      <c r="FUU28" s="6"/>
      <c r="FUV28" s="6"/>
      <c r="FUW28" s="6"/>
      <c r="FUX28" s="6"/>
      <c r="FUY28" s="6"/>
      <c r="FUZ28" s="6"/>
      <c r="FVA28" s="6"/>
      <c r="FVB28" s="6"/>
      <c r="FVC28" s="6"/>
      <c r="FVD28" s="6"/>
      <c r="FVE28" s="6"/>
      <c r="FVF28" s="6"/>
      <c r="FVG28" s="6"/>
      <c r="FVH28" s="6"/>
      <c r="FVI28" s="6"/>
      <c r="FVJ28" s="6"/>
      <c r="FVK28" s="6"/>
      <c r="FVL28" s="6"/>
      <c r="FVM28" s="6"/>
      <c r="FVN28" s="6"/>
      <c r="FVO28" s="6"/>
      <c r="FVP28" s="6"/>
      <c r="FVQ28" s="6"/>
      <c r="FVR28" s="6"/>
      <c r="FVS28" s="6"/>
      <c r="FVT28" s="6"/>
      <c r="FVU28" s="6"/>
      <c r="FVV28" s="6"/>
      <c r="FVW28" s="6"/>
      <c r="FVX28" s="6"/>
      <c r="FVY28" s="6"/>
      <c r="FVZ28" s="6"/>
      <c r="FWA28" s="6"/>
      <c r="FWB28" s="6"/>
      <c r="FWC28" s="6"/>
      <c r="FWD28" s="6"/>
      <c r="FWE28" s="6"/>
      <c r="FWF28" s="6"/>
      <c r="FWG28" s="6"/>
      <c r="FWH28" s="6"/>
      <c r="FWI28" s="6"/>
      <c r="FWJ28" s="6"/>
      <c r="FWK28" s="6"/>
      <c r="FWL28" s="6"/>
      <c r="FWM28" s="6"/>
      <c r="FWN28" s="6"/>
      <c r="FWO28" s="6"/>
      <c r="FWP28" s="6"/>
      <c r="FWQ28" s="6"/>
      <c r="FWR28" s="6"/>
      <c r="FWS28" s="6"/>
      <c r="FWT28" s="6"/>
      <c r="FWU28" s="6"/>
      <c r="FWV28" s="6"/>
      <c r="FWW28" s="6"/>
      <c r="FWX28" s="6"/>
      <c r="FWY28" s="6"/>
      <c r="FWZ28" s="6"/>
      <c r="FXA28" s="6"/>
      <c r="FXB28" s="6"/>
      <c r="FXC28" s="6"/>
      <c r="FXD28" s="6"/>
      <c r="FXE28" s="6"/>
      <c r="FXF28" s="6"/>
      <c r="FXG28" s="6"/>
      <c r="FXH28" s="6"/>
      <c r="FXI28" s="6"/>
      <c r="FXJ28" s="6"/>
      <c r="FXK28" s="6"/>
      <c r="FXL28" s="6"/>
      <c r="FXM28" s="6"/>
      <c r="FXN28" s="6"/>
      <c r="FXO28" s="6"/>
      <c r="FXP28" s="6"/>
      <c r="FXQ28" s="6"/>
      <c r="FXR28" s="6"/>
      <c r="FXS28" s="6"/>
      <c r="FXT28" s="6"/>
      <c r="FXU28" s="6"/>
      <c r="FXV28" s="6"/>
      <c r="FXW28" s="6"/>
      <c r="FXX28" s="6"/>
      <c r="FXY28" s="6"/>
      <c r="FXZ28" s="6"/>
      <c r="FYA28" s="6"/>
      <c r="FYB28" s="6"/>
      <c r="FYC28" s="6"/>
      <c r="FYD28" s="6"/>
      <c r="FYE28" s="6"/>
      <c r="FYF28" s="6"/>
      <c r="FYG28" s="6"/>
      <c r="FYH28" s="6"/>
      <c r="FYI28" s="6"/>
      <c r="FYJ28" s="6"/>
      <c r="FYK28" s="6"/>
      <c r="FYL28" s="6"/>
      <c r="FYM28" s="6"/>
      <c r="FYN28" s="6"/>
      <c r="FYO28" s="6"/>
      <c r="FYP28" s="6"/>
      <c r="FYQ28" s="6"/>
      <c r="FYR28" s="6"/>
      <c r="FYS28" s="6"/>
      <c r="FYT28" s="6"/>
      <c r="FYU28" s="6"/>
      <c r="FYV28" s="6"/>
      <c r="FYW28" s="6"/>
      <c r="FYX28" s="6"/>
      <c r="FYY28" s="6"/>
      <c r="FYZ28" s="6"/>
      <c r="FZA28" s="6"/>
      <c r="FZB28" s="6"/>
      <c r="FZC28" s="6"/>
      <c r="FZD28" s="6"/>
      <c r="FZE28" s="6"/>
      <c r="FZF28" s="6"/>
      <c r="FZG28" s="6"/>
      <c r="FZH28" s="6"/>
      <c r="FZI28" s="6"/>
      <c r="FZJ28" s="6"/>
      <c r="FZK28" s="6"/>
      <c r="FZL28" s="6"/>
      <c r="FZM28" s="6"/>
      <c r="FZN28" s="6"/>
      <c r="FZO28" s="6"/>
      <c r="FZP28" s="6"/>
      <c r="FZQ28" s="6"/>
      <c r="FZR28" s="6"/>
      <c r="FZS28" s="6"/>
      <c r="FZT28" s="6"/>
      <c r="FZU28" s="6"/>
      <c r="FZV28" s="6"/>
      <c r="FZW28" s="6"/>
      <c r="FZX28" s="6"/>
      <c r="FZY28" s="6"/>
      <c r="FZZ28" s="6"/>
      <c r="GAA28" s="6"/>
      <c r="GAB28" s="6"/>
      <c r="GAC28" s="6"/>
      <c r="GAD28" s="6"/>
      <c r="GAE28" s="6"/>
      <c r="GAF28" s="6"/>
      <c r="GAG28" s="6"/>
      <c r="GAH28" s="6"/>
      <c r="GAI28" s="6"/>
      <c r="GAJ28" s="6"/>
      <c r="GAK28" s="6"/>
      <c r="GAL28" s="6"/>
      <c r="GAM28" s="6"/>
      <c r="GAN28" s="6"/>
      <c r="GAO28" s="6"/>
      <c r="GAP28" s="6"/>
      <c r="GAQ28" s="6"/>
      <c r="GAR28" s="6"/>
      <c r="GAS28" s="6"/>
      <c r="GAT28" s="6"/>
      <c r="GAU28" s="6"/>
      <c r="GAV28" s="6"/>
      <c r="GAW28" s="6"/>
      <c r="GAX28" s="6"/>
      <c r="GAY28" s="6"/>
      <c r="GAZ28" s="6"/>
      <c r="GBA28" s="6"/>
      <c r="GBB28" s="6"/>
      <c r="GBC28" s="6"/>
      <c r="GBD28" s="6"/>
      <c r="GBE28" s="6"/>
      <c r="GBF28" s="6"/>
      <c r="GBG28" s="6"/>
      <c r="GBH28" s="6"/>
      <c r="GBI28" s="6"/>
      <c r="GBJ28" s="6"/>
      <c r="GBK28" s="6"/>
      <c r="GBL28" s="6"/>
      <c r="GBM28" s="6"/>
      <c r="GBN28" s="6"/>
      <c r="GBO28" s="6"/>
      <c r="GBP28" s="6"/>
      <c r="GBQ28" s="6"/>
      <c r="GBR28" s="6"/>
      <c r="GBS28" s="6"/>
      <c r="GBT28" s="6"/>
      <c r="GBU28" s="6"/>
      <c r="GBV28" s="6"/>
      <c r="GBW28" s="6"/>
      <c r="GBX28" s="6"/>
      <c r="GBY28" s="6"/>
      <c r="GBZ28" s="6"/>
      <c r="GCA28" s="6"/>
      <c r="GCB28" s="6"/>
      <c r="GCC28" s="6"/>
      <c r="GCD28" s="6"/>
      <c r="GCE28" s="6"/>
      <c r="GCF28" s="6"/>
      <c r="GCG28" s="6"/>
      <c r="GCH28" s="6"/>
      <c r="GCI28" s="6"/>
      <c r="GCJ28" s="6"/>
      <c r="GCK28" s="6"/>
      <c r="GCL28" s="6"/>
      <c r="GCM28" s="6"/>
      <c r="GCN28" s="6"/>
      <c r="GCO28" s="6"/>
      <c r="GCP28" s="6"/>
      <c r="GCQ28" s="6"/>
      <c r="GCR28" s="6"/>
      <c r="GCS28" s="6"/>
      <c r="GCT28" s="6"/>
      <c r="GCU28" s="6"/>
      <c r="GCV28" s="6"/>
      <c r="GCW28" s="6"/>
      <c r="GCX28" s="6"/>
      <c r="GCY28" s="6"/>
      <c r="GCZ28" s="6"/>
      <c r="GDA28" s="6"/>
      <c r="GDB28" s="6"/>
      <c r="GDC28" s="6"/>
      <c r="GDD28" s="6"/>
      <c r="GDE28" s="6"/>
      <c r="GDF28" s="6"/>
      <c r="GDG28" s="6"/>
      <c r="GDH28" s="6"/>
      <c r="GDI28" s="6"/>
      <c r="GDJ28" s="6"/>
      <c r="GDK28" s="6"/>
      <c r="GDL28" s="6"/>
      <c r="GDM28" s="6"/>
      <c r="GDN28" s="6"/>
      <c r="GDO28" s="6"/>
      <c r="GDP28" s="6"/>
      <c r="GDQ28" s="6"/>
      <c r="GDR28" s="6"/>
      <c r="GDS28" s="6"/>
      <c r="GDT28" s="6"/>
      <c r="GDU28" s="6"/>
      <c r="GDV28" s="6"/>
      <c r="GDW28" s="6"/>
      <c r="GDX28" s="6"/>
      <c r="GDY28" s="6"/>
      <c r="GDZ28" s="6"/>
      <c r="GEA28" s="6"/>
      <c r="GEB28" s="6"/>
      <c r="GEC28" s="6"/>
      <c r="GED28" s="6"/>
      <c r="GEE28" s="6"/>
      <c r="GEF28" s="6"/>
      <c r="GEG28" s="6"/>
      <c r="GEH28" s="6"/>
      <c r="GEI28" s="6"/>
      <c r="GEJ28" s="6"/>
      <c r="GEK28" s="6"/>
      <c r="GEL28" s="6"/>
      <c r="GEM28" s="6"/>
      <c r="GEN28" s="6"/>
      <c r="GEO28" s="6"/>
      <c r="GEP28" s="6"/>
      <c r="GEQ28" s="6"/>
      <c r="GER28" s="6"/>
      <c r="GES28" s="6"/>
      <c r="GET28" s="6"/>
      <c r="GEU28" s="6"/>
      <c r="GEV28" s="6"/>
      <c r="GEW28" s="6"/>
      <c r="GEX28" s="6"/>
      <c r="GEY28" s="6"/>
      <c r="GEZ28" s="6"/>
      <c r="GFA28" s="6"/>
      <c r="GFB28" s="6"/>
      <c r="GFC28" s="6"/>
      <c r="GFD28" s="6"/>
      <c r="GFE28" s="6"/>
      <c r="GFF28" s="6"/>
      <c r="GFG28" s="6"/>
      <c r="GFH28" s="6"/>
      <c r="GFI28" s="6"/>
      <c r="GFJ28" s="6"/>
      <c r="GFK28" s="6"/>
      <c r="GFL28" s="6"/>
      <c r="GFM28" s="6"/>
      <c r="GFN28" s="6"/>
      <c r="GFO28" s="6"/>
      <c r="GFP28" s="6"/>
      <c r="GFQ28" s="6"/>
      <c r="GFR28" s="6"/>
      <c r="GFS28" s="6"/>
      <c r="GFT28" s="6"/>
      <c r="GFU28" s="6"/>
      <c r="GFV28" s="6"/>
      <c r="GFW28" s="6"/>
      <c r="GFX28" s="6"/>
      <c r="GFY28" s="6"/>
      <c r="GFZ28" s="6"/>
      <c r="GGA28" s="6"/>
      <c r="GGB28" s="6"/>
      <c r="GGC28" s="6"/>
      <c r="GGD28" s="6"/>
      <c r="GGE28" s="6"/>
      <c r="GGF28" s="6"/>
      <c r="GGG28" s="6"/>
      <c r="GGH28" s="6"/>
      <c r="GGI28" s="6"/>
      <c r="GGJ28" s="6"/>
      <c r="GGK28" s="6"/>
      <c r="GGL28" s="6"/>
      <c r="GGM28" s="6"/>
      <c r="GGN28" s="6"/>
      <c r="GGO28" s="6"/>
      <c r="GGP28" s="6"/>
      <c r="GGQ28" s="6"/>
      <c r="GGR28" s="6"/>
      <c r="GGS28" s="6"/>
      <c r="GGT28" s="6"/>
      <c r="GGU28" s="6"/>
      <c r="GGV28" s="6"/>
      <c r="GGW28" s="6"/>
      <c r="GGX28" s="6"/>
      <c r="GGY28" s="6"/>
      <c r="GGZ28" s="6"/>
      <c r="GHA28" s="6"/>
      <c r="GHB28" s="6"/>
      <c r="GHC28" s="6"/>
      <c r="GHD28" s="6"/>
      <c r="GHE28" s="6"/>
      <c r="GHF28" s="6"/>
      <c r="GHG28" s="6"/>
      <c r="GHH28" s="6"/>
      <c r="GHI28" s="6"/>
      <c r="GHJ28" s="6"/>
      <c r="GHK28" s="6"/>
      <c r="GHL28" s="6"/>
      <c r="GHM28" s="6"/>
      <c r="GHN28" s="6"/>
      <c r="GHO28" s="6"/>
      <c r="GHP28" s="6"/>
      <c r="GHQ28" s="6"/>
      <c r="GHR28" s="6"/>
      <c r="GHS28" s="6"/>
      <c r="GHT28" s="6"/>
      <c r="GHU28" s="6"/>
      <c r="GHV28" s="6"/>
      <c r="GHW28" s="6"/>
      <c r="GHX28" s="6"/>
      <c r="GHY28" s="6"/>
      <c r="GHZ28" s="6"/>
      <c r="GIA28" s="6"/>
      <c r="GIB28" s="6"/>
      <c r="GIC28" s="6"/>
      <c r="GID28" s="6"/>
      <c r="GIE28" s="6"/>
      <c r="GIF28" s="6"/>
      <c r="GIG28" s="6"/>
      <c r="GIH28" s="6"/>
      <c r="GII28" s="6"/>
      <c r="GIJ28" s="6"/>
      <c r="GIK28" s="6"/>
      <c r="GIL28" s="6"/>
      <c r="GIM28" s="6"/>
      <c r="GIN28" s="6"/>
      <c r="GIO28" s="6"/>
      <c r="GIP28" s="6"/>
      <c r="GIQ28" s="6"/>
      <c r="GIR28" s="6"/>
      <c r="GIS28" s="6"/>
      <c r="GIT28" s="6"/>
      <c r="GIU28" s="6"/>
      <c r="GIV28" s="6"/>
      <c r="GIW28" s="6"/>
      <c r="GIX28" s="6"/>
      <c r="GIY28" s="6"/>
      <c r="GIZ28" s="6"/>
      <c r="GJA28" s="6"/>
      <c r="GJB28" s="6"/>
      <c r="GJC28" s="6"/>
      <c r="GJD28" s="6"/>
      <c r="GJE28" s="6"/>
      <c r="GJF28" s="6"/>
      <c r="GJG28" s="6"/>
      <c r="GJH28" s="6"/>
      <c r="GJI28" s="6"/>
      <c r="GJJ28" s="6"/>
      <c r="GJK28" s="6"/>
      <c r="GJL28" s="6"/>
      <c r="GJM28" s="6"/>
      <c r="GJN28" s="6"/>
      <c r="GJO28" s="6"/>
      <c r="GJP28" s="6"/>
      <c r="GJQ28" s="6"/>
      <c r="GJR28" s="6"/>
      <c r="GJS28" s="6"/>
      <c r="GJT28" s="6"/>
      <c r="GJU28" s="6"/>
      <c r="GJV28" s="6"/>
      <c r="GJW28" s="6"/>
      <c r="GJX28" s="6"/>
      <c r="GJY28" s="6"/>
      <c r="GJZ28" s="6"/>
      <c r="GKA28" s="6"/>
      <c r="GKB28" s="6"/>
      <c r="GKC28" s="6"/>
      <c r="GKD28" s="6"/>
      <c r="GKE28" s="6"/>
      <c r="GKF28" s="6"/>
      <c r="GKG28" s="6"/>
      <c r="GKH28" s="6"/>
      <c r="GKI28" s="6"/>
      <c r="GKJ28" s="6"/>
      <c r="GKK28" s="6"/>
      <c r="GKL28" s="6"/>
      <c r="GKM28" s="6"/>
      <c r="GKN28" s="6"/>
      <c r="GKO28" s="6"/>
      <c r="GKP28" s="6"/>
      <c r="GKQ28" s="6"/>
      <c r="GKR28" s="6"/>
      <c r="GKS28" s="6"/>
      <c r="GKT28" s="6"/>
      <c r="GKU28" s="6"/>
      <c r="GKV28" s="6"/>
      <c r="GKW28" s="6"/>
      <c r="GKX28" s="6"/>
      <c r="GKY28" s="6"/>
      <c r="GKZ28" s="6"/>
      <c r="GLA28" s="6"/>
      <c r="GLB28" s="6"/>
      <c r="GLC28" s="6"/>
      <c r="GLD28" s="6"/>
      <c r="GLE28" s="6"/>
      <c r="GLF28" s="6"/>
      <c r="GLG28" s="6"/>
      <c r="GLH28" s="6"/>
      <c r="GLI28" s="6"/>
      <c r="GLJ28" s="6"/>
      <c r="GLK28" s="6"/>
      <c r="GLL28" s="6"/>
      <c r="GLM28" s="6"/>
      <c r="GLN28" s="6"/>
      <c r="GLO28" s="6"/>
      <c r="GLP28" s="6"/>
      <c r="GLQ28" s="6"/>
      <c r="GLR28" s="6"/>
      <c r="GLS28" s="6"/>
      <c r="GLT28" s="6"/>
      <c r="GLU28" s="6"/>
      <c r="GLV28" s="6"/>
      <c r="GLW28" s="6"/>
      <c r="GLX28" s="6"/>
      <c r="GLY28" s="6"/>
      <c r="GLZ28" s="6"/>
      <c r="GMA28" s="6"/>
      <c r="GMB28" s="6"/>
      <c r="GMC28" s="6"/>
      <c r="GMD28" s="6"/>
      <c r="GME28" s="6"/>
      <c r="GMF28" s="6"/>
      <c r="GMG28" s="6"/>
      <c r="GMH28" s="6"/>
      <c r="GMI28" s="6"/>
      <c r="GMJ28" s="6"/>
      <c r="GMK28" s="6"/>
      <c r="GML28" s="6"/>
      <c r="GMM28" s="6"/>
      <c r="GMN28" s="6"/>
      <c r="GMO28" s="6"/>
      <c r="GMP28" s="6"/>
      <c r="GMQ28" s="6"/>
      <c r="GMR28" s="6"/>
      <c r="GMS28" s="6"/>
      <c r="GMT28" s="6"/>
      <c r="GMU28" s="6"/>
      <c r="GMV28" s="6"/>
      <c r="GMW28" s="6"/>
      <c r="GMX28" s="6"/>
      <c r="GMY28" s="6"/>
      <c r="GMZ28" s="6"/>
      <c r="GNA28" s="6"/>
      <c r="GNB28" s="6"/>
      <c r="GNC28" s="6"/>
      <c r="GND28" s="6"/>
      <c r="GNE28" s="6"/>
      <c r="GNF28" s="6"/>
      <c r="GNG28" s="6"/>
      <c r="GNH28" s="6"/>
      <c r="GNI28" s="6"/>
      <c r="GNJ28" s="6"/>
      <c r="GNK28" s="6"/>
      <c r="GNL28" s="6"/>
      <c r="GNM28" s="6"/>
      <c r="GNN28" s="6"/>
      <c r="GNO28" s="6"/>
      <c r="GNP28" s="6"/>
      <c r="GNQ28" s="6"/>
      <c r="GNR28" s="6"/>
      <c r="GNS28" s="6"/>
      <c r="GNT28" s="6"/>
      <c r="GNU28" s="6"/>
      <c r="GNV28" s="6"/>
      <c r="GNW28" s="6"/>
      <c r="GNX28" s="6"/>
      <c r="GNY28" s="6"/>
      <c r="GNZ28" s="6"/>
      <c r="GOA28" s="6"/>
      <c r="GOB28" s="6"/>
      <c r="GOC28" s="6"/>
      <c r="GOD28" s="6"/>
      <c r="GOE28" s="6"/>
      <c r="GOF28" s="6"/>
      <c r="GOG28" s="6"/>
      <c r="GOH28" s="6"/>
      <c r="GOI28" s="6"/>
      <c r="GOJ28" s="6"/>
      <c r="GOK28" s="6"/>
      <c r="GOL28" s="6"/>
      <c r="GOM28" s="6"/>
      <c r="GON28" s="6"/>
      <c r="GOO28" s="6"/>
      <c r="GOP28" s="6"/>
      <c r="GOQ28" s="6"/>
      <c r="GOR28" s="6"/>
      <c r="GOS28" s="6"/>
      <c r="GOT28" s="6"/>
      <c r="GOU28" s="6"/>
      <c r="GOV28" s="6"/>
      <c r="GOW28" s="6"/>
      <c r="GOX28" s="6"/>
      <c r="GOY28" s="6"/>
      <c r="GOZ28" s="6"/>
      <c r="GPA28" s="6"/>
      <c r="GPB28" s="6"/>
      <c r="GPC28" s="6"/>
      <c r="GPD28" s="6"/>
      <c r="GPE28" s="6"/>
      <c r="GPF28" s="6"/>
      <c r="GPG28" s="6"/>
      <c r="GPH28" s="6"/>
      <c r="GPI28" s="6"/>
      <c r="GPJ28" s="6"/>
      <c r="GPK28" s="6"/>
      <c r="GPL28" s="6"/>
      <c r="GPM28" s="6"/>
      <c r="GPN28" s="6"/>
      <c r="GPO28" s="6"/>
      <c r="GPP28" s="6"/>
      <c r="GPQ28" s="6"/>
      <c r="GPR28" s="6"/>
      <c r="GPS28" s="6"/>
      <c r="GPT28" s="6"/>
      <c r="GPU28" s="6"/>
      <c r="GPV28" s="6"/>
      <c r="GPW28" s="6"/>
      <c r="GPX28" s="6"/>
      <c r="GPY28" s="6"/>
      <c r="GPZ28" s="6"/>
      <c r="GQA28" s="6"/>
      <c r="GQB28" s="6"/>
      <c r="GQC28" s="6"/>
      <c r="GQD28" s="6"/>
      <c r="GQE28" s="6"/>
      <c r="GQF28" s="6"/>
      <c r="GQG28" s="6"/>
      <c r="GQH28" s="6"/>
      <c r="GQI28" s="6"/>
      <c r="GQJ28" s="6"/>
      <c r="GQK28" s="6"/>
      <c r="GQL28" s="6"/>
      <c r="GQM28" s="6"/>
      <c r="GQN28" s="6"/>
      <c r="GQO28" s="6"/>
      <c r="GQP28" s="6"/>
      <c r="GQQ28" s="6"/>
      <c r="GQR28" s="6"/>
      <c r="GQS28" s="6"/>
      <c r="GQT28" s="6"/>
      <c r="GQU28" s="6"/>
      <c r="GQV28" s="6"/>
      <c r="GQW28" s="6"/>
      <c r="GQX28" s="6"/>
      <c r="GQY28" s="6"/>
      <c r="GQZ28" s="6"/>
      <c r="GRA28" s="6"/>
      <c r="GRB28" s="6"/>
      <c r="GRC28" s="6"/>
      <c r="GRD28" s="6"/>
      <c r="GRE28" s="6"/>
      <c r="GRF28" s="6"/>
      <c r="GRG28" s="6"/>
      <c r="GRH28" s="6"/>
      <c r="GRI28" s="6"/>
      <c r="GRJ28" s="6"/>
      <c r="GRK28" s="6"/>
      <c r="GRL28" s="6"/>
      <c r="GRM28" s="6"/>
      <c r="GRN28" s="6"/>
      <c r="GRO28" s="6"/>
      <c r="GRP28" s="6"/>
      <c r="GRQ28" s="6"/>
      <c r="GRR28" s="6"/>
      <c r="GRS28" s="6"/>
      <c r="GRT28" s="6"/>
      <c r="GRU28" s="6"/>
      <c r="GRV28" s="6"/>
      <c r="GRW28" s="6"/>
      <c r="GRX28" s="6"/>
      <c r="GRY28" s="6"/>
      <c r="GRZ28" s="6"/>
      <c r="GSA28" s="6"/>
      <c r="GSB28" s="6"/>
      <c r="GSC28" s="6"/>
      <c r="GSD28" s="6"/>
      <c r="GSE28" s="6"/>
      <c r="GSF28" s="6"/>
      <c r="GSG28" s="6"/>
      <c r="GSH28" s="6"/>
      <c r="GSI28" s="6"/>
      <c r="GSJ28" s="6"/>
      <c r="GSK28" s="6"/>
      <c r="GSL28" s="6"/>
      <c r="GSM28" s="6"/>
      <c r="GSN28" s="6"/>
      <c r="GSO28" s="6"/>
      <c r="GSP28" s="6"/>
      <c r="GSQ28" s="6"/>
      <c r="GSR28" s="6"/>
      <c r="GSS28" s="6"/>
      <c r="GST28" s="6"/>
      <c r="GSU28" s="6"/>
      <c r="GSV28" s="6"/>
      <c r="GSW28" s="6"/>
      <c r="GSX28" s="6"/>
      <c r="GSY28" s="6"/>
      <c r="GSZ28" s="6"/>
      <c r="GTA28" s="6"/>
      <c r="GTB28" s="6"/>
      <c r="GTC28" s="6"/>
      <c r="GTD28" s="6"/>
      <c r="GTE28" s="6"/>
      <c r="GTF28" s="6"/>
      <c r="GTG28" s="6"/>
      <c r="GTH28" s="6"/>
      <c r="GTI28" s="6"/>
      <c r="GTJ28" s="6"/>
      <c r="GTK28" s="6"/>
      <c r="GTL28" s="6"/>
      <c r="GTM28" s="6"/>
      <c r="GTN28" s="6"/>
      <c r="GTO28" s="6"/>
      <c r="GTP28" s="6"/>
      <c r="GTQ28" s="6"/>
      <c r="GTR28" s="6"/>
      <c r="GTS28" s="6"/>
      <c r="GTT28" s="6"/>
      <c r="GTU28" s="6"/>
      <c r="GTV28" s="6"/>
      <c r="GTW28" s="6"/>
      <c r="GTX28" s="6"/>
      <c r="GTY28" s="6"/>
      <c r="GTZ28" s="6"/>
      <c r="GUA28" s="6"/>
      <c r="GUB28" s="6"/>
      <c r="GUC28" s="6"/>
      <c r="GUD28" s="6"/>
      <c r="GUE28" s="6"/>
      <c r="GUF28" s="6"/>
      <c r="GUG28" s="6"/>
      <c r="GUH28" s="6"/>
      <c r="GUI28" s="6"/>
      <c r="GUJ28" s="6"/>
      <c r="GUK28" s="6"/>
      <c r="GUL28" s="6"/>
      <c r="GUM28" s="6"/>
      <c r="GUN28" s="6"/>
      <c r="GUO28" s="6"/>
      <c r="GUP28" s="6"/>
      <c r="GUQ28" s="6"/>
      <c r="GUR28" s="6"/>
      <c r="GUS28" s="6"/>
      <c r="GUT28" s="6"/>
      <c r="GUU28" s="6"/>
      <c r="GUV28" s="6"/>
      <c r="GUW28" s="6"/>
      <c r="GUX28" s="6"/>
      <c r="GUY28" s="6"/>
      <c r="GUZ28" s="6"/>
      <c r="GVA28" s="6"/>
      <c r="GVB28" s="6"/>
      <c r="GVC28" s="6"/>
      <c r="GVD28" s="6"/>
      <c r="GVE28" s="6"/>
      <c r="GVF28" s="6"/>
      <c r="GVG28" s="6"/>
      <c r="GVH28" s="6"/>
      <c r="GVI28" s="6"/>
      <c r="GVJ28" s="6"/>
      <c r="GVK28" s="6"/>
      <c r="GVL28" s="6"/>
      <c r="GVM28" s="6"/>
      <c r="GVN28" s="6"/>
      <c r="GVO28" s="6"/>
      <c r="GVP28" s="6"/>
      <c r="GVQ28" s="6"/>
      <c r="GVR28" s="6"/>
      <c r="GVS28" s="6"/>
      <c r="GVT28" s="6"/>
      <c r="GVU28" s="6"/>
      <c r="GVV28" s="6"/>
      <c r="GVW28" s="6"/>
      <c r="GVX28" s="6"/>
      <c r="GVY28" s="6"/>
      <c r="GVZ28" s="6"/>
      <c r="GWA28" s="6"/>
      <c r="GWB28" s="6"/>
      <c r="GWC28" s="6"/>
      <c r="GWD28" s="6"/>
      <c r="GWE28" s="6"/>
      <c r="GWF28" s="6"/>
      <c r="GWG28" s="6"/>
      <c r="GWH28" s="6"/>
      <c r="GWI28" s="6"/>
      <c r="GWJ28" s="6"/>
      <c r="GWK28" s="6"/>
      <c r="GWL28" s="6"/>
      <c r="GWM28" s="6"/>
      <c r="GWN28" s="6"/>
      <c r="GWO28" s="6"/>
      <c r="GWP28" s="6"/>
      <c r="GWQ28" s="6"/>
      <c r="GWR28" s="6"/>
      <c r="GWS28" s="6"/>
      <c r="GWT28" s="6"/>
      <c r="GWU28" s="6"/>
      <c r="GWV28" s="6"/>
      <c r="GWW28" s="6"/>
      <c r="GWX28" s="6"/>
      <c r="GWY28" s="6"/>
      <c r="GWZ28" s="6"/>
      <c r="GXA28" s="6"/>
      <c r="GXB28" s="6"/>
      <c r="GXC28" s="6"/>
      <c r="GXD28" s="6"/>
      <c r="GXE28" s="6"/>
      <c r="GXF28" s="6"/>
      <c r="GXG28" s="6"/>
      <c r="GXH28" s="6"/>
      <c r="GXI28" s="6"/>
      <c r="GXJ28" s="6"/>
      <c r="GXK28" s="6"/>
      <c r="GXL28" s="6"/>
      <c r="GXM28" s="6"/>
      <c r="GXN28" s="6"/>
      <c r="GXO28" s="6"/>
      <c r="GXP28" s="6"/>
      <c r="GXQ28" s="6"/>
      <c r="GXR28" s="6"/>
      <c r="GXS28" s="6"/>
      <c r="GXT28" s="6"/>
      <c r="GXU28" s="6"/>
      <c r="GXV28" s="6"/>
      <c r="GXW28" s="6"/>
      <c r="GXX28" s="6"/>
      <c r="GXY28" s="6"/>
      <c r="GXZ28" s="6"/>
      <c r="GYA28" s="6"/>
      <c r="GYB28" s="6"/>
      <c r="GYC28" s="6"/>
      <c r="GYD28" s="6"/>
      <c r="GYE28" s="6"/>
      <c r="GYF28" s="6"/>
      <c r="GYG28" s="6"/>
      <c r="GYH28" s="6"/>
      <c r="GYI28" s="6"/>
      <c r="GYJ28" s="6"/>
      <c r="GYK28" s="6"/>
      <c r="GYL28" s="6"/>
      <c r="GYM28" s="6"/>
      <c r="GYN28" s="6"/>
      <c r="GYO28" s="6"/>
      <c r="GYP28" s="6"/>
      <c r="GYQ28" s="6"/>
      <c r="GYR28" s="6"/>
      <c r="GYS28" s="6"/>
      <c r="GYT28" s="6"/>
      <c r="GYU28" s="6"/>
      <c r="GYV28" s="6"/>
      <c r="GYW28" s="6"/>
      <c r="GYX28" s="6"/>
      <c r="GYY28" s="6"/>
      <c r="GYZ28" s="6"/>
      <c r="GZA28" s="6"/>
      <c r="GZB28" s="6"/>
      <c r="GZC28" s="6"/>
      <c r="GZD28" s="6"/>
      <c r="GZE28" s="6"/>
      <c r="GZF28" s="6"/>
      <c r="GZG28" s="6"/>
      <c r="GZH28" s="6"/>
      <c r="GZI28" s="6"/>
      <c r="GZJ28" s="6"/>
      <c r="GZK28" s="6"/>
      <c r="GZL28" s="6"/>
      <c r="GZM28" s="6"/>
      <c r="GZN28" s="6"/>
      <c r="GZO28" s="6"/>
      <c r="GZP28" s="6"/>
      <c r="GZQ28" s="6"/>
      <c r="GZR28" s="6"/>
      <c r="GZS28" s="6"/>
      <c r="GZT28" s="6"/>
      <c r="GZU28" s="6"/>
      <c r="GZV28" s="6"/>
      <c r="GZW28" s="6"/>
      <c r="GZX28" s="6"/>
      <c r="GZY28" s="6"/>
      <c r="GZZ28" s="6"/>
      <c r="HAA28" s="6"/>
      <c r="HAB28" s="6"/>
      <c r="HAC28" s="6"/>
      <c r="HAD28" s="6"/>
      <c r="HAE28" s="6"/>
      <c r="HAF28" s="6"/>
      <c r="HAG28" s="6"/>
      <c r="HAH28" s="6"/>
      <c r="HAI28" s="6"/>
      <c r="HAJ28" s="6"/>
      <c r="HAK28" s="6"/>
      <c r="HAL28" s="6"/>
      <c r="HAM28" s="6"/>
      <c r="HAN28" s="6"/>
      <c r="HAO28" s="6"/>
      <c r="HAP28" s="6"/>
      <c r="HAQ28" s="6"/>
      <c r="HAR28" s="6"/>
      <c r="HAS28" s="6"/>
      <c r="HAT28" s="6"/>
      <c r="HAU28" s="6"/>
      <c r="HAV28" s="6"/>
      <c r="HAW28" s="6"/>
      <c r="HAX28" s="6"/>
      <c r="HAY28" s="6"/>
      <c r="HAZ28" s="6"/>
      <c r="HBA28" s="6"/>
      <c r="HBB28" s="6"/>
      <c r="HBC28" s="6"/>
      <c r="HBD28" s="6"/>
      <c r="HBE28" s="6"/>
      <c r="HBF28" s="6"/>
      <c r="HBG28" s="6"/>
      <c r="HBH28" s="6"/>
      <c r="HBI28" s="6"/>
      <c r="HBJ28" s="6"/>
      <c r="HBK28" s="6"/>
      <c r="HBL28" s="6"/>
      <c r="HBM28" s="6"/>
      <c r="HBN28" s="6"/>
      <c r="HBO28" s="6"/>
      <c r="HBP28" s="6"/>
      <c r="HBQ28" s="6"/>
      <c r="HBR28" s="6"/>
      <c r="HBS28" s="6"/>
      <c r="HBT28" s="6"/>
      <c r="HBU28" s="6"/>
      <c r="HBV28" s="6"/>
      <c r="HBW28" s="6"/>
      <c r="HBX28" s="6"/>
      <c r="HBY28" s="6"/>
      <c r="HBZ28" s="6"/>
      <c r="HCA28" s="6"/>
      <c r="HCB28" s="6"/>
      <c r="HCC28" s="6"/>
      <c r="HCD28" s="6"/>
      <c r="HCE28" s="6"/>
      <c r="HCF28" s="6"/>
      <c r="HCG28" s="6"/>
      <c r="HCH28" s="6"/>
      <c r="HCI28" s="6"/>
      <c r="HCJ28" s="6"/>
      <c r="HCK28" s="6"/>
      <c r="HCL28" s="6"/>
      <c r="HCM28" s="6"/>
      <c r="HCN28" s="6"/>
      <c r="HCO28" s="6"/>
      <c r="HCP28" s="6"/>
      <c r="HCQ28" s="6"/>
      <c r="HCR28" s="6"/>
      <c r="HCS28" s="6"/>
      <c r="HCT28" s="6"/>
      <c r="HCU28" s="6"/>
      <c r="HCV28" s="6"/>
      <c r="HCW28" s="6"/>
      <c r="HCX28" s="6"/>
      <c r="HCY28" s="6"/>
      <c r="HCZ28" s="6"/>
      <c r="HDA28" s="6"/>
      <c r="HDB28" s="6"/>
      <c r="HDC28" s="6"/>
      <c r="HDD28" s="6"/>
      <c r="HDE28" s="6"/>
      <c r="HDF28" s="6"/>
      <c r="HDG28" s="6"/>
      <c r="HDH28" s="6"/>
      <c r="HDI28" s="6"/>
      <c r="HDJ28" s="6"/>
      <c r="HDK28" s="6"/>
      <c r="HDL28" s="6"/>
      <c r="HDM28" s="6"/>
      <c r="HDN28" s="6"/>
      <c r="HDO28" s="6"/>
      <c r="HDP28" s="6"/>
      <c r="HDQ28" s="6"/>
      <c r="HDR28" s="6"/>
      <c r="HDS28" s="6"/>
      <c r="HDT28" s="6"/>
      <c r="HDU28" s="6"/>
      <c r="HDV28" s="6"/>
      <c r="HDW28" s="6"/>
      <c r="HDX28" s="6"/>
      <c r="HDY28" s="6"/>
      <c r="HDZ28" s="6"/>
      <c r="HEA28" s="6"/>
      <c r="HEB28" s="6"/>
      <c r="HEC28" s="6"/>
      <c r="HED28" s="6"/>
      <c r="HEE28" s="6"/>
      <c r="HEF28" s="6"/>
      <c r="HEG28" s="6"/>
      <c r="HEH28" s="6"/>
      <c r="HEI28" s="6"/>
      <c r="HEJ28" s="6"/>
      <c r="HEK28" s="6"/>
      <c r="HEL28" s="6"/>
      <c r="HEM28" s="6"/>
      <c r="HEN28" s="6"/>
      <c r="HEO28" s="6"/>
      <c r="HEP28" s="6"/>
      <c r="HEQ28" s="6"/>
      <c r="HER28" s="6"/>
      <c r="HES28" s="6"/>
      <c r="HET28" s="6"/>
      <c r="HEU28" s="6"/>
      <c r="HEV28" s="6"/>
      <c r="HEW28" s="6"/>
      <c r="HEX28" s="6"/>
      <c r="HEY28" s="6"/>
      <c r="HEZ28" s="6"/>
      <c r="HFA28" s="6"/>
      <c r="HFB28" s="6"/>
      <c r="HFC28" s="6"/>
      <c r="HFD28" s="6"/>
      <c r="HFE28" s="6"/>
      <c r="HFF28" s="6"/>
      <c r="HFG28" s="6"/>
      <c r="HFH28" s="6"/>
      <c r="HFI28" s="6"/>
      <c r="HFJ28" s="6"/>
      <c r="HFK28" s="6"/>
      <c r="HFL28" s="6"/>
      <c r="HFM28" s="6"/>
      <c r="HFN28" s="6"/>
      <c r="HFO28" s="6"/>
      <c r="HFP28" s="6"/>
      <c r="HFQ28" s="6"/>
      <c r="HFR28" s="6"/>
      <c r="HFS28" s="6"/>
      <c r="HFT28" s="6"/>
      <c r="HFU28" s="6"/>
      <c r="HFV28" s="6"/>
      <c r="HFW28" s="6"/>
      <c r="HFX28" s="6"/>
      <c r="HFY28" s="6"/>
      <c r="HFZ28" s="6"/>
      <c r="HGA28" s="6"/>
      <c r="HGB28" s="6"/>
      <c r="HGC28" s="6"/>
      <c r="HGD28" s="6"/>
      <c r="HGE28" s="6"/>
      <c r="HGF28" s="6"/>
      <c r="HGG28" s="6"/>
      <c r="HGH28" s="6"/>
      <c r="HGI28" s="6"/>
      <c r="HGJ28" s="6"/>
      <c r="HGK28" s="6"/>
      <c r="HGL28" s="6"/>
      <c r="HGM28" s="6"/>
      <c r="HGN28" s="6"/>
      <c r="HGO28" s="6"/>
      <c r="HGP28" s="6"/>
      <c r="HGQ28" s="6"/>
      <c r="HGR28" s="6"/>
      <c r="HGS28" s="6"/>
      <c r="HGT28" s="6"/>
      <c r="HGU28" s="6"/>
      <c r="HGV28" s="6"/>
      <c r="HGW28" s="6"/>
      <c r="HGX28" s="6"/>
      <c r="HGY28" s="6"/>
      <c r="HGZ28" s="6"/>
      <c r="HHA28" s="6"/>
      <c r="HHB28" s="6"/>
      <c r="HHC28" s="6"/>
      <c r="HHD28" s="6"/>
      <c r="HHE28" s="6"/>
      <c r="HHF28" s="6"/>
      <c r="HHG28" s="6"/>
      <c r="HHH28" s="6"/>
      <c r="HHI28" s="6"/>
      <c r="HHJ28" s="6"/>
      <c r="HHK28" s="6"/>
      <c r="HHL28" s="6"/>
      <c r="HHM28" s="6"/>
      <c r="HHN28" s="6"/>
      <c r="HHO28" s="6"/>
      <c r="HHP28" s="6"/>
      <c r="HHQ28" s="6"/>
      <c r="HHR28" s="6"/>
      <c r="HHS28" s="6"/>
      <c r="HHT28" s="6"/>
      <c r="HHU28" s="6"/>
      <c r="HHV28" s="6"/>
      <c r="HHW28" s="6"/>
      <c r="HHX28" s="6"/>
      <c r="HHY28" s="6"/>
      <c r="HHZ28" s="6"/>
      <c r="HIA28" s="6"/>
      <c r="HIB28" s="6"/>
      <c r="HIC28" s="6"/>
      <c r="HID28" s="6"/>
      <c r="HIE28" s="6"/>
      <c r="HIF28" s="6"/>
      <c r="HIG28" s="6"/>
      <c r="HIH28" s="6"/>
      <c r="HII28" s="6"/>
      <c r="HIJ28" s="6"/>
      <c r="HIK28" s="6"/>
      <c r="HIL28" s="6"/>
      <c r="HIM28" s="6"/>
      <c r="HIN28" s="6"/>
      <c r="HIO28" s="6"/>
      <c r="HIP28" s="6"/>
      <c r="HIQ28" s="6"/>
      <c r="HIR28" s="6"/>
      <c r="HIS28" s="6"/>
      <c r="HIT28" s="6"/>
      <c r="HIU28" s="6"/>
      <c r="HIV28" s="6"/>
      <c r="HIW28" s="6"/>
      <c r="HIX28" s="6"/>
      <c r="HIY28" s="6"/>
      <c r="HIZ28" s="6"/>
      <c r="HJA28" s="6"/>
      <c r="HJB28" s="6"/>
      <c r="HJC28" s="6"/>
      <c r="HJD28" s="6"/>
      <c r="HJE28" s="6"/>
      <c r="HJF28" s="6"/>
      <c r="HJG28" s="6"/>
      <c r="HJH28" s="6"/>
      <c r="HJI28" s="6"/>
      <c r="HJJ28" s="6"/>
      <c r="HJK28" s="6"/>
      <c r="HJL28" s="6"/>
      <c r="HJM28" s="6"/>
      <c r="HJN28" s="6"/>
      <c r="HJO28" s="6"/>
      <c r="HJP28" s="6"/>
      <c r="HJQ28" s="6"/>
      <c r="HJR28" s="6"/>
      <c r="HJS28" s="6"/>
      <c r="HJT28" s="6"/>
      <c r="HJU28" s="6"/>
      <c r="HJV28" s="6"/>
      <c r="HJW28" s="6"/>
      <c r="HJX28" s="6"/>
      <c r="HJY28" s="6"/>
      <c r="HJZ28" s="6"/>
      <c r="HKA28" s="6"/>
      <c r="HKB28" s="6"/>
      <c r="HKC28" s="6"/>
      <c r="HKD28" s="6"/>
      <c r="HKE28" s="6"/>
      <c r="HKF28" s="6"/>
      <c r="HKG28" s="6"/>
      <c r="HKH28" s="6"/>
      <c r="HKI28" s="6"/>
      <c r="HKJ28" s="6"/>
      <c r="HKK28" s="6"/>
      <c r="HKL28" s="6"/>
      <c r="HKM28" s="6"/>
      <c r="HKN28" s="6"/>
      <c r="HKO28" s="6"/>
      <c r="HKP28" s="6"/>
      <c r="HKQ28" s="6"/>
      <c r="HKR28" s="6"/>
      <c r="HKS28" s="6"/>
      <c r="HKT28" s="6"/>
      <c r="HKU28" s="6"/>
      <c r="HKV28" s="6"/>
      <c r="HKW28" s="6"/>
      <c r="HKX28" s="6"/>
      <c r="HKY28" s="6"/>
      <c r="HKZ28" s="6"/>
      <c r="HLA28" s="6"/>
      <c r="HLB28" s="6"/>
      <c r="HLC28" s="6"/>
      <c r="HLD28" s="6"/>
      <c r="HLE28" s="6"/>
      <c r="HLF28" s="6"/>
      <c r="HLG28" s="6"/>
      <c r="HLH28" s="6"/>
      <c r="HLI28" s="6"/>
      <c r="HLJ28" s="6"/>
      <c r="HLK28" s="6"/>
      <c r="HLL28" s="6"/>
      <c r="HLM28" s="6"/>
      <c r="HLN28" s="6"/>
      <c r="HLO28" s="6"/>
      <c r="HLP28" s="6"/>
      <c r="HLQ28" s="6"/>
      <c r="HLR28" s="6"/>
      <c r="HLS28" s="6"/>
      <c r="HLT28" s="6"/>
      <c r="HLU28" s="6"/>
      <c r="HLV28" s="6"/>
      <c r="HLW28" s="6"/>
      <c r="HLX28" s="6"/>
      <c r="HLY28" s="6"/>
      <c r="HLZ28" s="6"/>
      <c r="HMA28" s="6"/>
      <c r="HMB28" s="6"/>
      <c r="HMC28" s="6"/>
      <c r="HMD28" s="6"/>
      <c r="HME28" s="6"/>
      <c r="HMF28" s="6"/>
      <c r="HMG28" s="6"/>
      <c r="HMH28" s="6"/>
      <c r="HMI28" s="6"/>
      <c r="HMJ28" s="6"/>
      <c r="HMK28" s="6"/>
      <c r="HML28" s="6"/>
      <c r="HMM28" s="6"/>
      <c r="HMN28" s="6"/>
      <c r="HMO28" s="6"/>
      <c r="HMP28" s="6"/>
      <c r="HMQ28" s="6"/>
      <c r="HMR28" s="6"/>
      <c r="HMS28" s="6"/>
      <c r="HMT28" s="6"/>
      <c r="HMU28" s="6"/>
      <c r="HMV28" s="6"/>
      <c r="HMW28" s="6"/>
      <c r="HMX28" s="6"/>
      <c r="HMY28" s="6"/>
      <c r="HMZ28" s="6"/>
      <c r="HNA28" s="6"/>
      <c r="HNB28" s="6"/>
      <c r="HNC28" s="6"/>
      <c r="HND28" s="6"/>
      <c r="HNE28" s="6"/>
      <c r="HNF28" s="6"/>
      <c r="HNG28" s="6"/>
      <c r="HNH28" s="6"/>
      <c r="HNI28" s="6"/>
      <c r="HNJ28" s="6"/>
      <c r="HNK28" s="6"/>
      <c r="HNL28" s="6"/>
      <c r="HNM28" s="6"/>
      <c r="HNN28" s="6"/>
      <c r="HNO28" s="6"/>
      <c r="HNP28" s="6"/>
      <c r="HNQ28" s="6"/>
      <c r="HNR28" s="6"/>
      <c r="HNS28" s="6"/>
      <c r="HNT28" s="6"/>
      <c r="HNU28" s="6"/>
      <c r="HNV28" s="6"/>
      <c r="HNW28" s="6"/>
      <c r="HNX28" s="6"/>
      <c r="HNY28" s="6"/>
      <c r="HNZ28" s="6"/>
      <c r="HOA28" s="6"/>
      <c r="HOB28" s="6"/>
      <c r="HOC28" s="6"/>
      <c r="HOD28" s="6"/>
      <c r="HOE28" s="6"/>
      <c r="HOF28" s="6"/>
      <c r="HOG28" s="6"/>
      <c r="HOH28" s="6"/>
      <c r="HOI28" s="6"/>
      <c r="HOJ28" s="6"/>
      <c r="HOK28" s="6"/>
      <c r="HOL28" s="6"/>
      <c r="HOM28" s="6"/>
      <c r="HON28" s="6"/>
      <c r="HOO28" s="6"/>
      <c r="HOP28" s="6"/>
      <c r="HOQ28" s="6"/>
      <c r="HOR28" s="6"/>
      <c r="HOS28" s="6"/>
      <c r="HOT28" s="6"/>
      <c r="HOU28" s="6"/>
      <c r="HOV28" s="6"/>
      <c r="HOW28" s="6"/>
      <c r="HOX28" s="6"/>
      <c r="HOY28" s="6"/>
      <c r="HOZ28" s="6"/>
      <c r="HPA28" s="6"/>
      <c r="HPB28" s="6"/>
      <c r="HPC28" s="6"/>
      <c r="HPD28" s="6"/>
      <c r="HPE28" s="6"/>
      <c r="HPF28" s="6"/>
      <c r="HPG28" s="6"/>
      <c r="HPH28" s="6"/>
      <c r="HPI28" s="6"/>
      <c r="HPJ28" s="6"/>
      <c r="HPK28" s="6"/>
      <c r="HPL28" s="6"/>
      <c r="HPM28" s="6"/>
      <c r="HPN28" s="6"/>
      <c r="HPO28" s="6"/>
      <c r="HPP28" s="6"/>
      <c r="HPQ28" s="6"/>
      <c r="HPR28" s="6"/>
      <c r="HPS28" s="6"/>
      <c r="HPT28" s="6"/>
      <c r="HPU28" s="6"/>
      <c r="HPV28" s="6"/>
      <c r="HPW28" s="6"/>
      <c r="HPX28" s="6"/>
      <c r="HPY28" s="6"/>
      <c r="HPZ28" s="6"/>
      <c r="HQA28" s="6"/>
      <c r="HQB28" s="6"/>
      <c r="HQC28" s="6"/>
      <c r="HQD28" s="6"/>
      <c r="HQE28" s="6"/>
      <c r="HQF28" s="6"/>
      <c r="HQG28" s="6"/>
      <c r="HQH28" s="6"/>
      <c r="HQI28" s="6"/>
      <c r="HQJ28" s="6"/>
      <c r="HQK28" s="6"/>
      <c r="HQL28" s="6"/>
      <c r="HQM28" s="6"/>
      <c r="HQN28" s="6"/>
      <c r="HQO28" s="6"/>
      <c r="HQP28" s="6"/>
      <c r="HQQ28" s="6"/>
      <c r="HQR28" s="6"/>
      <c r="HQS28" s="6"/>
      <c r="HQT28" s="6"/>
      <c r="HQU28" s="6"/>
      <c r="HQV28" s="6"/>
      <c r="HQW28" s="6"/>
      <c r="HQX28" s="6"/>
      <c r="HQY28" s="6"/>
      <c r="HQZ28" s="6"/>
      <c r="HRA28" s="6"/>
      <c r="HRB28" s="6"/>
      <c r="HRC28" s="6"/>
      <c r="HRD28" s="6"/>
      <c r="HRE28" s="6"/>
      <c r="HRF28" s="6"/>
      <c r="HRG28" s="6"/>
      <c r="HRH28" s="6"/>
      <c r="HRI28" s="6"/>
      <c r="HRJ28" s="6"/>
      <c r="HRK28" s="6"/>
      <c r="HRL28" s="6"/>
      <c r="HRM28" s="6"/>
      <c r="HRN28" s="6"/>
      <c r="HRO28" s="6"/>
      <c r="HRP28" s="6"/>
      <c r="HRQ28" s="6"/>
      <c r="HRR28" s="6"/>
      <c r="HRS28" s="6"/>
      <c r="HRT28" s="6"/>
      <c r="HRU28" s="6"/>
      <c r="HRV28" s="6"/>
      <c r="HRW28" s="6"/>
      <c r="HRX28" s="6"/>
      <c r="HRY28" s="6"/>
      <c r="HRZ28" s="6"/>
      <c r="HSA28" s="6"/>
      <c r="HSB28" s="6"/>
      <c r="HSC28" s="6"/>
      <c r="HSD28" s="6"/>
      <c r="HSE28" s="6"/>
      <c r="HSF28" s="6"/>
      <c r="HSG28" s="6"/>
      <c r="HSH28" s="6"/>
      <c r="HSI28" s="6"/>
      <c r="HSJ28" s="6"/>
      <c r="HSK28" s="6"/>
      <c r="HSL28" s="6"/>
      <c r="HSM28" s="6"/>
      <c r="HSN28" s="6"/>
      <c r="HSO28" s="6"/>
      <c r="HSP28" s="6"/>
      <c r="HSQ28" s="6"/>
      <c r="HSR28" s="6"/>
      <c r="HSS28" s="6"/>
      <c r="HST28" s="6"/>
      <c r="HSU28" s="6"/>
      <c r="HSV28" s="6"/>
      <c r="HSW28" s="6"/>
      <c r="HSX28" s="6"/>
      <c r="HSY28" s="6"/>
      <c r="HSZ28" s="6"/>
      <c r="HTA28" s="6"/>
      <c r="HTB28" s="6"/>
      <c r="HTC28" s="6"/>
      <c r="HTD28" s="6"/>
      <c r="HTE28" s="6"/>
      <c r="HTF28" s="6"/>
      <c r="HTG28" s="6"/>
      <c r="HTH28" s="6"/>
      <c r="HTI28" s="6"/>
      <c r="HTJ28" s="6"/>
      <c r="HTK28" s="6"/>
      <c r="HTL28" s="6"/>
      <c r="HTM28" s="6"/>
      <c r="HTN28" s="6"/>
      <c r="HTO28" s="6"/>
      <c r="HTP28" s="6"/>
      <c r="HTQ28" s="6"/>
      <c r="HTR28" s="6"/>
      <c r="HTS28" s="6"/>
      <c r="HTT28" s="6"/>
      <c r="HTU28" s="6"/>
      <c r="HTV28" s="6"/>
      <c r="HTW28" s="6"/>
      <c r="HTX28" s="6"/>
      <c r="HTY28" s="6"/>
      <c r="HTZ28" s="6"/>
      <c r="HUA28" s="6"/>
      <c r="HUB28" s="6"/>
      <c r="HUC28" s="6"/>
      <c r="HUD28" s="6"/>
      <c r="HUE28" s="6"/>
      <c r="HUF28" s="6"/>
      <c r="HUG28" s="6"/>
      <c r="HUH28" s="6"/>
      <c r="HUI28" s="6"/>
      <c r="HUJ28" s="6"/>
      <c r="HUK28" s="6"/>
      <c r="HUL28" s="6"/>
      <c r="HUM28" s="6"/>
      <c r="HUN28" s="6"/>
      <c r="HUO28" s="6"/>
      <c r="HUP28" s="6"/>
      <c r="HUQ28" s="6"/>
      <c r="HUR28" s="6"/>
      <c r="HUS28" s="6"/>
      <c r="HUT28" s="6"/>
      <c r="HUU28" s="6"/>
      <c r="HUV28" s="6"/>
      <c r="HUW28" s="6"/>
      <c r="HUX28" s="6"/>
      <c r="HUY28" s="6"/>
      <c r="HUZ28" s="6"/>
      <c r="HVA28" s="6"/>
      <c r="HVB28" s="6"/>
      <c r="HVC28" s="6"/>
      <c r="HVD28" s="6"/>
      <c r="HVE28" s="6"/>
      <c r="HVF28" s="6"/>
      <c r="HVG28" s="6"/>
      <c r="HVH28" s="6"/>
      <c r="HVI28" s="6"/>
      <c r="HVJ28" s="6"/>
      <c r="HVK28" s="6"/>
      <c r="HVL28" s="6"/>
      <c r="HVM28" s="6"/>
      <c r="HVN28" s="6"/>
      <c r="HVO28" s="6"/>
      <c r="HVP28" s="6"/>
      <c r="HVQ28" s="6"/>
      <c r="HVR28" s="6"/>
      <c r="HVS28" s="6"/>
      <c r="HVT28" s="6"/>
      <c r="HVU28" s="6"/>
      <c r="HVV28" s="6"/>
      <c r="HVW28" s="6"/>
      <c r="HVX28" s="6"/>
      <c r="HVY28" s="6"/>
      <c r="HVZ28" s="6"/>
      <c r="HWA28" s="6"/>
      <c r="HWB28" s="6"/>
      <c r="HWC28" s="6"/>
      <c r="HWD28" s="6"/>
      <c r="HWE28" s="6"/>
      <c r="HWF28" s="6"/>
      <c r="HWG28" s="6"/>
      <c r="HWH28" s="6"/>
      <c r="HWI28" s="6"/>
      <c r="HWJ28" s="6"/>
      <c r="HWK28" s="6"/>
      <c r="HWL28" s="6"/>
      <c r="HWM28" s="6"/>
      <c r="HWN28" s="6"/>
      <c r="HWO28" s="6"/>
      <c r="HWP28" s="6"/>
      <c r="HWQ28" s="6"/>
      <c r="HWR28" s="6"/>
      <c r="HWS28" s="6"/>
      <c r="HWT28" s="6"/>
      <c r="HWU28" s="6"/>
      <c r="HWV28" s="6"/>
      <c r="HWW28" s="6"/>
      <c r="HWX28" s="6"/>
      <c r="HWY28" s="6"/>
      <c r="HWZ28" s="6"/>
      <c r="HXA28" s="6"/>
      <c r="HXB28" s="6"/>
      <c r="HXC28" s="6"/>
      <c r="HXD28" s="6"/>
      <c r="HXE28" s="6"/>
      <c r="HXF28" s="6"/>
      <c r="HXG28" s="6"/>
      <c r="HXH28" s="6"/>
      <c r="HXI28" s="6"/>
      <c r="HXJ28" s="6"/>
      <c r="HXK28" s="6"/>
      <c r="HXL28" s="6"/>
      <c r="HXM28" s="6"/>
      <c r="HXN28" s="6"/>
      <c r="HXO28" s="6"/>
      <c r="HXP28" s="6"/>
      <c r="HXQ28" s="6"/>
      <c r="HXR28" s="6"/>
      <c r="HXS28" s="6"/>
      <c r="HXT28" s="6"/>
      <c r="HXU28" s="6"/>
      <c r="HXV28" s="6"/>
      <c r="HXW28" s="6"/>
      <c r="HXX28" s="6"/>
      <c r="HXY28" s="6"/>
      <c r="HXZ28" s="6"/>
      <c r="HYA28" s="6"/>
      <c r="HYB28" s="6"/>
      <c r="HYC28" s="6"/>
      <c r="HYD28" s="6"/>
      <c r="HYE28" s="6"/>
      <c r="HYF28" s="6"/>
      <c r="HYG28" s="6"/>
      <c r="HYH28" s="6"/>
      <c r="HYI28" s="6"/>
      <c r="HYJ28" s="6"/>
      <c r="HYK28" s="6"/>
      <c r="HYL28" s="6"/>
      <c r="HYM28" s="6"/>
      <c r="HYN28" s="6"/>
      <c r="HYO28" s="6"/>
      <c r="HYP28" s="6"/>
      <c r="HYQ28" s="6"/>
      <c r="HYR28" s="6"/>
      <c r="HYS28" s="6"/>
      <c r="HYT28" s="6"/>
      <c r="HYU28" s="6"/>
      <c r="HYV28" s="6"/>
      <c r="HYW28" s="6"/>
      <c r="HYX28" s="6"/>
      <c r="HYY28" s="6"/>
      <c r="HYZ28" s="6"/>
      <c r="HZA28" s="6"/>
      <c r="HZB28" s="6"/>
      <c r="HZC28" s="6"/>
      <c r="HZD28" s="6"/>
      <c r="HZE28" s="6"/>
      <c r="HZF28" s="6"/>
      <c r="HZG28" s="6"/>
      <c r="HZH28" s="6"/>
      <c r="HZI28" s="6"/>
      <c r="HZJ28" s="6"/>
      <c r="HZK28" s="6"/>
      <c r="HZL28" s="6"/>
      <c r="HZM28" s="6"/>
      <c r="HZN28" s="6"/>
      <c r="HZO28" s="6"/>
      <c r="HZP28" s="6"/>
      <c r="HZQ28" s="6"/>
      <c r="HZR28" s="6"/>
      <c r="HZS28" s="6"/>
      <c r="HZT28" s="6"/>
      <c r="HZU28" s="6"/>
      <c r="HZV28" s="6"/>
      <c r="HZW28" s="6"/>
      <c r="HZX28" s="6"/>
      <c r="HZY28" s="6"/>
      <c r="HZZ28" s="6"/>
      <c r="IAA28" s="6"/>
      <c r="IAB28" s="6"/>
      <c r="IAC28" s="6"/>
      <c r="IAD28" s="6"/>
      <c r="IAE28" s="6"/>
      <c r="IAF28" s="6"/>
      <c r="IAG28" s="6"/>
      <c r="IAH28" s="6"/>
      <c r="IAI28" s="6"/>
      <c r="IAJ28" s="6"/>
      <c r="IAK28" s="6"/>
      <c r="IAL28" s="6"/>
      <c r="IAM28" s="6"/>
      <c r="IAN28" s="6"/>
      <c r="IAO28" s="6"/>
      <c r="IAP28" s="6"/>
      <c r="IAQ28" s="6"/>
      <c r="IAR28" s="6"/>
      <c r="IAS28" s="6"/>
      <c r="IAT28" s="6"/>
      <c r="IAU28" s="6"/>
      <c r="IAV28" s="6"/>
      <c r="IAW28" s="6"/>
      <c r="IAX28" s="6"/>
      <c r="IAY28" s="6"/>
      <c r="IAZ28" s="6"/>
      <c r="IBA28" s="6"/>
      <c r="IBB28" s="6"/>
      <c r="IBC28" s="6"/>
      <c r="IBD28" s="6"/>
      <c r="IBE28" s="6"/>
      <c r="IBF28" s="6"/>
      <c r="IBG28" s="6"/>
      <c r="IBH28" s="6"/>
      <c r="IBI28" s="6"/>
      <c r="IBJ28" s="6"/>
      <c r="IBK28" s="6"/>
      <c r="IBL28" s="6"/>
      <c r="IBM28" s="6"/>
      <c r="IBN28" s="6"/>
      <c r="IBO28" s="6"/>
      <c r="IBP28" s="6"/>
      <c r="IBQ28" s="6"/>
      <c r="IBR28" s="6"/>
      <c r="IBS28" s="6"/>
      <c r="IBT28" s="6"/>
      <c r="IBU28" s="6"/>
      <c r="IBV28" s="6"/>
      <c r="IBW28" s="6"/>
      <c r="IBX28" s="6"/>
      <c r="IBY28" s="6"/>
      <c r="IBZ28" s="6"/>
      <c r="ICA28" s="6"/>
      <c r="ICB28" s="6"/>
      <c r="ICC28" s="6"/>
      <c r="ICD28" s="6"/>
      <c r="ICE28" s="6"/>
      <c r="ICF28" s="6"/>
      <c r="ICG28" s="6"/>
      <c r="ICH28" s="6"/>
      <c r="ICI28" s="6"/>
      <c r="ICJ28" s="6"/>
      <c r="ICK28" s="6"/>
      <c r="ICL28" s="6"/>
      <c r="ICM28" s="6"/>
      <c r="ICN28" s="6"/>
      <c r="ICO28" s="6"/>
      <c r="ICP28" s="6"/>
      <c r="ICQ28" s="6"/>
      <c r="ICR28" s="6"/>
      <c r="ICS28" s="6"/>
      <c r="ICT28" s="6"/>
      <c r="ICU28" s="6"/>
      <c r="ICV28" s="6"/>
      <c r="ICW28" s="6"/>
      <c r="ICX28" s="6"/>
      <c r="ICY28" s="6"/>
      <c r="ICZ28" s="6"/>
      <c r="IDA28" s="6"/>
      <c r="IDB28" s="6"/>
      <c r="IDC28" s="6"/>
      <c r="IDD28" s="6"/>
      <c r="IDE28" s="6"/>
      <c r="IDF28" s="6"/>
      <c r="IDG28" s="6"/>
      <c r="IDH28" s="6"/>
      <c r="IDI28" s="6"/>
      <c r="IDJ28" s="6"/>
      <c r="IDK28" s="6"/>
      <c r="IDL28" s="6"/>
      <c r="IDM28" s="6"/>
      <c r="IDN28" s="6"/>
      <c r="IDO28" s="6"/>
      <c r="IDP28" s="6"/>
      <c r="IDQ28" s="6"/>
      <c r="IDR28" s="6"/>
      <c r="IDS28" s="6"/>
      <c r="IDT28" s="6"/>
      <c r="IDU28" s="6"/>
      <c r="IDV28" s="6"/>
      <c r="IDW28" s="6"/>
      <c r="IDX28" s="6"/>
      <c r="IDY28" s="6"/>
      <c r="IDZ28" s="6"/>
      <c r="IEA28" s="6"/>
      <c r="IEB28" s="6"/>
      <c r="IEC28" s="6"/>
      <c r="IED28" s="6"/>
      <c r="IEE28" s="6"/>
      <c r="IEF28" s="6"/>
      <c r="IEG28" s="6"/>
      <c r="IEH28" s="6"/>
      <c r="IEI28" s="6"/>
      <c r="IEJ28" s="6"/>
      <c r="IEK28" s="6"/>
      <c r="IEL28" s="6"/>
      <c r="IEM28" s="6"/>
      <c r="IEN28" s="6"/>
      <c r="IEO28" s="6"/>
      <c r="IEP28" s="6"/>
      <c r="IEQ28" s="6"/>
      <c r="IER28" s="6"/>
      <c r="IES28" s="6"/>
      <c r="IET28" s="6"/>
      <c r="IEU28" s="6"/>
      <c r="IEV28" s="6"/>
      <c r="IEW28" s="6"/>
      <c r="IEX28" s="6"/>
      <c r="IEY28" s="6"/>
      <c r="IEZ28" s="6"/>
      <c r="IFA28" s="6"/>
      <c r="IFB28" s="6"/>
      <c r="IFC28" s="6"/>
      <c r="IFD28" s="6"/>
      <c r="IFE28" s="6"/>
      <c r="IFF28" s="6"/>
      <c r="IFG28" s="6"/>
      <c r="IFH28" s="6"/>
      <c r="IFI28" s="6"/>
      <c r="IFJ28" s="6"/>
      <c r="IFK28" s="6"/>
      <c r="IFL28" s="6"/>
      <c r="IFM28" s="6"/>
      <c r="IFN28" s="6"/>
      <c r="IFO28" s="6"/>
      <c r="IFP28" s="6"/>
      <c r="IFQ28" s="6"/>
      <c r="IFR28" s="6"/>
      <c r="IFS28" s="6"/>
      <c r="IFT28" s="6"/>
      <c r="IFU28" s="6"/>
      <c r="IFV28" s="6"/>
      <c r="IFW28" s="6"/>
      <c r="IFX28" s="6"/>
      <c r="IFY28" s="6"/>
      <c r="IFZ28" s="6"/>
      <c r="IGA28" s="6"/>
      <c r="IGB28" s="6"/>
      <c r="IGC28" s="6"/>
      <c r="IGD28" s="6"/>
      <c r="IGE28" s="6"/>
      <c r="IGF28" s="6"/>
      <c r="IGG28" s="6"/>
      <c r="IGH28" s="6"/>
      <c r="IGI28" s="6"/>
      <c r="IGJ28" s="6"/>
      <c r="IGK28" s="6"/>
      <c r="IGL28" s="6"/>
      <c r="IGM28" s="6"/>
      <c r="IGN28" s="6"/>
      <c r="IGO28" s="6"/>
      <c r="IGP28" s="6"/>
      <c r="IGQ28" s="6"/>
      <c r="IGR28" s="6"/>
      <c r="IGS28" s="6"/>
      <c r="IGT28" s="6"/>
      <c r="IGU28" s="6"/>
      <c r="IGV28" s="6"/>
      <c r="IGW28" s="6"/>
      <c r="IGX28" s="6"/>
      <c r="IGY28" s="6"/>
      <c r="IGZ28" s="6"/>
      <c r="IHA28" s="6"/>
      <c r="IHB28" s="6"/>
      <c r="IHC28" s="6"/>
      <c r="IHD28" s="6"/>
      <c r="IHE28" s="6"/>
      <c r="IHF28" s="6"/>
      <c r="IHG28" s="6"/>
      <c r="IHH28" s="6"/>
      <c r="IHI28" s="6"/>
      <c r="IHJ28" s="6"/>
      <c r="IHK28" s="6"/>
      <c r="IHL28" s="6"/>
      <c r="IHM28" s="6"/>
      <c r="IHN28" s="6"/>
      <c r="IHO28" s="6"/>
      <c r="IHP28" s="6"/>
      <c r="IHQ28" s="6"/>
      <c r="IHR28" s="6"/>
      <c r="IHS28" s="6"/>
      <c r="IHT28" s="6"/>
      <c r="IHU28" s="6"/>
      <c r="IHV28" s="6"/>
      <c r="IHW28" s="6"/>
      <c r="IHX28" s="6"/>
      <c r="IHY28" s="6"/>
      <c r="IHZ28" s="6"/>
      <c r="IIA28" s="6"/>
      <c r="IIB28" s="6"/>
      <c r="IIC28" s="6"/>
      <c r="IID28" s="6"/>
      <c r="IIE28" s="6"/>
      <c r="IIF28" s="6"/>
      <c r="IIG28" s="6"/>
      <c r="IIH28" s="6"/>
      <c r="III28" s="6"/>
      <c r="IIJ28" s="6"/>
      <c r="IIK28" s="6"/>
      <c r="IIL28" s="6"/>
      <c r="IIM28" s="6"/>
      <c r="IIN28" s="6"/>
      <c r="IIO28" s="6"/>
      <c r="IIP28" s="6"/>
      <c r="IIQ28" s="6"/>
      <c r="IIR28" s="6"/>
      <c r="IIS28" s="6"/>
      <c r="IIT28" s="6"/>
      <c r="IIU28" s="6"/>
      <c r="IIV28" s="6"/>
      <c r="IIW28" s="6"/>
      <c r="IIX28" s="6"/>
      <c r="IIY28" s="6"/>
      <c r="IIZ28" s="6"/>
      <c r="IJA28" s="6"/>
      <c r="IJB28" s="6"/>
      <c r="IJC28" s="6"/>
      <c r="IJD28" s="6"/>
      <c r="IJE28" s="6"/>
      <c r="IJF28" s="6"/>
      <c r="IJG28" s="6"/>
      <c r="IJH28" s="6"/>
      <c r="IJI28" s="6"/>
      <c r="IJJ28" s="6"/>
      <c r="IJK28" s="6"/>
      <c r="IJL28" s="6"/>
      <c r="IJM28" s="6"/>
      <c r="IJN28" s="6"/>
      <c r="IJO28" s="6"/>
      <c r="IJP28" s="6"/>
      <c r="IJQ28" s="6"/>
      <c r="IJR28" s="6"/>
      <c r="IJS28" s="6"/>
      <c r="IJT28" s="6"/>
      <c r="IJU28" s="6"/>
      <c r="IJV28" s="6"/>
      <c r="IJW28" s="6"/>
      <c r="IJX28" s="6"/>
      <c r="IJY28" s="6"/>
      <c r="IJZ28" s="6"/>
      <c r="IKA28" s="6"/>
      <c r="IKB28" s="6"/>
      <c r="IKC28" s="6"/>
      <c r="IKD28" s="6"/>
      <c r="IKE28" s="6"/>
      <c r="IKF28" s="6"/>
      <c r="IKG28" s="6"/>
      <c r="IKH28" s="6"/>
      <c r="IKI28" s="6"/>
      <c r="IKJ28" s="6"/>
      <c r="IKK28" s="6"/>
      <c r="IKL28" s="6"/>
      <c r="IKM28" s="6"/>
      <c r="IKN28" s="6"/>
      <c r="IKO28" s="6"/>
      <c r="IKP28" s="6"/>
      <c r="IKQ28" s="6"/>
      <c r="IKR28" s="6"/>
      <c r="IKS28" s="6"/>
      <c r="IKT28" s="6"/>
      <c r="IKU28" s="6"/>
      <c r="IKV28" s="6"/>
      <c r="IKW28" s="6"/>
      <c r="IKX28" s="6"/>
      <c r="IKY28" s="6"/>
      <c r="IKZ28" s="6"/>
      <c r="ILA28" s="6"/>
      <c r="ILB28" s="6"/>
      <c r="ILC28" s="6"/>
      <c r="ILD28" s="6"/>
      <c r="ILE28" s="6"/>
      <c r="ILF28" s="6"/>
      <c r="ILG28" s="6"/>
      <c r="ILH28" s="6"/>
      <c r="ILI28" s="6"/>
      <c r="ILJ28" s="6"/>
      <c r="ILK28" s="6"/>
      <c r="ILL28" s="6"/>
      <c r="ILM28" s="6"/>
      <c r="ILN28" s="6"/>
      <c r="ILO28" s="6"/>
      <c r="ILP28" s="6"/>
      <c r="ILQ28" s="6"/>
      <c r="ILR28" s="6"/>
      <c r="ILS28" s="6"/>
      <c r="ILT28" s="6"/>
      <c r="ILU28" s="6"/>
      <c r="ILV28" s="6"/>
      <c r="ILW28" s="6"/>
      <c r="ILX28" s="6"/>
      <c r="ILY28" s="6"/>
      <c r="ILZ28" s="6"/>
      <c r="IMA28" s="6"/>
      <c r="IMB28" s="6"/>
      <c r="IMC28" s="6"/>
      <c r="IMD28" s="6"/>
      <c r="IME28" s="6"/>
      <c r="IMF28" s="6"/>
      <c r="IMG28" s="6"/>
      <c r="IMH28" s="6"/>
      <c r="IMI28" s="6"/>
      <c r="IMJ28" s="6"/>
      <c r="IMK28" s="6"/>
      <c r="IML28" s="6"/>
      <c r="IMM28" s="6"/>
      <c r="IMN28" s="6"/>
      <c r="IMO28" s="6"/>
      <c r="IMP28" s="6"/>
      <c r="IMQ28" s="6"/>
      <c r="IMR28" s="6"/>
      <c r="IMS28" s="6"/>
      <c r="IMT28" s="6"/>
      <c r="IMU28" s="6"/>
      <c r="IMV28" s="6"/>
      <c r="IMW28" s="6"/>
      <c r="IMX28" s="6"/>
      <c r="IMY28" s="6"/>
      <c r="IMZ28" s="6"/>
      <c r="INA28" s="6"/>
      <c r="INB28" s="6"/>
      <c r="INC28" s="6"/>
      <c r="IND28" s="6"/>
      <c r="INE28" s="6"/>
      <c r="INF28" s="6"/>
      <c r="ING28" s="6"/>
      <c r="INH28" s="6"/>
      <c r="INI28" s="6"/>
      <c r="INJ28" s="6"/>
      <c r="INK28" s="6"/>
      <c r="INL28" s="6"/>
      <c r="INM28" s="6"/>
      <c r="INN28" s="6"/>
      <c r="INO28" s="6"/>
      <c r="INP28" s="6"/>
      <c r="INQ28" s="6"/>
      <c r="INR28" s="6"/>
      <c r="INS28" s="6"/>
      <c r="INT28" s="6"/>
      <c r="INU28" s="6"/>
      <c r="INV28" s="6"/>
      <c r="INW28" s="6"/>
      <c r="INX28" s="6"/>
      <c r="INY28" s="6"/>
      <c r="INZ28" s="6"/>
      <c r="IOA28" s="6"/>
      <c r="IOB28" s="6"/>
      <c r="IOC28" s="6"/>
      <c r="IOD28" s="6"/>
      <c r="IOE28" s="6"/>
      <c r="IOF28" s="6"/>
      <c r="IOG28" s="6"/>
      <c r="IOH28" s="6"/>
      <c r="IOI28" s="6"/>
      <c r="IOJ28" s="6"/>
      <c r="IOK28" s="6"/>
      <c r="IOL28" s="6"/>
      <c r="IOM28" s="6"/>
      <c r="ION28" s="6"/>
      <c r="IOO28" s="6"/>
      <c r="IOP28" s="6"/>
      <c r="IOQ28" s="6"/>
      <c r="IOR28" s="6"/>
      <c r="IOS28" s="6"/>
      <c r="IOT28" s="6"/>
      <c r="IOU28" s="6"/>
      <c r="IOV28" s="6"/>
      <c r="IOW28" s="6"/>
      <c r="IOX28" s="6"/>
      <c r="IOY28" s="6"/>
      <c r="IOZ28" s="6"/>
      <c r="IPA28" s="6"/>
      <c r="IPB28" s="6"/>
      <c r="IPC28" s="6"/>
      <c r="IPD28" s="6"/>
      <c r="IPE28" s="6"/>
      <c r="IPF28" s="6"/>
      <c r="IPG28" s="6"/>
      <c r="IPH28" s="6"/>
      <c r="IPI28" s="6"/>
      <c r="IPJ28" s="6"/>
      <c r="IPK28" s="6"/>
      <c r="IPL28" s="6"/>
      <c r="IPM28" s="6"/>
      <c r="IPN28" s="6"/>
      <c r="IPO28" s="6"/>
      <c r="IPP28" s="6"/>
      <c r="IPQ28" s="6"/>
      <c r="IPR28" s="6"/>
      <c r="IPS28" s="6"/>
      <c r="IPT28" s="6"/>
      <c r="IPU28" s="6"/>
      <c r="IPV28" s="6"/>
      <c r="IPW28" s="6"/>
      <c r="IPX28" s="6"/>
      <c r="IPY28" s="6"/>
      <c r="IPZ28" s="6"/>
      <c r="IQA28" s="6"/>
      <c r="IQB28" s="6"/>
      <c r="IQC28" s="6"/>
      <c r="IQD28" s="6"/>
      <c r="IQE28" s="6"/>
      <c r="IQF28" s="6"/>
      <c r="IQG28" s="6"/>
      <c r="IQH28" s="6"/>
      <c r="IQI28" s="6"/>
      <c r="IQJ28" s="6"/>
      <c r="IQK28" s="6"/>
      <c r="IQL28" s="6"/>
      <c r="IQM28" s="6"/>
      <c r="IQN28" s="6"/>
      <c r="IQO28" s="6"/>
      <c r="IQP28" s="6"/>
      <c r="IQQ28" s="6"/>
      <c r="IQR28" s="6"/>
      <c r="IQS28" s="6"/>
      <c r="IQT28" s="6"/>
      <c r="IQU28" s="6"/>
      <c r="IQV28" s="6"/>
      <c r="IQW28" s="6"/>
      <c r="IQX28" s="6"/>
      <c r="IQY28" s="6"/>
      <c r="IQZ28" s="6"/>
      <c r="IRA28" s="6"/>
      <c r="IRB28" s="6"/>
      <c r="IRC28" s="6"/>
      <c r="IRD28" s="6"/>
      <c r="IRE28" s="6"/>
      <c r="IRF28" s="6"/>
      <c r="IRG28" s="6"/>
      <c r="IRH28" s="6"/>
      <c r="IRI28" s="6"/>
      <c r="IRJ28" s="6"/>
      <c r="IRK28" s="6"/>
      <c r="IRL28" s="6"/>
      <c r="IRM28" s="6"/>
      <c r="IRN28" s="6"/>
      <c r="IRO28" s="6"/>
      <c r="IRP28" s="6"/>
      <c r="IRQ28" s="6"/>
      <c r="IRR28" s="6"/>
      <c r="IRS28" s="6"/>
      <c r="IRT28" s="6"/>
      <c r="IRU28" s="6"/>
      <c r="IRV28" s="6"/>
      <c r="IRW28" s="6"/>
      <c r="IRX28" s="6"/>
      <c r="IRY28" s="6"/>
      <c r="IRZ28" s="6"/>
      <c r="ISA28" s="6"/>
      <c r="ISB28" s="6"/>
      <c r="ISC28" s="6"/>
      <c r="ISD28" s="6"/>
      <c r="ISE28" s="6"/>
      <c r="ISF28" s="6"/>
      <c r="ISG28" s="6"/>
      <c r="ISH28" s="6"/>
      <c r="ISI28" s="6"/>
      <c r="ISJ28" s="6"/>
      <c r="ISK28" s="6"/>
      <c r="ISL28" s="6"/>
      <c r="ISM28" s="6"/>
      <c r="ISN28" s="6"/>
      <c r="ISO28" s="6"/>
      <c r="ISP28" s="6"/>
      <c r="ISQ28" s="6"/>
      <c r="ISR28" s="6"/>
      <c r="ISS28" s="6"/>
      <c r="IST28" s="6"/>
      <c r="ISU28" s="6"/>
      <c r="ISV28" s="6"/>
      <c r="ISW28" s="6"/>
      <c r="ISX28" s="6"/>
      <c r="ISY28" s="6"/>
      <c r="ISZ28" s="6"/>
      <c r="ITA28" s="6"/>
      <c r="ITB28" s="6"/>
      <c r="ITC28" s="6"/>
      <c r="ITD28" s="6"/>
      <c r="ITE28" s="6"/>
      <c r="ITF28" s="6"/>
      <c r="ITG28" s="6"/>
      <c r="ITH28" s="6"/>
      <c r="ITI28" s="6"/>
      <c r="ITJ28" s="6"/>
      <c r="ITK28" s="6"/>
      <c r="ITL28" s="6"/>
      <c r="ITM28" s="6"/>
      <c r="ITN28" s="6"/>
      <c r="ITO28" s="6"/>
      <c r="ITP28" s="6"/>
      <c r="ITQ28" s="6"/>
      <c r="ITR28" s="6"/>
      <c r="ITS28" s="6"/>
      <c r="ITT28" s="6"/>
      <c r="ITU28" s="6"/>
      <c r="ITV28" s="6"/>
      <c r="ITW28" s="6"/>
      <c r="ITX28" s="6"/>
      <c r="ITY28" s="6"/>
      <c r="ITZ28" s="6"/>
      <c r="IUA28" s="6"/>
      <c r="IUB28" s="6"/>
      <c r="IUC28" s="6"/>
      <c r="IUD28" s="6"/>
      <c r="IUE28" s="6"/>
      <c r="IUF28" s="6"/>
      <c r="IUG28" s="6"/>
      <c r="IUH28" s="6"/>
      <c r="IUI28" s="6"/>
      <c r="IUJ28" s="6"/>
      <c r="IUK28" s="6"/>
      <c r="IUL28" s="6"/>
      <c r="IUM28" s="6"/>
      <c r="IUN28" s="6"/>
      <c r="IUO28" s="6"/>
      <c r="IUP28" s="6"/>
      <c r="IUQ28" s="6"/>
      <c r="IUR28" s="6"/>
      <c r="IUS28" s="6"/>
      <c r="IUT28" s="6"/>
      <c r="IUU28" s="6"/>
      <c r="IUV28" s="6"/>
      <c r="IUW28" s="6"/>
      <c r="IUX28" s="6"/>
      <c r="IUY28" s="6"/>
      <c r="IUZ28" s="6"/>
      <c r="IVA28" s="6"/>
      <c r="IVB28" s="6"/>
      <c r="IVC28" s="6"/>
      <c r="IVD28" s="6"/>
      <c r="IVE28" s="6"/>
      <c r="IVF28" s="6"/>
      <c r="IVG28" s="6"/>
      <c r="IVH28" s="6"/>
      <c r="IVI28" s="6"/>
      <c r="IVJ28" s="6"/>
      <c r="IVK28" s="6"/>
      <c r="IVL28" s="6"/>
      <c r="IVM28" s="6"/>
      <c r="IVN28" s="6"/>
      <c r="IVO28" s="6"/>
      <c r="IVP28" s="6"/>
      <c r="IVQ28" s="6"/>
      <c r="IVR28" s="6"/>
      <c r="IVS28" s="6"/>
      <c r="IVT28" s="6"/>
      <c r="IVU28" s="6"/>
      <c r="IVV28" s="6"/>
      <c r="IVW28" s="6"/>
      <c r="IVX28" s="6"/>
      <c r="IVY28" s="6"/>
      <c r="IVZ28" s="6"/>
      <c r="IWA28" s="6"/>
      <c r="IWB28" s="6"/>
      <c r="IWC28" s="6"/>
      <c r="IWD28" s="6"/>
      <c r="IWE28" s="6"/>
      <c r="IWF28" s="6"/>
      <c r="IWG28" s="6"/>
      <c r="IWH28" s="6"/>
      <c r="IWI28" s="6"/>
      <c r="IWJ28" s="6"/>
      <c r="IWK28" s="6"/>
      <c r="IWL28" s="6"/>
      <c r="IWM28" s="6"/>
      <c r="IWN28" s="6"/>
      <c r="IWO28" s="6"/>
      <c r="IWP28" s="6"/>
      <c r="IWQ28" s="6"/>
      <c r="IWR28" s="6"/>
      <c r="IWS28" s="6"/>
      <c r="IWT28" s="6"/>
      <c r="IWU28" s="6"/>
      <c r="IWV28" s="6"/>
      <c r="IWW28" s="6"/>
      <c r="IWX28" s="6"/>
      <c r="IWY28" s="6"/>
      <c r="IWZ28" s="6"/>
      <c r="IXA28" s="6"/>
      <c r="IXB28" s="6"/>
      <c r="IXC28" s="6"/>
      <c r="IXD28" s="6"/>
      <c r="IXE28" s="6"/>
      <c r="IXF28" s="6"/>
      <c r="IXG28" s="6"/>
      <c r="IXH28" s="6"/>
      <c r="IXI28" s="6"/>
      <c r="IXJ28" s="6"/>
      <c r="IXK28" s="6"/>
      <c r="IXL28" s="6"/>
      <c r="IXM28" s="6"/>
      <c r="IXN28" s="6"/>
      <c r="IXO28" s="6"/>
      <c r="IXP28" s="6"/>
      <c r="IXQ28" s="6"/>
      <c r="IXR28" s="6"/>
      <c r="IXS28" s="6"/>
      <c r="IXT28" s="6"/>
      <c r="IXU28" s="6"/>
      <c r="IXV28" s="6"/>
      <c r="IXW28" s="6"/>
      <c r="IXX28" s="6"/>
      <c r="IXY28" s="6"/>
      <c r="IXZ28" s="6"/>
      <c r="IYA28" s="6"/>
      <c r="IYB28" s="6"/>
      <c r="IYC28" s="6"/>
      <c r="IYD28" s="6"/>
      <c r="IYE28" s="6"/>
      <c r="IYF28" s="6"/>
      <c r="IYG28" s="6"/>
      <c r="IYH28" s="6"/>
      <c r="IYI28" s="6"/>
      <c r="IYJ28" s="6"/>
      <c r="IYK28" s="6"/>
      <c r="IYL28" s="6"/>
      <c r="IYM28" s="6"/>
      <c r="IYN28" s="6"/>
      <c r="IYO28" s="6"/>
      <c r="IYP28" s="6"/>
      <c r="IYQ28" s="6"/>
      <c r="IYR28" s="6"/>
      <c r="IYS28" s="6"/>
      <c r="IYT28" s="6"/>
      <c r="IYU28" s="6"/>
      <c r="IYV28" s="6"/>
      <c r="IYW28" s="6"/>
      <c r="IYX28" s="6"/>
      <c r="IYY28" s="6"/>
      <c r="IYZ28" s="6"/>
      <c r="IZA28" s="6"/>
      <c r="IZB28" s="6"/>
      <c r="IZC28" s="6"/>
      <c r="IZD28" s="6"/>
      <c r="IZE28" s="6"/>
      <c r="IZF28" s="6"/>
      <c r="IZG28" s="6"/>
      <c r="IZH28" s="6"/>
      <c r="IZI28" s="6"/>
      <c r="IZJ28" s="6"/>
      <c r="IZK28" s="6"/>
      <c r="IZL28" s="6"/>
      <c r="IZM28" s="6"/>
      <c r="IZN28" s="6"/>
      <c r="IZO28" s="6"/>
      <c r="IZP28" s="6"/>
      <c r="IZQ28" s="6"/>
      <c r="IZR28" s="6"/>
      <c r="IZS28" s="6"/>
      <c r="IZT28" s="6"/>
      <c r="IZU28" s="6"/>
      <c r="IZV28" s="6"/>
      <c r="IZW28" s="6"/>
      <c r="IZX28" s="6"/>
      <c r="IZY28" s="6"/>
      <c r="IZZ28" s="6"/>
      <c r="JAA28" s="6"/>
      <c r="JAB28" s="6"/>
      <c r="JAC28" s="6"/>
      <c r="JAD28" s="6"/>
      <c r="JAE28" s="6"/>
      <c r="JAF28" s="6"/>
      <c r="JAG28" s="6"/>
      <c r="JAH28" s="6"/>
      <c r="JAI28" s="6"/>
      <c r="JAJ28" s="6"/>
      <c r="JAK28" s="6"/>
      <c r="JAL28" s="6"/>
      <c r="JAM28" s="6"/>
      <c r="JAN28" s="6"/>
      <c r="JAO28" s="6"/>
      <c r="JAP28" s="6"/>
      <c r="JAQ28" s="6"/>
      <c r="JAR28" s="6"/>
      <c r="JAS28" s="6"/>
      <c r="JAT28" s="6"/>
      <c r="JAU28" s="6"/>
      <c r="JAV28" s="6"/>
      <c r="JAW28" s="6"/>
      <c r="JAX28" s="6"/>
      <c r="JAY28" s="6"/>
      <c r="JAZ28" s="6"/>
      <c r="JBA28" s="6"/>
      <c r="JBB28" s="6"/>
      <c r="JBC28" s="6"/>
      <c r="JBD28" s="6"/>
      <c r="JBE28" s="6"/>
      <c r="JBF28" s="6"/>
      <c r="JBG28" s="6"/>
      <c r="JBH28" s="6"/>
      <c r="JBI28" s="6"/>
      <c r="JBJ28" s="6"/>
      <c r="JBK28" s="6"/>
      <c r="JBL28" s="6"/>
      <c r="JBM28" s="6"/>
      <c r="JBN28" s="6"/>
      <c r="JBO28" s="6"/>
      <c r="JBP28" s="6"/>
      <c r="JBQ28" s="6"/>
      <c r="JBR28" s="6"/>
      <c r="JBS28" s="6"/>
      <c r="JBT28" s="6"/>
      <c r="JBU28" s="6"/>
      <c r="JBV28" s="6"/>
      <c r="JBW28" s="6"/>
      <c r="JBX28" s="6"/>
      <c r="JBY28" s="6"/>
      <c r="JBZ28" s="6"/>
      <c r="JCA28" s="6"/>
      <c r="JCB28" s="6"/>
      <c r="JCC28" s="6"/>
      <c r="JCD28" s="6"/>
      <c r="JCE28" s="6"/>
      <c r="JCF28" s="6"/>
      <c r="JCG28" s="6"/>
      <c r="JCH28" s="6"/>
      <c r="JCI28" s="6"/>
      <c r="JCJ28" s="6"/>
      <c r="JCK28" s="6"/>
      <c r="JCL28" s="6"/>
      <c r="JCM28" s="6"/>
      <c r="JCN28" s="6"/>
      <c r="JCO28" s="6"/>
      <c r="JCP28" s="6"/>
      <c r="JCQ28" s="6"/>
      <c r="JCR28" s="6"/>
      <c r="JCS28" s="6"/>
      <c r="JCT28" s="6"/>
      <c r="JCU28" s="6"/>
      <c r="JCV28" s="6"/>
      <c r="JCW28" s="6"/>
      <c r="JCX28" s="6"/>
      <c r="JCY28" s="6"/>
      <c r="JCZ28" s="6"/>
      <c r="JDA28" s="6"/>
      <c r="JDB28" s="6"/>
      <c r="JDC28" s="6"/>
      <c r="JDD28" s="6"/>
      <c r="JDE28" s="6"/>
      <c r="JDF28" s="6"/>
      <c r="JDG28" s="6"/>
      <c r="JDH28" s="6"/>
      <c r="JDI28" s="6"/>
      <c r="JDJ28" s="6"/>
      <c r="JDK28" s="6"/>
      <c r="JDL28" s="6"/>
      <c r="JDM28" s="6"/>
      <c r="JDN28" s="6"/>
      <c r="JDO28" s="6"/>
      <c r="JDP28" s="6"/>
      <c r="JDQ28" s="6"/>
      <c r="JDR28" s="6"/>
      <c r="JDS28" s="6"/>
      <c r="JDT28" s="6"/>
      <c r="JDU28" s="6"/>
      <c r="JDV28" s="6"/>
      <c r="JDW28" s="6"/>
      <c r="JDX28" s="6"/>
      <c r="JDY28" s="6"/>
      <c r="JDZ28" s="6"/>
      <c r="JEA28" s="6"/>
      <c r="JEB28" s="6"/>
      <c r="JEC28" s="6"/>
      <c r="JED28" s="6"/>
      <c r="JEE28" s="6"/>
      <c r="JEF28" s="6"/>
      <c r="JEG28" s="6"/>
      <c r="JEH28" s="6"/>
      <c r="JEI28" s="6"/>
      <c r="JEJ28" s="6"/>
      <c r="JEK28" s="6"/>
      <c r="JEL28" s="6"/>
      <c r="JEM28" s="6"/>
      <c r="JEN28" s="6"/>
      <c r="JEO28" s="6"/>
      <c r="JEP28" s="6"/>
      <c r="JEQ28" s="6"/>
      <c r="JER28" s="6"/>
      <c r="JES28" s="6"/>
      <c r="JET28" s="6"/>
      <c r="JEU28" s="6"/>
      <c r="JEV28" s="6"/>
      <c r="JEW28" s="6"/>
      <c r="JEX28" s="6"/>
      <c r="JEY28" s="6"/>
      <c r="JEZ28" s="6"/>
      <c r="JFA28" s="6"/>
      <c r="JFB28" s="6"/>
      <c r="JFC28" s="6"/>
      <c r="JFD28" s="6"/>
      <c r="JFE28" s="6"/>
      <c r="JFF28" s="6"/>
      <c r="JFG28" s="6"/>
      <c r="JFH28" s="6"/>
      <c r="JFI28" s="6"/>
      <c r="JFJ28" s="6"/>
      <c r="JFK28" s="6"/>
      <c r="JFL28" s="6"/>
      <c r="JFM28" s="6"/>
      <c r="JFN28" s="6"/>
      <c r="JFO28" s="6"/>
      <c r="JFP28" s="6"/>
      <c r="JFQ28" s="6"/>
      <c r="JFR28" s="6"/>
      <c r="JFS28" s="6"/>
      <c r="JFT28" s="6"/>
      <c r="JFU28" s="6"/>
      <c r="JFV28" s="6"/>
      <c r="JFW28" s="6"/>
      <c r="JFX28" s="6"/>
      <c r="JFY28" s="6"/>
      <c r="JFZ28" s="6"/>
      <c r="JGA28" s="6"/>
      <c r="JGB28" s="6"/>
      <c r="JGC28" s="6"/>
      <c r="JGD28" s="6"/>
      <c r="JGE28" s="6"/>
      <c r="JGF28" s="6"/>
      <c r="JGG28" s="6"/>
      <c r="JGH28" s="6"/>
      <c r="JGI28" s="6"/>
      <c r="JGJ28" s="6"/>
      <c r="JGK28" s="6"/>
      <c r="JGL28" s="6"/>
      <c r="JGM28" s="6"/>
      <c r="JGN28" s="6"/>
      <c r="JGO28" s="6"/>
      <c r="JGP28" s="6"/>
      <c r="JGQ28" s="6"/>
      <c r="JGR28" s="6"/>
      <c r="JGS28" s="6"/>
      <c r="JGT28" s="6"/>
      <c r="JGU28" s="6"/>
      <c r="JGV28" s="6"/>
      <c r="JGW28" s="6"/>
      <c r="JGX28" s="6"/>
      <c r="JGY28" s="6"/>
      <c r="JGZ28" s="6"/>
      <c r="JHA28" s="6"/>
      <c r="JHB28" s="6"/>
      <c r="JHC28" s="6"/>
      <c r="JHD28" s="6"/>
      <c r="JHE28" s="6"/>
      <c r="JHF28" s="6"/>
      <c r="JHG28" s="6"/>
      <c r="JHH28" s="6"/>
      <c r="JHI28" s="6"/>
      <c r="JHJ28" s="6"/>
      <c r="JHK28" s="6"/>
      <c r="JHL28" s="6"/>
      <c r="JHM28" s="6"/>
      <c r="JHN28" s="6"/>
      <c r="JHO28" s="6"/>
      <c r="JHP28" s="6"/>
      <c r="JHQ28" s="6"/>
      <c r="JHR28" s="6"/>
      <c r="JHS28" s="6"/>
      <c r="JHT28" s="6"/>
      <c r="JHU28" s="6"/>
      <c r="JHV28" s="6"/>
      <c r="JHW28" s="6"/>
      <c r="JHX28" s="6"/>
      <c r="JHY28" s="6"/>
      <c r="JHZ28" s="6"/>
      <c r="JIA28" s="6"/>
      <c r="JIB28" s="6"/>
      <c r="JIC28" s="6"/>
      <c r="JID28" s="6"/>
      <c r="JIE28" s="6"/>
      <c r="JIF28" s="6"/>
      <c r="JIG28" s="6"/>
      <c r="JIH28" s="6"/>
      <c r="JII28" s="6"/>
      <c r="JIJ28" s="6"/>
      <c r="JIK28" s="6"/>
      <c r="JIL28" s="6"/>
      <c r="JIM28" s="6"/>
      <c r="JIN28" s="6"/>
      <c r="JIO28" s="6"/>
      <c r="JIP28" s="6"/>
      <c r="JIQ28" s="6"/>
      <c r="JIR28" s="6"/>
      <c r="JIS28" s="6"/>
      <c r="JIT28" s="6"/>
      <c r="JIU28" s="6"/>
      <c r="JIV28" s="6"/>
      <c r="JIW28" s="6"/>
      <c r="JIX28" s="6"/>
      <c r="JIY28" s="6"/>
      <c r="JIZ28" s="6"/>
      <c r="JJA28" s="6"/>
      <c r="JJB28" s="6"/>
      <c r="JJC28" s="6"/>
      <c r="JJD28" s="6"/>
      <c r="JJE28" s="6"/>
      <c r="JJF28" s="6"/>
      <c r="JJG28" s="6"/>
      <c r="JJH28" s="6"/>
      <c r="JJI28" s="6"/>
      <c r="JJJ28" s="6"/>
      <c r="JJK28" s="6"/>
      <c r="JJL28" s="6"/>
      <c r="JJM28" s="6"/>
      <c r="JJN28" s="6"/>
      <c r="JJO28" s="6"/>
      <c r="JJP28" s="6"/>
      <c r="JJQ28" s="6"/>
      <c r="JJR28" s="6"/>
      <c r="JJS28" s="6"/>
      <c r="JJT28" s="6"/>
      <c r="JJU28" s="6"/>
      <c r="JJV28" s="6"/>
      <c r="JJW28" s="6"/>
      <c r="JJX28" s="6"/>
      <c r="JJY28" s="6"/>
      <c r="JJZ28" s="6"/>
      <c r="JKA28" s="6"/>
      <c r="JKB28" s="6"/>
      <c r="JKC28" s="6"/>
      <c r="JKD28" s="6"/>
      <c r="JKE28" s="6"/>
      <c r="JKF28" s="6"/>
      <c r="JKG28" s="6"/>
      <c r="JKH28" s="6"/>
      <c r="JKI28" s="6"/>
      <c r="JKJ28" s="6"/>
      <c r="JKK28" s="6"/>
      <c r="JKL28" s="6"/>
      <c r="JKM28" s="6"/>
      <c r="JKN28" s="6"/>
      <c r="JKO28" s="6"/>
      <c r="JKP28" s="6"/>
      <c r="JKQ28" s="6"/>
      <c r="JKR28" s="6"/>
      <c r="JKS28" s="6"/>
      <c r="JKT28" s="6"/>
      <c r="JKU28" s="6"/>
      <c r="JKV28" s="6"/>
      <c r="JKW28" s="6"/>
      <c r="JKX28" s="6"/>
      <c r="JKY28" s="6"/>
      <c r="JKZ28" s="6"/>
      <c r="JLA28" s="6"/>
      <c r="JLB28" s="6"/>
      <c r="JLC28" s="6"/>
      <c r="JLD28" s="6"/>
      <c r="JLE28" s="6"/>
      <c r="JLF28" s="6"/>
      <c r="JLG28" s="6"/>
      <c r="JLH28" s="6"/>
      <c r="JLI28" s="6"/>
      <c r="JLJ28" s="6"/>
      <c r="JLK28" s="6"/>
      <c r="JLL28" s="6"/>
      <c r="JLM28" s="6"/>
      <c r="JLN28" s="6"/>
      <c r="JLO28" s="6"/>
      <c r="JLP28" s="6"/>
      <c r="JLQ28" s="6"/>
      <c r="JLR28" s="6"/>
      <c r="JLS28" s="6"/>
      <c r="JLT28" s="6"/>
      <c r="JLU28" s="6"/>
      <c r="JLV28" s="6"/>
      <c r="JLW28" s="6"/>
      <c r="JLX28" s="6"/>
      <c r="JLY28" s="6"/>
      <c r="JLZ28" s="6"/>
      <c r="JMA28" s="6"/>
      <c r="JMB28" s="6"/>
      <c r="JMC28" s="6"/>
      <c r="JMD28" s="6"/>
      <c r="JME28" s="6"/>
      <c r="JMF28" s="6"/>
      <c r="JMG28" s="6"/>
      <c r="JMH28" s="6"/>
      <c r="JMI28" s="6"/>
      <c r="JMJ28" s="6"/>
      <c r="JMK28" s="6"/>
      <c r="JML28" s="6"/>
      <c r="JMM28" s="6"/>
      <c r="JMN28" s="6"/>
      <c r="JMO28" s="6"/>
      <c r="JMP28" s="6"/>
      <c r="JMQ28" s="6"/>
      <c r="JMR28" s="6"/>
      <c r="JMS28" s="6"/>
      <c r="JMT28" s="6"/>
      <c r="JMU28" s="6"/>
      <c r="JMV28" s="6"/>
      <c r="JMW28" s="6"/>
      <c r="JMX28" s="6"/>
      <c r="JMY28" s="6"/>
      <c r="JMZ28" s="6"/>
      <c r="JNA28" s="6"/>
      <c r="JNB28" s="6"/>
      <c r="JNC28" s="6"/>
      <c r="JND28" s="6"/>
      <c r="JNE28" s="6"/>
      <c r="JNF28" s="6"/>
      <c r="JNG28" s="6"/>
      <c r="JNH28" s="6"/>
      <c r="JNI28" s="6"/>
      <c r="JNJ28" s="6"/>
      <c r="JNK28" s="6"/>
      <c r="JNL28" s="6"/>
      <c r="JNM28" s="6"/>
      <c r="JNN28" s="6"/>
      <c r="JNO28" s="6"/>
      <c r="JNP28" s="6"/>
      <c r="JNQ28" s="6"/>
      <c r="JNR28" s="6"/>
      <c r="JNS28" s="6"/>
      <c r="JNT28" s="6"/>
      <c r="JNU28" s="6"/>
      <c r="JNV28" s="6"/>
      <c r="JNW28" s="6"/>
      <c r="JNX28" s="6"/>
      <c r="JNY28" s="6"/>
      <c r="JNZ28" s="6"/>
      <c r="JOA28" s="6"/>
      <c r="JOB28" s="6"/>
      <c r="JOC28" s="6"/>
      <c r="JOD28" s="6"/>
      <c r="JOE28" s="6"/>
      <c r="JOF28" s="6"/>
      <c r="JOG28" s="6"/>
      <c r="JOH28" s="6"/>
      <c r="JOI28" s="6"/>
      <c r="JOJ28" s="6"/>
      <c r="JOK28" s="6"/>
      <c r="JOL28" s="6"/>
      <c r="JOM28" s="6"/>
      <c r="JON28" s="6"/>
      <c r="JOO28" s="6"/>
      <c r="JOP28" s="6"/>
      <c r="JOQ28" s="6"/>
      <c r="JOR28" s="6"/>
      <c r="JOS28" s="6"/>
      <c r="JOT28" s="6"/>
      <c r="JOU28" s="6"/>
      <c r="JOV28" s="6"/>
      <c r="JOW28" s="6"/>
      <c r="JOX28" s="6"/>
      <c r="JOY28" s="6"/>
      <c r="JOZ28" s="6"/>
      <c r="JPA28" s="6"/>
      <c r="JPB28" s="6"/>
      <c r="JPC28" s="6"/>
      <c r="JPD28" s="6"/>
      <c r="JPE28" s="6"/>
      <c r="JPF28" s="6"/>
      <c r="JPG28" s="6"/>
      <c r="JPH28" s="6"/>
      <c r="JPI28" s="6"/>
      <c r="JPJ28" s="6"/>
      <c r="JPK28" s="6"/>
      <c r="JPL28" s="6"/>
      <c r="JPM28" s="6"/>
      <c r="JPN28" s="6"/>
      <c r="JPO28" s="6"/>
      <c r="JPP28" s="6"/>
      <c r="JPQ28" s="6"/>
      <c r="JPR28" s="6"/>
      <c r="JPS28" s="6"/>
      <c r="JPT28" s="6"/>
      <c r="JPU28" s="6"/>
      <c r="JPV28" s="6"/>
      <c r="JPW28" s="6"/>
      <c r="JPX28" s="6"/>
      <c r="JPY28" s="6"/>
      <c r="JPZ28" s="6"/>
      <c r="JQA28" s="6"/>
      <c r="JQB28" s="6"/>
      <c r="JQC28" s="6"/>
      <c r="JQD28" s="6"/>
      <c r="JQE28" s="6"/>
      <c r="JQF28" s="6"/>
      <c r="JQG28" s="6"/>
      <c r="JQH28" s="6"/>
      <c r="JQI28" s="6"/>
      <c r="JQJ28" s="6"/>
      <c r="JQK28" s="6"/>
      <c r="JQL28" s="6"/>
      <c r="JQM28" s="6"/>
      <c r="JQN28" s="6"/>
      <c r="JQO28" s="6"/>
      <c r="JQP28" s="6"/>
      <c r="JQQ28" s="6"/>
      <c r="JQR28" s="6"/>
      <c r="JQS28" s="6"/>
      <c r="JQT28" s="6"/>
      <c r="JQU28" s="6"/>
      <c r="JQV28" s="6"/>
      <c r="JQW28" s="6"/>
      <c r="JQX28" s="6"/>
      <c r="JQY28" s="6"/>
      <c r="JQZ28" s="6"/>
      <c r="JRA28" s="6"/>
      <c r="JRB28" s="6"/>
      <c r="JRC28" s="6"/>
      <c r="JRD28" s="6"/>
      <c r="JRE28" s="6"/>
      <c r="JRF28" s="6"/>
      <c r="JRG28" s="6"/>
      <c r="JRH28" s="6"/>
      <c r="JRI28" s="6"/>
      <c r="JRJ28" s="6"/>
      <c r="JRK28" s="6"/>
      <c r="JRL28" s="6"/>
      <c r="JRM28" s="6"/>
      <c r="JRN28" s="6"/>
      <c r="JRO28" s="6"/>
      <c r="JRP28" s="6"/>
      <c r="JRQ28" s="6"/>
      <c r="JRR28" s="6"/>
      <c r="JRS28" s="6"/>
      <c r="JRT28" s="6"/>
      <c r="JRU28" s="6"/>
      <c r="JRV28" s="6"/>
      <c r="JRW28" s="6"/>
      <c r="JRX28" s="6"/>
      <c r="JRY28" s="6"/>
      <c r="JRZ28" s="6"/>
      <c r="JSA28" s="6"/>
      <c r="JSB28" s="6"/>
      <c r="JSC28" s="6"/>
      <c r="JSD28" s="6"/>
      <c r="JSE28" s="6"/>
      <c r="JSF28" s="6"/>
      <c r="JSG28" s="6"/>
      <c r="JSH28" s="6"/>
      <c r="JSI28" s="6"/>
      <c r="JSJ28" s="6"/>
      <c r="JSK28" s="6"/>
      <c r="JSL28" s="6"/>
      <c r="JSM28" s="6"/>
      <c r="JSN28" s="6"/>
      <c r="JSO28" s="6"/>
      <c r="JSP28" s="6"/>
      <c r="JSQ28" s="6"/>
      <c r="JSR28" s="6"/>
      <c r="JSS28" s="6"/>
      <c r="JST28" s="6"/>
      <c r="JSU28" s="6"/>
      <c r="JSV28" s="6"/>
      <c r="JSW28" s="6"/>
      <c r="JSX28" s="6"/>
      <c r="JSY28" s="6"/>
      <c r="JSZ28" s="6"/>
      <c r="JTA28" s="6"/>
      <c r="JTB28" s="6"/>
      <c r="JTC28" s="6"/>
      <c r="JTD28" s="6"/>
      <c r="JTE28" s="6"/>
      <c r="JTF28" s="6"/>
      <c r="JTG28" s="6"/>
      <c r="JTH28" s="6"/>
      <c r="JTI28" s="6"/>
      <c r="JTJ28" s="6"/>
      <c r="JTK28" s="6"/>
      <c r="JTL28" s="6"/>
      <c r="JTM28" s="6"/>
      <c r="JTN28" s="6"/>
      <c r="JTO28" s="6"/>
      <c r="JTP28" s="6"/>
      <c r="JTQ28" s="6"/>
      <c r="JTR28" s="6"/>
      <c r="JTS28" s="6"/>
      <c r="JTT28" s="6"/>
      <c r="JTU28" s="6"/>
      <c r="JTV28" s="6"/>
      <c r="JTW28" s="6"/>
      <c r="JTX28" s="6"/>
      <c r="JTY28" s="6"/>
      <c r="JTZ28" s="6"/>
      <c r="JUA28" s="6"/>
      <c r="JUB28" s="6"/>
      <c r="JUC28" s="6"/>
      <c r="JUD28" s="6"/>
      <c r="JUE28" s="6"/>
      <c r="JUF28" s="6"/>
      <c r="JUG28" s="6"/>
      <c r="JUH28" s="6"/>
      <c r="JUI28" s="6"/>
      <c r="JUJ28" s="6"/>
      <c r="JUK28" s="6"/>
      <c r="JUL28" s="6"/>
      <c r="JUM28" s="6"/>
      <c r="JUN28" s="6"/>
      <c r="JUO28" s="6"/>
      <c r="JUP28" s="6"/>
      <c r="JUQ28" s="6"/>
      <c r="JUR28" s="6"/>
      <c r="JUS28" s="6"/>
      <c r="JUT28" s="6"/>
      <c r="JUU28" s="6"/>
      <c r="JUV28" s="6"/>
      <c r="JUW28" s="6"/>
      <c r="JUX28" s="6"/>
      <c r="JUY28" s="6"/>
      <c r="JUZ28" s="6"/>
      <c r="JVA28" s="6"/>
      <c r="JVB28" s="6"/>
      <c r="JVC28" s="6"/>
      <c r="JVD28" s="6"/>
      <c r="JVE28" s="6"/>
      <c r="JVF28" s="6"/>
      <c r="JVG28" s="6"/>
      <c r="JVH28" s="6"/>
      <c r="JVI28" s="6"/>
      <c r="JVJ28" s="6"/>
      <c r="JVK28" s="6"/>
      <c r="JVL28" s="6"/>
      <c r="JVM28" s="6"/>
      <c r="JVN28" s="6"/>
      <c r="JVO28" s="6"/>
      <c r="JVP28" s="6"/>
      <c r="JVQ28" s="6"/>
      <c r="JVR28" s="6"/>
      <c r="JVS28" s="6"/>
      <c r="JVT28" s="6"/>
      <c r="JVU28" s="6"/>
      <c r="JVV28" s="6"/>
      <c r="JVW28" s="6"/>
      <c r="JVX28" s="6"/>
      <c r="JVY28" s="6"/>
      <c r="JVZ28" s="6"/>
      <c r="JWA28" s="6"/>
      <c r="JWB28" s="6"/>
      <c r="JWC28" s="6"/>
      <c r="JWD28" s="6"/>
      <c r="JWE28" s="6"/>
      <c r="JWF28" s="6"/>
      <c r="JWG28" s="6"/>
      <c r="JWH28" s="6"/>
      <c r="JWI28" s="6"/>
      <c r="JWJ28" s="6"/>
      <c r="JWK28" s="6"/>
      <c r="JWL28" s="6"/>
      <c r="JWM28" s="6"/>
      <c r="JWN28" s="6"/>
      <c r="JWO28" s="6"/>
      <c r="JWP28" s="6"/>
      <c r="JWQ28" s="6"/>
      <c r="JWR28" s="6"/>
      <c r="JWS28" s="6"/>
      <c r="JWT28" s="6"/>
      <c r="JWU28" s="6"/>
      <c r="JWV28" s="6"/>
      <c r="JWW28" s="6"/>
      <c r="JWX28" s="6"/>
      <c r="JWY28" s="6"/>
      <c r="JWZ28" s="6"/>
      <c r="JXA28" s="6"/>
      <c r="JXB28" s="6"/>
      <c r="JXC28" s="6"/>
      <c r="JXD28" s="6"/>
      <c r="JXE28" s="6"/>
      <c r="JXF28" s="6"/>
      <c r="JXG28" s="6"/>
      <c r="JXH28" s="6"/>
      <c r="JXI28" s="6"/>
      <c r="JXJ28" s="6"/>
      <c r="JXK28" s="6"/>
      <c r="JXL28" s="6"/>
      <c r="JXM28" s="6"/>
      <c r="JXN28" s="6"/>
      <c r="JXO28" s="6"/>
      <c r="JXP28" s="6"/>
      <c r="JXQ28" s="6"/>
      <c r="JXR28" s="6"/>
      <c r="JXS28" s="6"/>
      <c r="JXT28" s="6"/>
      <c r="JXU28" s="6"/>
      <c r="JXV28" s="6"/>
      <c r="JXW28" s="6"/>
      <c r="JXX28" s="6"/>
      <c r="JXY28" s="6"/>
      <c r="JXZ28" s="6"/>
      <c r="JYA28" s="6"/>
      <c r="JYB28" s="6"/>
      <c r="JYC28" s="6"/>
      <c r="JYD28" s="6"/>
      <c r="JYE28" s="6"/>
      <c r="JYF28" s="6"/>
      <c r="JYG28" s="6"/>
      <c r="JYH28" s="6"/>
      <c r="JYI28" s="6"/>
      <c r="JYJ28" s="6"/>
      <c r="JYK28" s="6"/>
      <c r="JYL28" s="6"/>
      <c r="JYM28" s="6"/>
      <c r="JYN28" s="6"/>
      <c r="JYO28" s="6"/>
      <c r="JYP28" s="6"/>
      <c r="JYQ28" s="6"/>
      <c r="JYR28" s="6"/>
      <c r="JYS28" s="6"/>
      <c r="JYT28" s="6"/>
      <c r="JYU28" s="6"/>
      <c r="JYV28" s="6"/>
      <c r="JYW28" s="6"/>
      <c r="JYX28" s="6"/>
      <c r="JYY28" s="6"/>
      <c r="JYZ28" s="6"/>
      <c r="JZA28" s="6"/>
      <c r="JZB28" s="6"/>
      <c r="JZC28" s="6"/>
      <c r="JZD28" s="6"/>
      <c r="JZE28" s="6"/>
      <c r="JZF28" s="6"/>
      <c r="JZG28" s="6"/>
      <c r="JZH28" s="6"/>
      <c r="JZI28" s="6"/>
      <c r="JZJ28" s="6"/>
      <c r="JZK28" s="6"/>
      <c r="JZL28" s="6"/>
      <c r="JZM28" s="6"/>
      <c r="JZN28" s="6"/>
      <c r="JZO28" s="6"/>
      <c r="JZP28" s="6"/>
      <c r="JZQ28" s="6"/>
      <c r="JZR28" s="6"/>
      <c r="JZS28" s="6"/>
      <c r="JZT28" s="6"/>
      <c r="JZU28" s="6"/>
      <c r="JZV28" s="6"/>
      <c r="JZW28" s="6"/>
      <c r="JZX28" s="6"/>
      <c r="JZY28" s="6"/>
      <c r="JZZ28" s="6"/>
      <c r="KAA28" s="6"/>
      <c r="KAB28" s="6"/>
      <c r="KAC28" s="6"/>
      <c r="KAD28" s="6"/>
      <c r="KAE28" s="6"/>
      <c r="KAF28" s="6"/>
      <c r="KAG28" s="6"/>
      <c r="KAH28" s="6"/>
      <c r="KAI28" s="6"/>
      <c r="KAJ28" s="6"/>
      <c r="KAK28" s="6"/>
      <c r="KAL28" s="6"/>
      <c r="KAM28" s="6"/>
      <c r="KAN28" s="6"/>
      <c r="KAO28" s="6"/>
      <c r="KAP28" s="6"/>
      <c r="KAQ28" s="6"/>
      <c r="KAR28" s="6"/>
      <c r="KAS28" s="6"/>
      <c r="KAT28" s="6"/>
      <c r="KAU28" s="6"/>
      <c r="KAV28" s="6"/>
      <c r="KAW28" s="6"/>
      <c r="KAX28" s="6"/>
      <c r="KAY28" s="6"/>
      <c r="KAZ28" s="6"/>
      <c r="KBA28" s="6"/>
      <c r="KBB28" s="6"/>
      <c r="KBC28" s="6"/>
      <c r="KBD28" s="6"/>
      <c r="KBE28" s="6"/>
      <c r="KBF28" s="6"/>
      <c r="KBG28" s="6"/>
      <c r="KBH28" s="6"/>
      <c r="KBI28" s="6"/>
      <c r="KBJ28" s="6"/>
      <c r="KBK28" s="6"/>
      <c r="KBL28" s="6"/>
      <c r="KBM28" s="6"/>
      <c r="KBN28" s="6"/>
      <c r="KBO28" s="6"/>
      <c r="KBP28" s="6"/>
      <c r="KBQ28" s="6"/>
      <c r="KBR28" s="6"/>
      <c r="KBS28" s="6"/>
      <c r="KBT28" s="6"/>
      <c r="KBU28" s="6"/>
      <c r="KBV28" s="6"/>
      <c r="KBW28" s="6"/>
      <c r="KBX28" s="6"/>
      <c r="KBY28" s="6"/>
      <c r="KBZ28" s="6"/>
      <c r="KCA28" s="6"/>
      <c r="KCB28" s="6"/>
      <c r="KCC28" s="6"/>
      <c r="KCD28" s="6"/>
      <c r="KCE28" s="6"/>
      <c r="KCF28" s="6"/>
      <c r="KCG28" s="6"/>
      <c r="KCH28" s="6"/>
      <c r="KCI28" s="6"/>
      <c r="KCJ28" s="6"/>
      <c r="KCK28" s="6"/>
      <c r="KCL28" s="6"/>
      <c r="KCM28" s="6"/>
      <c r="KCN28" s="6"/>
      <c r="KCO28" s="6"/>
      <c r="KCP28" s="6"/>
      <c r="KCQ28" s="6"/>
      <c r="KCR28" s="6"/>
      <c r="KCS28" s="6"/>
      <c r="KCT28" s="6"/>
      <c r="KCU28" s="6"/>
      <c r="KCV28" s="6"/>
      <c r="KCW28" s="6"/>
      <c r="KCX28" s="6"/>
      <c r="KCY28" s="6"/>
      <c r="KCZ28" s="6"/>
      <c r="KDA28" s="6"/>
      <c r="KDB28" s="6"/>
      <c r="KDC28" s="6"/>
      <c r="KDD28" s="6"/>
      <c r="KDE28" s="6"/>
      <c r="KDF28" s="6"/>
      <c r="KDG28" s="6"/>
      <c r="KDH28" s="6"/>
      <c r="KDI28" s="6"/>
      <c r="KDJ28" s="6"/>
      <c r="KDK28" s="6"/>
      <c r="KDL28" s="6"/>
      <c r="KDM28" s="6"/>
      <c r="KDN28" s="6"/>
      <c r="KDO28" s="6"/>
      <c r="KDP28" s="6"/>
      <c r="KDQ28" s="6"/>
      <c r="KDR28" s="6"/>
      <c r="KDS28" s="6"/>
      <c r="KDT28" s="6"/>
      <c r="KDU28" s="6"/>
      <c r="KDV28" s="6"/>
      <c r="KDW28" s="6"/>
      <c r="KDX28" s="6"/>
      <c r="KDY28" s="6"/>
      <c r="KDZ28" s="6"/>
      <c r="KEA28" s="6"/>
      <c r="KEB28" s="6"/>
      <c r="KEC28" s="6"/>
      <c r="KED28" s="6"/>
      <c r="KEE28" s="6"/>
      <c r="KEF28" s="6"/>
      <c r="KEG28" s="6"/>
      <c r="KEH28" s="6"/>
      <c r="KEI28" s="6"/>
      <c r="KEJ28" s="6"/>
      <c r="KEK28" s="6"/>
      <c r="KEL28" s="6"/>
      <c r="KEM28" s="6"/>
      <c r="KEN28" s="6"/>
      <c r="KEO28" s="6"/>
      <c r="KEP28" s="6"/>
      <c r="KEQ28" s="6"/>
      <c r="KER28" s="6"/>
      <c r="KES28" s="6"/>
      <c r="KET28" s="6"/>
      <c r="KEU28" s="6"/>
      <c r="KEV28" s="6"/>
      <c r="KEW28" s="6"/>
      <c r="KEX28" s="6"/>
      <c r="KEY28" s="6"/>
      <c r="KEZ28" s="6"/>
      <c r="KFA28" s="6"/>
      <c r="KFB28" s="6"/>
      <c r="KFC28" s="6"/>
      <c r="KFD28" s="6"/>
      <c r="KFE28" s="6"/>
      <c r="KFF28" s="6"/>
      <c r="KFG28" s="6"/>
      <c r="KFH28" s="6"/>
      <c r="KFI28" s="6"/>
      <c r="KFJ28" s="6"/>
      <c r="KFK28" s="6"/>
      <c r="KFL28" s="6"/>
      <c r="KFM28" s="6"/>
      <c r="KFN28" s="6"/>
      <c r="KFO28" s="6"/>
      <c r="KFP28" s="6"/>
      <c r="KFQ28" s="6"/>
      <c r="KFR28" s="6"/>
      <c r="KFS28" s="6"/>
      <c r="KFT28" s="6"/>
      <c r="KFU28" s="6"/>
      <c r="KFV28" s="6"/>
      <c r="KFW28" s="6"/>
      <c r="KFX28" s="6"/>
      <c r="KFY28" s="6"/>
      <c r="KFZ28" s="6"/>
      <c r="KGA28" s="6"/>
      <c r="KGB28" s="6"/>
      <c r="KGC28" s="6"/>
      <c r="KGD28" s="6"/>
      <c r="KGE28" s="6"/>
      <c r="KGF28" s="6"/>
      <c r="KGG28" s="6"/>
      <c r="KGH28" s="6"/>
      <c r="KGI28" s="6"/>
      <c r="KGJ28" s="6"/>
      <c r="KGK28" s="6"/>
      <c r="KGL28" s="6"/>
      <c r="KGM28" s="6"/>
      <c r="KGN28" s="6"/>
      <c r="KGO28" s="6"/>
      <c r="KGP28" s="6"/>
      <c r="KGQ28" s="6"/>
      <c r="KGR28" s="6"/>
      <c r="KGS28" s="6"/>
      <c r="KGT28" s="6"/>
      <c r="KGU28" s="6"/>
      <c r="KGV28" s="6"/>
      <c r="KGW28" s="6"/>
      <c r="KGX28" s="6"/>
      <c r="KGY28" s="6"/>
      <c r="KGZ28" s="6"/>
      <c r="KHA28" s="6"/>
      <c r="KHB28" s="6"/>
      <c r="KHC28" s="6"/>
      <c r="KHD28" s="6"/>
      <c r="KHE28" s="6"/>
      <c r="KHF28" s="6"/>
      <c r="KHG28" s="6"/>
      <c r="KHH28" s="6"/>
      <c r="KHI28" s="6"/>
      <c r="KHJ28" s="6"/>
      <c r="KHK28" s="6"/>
      <c r="KHL28" s="6"/>
      <c r="KHM28" s="6"/>
      <c r="KHN28" s="6"/>
      <c r="KHO28" s="6"/>
      <c r="KHP28" s="6"/>
      <c r="KHQ28" s="6"/>
      <c r="KHR28" s="6"/>
      <c r="KHS28" s="6"/>
      <c r="KHT28" s="6"/>
      <c r="KHU28" s="6"/>
      <c r="KHV28" s="6"/>
      <c r="KHW28" s="6"/>
      <c r="KHX28" s="6"/>
      <c r="KHY28" s="6"/>
      <c r="KHZ28" s="6"/>
      <c r="KIA28" s="6"/>
      <c r="KIB28" s="6"/>
      <c r="KIC28" s="6"/>
      <c r="KID28" s="6"/>
      <c r="KIE28" s="6"/>
      <c r="KIF28" s="6"/>
      <c r="KIG28" s="6"/>
      <c r="KIH28" s="6"/>
      <c r="KII28" s="6"/>
      <c r="KIJ28" s="6"/>
      <c r="KIK28" s="6"/>
      <c r="KIL28" s="6"/>
      <c r="KIM28" s="6"/>
      <c r="KIN28" s="6"/>
      <c r="KIO28" s="6"/>
      <c r="KIP28" s="6"/>
      <c r="KIQ28" s="6"/>
      <c r="KIR28" s="6"/>
      <c r="KIS28" s="6"/>
      <c r="KIT28" s="6"/>
      <c r="KIU28" s="6"/>
      <c r="KIV28" s="6"/>
      <c r="KIW28" s="6"/>
      <c r="KIX28" s="6"/>
      <c r="KIY28" s="6"/>
      <c r="KIZ28" s="6"/>
      <c r="KJA28" s="6"/>
      <c r="KJB28" s="6"/>
      <c r="KJC28" s="6"/>
      <c r="KJD28" s="6"/>
      <c r="KJE28" s="6"/>
      <c r="KJF28" s="6"/>
      <c r="KJG28" s="6"/>
      <c r="KJH28" s="6"/>
      <c r="KJI28" s="6"/>
      <c r="KJJ28" s="6"/>
      <c r="KJK28" s="6"/>
      <c r="KJL28" s="6"/>
      <c r="KJM28" s="6"/>
      <c r="KJN28" s="6"/>
      <c r="KJO28" s="6"/>
      <c r="KJP28" s="6"/>
      <c r="KJQ28" s="6"/>
      <c r="KJR28" s="6"/>
      <c r="KJS28" s="6"/>
      <c r="KJT28" s="6"/>
      <c r="KJU28" s="6"/>
      <c r="KJV28" s="6"/>
      <c r="KJW28" s="6"/>
      <c r="KJX28" s="6"/>
      <c r="KJY28" s="6"/>
      <c r="KJZ28" s="6"/>
      <c r="KKA28" s="6"/>
      <c r="KKB28" s="6"/>
      <c r="KKC28" s="6"/>
      <c r="KKD28" s="6"/>
      <c r="KKE28" s="6"/>
      <c r="KKF28" s="6"/>
      <c r="KKG28" s="6"/>
      <c r="KKH28" s="6"/>
      <c r="KKI28" s="6"/>
      <c r="KKJ28" s="6"/>
      <c r="KKK28" s="6"/>
      <c r="KKL28" s="6"/>
      <c r="KKM28" s="6"/>
      <c r="KKN28" s="6"/>
      <c r="KKO28" s="6"/>
      <c r="KKP28" s="6"/>
      <c r="KKQ28" s="6"/>
      <c r="KKR28" s="6"/>
      <c r="KKS28" s="6"/>
      <c r="KKT28" s="6"/>
      <c r="KKU28" s="6"/>
      <c r="KKV28" s="6"/>
      <c r="KKW28" s="6"/>
      <c r="KKX28" s="6"/>
      <c r="KKY28" s="6"/>
      <c r="KKZ28" s="6"/>
      <c r="KLA28" s="6"/>
      <c r="KLB28" s="6"/>
      <c r="KLC28" s="6"/>
      <c r="KLD28" s="6"/>
      <c r="KLE28" s="6"/>
      <c r="KLF28" s="6"/>
      <c r="KLG28" s="6"/>
      <c r="KLH28" s="6"/>
      <c r="KLI28" s="6"/>
      <c r="KLJ28" s="6"/>
      <c r="KLK28" s="6"/>
      <c r="KLL28" s="6"/>
      <c r="KLM28" s="6"/>
      <c r="KLN28" s="6"/>
      <c r="KLO28" s="6"/>
      <c r="KLP28" s="6"/>
      <c r="KLQ28" s="6"/>
      <c r="KLR28" s="6"/>
      <c r="KLS28" s="6"/>
      <c r="KLT28" s="6"/>
      <c r="KLU28" s="6"/>
      <c r="KLV28" s="6"/>
      <c r="KLW28" s="6"/>
      <c r="KLX28" s="6"/>
      <c r="KLY28" s="6"/>
      <c r="KLZ28" s="6"/>
      <c r="KMA28" s="6"/>
      <c r="KMB28" s="6"/>
      <c r="KMC28" s="6"/>
      <c r="KMD28" s="6"/>
      <c r="KME28" s="6"/>
      <c r="KMF28" s="6"/>
      <c r="KMG28" s="6"/>
      <c r="KMH28" s="6"/>
      <c r="KMI28" s="6"/>
      <c r="KMJ28" s="6"/>
      <c r="KMK28" s="6"/>
      <c r="KML28" s="6"/>
      <c r="KMM28" s="6"/>
      <c r="KMN28" s="6"/>
      <c r="KMO28" s="6"/>
      <c r="KMP28" s="6"/>
      <c r="KMQ28" s="6"/>
      <c r="KMR28" s="6"/>
      <c r="KMS28" s="6"/>
      <c r="KMT28" s="6"/>
      <c r="KMU28" s="6"/>
      <c r="KMV28" s="6"/>
      <c r="KMW28" s="6"/>
      <c r="KMX28" s="6"/>
      <c r="KMY28" s="6"/>
      <c r="KMZ28" s="6"/>
      <c r="KNA28" s="6"/>
      <c r="KNB28" s="6"/>
      <c r="KNC28" s="6"/>
      <c r="KND28" s="6"/>
      <c r="KNE28" s="6"/>
      <c r="KNF28" s="6"/>
      <c r="KNG28" s="6"/>
      <c r="KNH28" s="6"/>
      <c r="KNI28" s="6"/>
      <c r="KNJ28" s="6"/>
      <c r="KNK28" s="6"/>
      <c r="KNL28" s="6"/>
      <c r="KNM28" s="6"/>
      <c r="KNN28" s="6"/>
      <c r="KNO28" s="6"/>
      <c r="KNP28" s="6"/>
      <c r="KNQ28" s="6"/>
      <c r="KNR28" s="6"/>
      <c r="KNS28" s="6"/>
      <c r="KNT28" s="6"/>
      <c r="KNU28" s="6"/>
      <c r="KNV28" s="6"/>
      <c r="KNW28" s="6"/>
      <c r="KNX28" s="6"/>
      <c r="KNY28" s="6"/>
      <c r="KNZ28" s="6"/>
      <c r="KOA28" s="6"/>
      <c r="KOB28" s="6"/>
      <c r="KOC28" s="6"/>
      <c r="KOD28" s="6"/>
      <c r="KOE28" s="6"/>
      <c r="KOF28" s="6"/>
      <c r="KOG28" s="6"/>
      <c r="KOH28" s="6"/>
      <c r="KOI28" s="6"/>
      <c r="KOJ28" s="6"/>
      <c r="KOK28" s="6"/>
      <c r="KOL28" s="6"/>
      <c r="KOM28" s="6"/>
      <c r="KON28" s="6"/>
      <c r="KOO28" s="6"/>
      <c r="KOP28" s="6"/>
      <c r="KOQ28" s="6"/>
      <c r="KOR28" s="6"/>
      <c r="KOS28" s="6"/>
      <c r="KOT28" s="6"/>
      <c r="KOU28" s="6"/>
      <c r="KOV28" s="6"/>
      <c r="KOW28" s="6"/>
      <c r="KOX28" s="6"/>
      <c r="KOY28" s="6"/>
      <c r="KOZ28" s="6"/>
      <c r="KPA28" s="6"/>
      <c r="KPB28" s="6"/>
      <c r="KPC28" s="6"/>
      <c r="KPD28" s="6"/>
      <c r="KPE28" s="6"/>
      <c r="KPF28" s="6"/>
      <c r="KPG28" s="6"/>
      <c r="KPH28" s="6"/>
      <c r="KPI28" s="6"/>
      <c r="KPJ28" s="6"/>
      <c r="KPK28" s="6"/>
      <c r="KPL28" s="6"/>
      <c r="KPM28" s="6"/>
      <c r="KPN28" s="6"/>
      <c r="KPO28" s="6"/>
      <c r="KPP28" s="6"/>
      <c r="KPQ28" s="6"/>
      <c r="KPR28" s="6"/>
      <c r="KPS28" s="6"/>
      <c r="KPT28" s="6"/>
      <c r="KPU28" s="6"/>
      <c r="KPV28" s="6"/>
      <c r="KPW28" s="6"/>
      <c r="KPX28" s="6"/>
      <c r="KPY28" s="6"/>
      <c r="KPZ28" s="6"/>
      <c r="KQA28" s="6"/>
      <c r="KQB28" s="6"/>
      <c r="KQC28" s="6"/>
      <c r="KQD28" s="6"/>
      <c r="KQE28" s="6"/>
      <c r="KQF28" s="6"/>
      <c r="KQG28" s="6"/>
      <c r="KQH28" s="6"/>
      <c r="KQI28" s="6"/>
      <c r="KQJ28" s="6"/>
      <c r="KQK28" s="6"/>
      <c r="KQL28" s="6"/>
      <c r="KQM28" s="6"/>
      <c r="KQN28" s="6"/>
      <c r="KQO28" s="6"/>
      <c r="KQP28" s="6"/>
      <c r="KQQ28" s="6"/>
      <c r="KQR28" s="6"/>
      <c r="KQS28" s="6"/>
      <c r="KQT28" s="6"/>
      <c r="KQU28" s="6"/>
      <c r="KQV28" s="6"/>
      <c r="KQW28" s="6"/>
      <c r="KQX28" s="6"/>
      <c r="KQY28" s="6"/>
      <c r="KQZ28" s="6"/>
      <c r="KRA28" s="6"/>
      <c r="KRB28" s="6"/>
      <c r="KRC28" s="6"/>
      <c r="KRD28" s="6"/>
      <c r="KRE28" s="6"/>
      <c r="KRF28" s="6"/>
      <c r="KRG28" s="6"/>
      <c r="KRH28" s="6"/>
      <c r="KRI28" s="6"/>
      <c r="KRJ28" s="6"/>
      <c r="KRK28" s="6"/>
      <c r="KRL28" s="6"/>
      <c r="KRM28" s="6"/>
      <c r="KRN28" s="6"/>
      <c r="KRO28" s="6"/>
      <c r="KRP28" s="6"/>
      <c r="KRQ28" s="6"/>
      <c r="KRR28" s="6"/>
      <c r="KRS28" s="6"/>
      <c r="KRT28" s="6"/>
      <c r="KRU28" s="6"/>
      <c r="KRV28" s="6"/>
      <c r="KRW28" s="6"/>
      <c r="KRX28" s="6"/>
      <c r="KRY28" s="6"/>
      <c r="KRZ28" s="6"/>
      <c r="KSA28" s="6"/>
      <c r="KSB28" s="6"/>
      <c r="KSC28" s="6"/>
      <c r="KSD28" s="6"/>
      <c r="KSE28" s="6"/>
      <c r="KSF28" s="6"/>
      <c r="KSG28" s="6"/>
      <c r="KSH28" s="6"/>
      <c r="KSI28" s="6"/>
      <c r="KSJ28" s="6"/>
      <c r="KSK28" s="6"/>
      <c r="KSL28" s="6"/>
      <c r="KSM28" s="6"/>
      <c r="KSN28" s="6"/>
      <c r="KSO28" s="6"/>
      <c r="KSP28" s="6"/>
      <c r="KSQ28" s="6"/>
      <c r="KSR28" s="6"/>
      <c r="KSS28" s="6"/>
      <c r="KST28" s="6"/>
      <c r="KSU28" s="6"/>
      <c r="KSV28" s="6"/>
      <c r="KSW28" s="6"/>
      <c r="KSX28" s="6"/>
      <c r="KSY28" s="6"/>
      <c r="KSZ28" s="6"/>
      <c r="KTA28" s="6"/>
      <c r="KTB28" s="6"/>
      <c r="KTC28" s="6"/>
      <c r="KTD28" s="6"/>
      <c r="KTE28" s="6"/>
      <c r="KTF28" s="6"/>
      <c r="KTG28" s="6"/>
      <c r="KTH28" s="6"/>
      <c r="KTI28" s="6"/>
      <c r="KTJ28" s="6"/>
      <c r="KTK28" s="6"/>
      <c r="KTL28" s="6"/>
      <c r="KTM28" s="6"/>
      <c r="KTN28" s="6"/>
      <c r="KTO28" s="6"/>
      <c r="KTP28" s="6"/>
      <c r="KTQ28" s="6"/>
      <c r="KTR28" s="6"/>
      <c r="KTS28" s="6"/>
      <c r="KTT28" s="6"/>
      <c r="KTU28" s="6"/>
      <c r="KTV28" s="6"/>
      <c r="KTW28" s="6"/>
      <c r="KTX28" s="6"/>
      <c r="KTY28" s="6"/>
      <c r="KTZ28" s="6"/>
      <c r="KUA28" s="6"/>
      <c r="KUB28" s="6"/>
      <c r="KUC28" s="6"/>
      <c r="KUD28" s="6"/>
      <c r="KUE28" s="6"/>
      <c r="KUF28" s="6"/>
      <c r="KUG28" s="6"/>
      <c r="KUH28" s="6"/>
      <c r="KUI28" s="6"/>
      <c r="KUJ28" s="6"/>
      <c r="KUK28" s="6"/>
      <c r="KUL28" s="6"/>
      <c r="KUM28" s="6"/>
      <c r="KUN28" s="6"/>
      <c r="KUO28" s="6"/>
      <c r="KUP28" s="6"/>
      <c r="KUQ28" s="6"/>
      <c r="KUR28" s="6"/>
      <c r="KUS28" s="6"/>
      <c r="KUT28" s="6"/>
      <c r="KUU28" s="6"/>
      <c r="KUV28" s="6"/>
      <c r="KUW28" s="6"/>
      <c r="KUX28" s="6"/>
      <c r="KUY28" s="6"/>
      <c r="KUZ28" s="6"/>
      <c r="KVA28" s="6"/>
      <c r="KVB28" s="6"/>
      <c r="KVC28" s="6"/>
      <c r="KVD28" s="6"/>
      <c r="KVE28" s="6"/>
      <c r="KVF28" s="6"/>
      <c r="KVG28" s="6"/>
      <c r="KVH28" s="6"/>
      <c r="KVI28" s="6"/>
      <c r="KVJ28" s="6"/>
      <c r="KVK28" s="6"/>
      <c r="KVL28" s="6"/>
      <c r="KVM28" s="6"/>
      <c r="KVN28" s="6"/>
      <c r="KVO28" s="6"/>
      <c r="KVP28" s="6"/>
      <c r="KVQ28" s="6"/>
      <c r="KVR28" s="6"/>
      <c r="KVS28" s="6"/>
      <c r="KVT28" s="6"/>
      <c r="KVU28" s="6"/>
      <c r="KVV28" s="6"/>
      <c r="KVW28" s="6"/>
      <c r="KVX28" s="6"/>
      <c r="KVY28" s="6"/>
      <c r="KVZ28" s="6"/>
      <c r="KWA28" s="6"/>
      <c r="KWB28" s="6"/>
      <c r="KWC28" s="6"/>
      <c r="KWD28" s="6"/>
      <c r="KWE28" s="6"/>
      <c r="KWF28" s="6"/>
      <c r="KWG28" s="6"/>
      <c r="KWH28" s="6"/>
      <c r="KWI28" s="6"/>
      <c r="KWJ28" s="6"/>
      <c r="KWK28" s="6"/>
      <c r="KWL28" s="6"/>
      <c r="KWM28" s="6"/>
      <c r="KWN28" s="6"/>
      <c r="KWO28" s="6"/>
      <c r="KWP28" s="6"/>
      <c r="KWQ28" s="6"/>
      <c r="KWR28" s="6"/>
      <c r="KWS28" s="6"/>
      <c r="KWT28" s="6"/>
      <c r="KWU28" s="6"/>
      <c r="KWV28" s="6"/>
      <c r="KWW28" s="6"/>
      <c r="KWX28" s="6"/>
      <c r="KWY28" s="6"/>
      <c r="KWZ28" s="6"/>
      <c r="KXA28" s="6"/>
      <c r="KXB28" s="6"/>
      <c r="KXC28" s="6"/>
      <c r="KXD28" s="6"/>
      <c r="KXE28" s="6"/>
      <c r="KXF28" s="6"/>
      <c r="KXG28" s="6"/>
      <c r="KXH28" s="6"/>
      <c r="KXI28" s="6"/>
      <c r="KXJ28" s="6"/>
      <c r="KXK28" s="6"/>
      <c r="KXL28" s="6"/>
      <c r="KXM28" s="6"/>
      <c r="KXN28" s="6"/>
      <c r="KXO28" s="6"/>
      <c r="KXP28" s="6"/>
      <c r="KXQ28" s="6"/>
      <c r="KXR28" s="6"/>
      <c r="KXS28" s="6"/>
      <c r="KXT28" s="6"/>
      <c r="KXU28" s="6"/>
      <c r="KXV28" s="6"/>
      <c r="KXW28" s="6"/>
      <c r="KXX28" s="6"/>
      <c r="KXY28" s="6"/>
      <c r="KXZ28" s="6"/>
      <c r="KYA28" s="6"/>
      <c r="KYB28" s="6"/>
      <c r="KYC28" s="6"/>
      <c r="KYD28" s="6"/>
      <c r="KYE28" s="6"/>
      <c r="KYF28" s="6"/>
      <c r="KYG28" s="6"/>
      <c r="KYH28" s="6"/>
      <c r="KYI28" s="6"/>
      <c r="KYJ28" s="6"/>
      <c r="KYK28" s="6"/>
      <c r="KYL28" s="6"/>
      <c r="KYM28" s="6"/>
      <c r="KYN28" s="6"/>
      <c r="KYO28" s="6"/>
      <c r="KYP28" s="6"/>
      <c r="KYQ28" s="6"/>
      <c r="KYR28" s="6"/>
      <c r="KYS28" s="6"/>
      <c r="KYT28" s="6"/>
      <c r="KYU28" s="6"/>
      <c r="KYV28" s="6"/>
      <c r="KYW28" s="6"/>
      <c r="KYX28" s="6"/>
      <c r="KYY28" s="6"/>
      <c r="KYZ28" s="6"/>
      <c r="KZA28" s="6"/>
      <c r="KZB28" s="6"/>
      <c r="KZC28" s="6"/>
      <c r="KZD28" s="6"/>
      <c r="KZE28" s="6"/>
      <c r="KZF28" s="6"/>
      <c r="KZG28" s="6"/>
      <c r="KZH28" s="6"/>
      <c r="KZI28" s="6"/>
      <c r="KZJ28" s="6"/>
      <c r="KZK28" s="6"/>
      <c r="KZL28" s="6"/>
      <c r="KZM28" s="6"/>
      <c r="KZN28" s="6"/>
      <c r="KZO28" s="6"/>
      <c r="KZP28" s="6"/>
      <c r="KZQ28" s="6"/>
      <c r="KZR28" s="6"/>
      <c r="KZS28" s="6"/>
      <c r="KZT28" s="6"/>
      <c r="KZU28" s="6"/>
      <c r="KZV28" s="6"/>
      <c r="KZW28" s="6"/>
      <c r="KZX28" s="6"/>
      <c r="KZY28" s="6"/>
      <c r="KZZ28" s="6"/>
      <c r="LAA28" s="6"/>
      <c r="LAB28" s="6"/>
      <c r="LAC28" s="6"/>
      <c r="LAD28" s="6"/>
      <c r="LAE28" s="6"/>
      <c r="LAF28" s="6"/>
      <c r="LAG28" s="6"/>
      <c r="LAH28" s="6"/>
      <c r="LAI28" s="6"/>
      <c r="LAJ28" s="6"/>
      <c r="LAK28" s="6"/>
      <c r="LAL28" s="6"/>
      <c r="LAM28" s="6"/>
      <c r="LAN28" s="6"/>
      <c r="LAO28" s="6"/>
      <c r="LAP28" s="6"/>
      <c r="LAQ28" s="6"/>
      <c r="LAR28" s="6"/>
      <c r="LAS28" s="6"/>
      <c r="LAT28" s="6"/>
      <c r="LAU28" s="6"/>
      <c r="LAV28" s="6"/>
      <c r="LAW28" s="6"/>
      <c r="LAX28" s="6"/>
      <c r="LAY28" s="6"/>
      <c r="LAZ28" s="6"/>
      <c r="LBA28" s="6"/>
      <c r="LBB28" s="6"/>
      <c r="LBC28" s="6"/>
      <c r="LBD28" s="6"/>
      <c r="LBE28" s="6"/>
      <c r="LBF28" s="6"/>
      <c r="LBG28" s="6"/>
      <c r="LBH28" s="6"/>
      <c r="LBI28" s="6"/>
      <c r="LBJ28" s="6"/>
      <c r="LBK28" s="6"/>
      <c r="LBL28" s="6"/>
      <c r="LBM28" s="6"/>
      <c r="LBN28" s="6"/>
      <c r="LBO28" s="6"/>
      <c r="LBP28" s="6"/>
      <c r="LBQ28" s="6"/>
      <c r="LBR28" s="6"/>
      <c r="LBS28" s="6"/>
      <c r="LBT28" s="6"/>
      <c r="LBU28" s="6"/>
      <c r="LBV28" s="6"/>
      <c r="LBW28" s="6"/>
      <c r="LBX28" s="6"/>
      <c r="LBY28" s="6"/>
      <c r="LBZ28" s="6"/>
      <c r="LCA28" s="6"/>
      <c r="LCB28" s="6"/>
      <c r="LCC28" s="6"/>
      <c r="LCD28" s="6"/>
      <c r="LCE28" s="6"/>
      <c r="LCF28" s="6"/>
      <c r="LCG28" s="6"/>
      <c r="LCH28" s="6"/>
      <c r="LCI28" s="6"/>
      <c r="LCJ28" s="6"/>
      <c r="LCK28" s="6"/>
      <c r="LCL28" s="6"/>
      <c r="LCM28" s="6"/>
      <c r="LCN28" s="6"/>
      <c r="LCO28" s="6"/>
      <c r="LCP28" s="6"/>
      <c r="LCQ28" s="6"/>
      <c r="LCR28" s="6"/>
      <c r="LCS28" s="6"/>
      <c r="LCT28" s="6"/>
      <c r="LCU28" s="6"/>
      <c r="LCV28" s="6"/>
      <c r="LCW28" s="6"/>
      <c r="LCX28" s="6"/>
      <c r="LCY28" s="6"/>
      <c r="LCZ28" s="6"/>
      <c r="LDA28" s="6"/>
      <c r="LDB28" s="6"/>
      <c r="LDC28" s="6"/>
      <c r="LDD28" s="6"/>
      <c r="LDE28" s="6"/>
      <c r="LDF28" s="6"/>
      <c r="LDG28" s="6"/>
      <c r="LDH28" s="6"/>
      <c r="LDI28" s="6"/>
      <c r="LDJ28" s="6"/>
      <c r="LDK28" s="6"/>
      <c r="LDL28" s="6"/>
      <c r="LDM28" s="6"/>
      <c r="LDN28" s="6"/>
      <c r="LDO28" s="6"/>
      <c r="LDP28" s="6"/>
      <c r="LDQ28" s="6"/>
      <c r="LDR28" s="6"/>
      <c r="LDS28" s="6"/>
      <c r="LDT28" s="6"/>
      <c r="LDU28" s="6"/>
      <c r="LDV28" s="6"/>
      <c r="LDW28" s="6"/>
      <c r="LDX28" s="6"/>
      <c r="LDY28" s="6"/>
      <c r="LDZ28" s="6"/>
      <c r="LEA28" s="6"/>
      <c r="LEB28" s="6"/>
      <c r="LEC28" s="6"/>
      <c r="LED28" s="6"/>
      <c r="LEE28" s="6"/>
      <c r="LEF28" s="6"/>
      <c r="LEG28" s="6"/>
      <c r="LEH28" s="6"/>
      <c r="LEI28" s="6"/>
      <c r="LEJ28" s="6"/>
      <c r="LEK28" s="6"/>
      <c r="LEL28" s="6"/>
      <c r="LEM28" s="6"/>
      <c r="LEN28" s="6"/>
      <c r="LEO28" s="6"/>
      <c r="LEP28" s="6"/>
      <c r="LEQ28" s="6"/>
      <c r="LER28" s="6"/>
      <c r="LES28" s="6"/>
      <c r="LET28" s="6"/>
      <c r="LEU28" s="6"/>
      <c r="LEV28" s="6"/>
      <c r="LEW28" s="6"/>
      <c r="LEX28" s="6"/>
      <c r="LEY28" s="6"/>
      <c r="LEZ28" s="6"/>
      <c r="LFA28" s="6"/>
      <c r="LFB28" s="6"/>
      <c r="LFC28" s="6"/>
      <c r="LFD28" s="6"/>
      <c r="LFE28" s="6"/>
      <c r="LFF28" s="6"/>
      <c r="LFG28" s="6"/>
      <c r="LFH28" s="6"/>
      <c r="LFI28" s="6"/>
      <c r="LFJ28" s="6"/>
      <c r="LFK28" s="6"/>
      <c r="LFL28" s="6"/>
      <c r="LFM28" s="6"/>
      <c r="LFN28" s="6"/>
      <c r="LFO28" s="6"/>
      <c r="LFP28" s="6"/>
      <c r="LFQ28" s="6"/>
      <c r="LFR28" s="6"/>
      <c r="LFS28" s="6"/>
      <c r="LFT28" s="6"/>
      <c r="LFU28" s="6"/>
      <c r="LFV28" s="6"/>
      <c r="LFW28" s="6"/>
      <c r="LFX28" s="6"/>
      <c r="LFY28" s="6"/>
      <c r="LFZ28" s="6"/>
      <c r="LGA28" s="6"/>
      <c r="LGB28" s="6"/>
      <c r="LGC28" s="6"/>
      <c r="LGD28" s="6"/>
      <c r="LGE28" s="6"/>
      <c r="LGF28" s="6"/>
      <c r="LGG28" s="6"/>
      <c r="LGH28" s="6"/>
      <c r="LGI28" s="6"/>
      <c r="LGJ28" s="6"/>
      <c r="LGK28" s="6"/>
      <c r="LGL28" s="6"/>
      <c r="LGM28" s="6"/>
      <c r="LGN28" s="6"/>
      <c r="LGO28" s="6"/>
      <c r="LGP28" s="6"/>
      <c r="LGQ28" s="6"/>
      <c r="LGR28" s="6"/>
      <c r="LGS28" s="6"/>
      <c r="LGT28" s="6"/>
      <c r="LGU28" s="6"/>
      <c r="LGV28" s="6"/>
      <c r="LGW28" s="6"/>
      <c r="LGX28" s="6"/>
      <c r="LGY28" s="6"/>
      <c r="LGZ28" s="6"/>
      <c r="LHA28" s="6"/>
      <c r="LHB28" s="6"/>
      <c r="LHC28" s="6"/>
      <c r="LHD28" s="6"/>
      <c r="LHE28" s="6"/>
      <c r="LHF28" s="6"/>
      <c r="LHG28" s="6"/>
      <c r="LHH28" s="6"/>
      <c r="LHI28" s="6"/>
      <c r="LHJ28" s="6"/>
      <c r="LHK28" s="6"/>
      <c r="LHL28" s="6"/>
      <c r="LHM28" s="6"/>
      <c r="LHN28" s="6"/>
      <c r="LHO28" s="6"/>
      <c r="LHP28" s="6"/>
      <c r="LHQ28" s="6"/>
      <c r="LHR28" s="6"/>
      <c r="LHS28" s="6"/>
      <c r="LHT28" s="6"/>
      <c r="LHU28" s="6"/>
      <c r="LHV28" s="6"/>
      <c r="LHW28" s="6"/>
      <c r="LHX28" s="6"/>
      <c r="LHY28" s="6"/>
      <c r="LHZ28" s="6"/>
      <c r="LIA28" s="6"/>
      <c r="LIB28" s="6"/>
      <c r="LIC28" s="6"/>
      <c r="LID28" s="6"/>
      <c r="LIE28" s="6"/>
      <c r="LIF28" s="6"/>
      <c r="LIG28" s="6"/>
      <c r="LIH28" s="6"/>
      <c r="LII28" s="6"/>
      <c r="LIJ28" s="6"/>
      <c r="LIK28" s="6"/>
      <c r="LIL28" s="6"/>
      <c r="LIM28" s="6"/>
      <c r="LIN28" s="6"/>
      <c r="LIO28" s="6"/>
      <c r="LIP28" s="6"/>
      <c r="LIQ28" s="6"/>
      <c r="LIR28" s="6"/>
      <c r="LIS28" s="6"/>
      <c r="LIT28" s="6"/>
      <c r="LIU28" s="6"/>
      <c r="LIV28" s="6"/>
      <c r="LIW28" s="6"/>
      <c r="LIX28" s="6"/>
      <c r="LIY28" s="6"/>
      <c r="LIZ28" s="6"/>
      <c r="LJA28" s="6"/>
      <c r="LJB28" s="6"/>
      <c r="LJC28" s="6"/>
      <c r="LJD28" s="6"/>
      <c r="LJE28" s="6"/>
      <c r="LJF28" s="6"/>
      <c r="LJG28" s="6"/>
      <c r="LJH28" s="6"/>
      <c r="LJI28" s="6"/>
      <c r="LJJ28" s="6"/>
      <c r="LJK28" s="6"/>
      <c r="LJL28" s="6"/>
      <c r="LJM28" s="6"/>
      <c r="LJN28" s="6"/>
      <c r="LJO28" s="6"/>
      <c r="LJP28" s="6"/>
      <c r="LJQ28" s="6"/>
      <c r="LJR28" s="6"/>
      <c r="LJS28" s="6"/>
      <c r="LJT28" s="6"/>
      <c r="LJU28" s="6"/>
      <c r="LJV28" s="6"/>
      <c r="LJW28" s="6"/>
      <c r="LJX28" s="6"/>
      <c r="LJY28" s="6"/>
      <c r="LJZ28" s="6"/>
      <c r="LKA28" s="6"/>
      <c r="LKB28" s="6"/>
      <c r="LKC28" s="6"/>
      <c r="LKD28" s="6"/>
      <c r="LKE28" s="6"/>
      <c r="LKF28" s="6"/>
      <c r="LKG28" s="6"/>
      <c r="LKH28" s="6"/>
      <c r="LKI28" s="6"/>
      <c r="LKJ28" s="6"/>
      <c r="LKK28" s="6"/>
      <c r="LKL28" s="6"/>
      <c r="LKM28" s="6"/>
      <c r="LKN28" s="6"/>
      <c r="LKO28" s="6"/>
      <c r="LKP28" s="6"/>
      <c r="LKQ28" s="6"/>
      <c r="LKR28" s="6"/>
      <c r="LKS28" s="6"/>
      <c r="LKT28" s="6"/>
      <c r="LKU28" s="6"/>
      <c r="LKV28" s="6"/>
      <c r="LKW28" s="6"/>
      <c r="LKX28" s="6"/>
      <c r="LKY28" s="6"/>
      <c r="LKZ28" s="6"/>
      <c r="LLA28" s="6"/>
      <c r="LLB28" s="6"/>
      <c r="LLC28" s="6"/>
      <c r="LLD28" s="6"/>
      <c r="LLE28" s="6"/>
      <c r="LLF28" s="6"/>
      <c r="LLG28" s="6"/>
      <c r="LLH28" s="6"/>
      <c r="LLI28" s="6"/>
      <c r="LLJ28" s="6"/>
      <c r="LLK28" s="6"/>
      <c r="LLL28" s="6"/>
      <c r="LLM28" s="6"/>
      <c r="LLN28" s="6"/>
      <c r="LLO28" s="6"/>
      <c r="LLP28" s="6"/>
      <c r="LLQ28" s="6"/>
      <c r="LLR28" s="6"/>
      <c r="LLS28" s="6"/>
      <c r="LLT28" s="6"/>
      <c r="LLU28" s="6"/>
      <c r="LLV28" s="6"/>
      <c r="LLW28" s="6"/>
      <c r="LLX28" s="6"/>
      <c r="LLY28" s="6"/>
      <c r="LLZ28" s="6"/>
      <c r="LMA28" s="6"/>
      <c r="LMB28" s="6"/>
      <c r="LMC28" s="6"/>
      <c r="LMD28" s="6"/>
      <c r="LME28" s="6"/>
      <c r="LMF28" s="6"/>
      <c r="LMG28" s="6"/>
      <c r="LMH28" s="6"/>
      <c r="LMI28" s="6"/>
      <c r="LMJ28" s="6"/>
      <c r="LMK28" s="6"/>
      <c r="LML28" s="6"/>
      <c r="LMM28" s="6"/>
      <c r="LMN28" s="6"/>
      <c r="LMO28" s="6"/>
      <c r="LMP28" s="6"/>
      <c r="LMQ28" s="6"/>
      <c r="LMR28" s="6"/>
      <c r="LMS28" s="6"/>
      <c r="LMT28" s="6"/>
      <c r="LMU28" s="6"/>
      <c r="LMV28" s="6"/>
      <c r="LMW28" s="6"/>
      <c r="LMX28" s="6"/>
      <c r="LMY28" s="6"/>
      <c r="LMZ28" s="6"/>
      <c r="LNA28" s="6"/>
      <c r="LNB28" s="6"/>
      <c r="LNC28" s="6"/>
      <c r="LND28" s="6"/>
      <c r="LNE28" s="6"/>
      <c r="LNF28" s="6"/>
      <c r="LNG28" s="6"/>
      <c r="LNH28" s="6"/>
      <c r="LNI28" s="6"/>
      <c r="LNJ28" s="6"/>
      <c r="LNK28" s="6"/>
      <c r="LNL28" s="6"/>
      <c r="LNM28" s="6"/>
      <c r="LNN28" s="6"/>
      <c r="LNO28" s="6"/>
      <c r="LNP28" s="6"/>
      <c r="LNQ28" s="6"/>
      <c r="LNR28" s="6"/>
      <c r="LNS28" s="6"/>
      <c r="LNT28" s="6"/>
      <c r="LNU28" s="6"/>
      <c r="LNV28" s="6"/>
      <c r="LNW28" s="6"/>
      <c r="LNX28" s="6"/>
      <c r="LNY28" s="6"/>
      <c r="LNZ28" s="6"/>
      <c r="LOA28" s="6"/>
      <c r="LOB28" s="6"/>
      <c r="LOC28" s="6"/>
      <c r="LOD28" s="6"/>
      <c r="LOE28" s="6"/>
      <c r="LOF28" s="6"/>
      <c r="LOG28" s="6"/>
      <c r="LOH28" s="6"/>
      <c r="LOI28" s="6"/>
      <c r="LOJ28" s="6"/>
      <c r="LOK28" s="6"/>
      <c r="LOL28" s="6"/>
      <c r="LOM28" s="6"/>
      <c r="LON28" s="6"/>
      <c r="LOO28" s="6"/>
      <c r="LOP28" s="6"/>
      <c r="LOQ28" s="6"/>
      <c r="LOR28" s="6"/>
      <c r="LOS28" s="6"/>
      <c r="LOT28" s="6"/>
      <c r="LOU28" s="6"/>
      <c r="LOV28" s="6"/>
      <c r="LOW28" s="6"/>
      <c r="LOX28" s="6"/>
      <c r="LOY28" s="6"/>
      <c r="LOZ28" s="6"/>
      <c r="LPA28" s="6"/>
      <c r="LPB28" s="6"/>
      <c r="LPC28" s="6"/>
      <c r="LPD28" s="6"/>
      <c r="LPE28" s="6"/>
      <c r="LPF28" s="6"/>
      <c r="LPG28" s="6"/>
      <c r="LPH28" s="6"/>
      <c r="LPI28" s="6"/>
      <c r="LPJ28" s="6"/>
      <c r="LPK28" s="6"/>
      <c r="LPL28" s="6"/>
      <c r="LPM28" s="6"/>
      <c r="LPN28" s="6"/>
      <c r="LPO28" s="6"/>
      <c r="LPP28" s="6"/>
      <c r="LPQ28" s="6"/>
      <c r="LPR28" s="6"/>
      <c r="LPS28" s="6"/>
      <c r="LPT28" s="6"/>
      <c r="LPU28" s="6"/>
      <c r="LPV28" s="6"/>
      <c r="LPW28" s="6"/>
      <c r="LPX28" s="6"/>
      <c r="LPY28" s="6"/>
      <c r="LPZ28" s="6"/>
      <c r="LQA28" s="6"/>
      <c r="LQB28" s="6"/>
      <c r="LQC28" s="6"/>
      <c r="LQD28" s="6"/>
      <c r="LQE28" s="6"/>
      <c r="LQF28" s="6"/>
      <c r="LQG28" s="6"/>
      <c r="LQH28" s="6"/>
      <c r="LQI28" s="6"/>
      <c r="LQJ28" s="6"/>
      <c r="LQK28" s="6"/>
      <c r="LQL28" s="6"/>
      <c r="LQM28" s="6"/>
      <c r="LQN28" s="6"/>
      <c r="LQO28" s="6"/>
      <c r="LQP28" s="6"/>
      <c r="LQQ28" s="6"/>
      <c r="LQR28" s="6"/>
      <c r="LQS28" s="6"/>
      <c r="LQT28" s="6"/>
      <c r="LQU28" s="6"/>
      <c r="LQV28" s="6"/>
      <c r="LQW28" s="6"/>
      <c r="LQX28" s="6"/>
      <c r="LQY28" s="6"/>
      <c r="LQZ28" s="6"/>
      <c r="LRA28" s="6"/>
      <c r="LRB28" s="6"/>
      <c r="LRC28" s="6"/>
      <c r="LRD28" s="6"/>
      <c r="LRE28" s="6"/>
      <c r="LRF28" s="6"/>
      <c r="LRG28" s="6"/>
      <c r="LRH28" s="6"/>
      <c r="LRI28" s="6"/>
      <c r="LRJ28" s="6"/>
      <c r="LRK28" s="6"/>
      <c r="LRL28" s="6"/>
      <c r="LRM28" s="6"/>
      <c r="LRN28" s="6"/>
      <c r="LRO28" s="6"/>
      <c r="LRP28" s="6"/>
      <c r="LRQ28" s="6"/>
      <c r="LRR28" s="6"/>
      <c r="LRS28" s="6"/>
      <c r="LRT28" s="6"/>
      <c r="LRU28" s="6"/>
      <c r="LRV28" s="6"/>
      <c r="LRW28" s="6"/>
      <c r="LRX28" s="6"/>
      <c r="LRY28" s="6"/>
      <c r="LRZ28" s="6"/>
      <c r="LSA28" s="6"/>
      <c r="LSB28" s="6"/>
      <c r="LSC28" s="6"/>
      <c r="LSD28" s="6"/>
      <c r="LSE28" s="6"/>
      <c r="LSF28" s="6"/>
      <c r="LSG28" s="6"/>
      <c r="LSH28" s="6"/>
      <c r="LSI28" s="6"/>
      <c r="LSJ28" s="6"/>
      <c r="LSK28" s="6"/>
      <c r="LSL28" s="6"/>
      <c r="LSM28" s="6"/>
      <c r="LSN28" s="6"/>
      <c r="LSO28" s="6"/>
      <c r="LSP28" s="6"/>
      <c r="LSQ28" s="6"/>
      <c r="LSR28" s="6"/>
      <c r="LSS28" s="6"/>
      <c r="LST28" s="6"/>
      <c r="LSU28" s="6"/>
      <c r="LSV28" s="6"/>
      <c r="LSW28" s="6"/>
      <c r="LSX28" s="6"/>
      <c r="LSY28" s="6"/>
      <c r="LSZ28" s="6"/>
      <c r="LTA28" s="6"/>
      <c r="LTB28" s="6"/>
      <c r="LTC28" s="6"/>
      <c r="LTD28" s="6"/>
      <c r="LTE28" s="6"/>
      <c r="LTF28" s="6"/>
      <c r="LTG28" s="6"/>
      <c r="LTH28" s="6"/>
      <c r="LTI28" s="6"/>
      <c r="LTJ28" s="6"/>
      <c r="LTK28" s="6"/>
      <c r="LTL28" s="6"/>
      <c r="LTM28" s="6"/>
      <c r="LTN28" s="6"/>
      <c r="LTO28" s="6"/>
      <c r="LTP28" s="6"/>
      <c r="LTQ28" s="6"/>
      <c r="LTR28" s="6"/>
      <c r="LTS28" s="6"/>
      <c r="LTT28" s="6"/>
      <c r="LTU28" s="6"/>
      <c r="LTV28" s="6"/>
      <c r="LTW28" s="6"/>
      <c r="LTX28" s="6"/>
      <c r="LTY28" s="6"/>
      <c r="LTZ28" s="6"/>
      <c r="LUA28" s="6"/>
      <c r="LUB28" s="6"/>
      <c r="LUC28" s="6"/>
      <c r="LUD28" s="6"/>
      <c r="LUE28" s="6"/>
      <c r="LUF28" s="6"/>
      <c r="LUG28" s="6"/>
      <c r="LUH28" s="6"/>
      <c r="LUI28" s="6"/>
      <c r="LUJ28" s="6"/>
      <c r="LUK28" s="6"/>
      <c r="LUL28" s="6"/>
      <c r="LUM28" s="6"/>
      <c r="LUN28" s="6"/>
      <c r="LUO28" s="6"/>
      <c r="LUP28" s="6"/>
      <c r="LUQ28" s="6"/>
      <c r="LUR28" s="6"/>
      <c r="LUS28" s="6"/>
      <c r="LUT28" s="6"/>
      <c r="LUU28" s="6"/>
      <c r="LUV28" s="6"/>
      <c r="LUW28" s="6"/>
      <c r="LUX28" s="6"/>
      <c r="LUY28" s="6"/>
      <c r="LUZ28" s="6"/>
      <c r="LVA28" s="6"/>
      <c r="LVB28" s="6"/>
      <c r="LVC28" s="6"/>
      <c r="LVD28" s="6"/>
      <c r="LVE28" s="6"/>
      <c r="LVF28" s="6"/>
      <c r="LVG28" s="6"/>
      <c r="LVH28" s="6"/>
      <c r="LVI28" s="6"/>
      <c r="LVJ28" s="6"/>
      <c r="LVK28" s="6"/>
      <c r="LVL28" s="6"/>
      <c r="LVM28" s="6"/>
      <c r="LVN28" s="6"/>
      <c r="LVO28" s="6"/>
      <c r="LVP28" s="6"/>
      <c r="LVQ28" s="6"/>
      <c r="LVR28" s="6"/>
      <c r="LVS28" s="6"/>
      <c r="LVT28" s="6"/>
      <c r="LVU28" s="6"/>
      <c r="LVV28" s="6"/>
      <c r="LVW28" s="6"/>
      <c r="LVX28" s="6"/>
      <c r="LVY28" s="6"/>
      <c r="LVZ28" s="6"/>
      <c r="LWA28" s="6"/>
      <c r="LWB28" s="6"/>
      <c r="LWC28" s="6"/>
      <c r="LWD28" s="6"/>
      <c r="LWE28" s="6"/>
      <c r="LWF28" s="6"/>
      <c r="LWG28" s="6"/>
      <c r="LWH28" s="6"/>
      <c r="LWI28" s="6"/>
      <c r="LWJ28" s="6"/>
      <c r="LWK28" s="6"/>
      <c r="LWL28" s="6"/>
      <c r="LWM28" s="6"/>
      <c r="LWN28" s="6"/>
      <c r="LWO28" s="6"/>
      <c r="LWP28" s="6"/>
      <c r="LWQ28" s="6"/>
      <c r="LWR28" s="6"/>
      <c r="LWS28" s="6"/>
      <c r="LWT28" s="6"/>
      <c r="LWU28" s="6"/>
      <c r="LWV28" s="6"/>
      <c r="LWW28" s="6"/>
      <c r="LWX28" s="6"/>
      <c r="LWY28" s="6"/>
      <c r="LWZ28" s="6"/>
      <c r="LXA28" s="6"/>
      <c r="LXB28" s="6"/>
      <c r="LXC28" s="6"/>
      <c r="LXD28" s="6"/>
      <c r="LXE28" s="6"/>
      <c r="LXF28" s="6"/>
      <c r="LXG28" s="6"/>
      <c r="LXH28" s="6"/>
      <c r="LXI28" s="6"/>
      <c r="LXJ28" s="6"/>
      <c r="LXK28" s="6"/>
      <c r="LXL28" s="6"/>
      <c r="LXM28" s="6"/>
      <c r="LXN28" s="6"/>
      <c r="LXO28" s="6"/>
      <c r="LXP28" s="6"/>
      <c r="LXQ28" s="6"/>
      <c r="LXR28" s="6"/>
      <c r="LXS28" s="6"/>
      <c r="LXT28" s="6"/>
      <c r="LXU28" s="6"/>
      <c r="LXV28" s="6"/>
      <c r="LXW28" s="6"/>
      <c r="LXX28" s="6"/>
      <c r="LXY28" s="6"/>
      <c r="LXZ28" s="6"/>
      <c r="LYA28" s="6"/>
      <c r="LYB28" s="6"/>
      <c r="LYC28" s="6"/>
      <c r="LYD28" s="6"/>
      <c r="LYE28" s="6"/>
      <c r="LYF28" s="6"/>
      <c r="LYG28" s="6"/>
      <c r="LYH28" s="6"/>
      <c r="LYI28" s="6"/>
      <c r="LYJ28" s="6"/>
      <c r="LYK28" s="6"/>
      <c r="LYL28" s="6"/>
      <c r="LYM28" s="6"/>
      <c r="LYN28" s="6"/>
      <c r="LYO28" s="6"/>
      <c r="LYP28" s="6"/>
      <c r="LYQ28" s="6"/>
      <c r="LYR28" s="6"/>
      <c r="LYS28" s="6"/>
      <c r="LYT28" s="6"/>
      <c r="LYU28" s="6"/>
      <c r="LYV28" s="6"/>
      <c r="LYW28" s="6"/>
      <c r="LYX28" s="6"/>
      <c r="LYY28" s="6"/>
      <c r="LYZ28" s="6"/>
      <c r="LZA28" s="6"/>
      <c r="LZB28" s="6"/>
      <c r="LZC28" s="6"/>
      <c r="LZD28" s="6"/>
      <c r="LZE28" s="6"/>
      <c r="LZF28" s="6"/>
      <c r="LZG28" s="6"/>
      <c r="LZH28" s="6"/>
      <c r="LZI28" s="6"/>
      <c r="LZJ28" s="6"/>
      <c r="LZK28" s="6"/>
      <c r="LZL28" s="6"/>
      <c r="LZM28" s="6"/>
      <c r="LZN28" s="6"/>
      <c r="LZO28" s="6"/>
      <c r="LZP28" s="6"/>
      <c r="LZQ28" s="6"/>
      <c r="LZR28" s="6"/>
      <c r="LZS28" s="6"/>
      <c r="LZT28" s="6"/>
      <c r="LZU28" s="6"/>
      <c r="LZV28" s="6"/>
      <c r="LZW28" s="6"/>
      <c r="LZX28" s="6"/>
      <c r="LZY28" s="6"/>
      <c r="LZZ28" s="6"/>
      <c r="MAA28" s="6"/>
      <c r="MAB28" s="6"/>
      <c r="MAC28" s="6"/>
      <c r="MAD28" s="6"/>
      <c r="MAE28" s="6"/>
      <c r="MAF28" s="6"/>
      <c r="MAG28" s="6"/>
      <c r="MAH28" s="6"/>
      <c r="MAI28" s="6"/>
      <c r="MAJ28" s="6"/>
      <c r="MAK28" s="6"/>
      <c r="MAL28" s="6"/>
      <c r="MAM28" s="6"/>
      <c r="MAN28" s="6"/>
      <c r="MAO28" s="6"/>
      <c r="MAP28" s="6"/>
      <c r="MAQ28" s="6"/>
      <c r="MAR28" s="6"/>
      <c r="MAS28" s="6"/>
      <c r="MAT28" s="6"/>
      <c r="MAU28" s="6"/>
      <c r="MAV28" s="6"/>
      <c r="MAW28" s="6"/>
      <c r="MAX28" s="6"/>
      <c r="MAY28" s="6"/>
      <c r="MAZ28" s="6"/>
      <c r="MBA28" s="6"/>
      <c r="MBB28" s="6"/>
      <c r="MBC28" s="6"/>
      <c r="MBD28" s="6"/>
      <c r="MBE28" s="6"/>
      <c r="MBF28" s="6"/>
      <c r="MBG28" s="6"/>
      <c r="MBH28" s="6"/>
      <c r="MBI28" s="6"/>
      <c r="MBJ28" s="6"/>
      <c r="MBK28" s="6"/>
      <c r="MBL28" s="6"/>
      <c r="MBM28" s="6"/>
      <c r="MBN28" s="6"/>
      <c r="MBO28" s="6"/>
      <c r="MBP28" s="6"/>
      <c r="MBQ28" s="6"/>
      <c r="MBR28" s="6"/>
      <c r="MBS28" s="6"/>
      <c r="MBT28" s="6"/>
      <c r="MBU28" s="6"/>
      <c r="MBV28" s="6"/>
      <c r="MBW28" s="6"/>
      <c r="MBX28" s="6"/>
      <c r="MBY28" s="6"/>
      <c r="MBZ28" s="6"/>
      <c r="MCA28" s="6"/>
      <c r="MCB28" s="6"/>
      <c r="MCC28" s="6"/>
      <c r="MCD28" s="6"/>
      <c r="MCE28" s="6"/>
      <c r="MCF28" s="6"/>
      <c r="MCG28" s="6"/>
      <c r="MCH28" s="6"/>
      <c r="MCI28" s="6"/>
      <c r="MCJ28" s="6"/>
      <c r="MCK28" s="6"/>
      <c r="MCL28" s="6"/>
      <c r="MCM28" s="6"/>
      <c r="MCN28" s="6"/>
      <c r="MCO28" s="6"/>
      <c r="MCP28" s="6"/>
      <c r="MCQ28" s="6"/>
      <c r="MCR28" s="6"/>
      <c r="MCS28" s="6"/>
      <c r="MCT28" s="6"/>
      <c r="MCU28" s="6"/>
      <c r="MCV28" s="6"/>
      <c r="MCW28" s="6"/>
      <c r="MCX28" s="6"/>
      <c r="MCY28" s="6"/>
      <c r="MCZ28" s="6"/>
      <c r="MDA28" s="6"/>
      <c r="MDB28" s="6"/>
      <c r="MDC28" s="6"/>
      <c r="MDD28" s="6"/>
      <c r="MDE28" s="6"/>
      <c r="MDF28" s="6"/>
      <c r="MDG28" s="6"/>
      <c r="MDH28" s="6"/>
      <c r="MDI28" s="6"/>
      <c r="MDJ28" s="6"/>
      <c r="MDK28" s="6"/>
      <c r="MDL28" s="6"/>
      <c r="MDM28" s="6"/>
      <c r="MDN28" s="6"/>
      <c r="MDO28" s="6"/>
      <c r="MDP28" s="6"/>
      <c r="MDQ28" s="6"/>
      <c r="MDR28" s="6"/>
      <c r="MDS28" s="6"/>
      <c r="MDT28" s="6"/>
      <c r="MDU28" s="6"/>
      <c r="MDV28" s="6"/>
      <c r="MDW28" s="6"/>
      <c r="MDX28" s="6"/>
      <c r="MDY28" s="6"/>
      <c r="MDZ28" s="6"/>
      <c r="MEA28" s="6"/>
      <c r="MEB28" s="6"/>
      <c r="MEC28" s="6"/>
      <c r="MED28" s="6"/>
      <c r="MEE28" s="6"/>
      <c r="MEF28" s="6"/>
      <c r="MEG28" s="6"/>
      <c r="MEH28" s="6"/>
      <c r="MEI28" s="6"/>
      <c r="MEJ28" s="6"/>
      <c r="MEK28" s="6"/>
      <c r="MEL28" s="6"/>
      <c r="MEM28" s="6"/>
      <c r="MEN28" s="6"/>
      <c r="MEO28" s="6"/>
      <c r="MEP28" s="6"/>
      <c r="MEQ28" s="6"/>
      <c r="MER28" s="6"/>
      <c r="MES28" s="6"/>
      <c r="MET28" s="6"/>
      <c r="MEU28" s="6"/>
      <c r="MEV28" s="6"/>
      <c r="MEW28" s="6"/>
      <c r="MEX28" s="6"/>
      <c r="MEY28" s="6"/>
      <c r="MEZ28" s="6"/>
      <c r="MFA28" s="6"/>
      <c r="MFB28" s="6"/>
      <c r="MFC28" s="6"/>
      <c r="MFD28" s="6"/>
      <c r="MFE28" s="6"/>
      <c r="MFF28" s="6"/>
      <c r="MFG28" s="6"/>
      <c r="MFH28" s="6"/>
      <c r="MFI28" s="6"/>
      <c r="MFJ28" s="6"/>
      <c r="MFK28" s="6"/>
      <c r="MFL28" s="6"/>
      <c r="MFM28" s="6"/>
      <c r="MFN28" s="6"/>
      <c r="MFO28" s="6"/>
      <c r="MFP28" s="6"/>
      <c r="MFQ28" s="6"/>
      <c r="MFR28" s="6"/>
      <c r="MFS28" s="6"/>
      <c r="MFT28" s="6"/>
      <c r="MFU28" s="6"/>
      <c r="MFV28" s="6"/>
      <c r="MFW28" s="6"/>
      <c r="MFX28" s="6"/>
      <c r="MFY28" s="6"/>
      <c r="MFZ28" s="6"/>
      <c r="MGA28" s="6"/>
      <c r="MGB28" s="6"/>
      <c r="MGC28" s="6"/>
      <c r="MGD28" s="6"/>
      <c r="MGE28" s="6"/>
      <c r="MGF28" s="6"/>
      <c r="MGG28" s="6"/>
      <c r="MGH28" s="6"/>
      <c r="MGI28" s="6"/>
      <c r="MGJ28" s="6"/>
      <c r="MGK28" s="6"/>
      <c r="MGL28" s="6"/>
      <c r="MGM28" s="6"/>
      <c r="MGN28" s="6"/>
      <c r="MGO28" s="6"/>
      <c r="MGP28" s="6"/>
      <c r="MGQ28" s="6"/>
      <c r="MGR28" s="6"/>
      <c r="MGS28" s="6"/>
      <c r="MGT28" s="6"/>
      <c r="MGU28" s="6"/>
      <c r="MGV28" s="6"/>
      <c r="MGW28" s="6"/>
      <c r="MGX28" s="6"/>
      <c r="MGY28" s="6"/>
      <c r="MGZ28" s="6"/>
      <c r="MHA28" s="6"/>
      <c r="MHB28" s="6"/>
      <c r="MHC28" s="6"/>
      <c r="MHD28" s="6"/>
      <c r="MHE28" s="6"/>
      <c r="MHF28" s="6"/>
      <c r="MHG28" s="6"/>
      <c r="MHH28" s="6"/>
      <c r="MHI28" s="6"/>
      <c r="MHJ28" s="6"/>
      <c r="MHK28" s="6"/>
      <c r="MHL28" s="6"/>
      <c r="MHM28" s="6"/>
      <c r="MHN28" s="6"/>
      <c r="MHO28" s="6"/>
      <c r="MHP28" s="6"/>
      <c r="MHQ28" s="6"/>
      <c r="MHR28" s="6"/>
      <c r="MHS28" s="6"/>
      <c r="MHT28" s="6"/>
      <c r="MHU28" s="6"/>
      <c r="MHV28" s="6"/>
      <c r="MHW28" s="6"/>
      <c r="MHX28" s="6"/>
      <c r="MHY28" s="6"/>
      <c r="MHZ28" s="6"/>
      <c r="MIA28" s="6"/>
      <c r="MIB28" s="6"/>
      <c r="MIC28" s="6"/>
      <c r="MID28" s="6"/>
      <c r="MIE28" s="6"/>
      <c r="MIF28" s="6"/>
      <c r="MIG28" s="6"/>
      <c r="MIH28" s="6"/>
      <c r="MII28" s="6"/>
      <c r="MIJ28" s="6"/>
      <c r="MIK28" s="6"/>
      <c r="MIL28" s="6"/>
      <c r="MIM28" s="6"/>
      <c r="MIN28" s="6"/>
      <c r="MIO28" s="6"/>
      <c r="MIP28" s="6"/>
      <c r="MIQ28" s="6"/>
      <c r="MIR28" s="6"/>
      <c r="MIS28" s="6"/>
      <c r="MIT28" s="6"/>
      <c r="MIU28" s="6"/>
      <c r="MIV28" s="6"/>
      <c r="MIW28" s="6"/>
      <c r="MIX28" s="6"/>
      <c r="MIY28" s="6"/>
      <c r="MIZ28" s="6"/>
      <c r="MJA28" s="6"/>
      <c r="MJB28" s="6"/>
      <c r="MJC28" s="6"/>
      <c r="MJD28" s="6"/>
      <c r="MJE28" s="6"/>
      <c r="MJF28" s="6"/>
      <c r="MJG28" s="6"/>
      <c r="MJH28" s="6"/>
      <c r="MJI28" s="6"/>
      <c r="MJJ28" s="6"/>
      <c r="MJK28" s="6"/>
      <c r="MJL28" s="6"/>
      <c r="MJM28" s="6"/>
      <c r="MJN28" s="6"/>
      <c r="MJO28" s="6"/>
      <c r="MJP28" s="6"/>
      <c r="MJQ28" s="6"/>
      <c r="MJR28" s="6"/>
      <c r="MJS28" s="6"/>
      <c r="MJT28" s="6"/>
      <c r="MJU28" s="6"/>
      <c r="MJV28" s="6"/>
      <c r="MJW28" s="6"/>
      <c r="MJX28" s="6"/>
      <c r="MJY28" s="6"/>
      <c r="MJZ28" s="6"/>
      <c r="MKA28" s="6"/>
      <c r="MKB28" s="6"/>
      <c r="MKC28" s="6"/>
      <c r="MKD28" s="6"/>
      <c r="MKE28" s="6"/>
      <c r="MKF28" s="6"/>
      <c r="MKG28" s="6"/>
      <c r="MKH28" s="6"/>
      <c r="MKI28" s="6"/>
      <c r="MKJ28" s="6"/>
      <c r="MKK28" s="6"/>
      <c r="MKL28" s="6"/>
      <c r="MKM28" s="6"/>
      <c r="MKN28" s="6"/>
      <c r="MKO28" s="6"/>
      <c r="MKP28" s="6"/>
      <c r="MKQ28" s="6"/>
      <c r="MKR28" s="6"/>
      <c r="MKS28" s="6"/>
      <c r="MKT28" s="6"/>
      <c r="MKU28" s="6"/>
      <c r="MKV28" s="6"/>
      <c r="MKW28" s="6"/>
      <c r="MKX28" s="6"/>
      <c r="MKY28" s="6"/>
      <c r="MKZ28" s="6"/>
      <c r="MLA28" s="6"/>
      <c r="MLB28" s="6"/>
      <c r="MLC28" s="6"/>
      <c r="MLD28" s="6"/>
      <c r="MLE28" s="6"/>
      <c r="MLF28" s="6"/>
      <c r="MLG28" s="6"/>
      <c r="MLH28" s="6"/>
      <c r="MLI28" s="6"/>
      <c r="MLJ28" s="6"/>
      <c r="MLK28" s="6"/>
      <c r="MLL28" s="6"/>
      <c r="MLM28" s="6"/>
      <c r="MLN28" s="6"/>
      <c r="MLO28" s="6"/>
      <c r="MLP28" s="6"/>
      <c r="MLQ28" s="6"/>
      <c r="MLR28" s="6"/>
      <c r="MLS28" s="6"/>
      <c r="MLT28" s="6"/>
      <c r="MLU28" s="6"/>
      <c r="MLV28" s="6"/>
      <c r="MLW28" s="6"/>
      <c r="MLX28" s="6"/>
      <c r="MLY28" s="6"/>
      <c r="MLZ28" s="6"/>
      <c r="MMA28" s="6"/>
      <c r="MMB28" s="6"/>
      <c r="MMC28" s="6"/>
      <c r="MMD28" s="6"/>
      <c r="MME28" s="6"/>
      <c r="MMF28" s="6"/>
      <c r="MMG28" s="6"/>
      <c r="MMH28" s="6"/>
      <c r="MMI28" s="6"/>
      <c r="MMJ28" s="6"/>
      <c r="MMK28" s="6"/>
      <c r="MML28" s="6"/>
      <c r="MMM28" s="6"/>
      <c r="MMN28" s="6"/>
      <c r="MMO28" s="6"/>
      <c r="MMP28" s="6"/>
      <c r="MMQ28" s="6"/>
      <c r="MMR28" s="6"/>
      <c r="MMS28" s="6"/>
      <c r="MMT28" s="6"/>
      <c r="MMU28" s="6"/>
      <c r="MMV28" s="6"/>
      <c r="MMW28" s="6"/>
      <c r="MMX28" s="6"/>
      <c r="MMY28" s="6"/>
      <c r="MMZ28" s="6"/>
      <c r="MNA28" s="6"/>
      <c r="MNB28" s="6"/>
      <c r="MNC28" s="6"/>
      <c r="MND28" s="6"/>
      <c r="MNE28" s="6"/>
      <c r="MNF28" s="6"/>
      <c r="MNG28" s="6"/>
      <c r="MNH28" s="6"/>
      <c r="MNI28" s="6"/>
      <c r="MNJ28" s="6"/>
      <c r="MNK28" s="6"/>
      <c r="MNL28" s="6"/>
      <c r="MNM28" s="6"/>
      <c r="MNN28" s="6"/>
      <c r="MNO28" s="6"/>
      <c r="MNP28" s="6"/>
      <c r="MNQ28" s="6"/>
      <c r="MNR28" s="6"/>
      <c r="MNS28" s="6"/>
      <c r="MNT28" s="6"/>
      <c r="MNU28" s="6"/>
      <c r="MNV28" s="6"/>
      <c r="MNW28" s="6"/>
      <c r="MNX28" s="6"/>
      <c r="MNY28" s="6"/>
      <c r="MNZ28" s="6"/>
      <c r="MOA28" s="6"/>
      <c r="MOB28" s="6"/>
      <c r="MOC28" s="6"/>
      <c r="MOD28" s="6"/>
      <c r="MOE28" s="6"/>
      <c r="MOF28" s="6"/>
      <c r="MOG28" s="6"/>
      <c r="MOH28" s="6"/>
      <c r="MOI28" s="6"/>
      <c r="MOJ28" s="6"/>
      <c r="MOK28" s="6"/>
      <c r="MOL28" s="6"/>
      <c r="MOM28" s="6"/>
      <c r="MON28" s="6"/>
      <c r="MOO28" s="6"/>
      <c r="MOP28" s="6"/>
      <c r="MOQ28" s="6"/>
      <c r="MOR28" s="6"/>
      <c r="MOS28" s="6"/>
      <c r="MOT28" s="6"/>
      <c r="MOU28" s="6"/>
      <c r="MOV28" s="6"/>
      <c r="MOW28" s="6"/>
      <c r="MOX28" s="6"/>
      <c r="MOY28" s="6"/>
      <c r="MOZ28" s="6"/>
      <c r="MPA28" s="6"/>
      <c r="MPB28" s="6"/>
      <c r="MPC28" s="6"/>
      <c r="MPD28" s="6"/>
      <c r="MPE28" s="6"/>
      <c r="MPF28" s="6"/>
      <c r="MPG28" s="6"/>
      <c r="MPH28" s="6"/>
      <c r="MPI28" s="6"/>
      <c r="MPJ28" s="6"/>
      <c r="MPK28" s="6"/>
      <c r="MPL28" s="6"/>
      <c r="MPM28" s="6"/>
      <c r="MPN28" s="6"/>
      <c r="MPO28" s="6"/>
      <c r="MPP28" s="6"/>
      <c r="MPQ28" s="6"/>
      <c r="MPR28" s="6"/>
      <c r="MPS28" s="6"/>
      <c r="MPT28" s="6"/>
      <c r="MPU28" s="6"/>
      <c r="MPV28" s="6"/>
      <c r="MPW28" s="6"/>
      <c r="MPX28" s="6"/>
      <c r="MPY28" s="6"/>
      <c r="MPZ28" s="6"/>
      <c r="MQA28" s="6"/>
      <c r="MQB28" s="6"/>
      <c r="MQC28" s="6"/>
      <c r="MQD28" s="6"/>
      <c r="MQE28" s="6"/>
      <c r="MQF28" s="6"/>
      <c r="MQG28" s="6"/>
      <c r="MQH28" s="6"/>
      <c r="MQI28" s="6"/>
      <c r="MQJ28" s="6"/>
      <c r="MQK28" s="6"/>
      <c r="MQL28" s="6"/>
      <c r="MQM28" s="6"/>
      <c r="MQN28" s="6"/>
      <c r="MQO28" s="6"/>
      <c r="MQP28" s="6"/>
      <c r="MQQ28" s="6"/>
      <c r="MQR28" s="6"/>
      <c r="MQS28" s="6"/>
      <c r="MQT28" s="6"/>
      <c r="MQU28" s="6"/>
      <c r="MQV28" s="6"/>
      <c r="MQW28" s="6"/>
      <c r="MQX28" s="6"/>
      <c r="MQY28" s="6"/>
      <c r="MQZ28" s="6"/>
      <c r="MRA28" s="6"/>
      <c r="MRB28" s="6"/>
      <c r="MRC28" s="6"/>
      <c r="MRD28" s="6"/>
      <c r="MRE28" s="6"/>
      <c r="MRF28" s="6"/>
      <c r="MRG28" s="6"/>
      <c r="MRH28" s="6"/>
      <c r="MRI28" s="6"/>
      <c r="MRJ28" s="6"/>
      <c r="MRK28" s="6"/>
      <c r="MRL28" s="6"/>
      <c r="MRM28" s="6"/>
      <c r="MRN28" s="6"/>
      <c r="MRO28" s="6"/>
      <c r="MRP28" s="6"/>
      <c r="MRQ28" s="6"/>
      <c r="MRR28" s="6"/>
      <c r="MRS28" s="6"/>
      <c r="MRT28" s="6"/>
      <c r="MRU28" s="6"/>
      <c r="MRV28" s="6"/>
      <c r="MRW28" s="6"/>
      <c r="MRX28" s="6"/>
      <c r="MRY28" s="6"/>
      <c r="MRZ28" s="6"/>
      <c r="MSA28" s="6"/>
      <c r="MSB28" s="6"/>
      <c r="MSC28" s="6"/>
      <c r="MSD28" s="6"/>
      <c r="MSE28" s="6"/>
      <c r="MSF28" s="6"/>
      <c r="MSG28" s="6"/>
      <c r="MSH28" s="6"/>
      <c r="MSI28" s="6"/>
      <c r="MSJ28" s="6"/>
      <c r="MSK28" s="6"/>
      <c r="MSL28" s="6"/>
      <c r="MSM28" s="6"/>
      <c r="MSN28" s="6"/>
      <c r="MSO28" s="6"/>
      <c r="MSP28" s="6"/>
      <c r="MSQ28" s="6"/>
      <c r="MSR28" s="6"/>
      <c r="MSS28" s="6"/>
      <c r="MST28" s="6"/>
      <c r="MSU28" s="6"/>
      <c r="MSV28" s="6"/>
      <c r="MSW28" s="6"/>
      <c r="MSX28" s="6"/>
      <c r="MSY28" s="6"/>
      <c r="MSZ28" s="6"/>
      <c r="MTA28" s="6"/>
      <c r="MTB28" s="6"/>
      <c r="MTC28" s="6"/>
      <c r="MTD28" s="6"/>
      <c r="MTE28" s="6"/>
      <c r="MTF28" s="6"/>
      <c r="MTG28" s="6"/>
      <c r="MTH28" s="6"/>
      <c r="MTI28" s="6"/>
      <c r="MTJ28" s="6"/>
      <c r="MTK28" s="6"/>
      <c r="MTL28" s="6"/>
      <c r="MTM28" s="6"/>
      <c r="MTN28" s="6"/>
      <c r="MTO28" s="6"/>
      <c r="MTP28" s="6"/>
      <c r="MTQ28" s="6"/>
      <c r="MTR28" s="6"/>
      <c r="MTS28" s="6"/>
      <c r="MTT28" s="6"/>
      <c r="MTU28" s="6"/>
      <c r="MTV28" s="6"/>
      <c r="MTW28" s="6"/>
      <c r="MTX28" s="6"/>
      <c r="MTY28" s="6"/>
      <c r="MTZ28" s="6"/>
      <c r="MUA28" s="6"/>
      <c r="MUB28" s="6"/>
      <c r="MUC28" s="6"/>
      <c r="MUD28" s="6"/>
      <c r="MUE28" s="6"/>
      <c r="MUF28" s="6"/>
      <c r="MUG28" s="6"/>
      <c r="MUH28" s="6"/>
      <c r="MUI28" s="6"/>
      <c r="MUJ28" s="6"/>
      <c r="MUK28" s="6"/>
      <c r="MUL28" s="6"/>
      <c r="MUM28" s="6"/>
      <c r="MUN28" s="6"/>
      <c r="MUO28" s="6"/>
      <c r="MUP28" s="6"/>
      <c r="MUQ28" s="6"/>
      <c r="MUR28" s="6"/>
      <c r="MUS28" s="6"/>
      <c r="MUT28" s="6"/>
      <c r="MUU28" s="6"/>
      <c r="MUV28" s="6"/>
      <c r="MUW28" s="6"/>
      <c r="MUX28" s="6"/>
      <c r="MUY28" s="6"/>
      <c r="MUZ28" s="6"/>
      <c r="MVA28" s="6"/>
      <c r="MVB28" s="6"/>
      <c r="MVC28" s="6"/>
      <c r="MVD28" s="6"/>
      <c r="MVE28" s="6"/>
      <c r="MVF28" s="6"/>
      <c r="MVG28" s="6"/>
      <c r="MVH28" s="6"/>
      <c r="MVI28" s="6"/>
      <c r="MVJ28" s="6"/>
      <c r="MVK28" s="6"/>
      <c r="MVL28" s="6"/>
      <c r="MVM28" s="6"/>
      <c r="MVN28" s="6"/>
      <c r="MVO28" s="6"/>
      <c r="MVP28" s="6"/>
      <c r="MVQ28" s="6"/>
      <c r="MVR28" s="6"/>
      <c r="MVS28" s="6"/>
      <c r="MVT28" s="6"/>
      <c r="MVU28" s="6"/>
      <c r="MVV28" s="6"/>
      <c r="MVW28" s="6"/>
      <c r="MVX28" s="6"/>
      <c r="MVY28" s="6"/>
      <c r="MVZ28" s="6"/>
      <c r="MWA28" s="6"/>
      <c r="MWB28" s="6"/>
      <c r="MWC28" s="6"/>
      <c r="MWD28" s="6"/>
      <c r="MWE28" s="6"/>
      <c r="MWF28" s="6"/>
      <c r="MWG28" s="6"/>
      <c r="MWH28" s="6"/>
      <c r="MWI28" s="6"/>
      <c r="MWJ28" s="6"/>
      <c r="MWK28" s="6"/>
      <c r="MWL28" s="6"/>
      <c r="MWM28" s="6"/>
      <c r="MWN28" s="6"/>
      <c r="MWO28" s="6"/>
      <c r="MWP28" s="6"/>
      <c r="MWQ28" s="6"/>
      <c r="MWR28" s="6"/>
      <c r="MWS28" s="6"/>
      <c r="MWT28" s="6"/>
      <c r="MWU28" s="6"/>
      <c r="MWV28" s="6"/>
      <c r="MWW28" s="6"/>
      <c r="MWX28" s="6"/>
      <c r="MWY28" s="6"/>
      <c r="MWZ28" s="6"/>
      <c r="MXA28" s="6"/>
      <c r="MXB28" s="6"/>
      <c r="MXC28" s="6"/>
      <c r="MXD28" s="6"/>
      <c r="MXE28" s="6"/>
      <c r="MXF28" s="6"/>
      <c r="MXG28" s="6"/>
      <c r="MXH28" s="6"/>
      <c r="MXI28" s="6"/>
      <c r="MXJ28" s="6"/>
      <c r="MXK28" s="6"/>
      <c r="MXL28" s="6"/>
      <c r="MXM28" s="6"/>
      <c r="MXN28" s="6"/>
      <c r="MXO28" s="6"/>
      <c r="MXP28" s="6"/>
      <c r="MXQ28" s="6"/>
      <c r="MXR28" s="6"/>
      <c r="MXS28" s="6"/>
      <c r="MXT28" s="6"/>
      <c r="MXU28" s="6"/>
      <c r="MXV28" s="6"/>
      <c r="MXW28" s="6"/>
      <c r="MXX28" s="6"/>
      <c r="MXY28" s="6"/>
      <c r="MXZ28" s="6"/>
      <c r="MYA28" s="6"/>
      <c r="MYB28" s="6"/>
      <c r="MYC28" s="6"/>
      <c r="MYD28" s="6"/>
      <c r="MYE28" s="6"/>
      <c r="MYF28" s="6"/>
      <c r="MYG28" s="6"/>
      <c r="MYH28" s="6"/>
      <c r="MYI28" s="6"/>
      <c r="MYJ28" s="6"/>
      <c r="MYK28" s="6"/>
      <c r="MYL28" s="6"/>
      <c r="MYM28" s="6"/>
      <c r="MYN28" s="6"/>
      <c r="MYO28" s="6"/>
      <c r="MYP28" s="6"/>
      <c r="MYQ28" s="6"/>
      <c r="MYR28" s="6"/>
      <c r="MYS28" s="6"/>
      <c r="MYT28" s="6"/>
      <c r="MYU28" s="6"/>
      <c r="MYV28" s="6"/>
      <c r="MYW28" s="6"/>
      <c r="MYX28" s="6"/>
      <c r="MYY28" s="6"/>
      <c r="MYZ28" s="6"/>
      <c r="MZA28" s="6"/>
      <c r="MZB28" s="6"/>
      <c r="MZC28" s="6"/>
      <c r="MZD28" s="6"/>
      <c r="MZE28" s="6"/>
      <c r="MZF28" s="6"/>
      <c r="MZG28" s="6"/>
      <c r="MZH28" s="6"/>
      <c r="MZI28" s="6"/>
      <c r="MZJ28" s="6"/>
      <c r="MZK28" s="6"/>
      <c r="MZL28" s="6"/>
      <c r="MZM28" s="6"/>
      <c r="MZN28" s="6"/>
      <c r="MZO28" s="6"/>
      <c r="MZP28" s="6"/>
      <c r="MZQ28" s="6"/>
      <c r="MZR28" s="6"/>
      <c r="MZS28" s="6"/>
      <c r="MZT28" s="6"/>
      <c r="MZU28" s="6"/>
      <c r="MZV28" s="6"/>
      <c r="MZW28" s="6"/>
      <c r="MZX28" s="6"/>
      <c r="MZY28" s="6"/>
      <c r="MZZ28" s="6"/>
      <c r="NAA28" s="6"/>
      <c r="NAB28" s="6"/>
      <c r="NAC28" s="6"/>
      <c r="NAD28" s="6"/>
      <c r="NAE28" s="6"/>
      <c r="NAF28" s="6"/>
      <c r="NAG28" s="6"/>
      <c r="NAH28" s="6"/>
      <c r="NAI28" s="6"/>
      <c r="NAJ28" s="6"/>
      <c r="NAK28" s="6"/>
      <c r="NAL28" s="6"/>
      <c r="NAM28" s="6"/>
      <c r="NAN28" s="6"/>
      <c r="NAO28" s="6"/>
      <c r="NAP28" s="6"/>
      <c r="NAQ28" s="6"/>
      <c r="NAR28" s="6"/>
      <c r="NAS28" s="6"/>
      <c r="NAT28" s="6"/>
      <c r="NAU28" s="6"/>
      <c r="NAV28" s="6"/>
      <c r="NAW28" s="6"/>
      <c r="NAX28" s="6"/>
      <c r="NAY28" s="6"/>
      <c r="NAZ28" s="6"/>
      <c r="NBA28" s="6"/>
      <c r="NBB28" s="6"/>
      <c r="NBC28" s="6"/>
      <c r="NBD28" s="6"/>
      <c r="NBE28" s="6"/>
      <c r="NBF28" s="6"/>
      <c r="NBG28" s="6"/>
      <c r="NBH28" s="6"/>
      <c r="NBI28" s="6"/>
      <c r="NBJ28" s="6"/>
      <c r="NBK28" s="6"/>
      <c r="NBL28" s="6"/>
      <c r="NBM28" s="6"/>
      <c r="NBN28" s="6"/>
      <c r="NBO28" s="6"/>
      <c r="NBP28" s="6"/>
      <c r="NBQ28" s="6"/>
      <c r="NBR28" s="6"/>
      <c r="NBS28" s="6"/>
      <c r="NBT28" s="6"/>
      <c r="NBU28" s="6"/>
      <c r="NBV28" s="6"/>
      <c r="NBW28" s="6"/>
      <c r="NBX28" s="6"/>
      <c r="NBY28" s="6"/>
      <c r="NBZ28" s="6"/>
      <c r="NCA28" s="6"/>
      <c r="NCB28" s="6"/>
      <c r="NCC28" s="6"/>
      <c r="NCD28" s="6"/>
      <c r="NCE28" s="6"/>
      <c r="NCF28" s="6"/>
      <c r="NCG28" s="6"/>
      <c r="NCH28" s="6"/>
      <c r="NCI28" s="6"/>
      <c r="NCJ28" s="6"/>
      <c r="NCK28" s="6"/>
      <c r="NCL28" s="6"/>
      <c r="NCM28" s="6"/>
      <c r="NCN28" s="6"/>
      <c r="NCO28" s="6"/>
      <c r="NCP28" s="6"/>
      <c r="NCQ28" s="6"/>
      <c r="NCR28" s="6"/>
      <c r="NCS28" s="6"/>
      <c r="NCT28" s="6"/>
      <c r="NCU28" s="6"/>
      <c r="NCV28" s="6"/>
      <c r="NCW28" s="6"/>
      <c r="NCX28" s="6"/>
      <c r="NCY28" s="6"/>
      <c r="NCZ28" s="6"/>
      <c r="NDA28" s="6"/>
      <c r="NDB28" s="6"/>
      <c r="NDC28" s="6"/>
      <c r="NDD28" s="6"/>
      <c r="NDE28" s="6"/>
      <c r="NDF28" s="6"/>
      <c r="NDG28" s="6"/>
      <c r="NDH28" s="6"/>
      <c r="NDI28" s="6"/>
      <c r="NDJ28" s="6"/>
      <c r="NDK28" s="6"/>
      <c r="NDL28" s="6"/>
      <c r="NDM28" s="6"/>
      <c r="NDN28" s="6"/>
      <c r="NDO28" s="6"/>
      <c r="NDP28" s="6"/>
      <c r="NDQ28" s="6"/>
      <c r="NDR28" s="6"/>
      <c r="NDS28" s="6"/>
      <c r="NDT28" s="6"/>
      <c r="NDU28" s="6"/>
      <c r="NDV28" s="6"/>
      <c r="NDW28" s="6"/>
      <c r="NDX28" s="6"/>
      <c r="NDY28" s="6"/>
      <c r="NDZ28" s="6"/>
      <c r="NEA28" s="6"/>
      <c r="NEB28" s="6"/>
      <c r="NEC28" s="6"/>
      <c r="NED28" s="6"/>
      <c r="NEE28" s="6"/>
      <c r="NEF28" s="6"/>
      <c r="NEG28" s="6"/>
      <c r="NEH28" s="6"/>
      <c r="NEI28" s="6"/>
      <c r="NEJ28" s="6"/>
      <c r="NEK28" s="6"/>
      <c r="NEL28" s="6"/>
      <c r="NEM28" s="6"/>
      <c r="NEN28" s="6"/>
      <c r="NEO28" s="6"/>
      <c r="NEP28" s="6"/>
      <c r="NEQ28" s="6"/>
      <c r="NER28" s="6"/>
      <c r="NES28" s="6"/>
      <c r="NET28" s="6"/>
      <c r="NEU28" s="6"/>
      <c r="NEV28" s="6"/>
      <c r="NEW28" s="6"/>
      <c r="NEX28" s="6"/>
      <c r="NEY28" s="6"/>
      <c r="NEZ28" s="6"/>
      <c r="NFA28" s="6"/>
      <c r="NFB28" s="6"/>
      <c r="NFC28" s="6"/>
      <c r="NFD28" s="6"/>
      <c r="NFE28" s="6"/>
      <c r="NFF28" s="6"/>
      <c r="NFG28" s="6"/>
      <c r="NFH28" s="6"/>
      <c r="NFI28" s="6"/>
      <c r="NFJ28" s="6"/>
      <c r="NFK28" s="6"/>
      <c r="NFL28" s="6"/>
      <c r="NFM28" s="6"/>
      <c r="NFN28" s="6"/>
      <c r="NFO28" s="6"/>
      <c r="NFP28" s="6"/>
      <c r="NFQ28" s="6"/>
      <c r="NFR28" s="6"/>
      <c r="NFS28" s="6"/>
      <c r="NFT28" s="6"/>
      <c r="NFU28" s="6"/>
      <c r="NFV28" s="6"/>
      <c r="NFW28" s="6"/>
      <c r="NFX28" s="6"/>
      <c r="NFY28" s="6"/>
      <c r="NFZ28" s="6"/>
      <c r="NGA28" s="6"/>
      <c r="NGB28" s="6"/>
      <c r="NGC28" s="6"/>
      <c r="NGD28" s="6"/>
      <c r="NGE28" s="6"/>
      <c r="NGF28" s="6"/>
      <c r="NGG28" s="6"/>
      <c r="NGH28" s="6"/>
      <c r="NGI28" s="6"/>
      <c r="NGJ28" s="6"/>
      <c r="NGK28" s="6"/>
      <c r="NGL28" s="6"/>
      <c r="NGM28" s="6"/>
      <c r="NGN28" s="6"/>
      <c r="NGO28" s="6"/>
      <c r="NGP28" s="6"/>
      <c r="NGQ28" s="6"/>
      <c r="NGR28" s="6"/>
      <c r="NGS28" s="6"/>
      <c r="NGT28" s="6"/>
      <c r="NGU28" s="6"/>
      <c r="NGV28" s="6"/>
      <c r="NGW28" s="6"/>
      <c r="NGX28" s="6"/>
      <c r="NGY28" s="6"/>
      <c r="NGZ28" s="6"/>
      <c r="NHA28" s="6"/>
      <c r="NHB28" s="6"/>
      <c r="NHC28" s="6"/>
      <c r="NHD28" s="6"/>
      <c r="NHE28" s="6"/>
      <c r="NHF28" s="6"/>
      <c r="NHG28" s="6"/>
      <c r="NHH28" s="6"/>
      <c r="NHI28" s="6"/>
      <c r="NHJ28" s="6"/>
      <c r="NHK28" s="6"/>
      <c r="NHL28" s="6"/>
      <c r="NHM28" s="6"/>
      <c r="NHN28" s="6"/>
      <c r="NHO28" s="6"/>
      <c r="NHP28" s="6"/>
      <c r="NHQ28" s="6"/>
      <c r="NHR28" s="6"/>
      <c r="NHS28" s="6"/>
      <c r="NHT28" s="6"/>
      <c r="NHU28" s="6"/>
      <c r="NHV28" s="6"/>
      <c r="NHW28" s="6"/>
      <c r="NHX28" s="6"/>
      <c r="NHY28" s="6"/>
      <c r="NHZ28" s="6"/>
      <c r="NIA28" s="6"/>
      <c r="NIB28" s="6"/>
      <c r="NIC28" s="6"/>
      <c r="NID28" s="6"/>
      <c r="NIE28" s="6"/>
      <c r="NIF28" s="6"/>
      <c r="NIG28" s="6"/>
      <c r="NIH28" s="6"/>
      <c r="NII28" s="6"/>
      <c r="NIJ28" s="6"/>
      <c r="NIK28" s="6"/>
      <c r="NIL28" s="6"/>
      <c r="NIM28" s="6"/>
      <c r="NIN28" s="6"/>
      <c r="NIO28" s="6"/>
      <c r="NIP28" s="6"/>
      <c r="NIQ28" s="6"/>
      <c r="NIR28" s="6"/>
      <c r="NIS28" s="6"/>
      <c r="NIT28" s="6"/>
      <c r="NIU28" s="6"/>
      <c r="NIV28" s="6"/>
      <c r="NIW28" s="6"/>
      <c r="NIX28" s="6"/>
      <c r="NIY28" s="6"/>
      <c r="NIZ28" s="6"/>
      <c r="NJA28" s="6"/>
      <c r="NJB28" s="6"/>
      <c r="NJC28" s="6"/>
      <c r="NJD28" s="6"/>
      <c r="NJE28" s="6"/>
      <c r="NJF28" s="6"/>
      <c r="NJG28" s="6"/>
      <c r="NJH28" s="6"/>
      <c r="NJI28" s="6"/>
      <c r="NJJ28" s="6"/>
      <c r="NJK28" s="6"/>
      <c r="NJL28" s="6"/>
      <c r="NJM28" s="6"/>
      <c r="NJN28" s="6"/>
      <c r="NJO28" s="6"/>
      <c r="NJP28" s="6"/>
      <c r="NJQ28" s="6"/>
      <c r="NJR28" s="6"/>
      <c r="NJS28" s="6"/>
      <c r="NJT28" s="6"/>
      <c r="NJU28" s="6"/>
      <c r="NJV28" s="6"/>
      <c r="NJW28" s="6"/>
      <c r="NJX28" s="6"/>
      <c r="NJY28" s="6"/>
      <c r="NJZ28" s="6"/>
      <c r="NKA28" s="6"/>
      <c r="NKB28" s="6"/>
      <c r="NKC28" s="6"/>
      <c r="NKD28" s="6"/>
      <c r="NKE28" s="6"/>
      <c r="NKF28" s="6"/>
      <c r="NKG28" s="6"/>
      <c r="NKH28" s="6"/>
      <c r="NKI28" s="6"/>
      <c r="NKJ28" s="6"/>
      <c r="NKK28" s="6"/>
      <c r="NKL28" s="6"/>
      <c r="NKM28" s="6"/>
      <c r="NKN28" s="6"/>
      <c r="NKO28" s="6"/>
      <c r="NKP28" s="6"/>
      <c r="NKQ28" s="6"/>
      <c r="NKR28" s="6"/>
      <c r="NKS28" s="6"/>
      <c r="NKT28" s="6"/>
      <c r="NKU28" s="6"/>
      <c r="NKV28" s="6"/>
      <c r="NKW28" s="6"/>
      <c r="NKX28" s="6"/>
      <c r="NKY28" s="6"/>
      <c r="NKZ28" s="6"/>
      <c r="NLA28" s="6"/>
      <c r="NLB28" s="6"/>
      <c r="NLC28" s="6"/>
      <c r="NLD28" s="6"/>
      <c r="NLE28" s="6"/>
      <c r="NLF28" s="6"/>
      <c r="NLG28" s="6"/>
      <c r="NLH28" s="6"/>
      <c r="NLI28" s="6"/>
      <c r="NLJ28" s="6"/>
      <c r="NLK28" s="6"/>
      <c r="NLL28" s="6"/>
      <c r="NLM28" s="6"/>
      <c r="NLN28" s="6"/>
      <c r="NLO28" s="6"/>
      <c r="NLP28" s="6"/>
      <c r="NLQ28" s="6"/>
      <c r="NLR28" s="6"/>
      <c r="NLS28" s="6"/>
      <c r="NLT28" s="6"/>
      <c r="NLU28" s="6"/>
      <c r="NLV28" s="6"/>
      <c r="NLW28" s="6"/>
      <c r="NLX28" s="6"/>
      <c r="NLY28" s="6"/>
      <c r="NLZ28" s="6"/>
      <c r="NMA28" s="6"/>
      <c r="NMB28" s="6"/>
      <c r="NMC28" s="6"/>
      <c r="NMD28" s="6"/>
      <c r="NME28" s="6"/>
      <c r="NMF28" s="6"/>
      <c r="NMG28" s="6"/>
      <c r="NMH28" s="6"/>
      <c r="NMI28" s="6"/>
      <c r="NMJ28" s="6"/>
      <c r="NMK28" s="6"/>
      <c r="NML28" s="6"/>
      <c r="NMM28" s="6"/>
      <c r="NMN28" s="6"/>
      <c r="NMO28" s="6"/>
      <c r="NMP28" s="6"/>
      <c r="NMQ28" s="6"/>
      <c r="NMR28" s="6"/>
      <c r="NMS28" s="6"/>
      <c r="NMT28" s="6"/>
      <c r="NMU28" s="6"/>
      <c r="NMV28" s="6"/>
      <c r="NMW28" s="6"/>
      <c r="NMX28" s="6"/>
      <c r="NMY28" s="6"/>
      <c r="NMZ28" s="6"/>
      <c r="NNA28" s="6"/>
      <c r="NNB28" s="6"/>
      <c r="NNC28" s="6"/>
      <c r="NND28" s="6"/>
      <c r="NNE28" s="6"/>
      <c r="NNF28" s="6"/>
      <c r="NNG28" s="6"/>
      <c r="NNH28" s="6"/>
      <c r="NNI28" s="6"/>
      <c r="NNJ28" s="6"/>
      <c r="NNK28" s="6"/>
      <c r="NNL28" s="6"/>
      <c r="NNM28" s="6"/>
      <c r="NNN28" s="6"/>
      <c r="NNO28" s="6"/>
      <c r="NNP28" s="6"/>
      <c r="NNQ28" s="6"/>
      <c r="NNR28" s="6"/>
      <c r="NNS28" s="6"/>
      <c r="NNT28" s="6"/>
      <c r="NNU28" s="6"/>
      <c r="NNV28" s="6"/>
      <c r="NNW28" s="6"/>
      <c r="NNX28" s="6"/>
      <c r="NNY28" s="6"/>
      <c r="NNZ28" s="6"/>
      <c r="NOA28" s="6"/>
      <c r="NOB28" s="6"/>
      <c r="NOC28" s="6"/>
      <c r="NOD28" s="6"/>
      <c r="NOE28" s="6"/>
      <c r="NOF28" s="6"/>
      <c r="NOG28" s="6"/>
      <c r="NOH28" s="6"/>
      <c r="NOI28" s="6"/>
      <c r="NOJ28" s="6"/>
      <c r="NOK28" s="6"/>
      <c r="NOL28" s="6"/>
      <c r="NOM28" s="6"/>
      <c r="NON28" s="6"/>
      <c r="NOO28" s="6"/>
      <c r="NOP28" s="6"/>
      <c r="NOQ28" s="6"/>
      <c r="NOR28" s="6"/>
      <c r="NOS28" s="6"/>
      <c r="NOT28" s="6"/>
      <c r="NOU28" s="6"/>
      <c r="NOV28" s="6"/>
      <c r="NOW28" s="6"/>
      <c r="NOX28" s="6"/>
      <c r="NOY28" s="6"/>
      <c r="NOZ28" s="6"/>
      <c r="NPA28" s="6"/>
      <c r="NPB28" s="6"/>
      <c r="NPC28" s="6"/>
      <c r="NPD28" s="6"/>
      <c r="NPE28" s="6"/>
      <c r="NPF28" s="6"/>
      <c r="NPG28" s="6"/>
      <c r="NPH28" s="6"/>
      <c r="NPI28" s="6"/>
      <c r="NPJ28" s="6"/>
      <c r="NPK28" s="6"/>
      <c r="NPL28" s="6"/>
      <c r="NPM28" s="6"/>
      <c r="NPN28" s="6"/>
      <c r="NPO28" s="6"/>
      <c r="NPP28" s="6"/>
      <c r="NPQ28" s="6"/>
      <c r="NPR28" s="6"/>
      <c r="NPS28" s="6"/>
      <c r="NPT28" s="6"/>
      <c r="NPU28" s="6"/>
      <c r="NPV28" s="6"/>
      <c r="NPW28" s="6"/>
      <c r="NPX28" s="6"/>
      <c r="NPY28" s="6"/>
      <c r="NPZ28" s="6"/>
      <c r="NQA28" s="6"/>
      <c r="NQB28" s="6"/>
      <c r="NQC28" s="6"/>
      <c r="NQD28" s="6"/>
      <c r="NQE28" s="6"/>
      <c r="NQF28" s="6"/>
      <c r="NQG28" s="6"/>
      <c r="NQH28" s="6"/>
      <c r="NQI28" s="6"/>
      <c r="NQJ28" s="6"/>
      <c r="NQK28" s="6"/>
      <c r="NQL28" s="6"/>
      <c r="NQM28" s="6"/>
      <c r="NQN28" s="6"/>
      <c r="NQO28" s="6"/>
      <c r="NQP28" s="6"/>
      <c r="NQQ28" s="6"/>
      <c r="NQR28" s="6"/>
      <c r="NQS28" s="6"/>
      <c r="NQT28" s="6"/>
      <c r="NQU28" s="6"/>
      <c r="NQV28" s="6"/>
      <c r="NQW28" s="6"/>
      <c r="NQX28" s="6"/>
      <c r="NQY28" s="6"/>
      <c r="NQZ28" s="6"/>
      <c r="NRA28" s="6"/>
      <c r="NRB28" s="6"/>
      <c r="NRC28" s="6"/>
      <c r="NRD28" s="6"/>
      <c r="NRE28" s="6"/>
      <c r="NRF28" s="6"/>
      <c r="NRG28" s="6"/>
      <c r="NRH28" s="6"/>
      <c r="NRI28" s="6"/>
      <c r="NRJ28" s="6"/>
      <c r="NRK28" s="6"/>
      <c r="NRL28" s="6"/>
      <c r="NRM28" s="6"/>
      <c r="NRN28" s="6"/>
      <c r="NRO28" s="6"/>
      <c r="NRP28" s="6"/>
      <c r="NRQ28" s="6"/>
      <c r="NRR28" s="6"/>
      <c r="NRS28" s="6"/>
      <c r="NRT28" s="6"/>
      <c r="NRU28" s="6"/>
      <c r="NRV28" s="6"/>
      <c r="NRW28" s="6"/>
      <c r="NRX28" s="6"/>
      <c r="NRY28" s="6"/>
      <c r="NRZ28" s="6"/>
      <c r="NSA28" s="6"/>
      <c r="NSB28" s="6"/>
      <c r="NSC28" s="6"/>
      <c r="NSD28" s="6"/>
      <c r="NSE28" s="6"/>
      <c r="NSF28" s="6"/>
      <c r="NSG28" s="6"/>
      <c r="NSH28" s="6"/>
      <c r="NSI28" s="6"/>
      <c r="NSJ28" s="6"/>
      <c r="NSK28" s="6"/>
      <c r="NSL28" s="6"/>
      <c r="NSM28" s="6"/>
      <c r="NSN28" s="6"/>
      <c r="NSO28" s="6"/>
      <c r="NSP28" s="6"/>
      <c r="NSQ28" s="6"/>
      <c r="NSR28" s="6"/>
      <c r="NSS28" s="6"/>
      <c r="NST28" s="6"/>
      <c r="NSU28" s="6"/>
      <c r="NSV28" s="6"/>
      <c r="NSW28" s="6"/>
      <c r="NSX28" s="6"/>
      <c r="NSY28" s="6"/>
      <c r="NSZ28" s="6"/>
      <c r="NTA28" s="6"/>
      <c r="NTB28" s="6"/>
      <c r="NTC28" s="6"/>
      <c r="NTD28" s="6"/>
      <c r="NTE28" s="6"/>
      <c r="NTF28" s="6"/>
      <c r="NTG28" s="6"/>
      <c r="NTH28" s="6"/>
      <c r="NTI28" s="6"/>
      <c r="NTJ28" s="6"/>
      <c r="NTK28" s="6"/>
      <c r="NTL28" s="6"/>
      <c r="NTM28" s="6"/>
      <c r="NTN28" s="6"/>
      <c r="NTO28" s="6"/>
      <c r="NTP28" s="6"/>
      <c r="NTQ28" s="6"/>
      <c r="NTR28" s="6"/>
      <c r="NTS28" s="6"/>
      <c r="NTT28" s="6"/>
      <c r="NTU28" s="6"/>
      <c r="NTV28" s="6"/>
      <c r="NTW28" s="6"/>
      <c r="NTX28" s="6"/>
      <c r="NTY28" s="6"/>
      <c r="NTZ28" s="6"/>
      <c r="NUA28" s="6"/>
      <c r="NUB28" s="6"/>
      <c r="NUC28" s="6"/>
      <c r="NUD28" s="6"/>
      <c r="NUE28" s="6"/>
      <c r="NUF28" s="6"/>
      <c r="NUG28" s="6"/>
      <c r="NUH28" s="6"/>
      <c r="NUI28" s="6"/>
      <c r="NUJ28" s="6"/>
      <c r="NUK28" s="6"/>
      <c r="NUL28" s="6"/>
      <c r="NUM28" s="6"/>
      <c r="NUN28" s="6"/>
      <c r="NUO28" s="6"/>
      <c r="NUP28" s="6"/>
      <c r="NUQ28" s="6"/>
      <c r="NUR28" s="6"/>
      <c r="NUS28" s="6"/>
      <c r="NUT28" s="6"/>
      <c r="NUU28" s="6"/>
      <c r="NUV28" s="6"/>
      <c r="NUW28" s="6"/>
      <c r="NUX28" s="6"/>
      <c r="NUY28" s="6"/>
      <c r="NUZ28" s="6"/>
      <c r="NVA28" s="6"/>
      <c r="NVB28" s="6"/>
      <c r="NVC28" s="6"/>
      <c r="NVD28" s="6"/>
      <c r="NVE28" s="6"/>
      <c r="NVF28" s="6"/>
      <c r="NVG28" s="6"/>
      <c r="NVH28" s="6"/>
      <c r="NVI28" s="6"/>
      <c r="NVJ28" s="6"/>
      <c r="NVK28" s="6"/>
      <c r="NVL28" s="6"/>
      <c r="NVM28" s="6"/>
      <c r="NVN28" s="6"/>
      <c r="NVO28" s="6"/>
      <c r="NVP28" s="6"/>
      <c r="NVQ28" s="6"/>
      <c r="NVR28" s="6"/>
      <c r="NVS28" s="6"/>
      <c r="NVT28" s="6"/>
      <c r="NVU28" s="6"/>
      <c r="NVV28" s="6"/>
      <c r="NVW28" s="6"/>
      <c r="NVX28" s="6"/>
      <c r="NVY28" s="6"/>
      <c r="NVZ28" s="6"/>
      <c r="NWA28" s="6"/>
      <c r="NWB28" s="6"/>
      <c r="NWC28" s="6"/>
      <c r="NWD28" s="6"/>
      <c r="NWE28" s="6"/>
      <c r="NWF28" s="6"/>
      <c r="NWG28" s="6"/>
      <c r="NWH28" s="6"/>
      <c r="NWI28" s="6"/>
      <c r="NWJ28" s="6"/>
      <c r="NWK28" s="6"/>
      <c r="NWL28" s="6"/>
      <c r="NWM28" s="6"/>
      <c r="NWN28" s="6"/>
      <c r="NWO28" s="6"/>
      <c r="NWP28" s="6"/>
      <c r="NWQ28" s="6"/>
      <c r="NWR28" s="6"/>
      <c r="NWS28" s="6"/>
      <c r="NWT28" s="6"/>
      <c r="NWU28" s="6"/>
      <c r="NWV28" s="6"/>
      <c r="NWW28" s="6"/>
      <c r="NWX28" s="6"/>
      <c r="NWY28" s="6"/>
      <c r="NWZ28" s="6"/>
      <c r="NXA28" s="6"/>
      <c r="NXB28" s="6"/>
      <c r="NXC28" s="6"/>
      <c r="NXD28" s="6"/>
      <c r="NXE28" s="6"/>
      <c r="NXF28" s="6"/>
      <c r="NXG28" s="6"/>
      <c r="NXH28" s="6"/>
      <c r="NXI28" s="6"/>
      <c r="NXJ28" s="6"/>
      <c r="NXK28" s="6"/>
      <c r="NXL28" s="6"/>
      <c r="NXM28" s="6"/>
      <c r="NXN28" s="6"/>
      <c r="NXO28" s="6"/>
      <c r="NXP28" s="6"/>
      <c r="NXQ28" s="6"/>
      <c r="NXR28" s="6"/>
      <c r="NXS28" s="6"/>
      <c r="NXT28" s="6"/>
      <c r="NXU28" s="6"/>
      <c r="NXV28" s="6"/>
      <c r="NXW28" s="6"/>
      <c r="NXX28" s="6"/>
      <c r="NXY28" s="6"/>
      <c r="NXZ28" s="6"/>
      <c r="NYA28" s="6"/>
      <c r="NYB28" s="6"/>
      <c r="NYC28" s="6"/>
      <c r="NYD28" s="6"/>
      <c r="NYE28" s="6"/>
      <c r="NYF28" s="6"/>
      <c r="NYG28" s="6"/>
      <c r="NYH28" s="6"/>
      <c r="NYI28" s="6"/>
      <c r="NYJ28" s="6"/>
      <c r="NYK28" s="6"/>
      <c r="NYL28" s="6"/>
      <c r="NYM28" s="6"/>
      <c r="NYN28" s="6"/>
      <c r="NYO28" s="6"/>
      <c r="NYP28" s="6"/>
      <c r="NYQ28" s="6"/>
      <c r="NYR28" s="6"/>
      <c r="NYS28" s="6"/>
      <c r="NYT28" s="6"/>
      <c r="NYU28" s="6"/>
      <c r="NYV28" s="6"/>
      <c r="NYW28" s="6"/>
      <c r="NYX28" s="6"/>
      <c r="NYY28" s="6"/>
      <c r="NYZ28" s="6"/>
      <c r="NZA28" s="6"/>
      <c r="NZB28" s="6"/>
      <c r="NZC28" s="6"/>
      <c r="NZD28" s="6"/>
      <c r="NZE28" s="6"/>
      <c r="NZF28" s="6"/>
      <c r="NZG28" s="6"/>
      <c r="NZH28" s="6"/>
      <c r="NZI28" s="6"/>
      <c r="NZJ28" s="6"/>
      <c r="NZK28" s="6"/>
      <c r="NZL28" s="6"/>
      <c r="NZM28" s="6"/>
      <c r="NZN28" s="6"/>
      <c r="NZO28" s="6"/>
      <c r="NZP28" s="6"/>
      <c r="NZQ28" s="6"/>
      <c r="NZR28" s="6"/>
      <c r="NZS28" s="6"/>
      <c r="NZT28" s="6"/>
      <c r="NZU28" s="6"/>
      <c r="NZV28" s="6"/>
      <c r="NZW28" s="6"/>
      <c r="NZX28" s="6"/>
      <c r="NZY28" s="6"/>
      <c r="NZZ28" s="6"/>
      <c r="OAA28" s="6"/>
      <c r="OAB28" s="6"/>
      <c r="OAC28" s="6"/>
      <c r="OAD28" s="6"/>
      <c r="OAE28" s="6"/>
      <c r="OAF28" s="6"/>
      <c r="OAG28" s="6"/>
      <c r="OAH28" s="6"/>
      <c r="OAI28" s="6"/>
      <c r="OAJ28" s="6"/>
      <c r="OAK28" s="6"/>
      <c r="OAL28" s="6"/>
      <c r="OAM28" s="6"/>
      <c r="OAN28" s="6"/>
      <c r="OAO28" s="6"/>
      <c r="OAP28" s="6"/>
      <c r="OAQ28" s="6"/>
      <c r="OAR28" s="6"/>
      <c r="OAS28" s="6"/>
      <c r="OAT28" s="6"/>
      <c r="OAU28" s="6"/>
      <c r="OAV28" s="6"/>
      <c r="OAW28" s="6"/>
      <c r="OAX28" s="6"/>
      <c r="OAY28" s="6"/>
      <c r="OAZ28" s="6"/>
      <c r="OBA28" s="6"/>
      <c r="OBB28" s="6"/>
      <c r="OBC28" s="6"/>
      <c r="OBD28" s="6"/>
      <c r="OBE28" s="6"/>
      <c r="OBF28" s="6"/>
      <c r="OBG28" s="6"/>
      <c r="OBH28" s="6"/>
      <c r="OBI28" s="6"/>
      <c r="OBJ28" s="6"/>
      <c r="OBK28" s="6"/>
      <c r="OBL28" s="6"/>
      <c r="OBM28" s="6"/>
      <c r="OBN28" s="6"/>
      <c r="OBO28" s="6"/>
      <c r="OBP28" s="6"/>
      <c r="OBQ28" s="6"/>
      <c r="OBR28" s="6"/>
      <c r="OBS28" s="6"/>
      <c r="OBT28" s="6"/>
      <c r="OBU28" s="6"/>
      <c r="OBV28" s="6"/>
      <c r="OBW28" s="6"/>
      <c r="OBX28" s="6"/>
      <c r="OBY28" s="6"/>
      <c r="OBZ28" s="6"/>
      <c r="OCA28" s="6"/>
      <c r="OCB28" s="6"/>
      <c r="OCC28" s="6"/>
      <c r="OCD28" s="6"/>
      <c r="OCE28" s="6"/>
      <c r="OCF28" s="6"/>
      <c r="OCG28" s="6"/>
      <c r="OCH28" s="6"/>
      <c r="OCI28" s="6"/>
      <c r="OCJ28" s="6"/>
      <c r="OCK28" s="6"/>
      <c r="OCL28" s="6"/>
      <c r="OCM28" s="6"/>
      <c r="OCN28" s="6"/>
      <c r="OCO28" s="6"/>
      <c r="OCP28" s="6"/>
      <c r="OCQ28" s="6"/>
      <c r="OCR28" s="6"/>
      <c r="OCS28" s="6"/>
      <c r="OCT28" s="6"/>
      <c r="OCU28" s="6"/>
      <c r="OCV28" s="6"/>
      <c r="OCW28" s="6"/>
      <c r="OCX28" s="6"/>
      <c r="OCY28" s="6"/>
      <c r="OCZ28" s="6"/>
      <c r="ODA28" s="6"/>
      <c r="ODB28" s="6"/>
      <c r="ODC28" s="6"/>
      <c r="ODD28" s="6"/>
      <c r="ODE28" s="6"/>
      <c r="ODF28" s="6"/>
      <c r="ODG28" s="6"/>
      <c r="ODH28" s="6"/>
      <c r="ODI28" s="6"/>
      <c r="ODJ28" s="6"/>
      <c r="ODK28" s="6"/>
      <c r="ODL28" s="6"/>
      <c r="ODM28" s="6"/>
      <c r="ODN28" s="6"/>
      <c r="ODO28" s="6"/>
      <c r="ODP28" s="6"/>
      <c r="ODQ28" s="6"/>
      <c r="ODR28" s="6"/>
      <c r="ODS28" s="6"/>
      <c r="ODT28" s="6"/>
      <c r="ODU28" s="6"/>
      <c r="ODV28" s="6"/>
      <c r="ODW28" s="6"/>
      <c r="ODX28" s="6"/>
      <c r="ODY28" s="6"/>
      <c r="ODZ28" s="6"/>
      <c r="OEA28" s="6"/>
      <c r="OEB28" s="6"/>
      <c r="OEC28" s="6"/>
      <c r="OED28" s="6"/>
      <c r="OEE28" s="6"/>
      <c r="OEF28" s="6"/>
      <c r="OEG28" s="6"/>
      <c r="OEH28" s="6"/>
      <c r="OEI28" s="6"/>
      <c r="OEJ28" s="6"/>
      <c r="OEK28" s="6"/>
      <c r="OEL28" s="6"/>
      <c r="OEM28" s="6"/>
      <c r="OEN28" s="6"/>
      <c r="OEO28" s="6"/>
      <c r="OEP28" s="6"/>
      <c r="OEQ28" s="6"/>
      <c r="OER28" s="6"/>
      <c r="OES28" s="6"/>
      <c r="OET28" s="6"/>
      <c r="OEU28" s="6"/>
      <c r="OEV28" s="6"/>
      <c r="OEW28" s="6"/>
      <c r="OEX28" s="6"/>
      <c r="OEY28" s="6"/>
      <c r="OEZ28" s="6"/>
      <c r="OFA28" s="6"/>
      <c r="OFB28" s="6"/>
      <c r="OFC28" s="6"/>
      <c r="OFD28" s="6"/>
      <c r="OFE28" s="6"/>
      <c r="OFF28" s="6"/>
      <c r="OFG28" s="6"/>
      <c r="OFH28" s="6"/>
      <c r="OFI28" s="6"/>
      <c r="OFJ28" s="6"/>
      <c r="OFK28" s="6"/>
      <c r="OFL28" s="6"/>
      <c r="OFM28" s="6"/>
      <c r="OFN28" s="6"/>
      <c r="OFO28" s="6"/>
      <c r="OFP28" s="6"/>
      <c r="OFQ28" s="6"/>
      <c r="OFR28" s="6"/>
      <c r="OFS28" s="6"/>
      <c r="OFT28" s="6"/>
      <c r="OFU28" s="6"/>
      <c r="OFV28" s="6"/>
      <c r="OFW28" s="6"/>
      <c r="OFX28" s="6"/>
      <c r="OFY28" s="6"/>
      <c r="OFZ28" s="6"/>
      <c r="OGA28" s="6"/>
      <c r="OGB28" s="6"/>
      <c r="OGC28" s="6"/>
      <c r="OGD28" s="6"/>
      <c r="OGE28" s="6"/>
      <c r="OGF28" s="6"/>
      <c r="OGG28" s="6"/>
      <c r="OGH28" s="6"/>
      <c r="OGI28" s="6"/>
      <c r="OGJ28" s="6"/>
      <c r="OGK28" s="6"/>
      <c r="OGL28" s="6"/>
      <c r="OGM28" s="6"/>
      <c r="OGN28" s="6"/>
      <c r="OGO28" s="6"/>
      <c r="OGP28" s="6"/>
      <c r="OGQ28" s="6"/>
      <c r="OGR28" s="6"/>
      <c r="OGS28" s="6"/>
      <c r="OGT28" s="6"/>
      <c r="OGU28" s="6"/>
      <c r="OGV28" s="6"/>
      <c r="OGW28" s="6"/>
      <c r="OGX28" s="6"/>
      <c r="OGY28" s="6"/>
      <c r="OGZ28" s="6"/>
      <c r="OHA28" s="6"/>
      <c r="OHB28" s="6"/>
      <c r="OHC28" s="6"/>
      <c r="OHD28" s="6"/>
      <c r="OHE28" s="6"/>
      <c r="OHF28" s="6"/>
      <c r="OHG28" s="6"/>
      <c r="OHH28" s="6"/>
      <c r="OHI28" s="6"/>
      <c r="OHJ28" s="6"/>
      <c r="OHK28" s="6"/>
      <c r="OHL28" s="6"/>
      <c r="OHM28" s="6"/>
      <c r="OHN28" s="6"/>
      <c r="OHO28" s="6"/>
      <c r="OHP28" s="6"/>
      <c r="OHQ28" s="6"/>
      <c r="OHR28" s="6"/>
      <c r="OHS28" s="6"/>
      <c r="OHT28" s="6"/>
      <c r="OHU28" s="6"/>
      <c r="OHV28" s="6"/>
      <c r="OHW28" s="6"/>
      <c r="OHX28" s="6"/>
      <c r="OHY28" s="6"/>
      <c r="OHZ28" s="6"/>
      <c r="OIA28" s="6"/>
      <c r="OIB28" s="6"/>
      <c r="OIC28" s="6"/>
      <c r="OID28" s="6"/>
      <c r="OIE28" s="6"/>
      <c r="OIF28" s="6"/>
      <c r="OIG28" s="6"/>
      <c r="OIH28" s="6"/>
      <c r="OII28" s="6"/>
      <c r="OIJ28" s="6"/>
      <c r="OIK28" s="6"/>
      <c r="OIL28" s="6"/>
      <c r="OIM28" s="6"/>
      <c r="OIN28" s="6"/>
      <c r="OIO28" s="6"/>
      <c r="OIP28" s="6"/>
      <c r="OIQ28" s="6"/>
      <c r="OIR28" s="6"/>
      <c r="OIS28" s="6"/>
      <c r="OIT28" s="6"/>
      <c r="OIU28" s="6"/>
      <c r="OIV28" s="6"/>
      <c r="OIW28" s="6"/>
      <c r="OIX28" s="6"/>
      <c r="OIY28" s="6"/>
      <c r="OIZ28" s="6"/>
      <c r="OJA28" s="6"/>
      <c r="OJB28" s="6"/>
      <c r="OJC28" s="6"/>
      <c r="OJD28" s="6"/>
      <c r="OJE28" s="6"/>
      <c r="OJF28" s="6"/>
      <c r="OJG28" s="6"/>
      <c r="OJH28" s="6"/>
      <c r="OJI28" s="6"/>
      <c r="OJJ28" s="6"/>
      <c r="OJK28" s="6"/>
      <c r="OJL28" s="6"/>
      <c r="OJM28" s="6"/>
      <c r="OJN28" s="6"/>
      <c r="OJO28" s="6"/>
      <c r="OJP28" s="6"/>
      <c r="OJQ28" s="6"/>
      <c r="OJR28" s="6"/>
      <c r="OJS28" s="6"/>
      <c r="OJT28" s="6"/>
      <c r="OJU28" s="6"/>
      <c r="OJV28" s="6"/>
      <c r="OJW28" s="6"/>
      <c r="OJX28" s="6"/>
      <c r="OJY28" s="6"/>
      <c r="OJZ28" s="6"/>
      <c r="OKA28" s="6"/>
      <c r="OKB28" s="6"/>
      <c r="OKC28" s="6"/>
      <c r="OKD28" s="6"/>
      <c r="OKE28" s="6"/>
      <c r="OKF28" s="6"/>
      <c r="OKG28" s="6"/>
      <c r="OKH28" s="6"/>
      <c r="OKI28" s="6"/>
      <c r="OKJ28" s="6"/>
      <c r="OKK28" s="6"/>
      <c r="OKL28" s="6"/>
      <c r="OKM28" s="6"/>
      <c r="OKN28" s="6"/>
      <c r="OKO28" s="6"/>
      <c r="OKP28" s="6"/>
      <c r="OKQ28" s="6"/>
      <c r="OKR28" s="6"/>
      <c r="OKS28" s="6"/>
      <c r="OKT28" s="6"/>
      <c r="OKU28" s="6"/>
      <c r="OKV28" s="6"/>
      <c r="OKW28" s="6"/>
      <c r="OKX28" s="6"/>
      <c r="OKY28" s="6"/>
      <c r="OKZ28" s="6"/>
      <c r="OLA28" s="6"/>
      <c r="OLB28" s="6"/>
      <c r="OLC28" s="6"/>
      <c r="OLD28" s="6"/>
      <c r="OLE28" s="6"/>
      <c r="OLF28" s="6"/>
      <c r="OLG28" s="6"/>
      <c r="OLH28" s="6"/>
      <c r="OLI28" s="6"/>
      <c r="OLJ28" s="6"/>
      <c r="OLK28" s="6"/>
      <c r="OLL28" s="6"/>
      <c r="OLM28" s="6"/>
      <c r="OLN28" s="6"/>
      <c r="OLO28" s="6"/>
      <c r="OLP28" s="6"/>
      <c r="OLQ28" s="6"/>
      <c r="OLR28" s="6"/>
      <c r="OLS28" s="6"/>
      <c r="OLT28" s="6"/>
      <c r="OLU28" s="6"/>
      <c r="OLV28" s="6"/>
      <c r="OLW28" s="6"/>
      <c r="OLX28" s="6"/>
      <c r="OLY28" s="6"/>
      <c r="OLZ28" s="6"/>
      <c r="OMA28" s="6"/>
      <c r="OMB28" s="6"/>
      <c r="OMC28" s="6"/>
      <c r="OMD28" s="6"/>
      <c r="OME28" s="6"/>
      <c r="OMF28" s="6"/>
      <c r="OMG28" s="6"/>
      <c r="OMH28" s="6"/>
      <c r="OMI28" s="6"/>
      <c r="OMJ28" s="6"/>
      <c r="OMK28" s="6"/>
      <c r="OML28" s="6"/>
      <c r="OMM28" s="6"/>
      <c r="OMN28" s="6"/>
      <c r="OMO28" s="6"/>
      <c r="OMP28" s="6"/>
      <c r="OMQ28" s="6"/>
      <c r="OMR28" s="6"/>
      <c r="OMS28" s="6"/>
      <c r="OMT28" s="6"/>
      <c r="OMU28" s="6"/>
      <c r="OMV28" s="6"/>
      <c r="OMW28" s="6"/>
      <c r="OMX28" s="6"/>
      <c r="OMY28" s="6"/>
      <c r="OMZ28" s="6"/>
      <c r="ONA28" s="6"/>
      <c r="ONB28" s="6"/>
      <c r="ONC28" s="6"/>
      <c r="OND28" s="6"/>
      <c r="ONE28" s="6"/>
      <c r="ONF28" s="6"/>
      <c r="ONG28" s="6"/>
      <c r="ONH28" s="6"/>
      <c r="ONI28" s="6"/>
      <c r="ONJ28" s="6"/>
      <c r="ONK28" s="6"/>
      <c r="ONL28" s="6"/>
      <c r="ONM28" s="6"/>
      <c r="ONN28" s="6"/>
      <c r="ONO28" s="6"/>
      <c r="ONP28" s="6"/>
      <c r="ONQ28" s="6"/>
      <c r="ONR28" s="6"/>
      <c r="ONS28" s="6"/>
      <c r="ONT28" s="6"/>
      <c r="ONU28" s="6"/>
      <c r="ONV28" s="6"/>
      <c r="ONW28" s="6"/>
      <c r="ONX28" s="6"/>
      <c r="ONY28" s="6"/>
      <c r="ONZ28" s="6"/>
      <c r="OOA28" s="6"/>
      <c r="OOB28" s="6"/>
      <c r="OOC28" s="6"/>
      <c r="OOD28" s="6"/>
      <c r="OOE28" s="6"/>
      <c r="OOF28" s="6"/>
      <c r="OOG28" s="6"/>
      <c r="OOH28" s="6"/>
      <c r="OOI28" s="6"/>
      <c r="OOJ28" s="6"/>
      <c r="OOK28" s="6"/>
      <c r="OOL28" s="6"/>
      <c r="OOM28" s="6"/>
      <c r="OON28" s="6"/>
      <c r="OOO28" s="6"/>
      <c r="OOP28" s="6"/>
      <c r="OOQ28" s="6"/>
      <c r="OOR28" s="6"/>
      <c r="OOS28" s="6"/>
      <c r="OOT28" s="6"/>
      <c r="OOU28" s="6"/>
      <c r="OOV28" s="6"/>
      <c r="OOW28" s="6"/>
      <c r="OOX28" s="6"/>
      <c r="OOY28" s="6"/>
      <c r="OOZ28" s="6"/>
      <c r="OPA28" s="6"/>
      <c r="OPB28" s="6"/>
      <c r="OPC28" s="6"/>
      <c r="OPD28" s="6"/>
      <c r="OPE28" s="6"/>
      <c r="OPF28" s="6"/>
      <c r="OPG28" s="6"/>
      <c r="OPH28" s="6"/>
      <c r="OPI28" s="6"/>
      <c r="OPJ28" s="6"/>
      <c r="OPK28" s="6"/>
      <c r="OPL28" s="6"/>
      <c r="OPM28" s="6"/>
      <c r="OPN28" s="6"/>
      <c r="OPO28" s="6"/>
      <c r="OPP28" s="6"/>
      <c r="OPQ28" s="6"/>
      <c r="OPR28" s="6"/>
      <c r="OPS28" s="6"/>
      <c r="OPT28" s="6"/>
      <c r="OPU28" s="6"/>
      <c r="OPV28" s="6"/>
      <c r="OPW28" s="6"/>
      <c r="OPX28" s="6"/>
      <c r="OPY28" s="6"/>
      <c r="OPZ28" s="6"/>
      <c r="OQA28" s="6"/>
      <c r="OQB28" s="6"/>
      <c r="OQC28" s="6"/>
      <c r="OQD28" s="6"/>
      <c r="OQE28" s="6"/>
      <c r="OQF28" s="6"/>
      <c r="OQG28" s="6"/>
      <c r="OQH28" s="6"/>
      <c r="OQI28" s="6"/>
      <c r="OQJ28" s="6"/>
      <c r="OQK28" s="6"/>
      <c r="OQL28" s="6"/>
      <c r="OQM28" s="6"/>
      <c r="OQN28" s="6"/>
      <c r="OQO28" s="6"/>
      <c r="OQP28" s="6"/>
      <c r="OQQ28" s="6"/>
      <c r="OQR28" s="6"/>
      <c r="OQS28" s="6"/>
      <c r="OQT28" s="6"/>
      <c r="OQU28" s="6"/>
      <c r="OQV28" s="6"/>
      <c r="OQW28" s="6"/>
      <c r="OQX28" s="6"/>
      <c r="OQY28" s="6"/>
      <c r="OQZ28" s="6"/>
      <c r="ORA28" s="6"/>
      <c r="ORB28" s="6"/>
      <c r="ORC28" s="6"/>
      <c r="ORD28" s="6"/>
      <c r="ORE28" s="6"/>
      <c r="ORF28" s="6"/>
      <c r="ORG28" s="6"/>
      <c r="ORH28" s="6"/>
      <c r="ORI28" s="6"/>
      <c r="ORJ28" s="6"/>
      <c r="ORK28" s="6"/>
      <c r="ORL28" s="6"/>
      <c r="ORM28" s="6"/>
      <c r="ORN28" s="6"/>
      <c r="ORO28" s="6"/>
      <c r="ORP28" s="6"/>
      <c r="ORQ28" s="6"/>
      <c r="ORR28" s="6"/>
      <c r="ORS28" s="6"/>
      <c r="ORT28" s="6"/>
      <c r="ORU28" s="6"/>
      <c r="ORV28" s="6"/>
      <c r="ORW28" s="6"/>
      <c r="ORX28" s="6"/>
      <c r="ORY28" s="6"/>
      <c r="ORZ28" s="6"/>
      <c r="OSA28" s="6"/>
      <c r="OSB28" s="6"/>
      <c r="OSC28" s="6"/>
      <c r="OSD28" s="6"/>
      <c r="OSE28" s="6"/>
      <c r="OSF28" s="6"/>
      <c r="OSG28" s="6"/>
      <c r="OSH28" s="6"/>
      <c r="OSI28" s="6"/>
      <c r="OSJ28" s="6"/>
      <c r="OSK28" s="6"/>
      <c r="OSL28" s="6"/>
      <c r="OSM28" s="6"/>
      <c r="OSN28" s="6"/>
      <c r="OSO28" s="6"/>
      <c r="OSP28" s="6"/>
      <c r="OSQ28" s="6"/>
      <c r="OSR28" s="6"/>
      <c r="OSS28" s="6"/>
      <c r="OST28" s="6"/>
      <c r="OSU28" s="6"/>
      <c r="OSV28" s="6"/>
      <c r="OSW28" s="6"/>
      <c r="OSX28" s="6"/>
      <c r="OSY28" s="6"/>
      <c r="OSZ28" s="6"/>
      <c r="OTA28" s="6"/>
      <c r="OTB28" s="6"/>
      <c r="OTC28" s="6"/>
      <c r="OTD28" s="6"/>
      <c r="OTE28" s="6"/>
      <c r="OTF28" s="6"/>
      <c r="OTG28" s="6"/>
      <c r="OTH28" s="6"/>
      <c r="OTI28" s="6"/>
      <c r="OTJ28" s="6"/>
      <c r="OTK28" s="6"/>
      <c r="OTL28" s="6"/>
      <c r="OTM28" s="6"/>
      <c r="OTN28" s="6"/>
      <c r="OTO28" s="6"/>
      <c r="OTP28" s="6"/>
      <c r="OTQ28" s="6"/>
      <c r="OTR28" s="6"/>
      <c r="OTS28" s="6"/>
      <c r="OTT28" s="6"/>
      <c r="OTU28" s="6"/>
      <c r="OTV28" s="6"/>
      <c r="OTW28" s="6"/>
      <c r="OTX28" s="6"/>
      <c r="OTY28" s="6"/>
      <c r="OTZ28" s="6"/>
      <c r="OUA28" s="6"/>
      <c r="OUB28" s="6"/>
      <c r="OUC28" s="6"/>
      <c r="OUD28" s="6"/>
      <c r="OUE28" s="6"/>
      <c r="OUF28" s="6"/>
      <c r="OUG28" s="6"/>
      <c r="OUH28" s="6"/>
      <c r="OUI28" s="6"/>
      <c r="OUJ28" s="6"/>
      <c r="OUK28" s="6"/>
      <c r="OUL28" s="6"/>
      <c r="OUM28" s="6"/>
      <c r="OUN28" s="6"/>
      <c r="OUO28" s="6"/>
      <c r="OUP28" s="6"/>
      <c r="OUQ28" s="6"/>
      <c r="OUR28" s="6"/>
      <c r="OUS28" s="6"/>
      <c r="OUT28" s="6"/>
      <c r="OUU28" s="6"/>
      <c r="OUV28" s="6"/>
      <c r="OUW28" s="6"/>
      <c r="OUX28" s="6"/>
      <c r="OUY28" s="6"/>
      <c r="OUZ28" s="6"/>
      <c r="OVA28" s="6"/>
      <c r="OVB28" s="6"/>
      <c r="OVC28" s="6"/>
      <c r="OVD28" s="6"/>
      <c r="OVE28" s="6"/>
      <c r="OVF28" s="6"/>
      <c r="OVG28" s="6"/>
      <c r="OVH28" s="6"/>
      <c r="OVI28" s="6"/>
      <c r="OVJ28" s="6"/>
      <c r="OVK28" s="6"/>
      <c r="OVL28" s="6"/>
      <c r="OVM28" s="6"/>
      <c r="OVN28" s="6"/>
      <c r="OVO28" s="6"/>
      <c r="OVP28" s="6"/>
      <c r="OVQ28" s="6"/>
      <c r="OVR28" s="6"/>
      <c r="OVS28" s="6"/>
      <c r="OVT28" s="6"/>
      <c r="OVU28" s="6"/>
      <c r="OVV28" s="6"/>
      <c r="OVW28" s="6"/>
      <c r="OVX28" s="6"/>
      <c r="OVY28" s="6"/>
      <c r="OVZ28" s="6"/>
      <c r="OWA28" s="6"/>
      <c r="OWB28" s="6"/>
      <c r="OWC28" s="6"/>
      <c r="OWD28" s="6"/>
      <c r="OWE28" s="6"/>
      <c r="OWF28" s="6"/>
      <c r="OWG28" s="6"/>
      <c r="OWH28" s="6"/>
      <c r="OWI28" s="6"/>
      <c r="OWJ28" s="6"/>
      <c r="OWK28" s="6"/>
      <c r="OWL28" s="6"/>
      <c r="OWM28" s="6"/>
      <c r="OWN28" s="6"/>
      <c r="OWO28" s="6"/>
      <c r="OWP28" s="6"/>
      <c r="OWQ28" s="6"/>
      <c r="OWR28" s="6"/>
      <c r="OWS28" s="6"/>
      <c r="OWT28" s="6"/>
      <c r="OWU28" s="6"/>
      <c r="OWV28" s="6"/>
      <c r="OWW28" s="6"/>
      <c r="OWX28" s="6"/>
      <c r="OWY28" s="6"/>
      <c r="OWZ28" s="6"/>
      <c r="OXA28" s="6"/>
      <c r="OXB28" s="6"/>
      <c r="OXC28" s="6"/>
      <c r="OXD28" s="6"/>
      <c r="OXE28" s="6"/>
      <c r="OXF28" s="6"/>
      <c r="OXG28" s="6"/>
      <c r="OXH28" s="6"/>
      <c r="OXI28" s="6"/>
      <c r="OXJ28" s="6"/>
      <c r="OXK28" s="6"/>
      <c r="OXL28" s="6"/>
      <c r="OXM28" s="6"/>
      <c r="OXN28" s="6"/>
      <c r="OXO28" s="6"/>
      <c r="OXP28" s="6"/>
      <c r="OXQ28" s="6"/>
      <c r="OXR28" s="6"/>
      <c r="OXS28" s="6"/>
      <c r="OXT28" s="6"/>
      <c r="OXU28" s="6"/>
      <c r="OXV28" s="6"/>
      <c r="OXW28" s="6"/>
      <c r="OXX28" s="6"/>
      <c r="OXY28" s="6"/>
      <c r="OXZ28" s="6"/>
      <c r="OYA28" s="6"/>
      <c r="OYB28" s="6"/>
      <c r="OYC28" s="6"/>
      <c r="OYD28" s="6"/>
      <c r="OYE28" s="6"/>
      <c r="OYF28" s="6"/>
      <c r="OYG28" s="6"/>
      <c r="OYH28" s="6"/>
      <c r="OYI28" s="6"/>
      <c r="OYJ28" s="6"/>
      <c r="OYK28" s="6"/>
      <c r="OYL28" s="6"/>
      <c r="OYM28" s="6"/>
      <c r="OYN28" s="6"/>
      <c r="OYO28" s="6"/>
      <c r="OYP28" s="6"/>
      <c r="OYQ28" s="6"/>
      <c r="OYR28" s="6"/>
      <c r="OYS28" s="6"/>
      <c r="OYT28" s="6"/>
      <c r="OYU28" s="6"/>
      <c r="OYV28" s="6"/>
      <c r="OYW28" s="6"/>
      <c r="OYX28" s="6"/>
      <c r="OYY28" s="6"/>
      <c r="OYZ28" s="6"/>
      <c r="OZA28" s="6"/>
      <c r="OZB28" s="6"/>
      <c r="OZC28" s="6"/>
      <c r="OZD28" s="6"/>
      <c r="OZE28" s="6"/>
      <c r="OZF28" s="6"/>
      <c r="OZG28" s="6"/>
      <c r="OZH28" s="6"/>
      <c r="OZI28" s="6"/>
      <c r="OZJ28" s="6"/>
      <c r="OZK28" s="6"/>
      <c r="OZL28" s="6"/>
      <c r="OZM28" s="6"/>
      <c r="OZN28" s="6"/>
      <c r="OZO28" s="6"/>
      <c r="OZP28" s="6"/>
      <c r="OZQ28" s="6"/>
      <c r="OZR28" s="6"/>
      <c r="OZS28" s="6"/>
      <c r="OZT28" s="6"/>
      <c r="OZU28" s="6"/>
      <c r="OZV28" s="6"/>
      <c r="OZW28" s="6"/>
      <c r="OZX28" s="6"/>
      <c r="OZY28" s="6"/>
      <c r="OZZ28" s="6"/>
      <c r="PAA28" s="6"/>
      <c r="PAB28" s="6"/>
      <c r="PAC28" s="6"/>
      <c r="PAD28" s="6"/>
      <c r="PAE28" s="6"/>
      <c r="PAF28" s="6"/>
      <c r="PAG28" s="6"/>
      <c r="PAH28" s="6"/>
      <c r="PAI28" s="6"/>
      <c r="PAJ28" s="6"/>
      <c r="PAK28" s="6"/>
      <c r="PAL28" s="6"/>
      <c r="PAM28" s="6"/>
      <c r="PAN28" s="6"/>
      <c r="PAO28" s="6"/>
      <c r="PAP28" s="6"/>
      <c r="PAQ28" s="6"/>
      <c r="PAR28" s="6"/>
      <c r="PAS28" s="6"/>
      <c r="PAT28" s="6"/>
      <c r="PAU28" s="6"/>
      <c r="PAV28" s="6"/>
      <c r="PAW28" s="6"/>
      <c r="PAX28" s="6"/>
      <c r="PAY28" s="6"/>
      <c r="PAZ28" s="6"/>
      <c r="PBA28" s="6"/>
      <c r="PBB28" s="6"/>
      <c r="PBC28" s="6"/>
      <c r="PBD28" s="6"/>
      <c r="PBE28" s="6"/>
      <c r="PBF28" s="6"/>
      <c r="PBG28" s="6"/>
      <c r="PBH28" s="6"/>
      <c r="PBI28" s="6"/>
      <c r="PBJ28" s="6"/>
      <c r="PBK28" s="6"/>
      <c r="PBL28" s="6"/>
      <c r="PBM28" s="6"/>
      <c r="PBN28" s="6"/>
      <c r="PBO28" s="6"/>
      <c r="PBP28" s="6"/>
      <c r="PBQ28" s="6"/>
      <c r="PBR28" s="6"/>
      <c r="PBS28" s="6"/>
      <c r="PBT28" s="6"/>
      <c r="PBU28" s="6"/>
      <c r="PBV28" s="6"/>
      <c r="PBW28" s="6"/>
      <c r="PBX28" s="6"/>
      <c r="PBY28" s="6"/>
      <c r="PBZ28" s="6"/>
      <c r="PCA28" s="6"/>
      <c r="PCB28" s="6"/>
      <c r="PCC28" s="6"/>
      <c r="PCD28" s="6"/>
      <c r="PCE28" s="6"/>
      <c r="PCF28" s="6"/>
      <c r="PCG28" s="6"/>
      <c r="PCH28" s="6"/>
      <c r="PCI28" s="6"/>
      <c r="PCJ28" s="6"/>
      <c r="PCK28" s="6"/>
      <c r="PCL28" s="6"/>
      <c r="PCM28" s="6"/>
      <c r="PCN28" s="6"/>
      <c r="PCO28" s="6"/>
      <c r="PCP28" s="6"/>
      <c r="PCQ28" s="6"/>
      <c r="PCR28" s="6"/>
      <c r="PCS28" s="6"/>
      <c r="PCT28" s="6"/>
      <c r="PCU28" s="6"/>
      <c r="PCV28" s="6"/>
      <c r="PCW28" s="6"/>
      <c r="PCX28" s="6"/>
      <c r="PCY28" s="6"/>
      <c r="PCZ28" s="6"/>
      <c r="PDA28" s="6"/>
      <c r="PDB28" s="6"/>
      <c r="PDC28" s="6"/>
      <c r="PDD28" s="6"/>
      <c r="PDE28" s="6"/>
      <c r="PDF28" s="6"/>
      <c r="PDG28" s="6"/>
      <c r="PDH28" s="6"/>
      <c r="PDI28" s="6"/>
      <c r="PDJ28" s="6"/>
      <c r="PDK28" s="6"/>
      <c r="PDL28" s="6"/>
      <c r="PDM28" s="6"/>
      <c r="PDN28" s="6"/>
      <c r="PDO28" s="6"/>
      <c r="PDP28" s="6"/>
      <c r="PDQ28" s="6"/>
      <c r="PDR28" s="6"/>
      <c r="PDS28" s="6"/>
      <c r="PDT28" s="6"/>
      <c r="PDU28" s="6"/>
      <c r="PDV28" s="6"/>
      <c r="PDW28" s="6"/>
      <c r="PDX28" s="6"/>
      <c r="PDY28" s="6"/>
      <c r="PDZ28" s="6"/>
      <c r="PEA28" s="6"/>
      <c r="PEB28" s="6"/>
      <c r="PEC28" s="6"/>
      <c r="PED28" s="6"/>
      <c r="PEE28" s="6"/>
      <c r="PEF28" s="6"/>
      <c r="PEG28" s="6"/>
      <c r="PEH28" s="6"/>
      <c r="PEI28" s="6"/>
      <c r="PEJ28" s="6"/>
      <c r="PEK28" s="6"/>
      <c r="PEL28" s="6"/>
      <c r="PEM28" s="6"/>
      <c r="PEN28" s="6"/>
      <c r="PEO28" s="6"/>
      <c r="PEP28" s="6"/>
      <c r="PEQ28" s="6"/>
      <c r="PER28" s="6"/>
      <c r="PES28" s="6"/>
      <c r="PET28" s="6"/>
      <c r="PEU28" s="6"/>
      <c r="PEV28" s="6"/>
      <c r="PEW28" s="6"/>
      <c r="PEX28" s="6"/>
      <c r="PEY28" s="6"/>
      <c r="PEZ28" s="6"/>
      <c r="PFA28" s="6"/>
      <c r="PFB28" s="6"/>
      <c r="PFC28" s="6"/>
      <c r="PFD28" s="6"/>
      <c r="PFE28" s="6"/>
      <c r="PFF28" s="6"/>
      <c r="PFG28" s="6"/>
      <c r="PFH28" s="6"/>
      <c r="PFI28" s="6"/>
      <c r="PFJ28" s="6"/>
      <c r="PFK28" s="6"/>
      <c r="PFL28" s="6"/>
      <c r="PFM28" s="6"/>
      <c r="PFN28" s="6"/>
      <c r="PFO28" s="6"/>
      <c r="PFP28" s="6"/>
      <c r="PFQ28" s="6"/>
      <c r="PFR28" s="6"/>
      <c r="PFS28" s="6"/>
      <c r="PFT28" s="6"/>
      <c r="PFU28" s="6"/>
      <c r="PFV28" s="6"/>
      <c r="PFW28" s="6"/>
      <c r="PFX28" s="6"/>
      <c r="PFY28" s="6"/>
      <c r="PFZ28" s="6"/>
      <c r="PGA28" s="6"/>
      <c r="PGB28" s="6"/>
      <c r="PGC28" s="6"/>
      <c r="PGD28" s="6"/>
      <c r="PGE28" s="6"/>
      <c r="PGF28" s="6"/>
      <c r="PGG28" s="6"/>
      <c r="PGH28" s="6"/>
      <c r="PGI28" s="6"/>
      <c r="PGJ28" s="6"/>
      <c r="PGK28" s="6"/>
      <c r="PGL28" s="6"/>
      <c r="PGM28" s="6"/>
      <c r="PGN28" s="6"/>
      <c r="PGO28" s="6"/>
      <c r="PGP28" s="6"/>
      <c r="PGQ28" s="6"/>
      <c r="PGR28" s="6"/>
      <c r="PGS28" s="6"/>
      <c r="PGT28" s="6"/>
      <c r="PGU28" s="6"/>
      <c r="PGV28" s="6"/>
      <c r="PGW28" s="6"/>
      <c r="PGX28" s="6"/>
      <c r="PGY28" s="6"/>
      <c r="PGZ28" s="6"/>
      <c r="PHA28" s="6"/>
      <c r="PHB28" s="6"/>
      <c r="PHC28" s="6"/>
      <c r="PHD28" s="6"/>
      <c r="PHE28" s="6"/>
      <c r="PHF28" s="6"/>
      <c r="PHG28" s="6"/>
      <c r="PHH28" s="6"/>
      <c r="PHI28" s="6"/>
      <c r="PHJ28" s="6"/>
      <c r="PHK28" s="6"/>
      <c r="PHL28" s="6"/>
      <c r="PHM28" s="6"/>
      <c r="PHN28" s="6"/>
      <c r="PHO28" s="6"/>
      <c r="PHP28" s="6"/>
      <c r="PHQ28" s="6"/>
      <c r="PHR28" s="6"/>
      <c r="PHS28" s="6"/>
      <c r="PHT28" s="6"/>
      <c r="PHU28" s="6"/>
      <c r="PHV28" s="6"/>
      <c r="PHW28" s="6"/>
      <c r="PHX28" s="6"/>
      <c r="PHY28" s="6"/>
      <c r="PHZ28" s="6"/>
      <c r="PIA28" s="6"/>
      <c r="PIB28" s="6"/>
      <c r="PIC28" s="6"/>
      <c r="PID28" s="6"/>
      <c r="PIE28" s="6"/>
      <c r="PIF28" s="6"/>
      <c r="PIG28" s="6"/>
      <c r="PIH28" s="6"/>
      <c r="PII28" s="6"/>
      <c r="PIJ28" s="6"/>
      <c r="PIK28" s="6"/>
      <c r="PIL28" s="6"/>
      <c r="PIM28" s="6"/>
      <c r="PIN28" s="6"/>
      <c r="PIO28" s="6"/>
      <c r="PIP28" s="6"/>
      <c r="PIQ28" s="6"/>
      <c r="PIR28" s="6"/>
      <c r="PIS28" s="6"/>
      <c r="PIT28" s="6"/>
      <c r="PIU28" s="6"/>
      <c r="PIV28" s="6"/>
      <c r="PIW28" s="6"/>
      <c r="PIX28" s="6"/>
      <c r="PIY28" s="6"/>
      <c r="PIZ28" s="6"/>
      <c r="PJA28" s="6"/>
      <c r="PJB28" s="6"/>
      <c r="PJC28" s="6"/>
      <c r="PJD28" s="6"/>
      <c r="PJE28" s="6"/>
      <c r="PJF28" s="6"/>
      <c r="PJG28" s="6"/>
      <c r="PJH28" s="6"/>
      <c r="PJI28" s="6"/>
      <c r="PJJ28" s="6"/>
      <c r="PJK28" s="6"/>
      <c r="PJL28" s="6"/>
      <c r="PJM28" s="6"/>
      <c r="PJN28" s="6"/>
      <c r="PJO28" s="6"/>
      <c r="PJP28" s="6"/>
      <c r="PJQ28" s="6"/>
      <c r="PJR28" s="6"/>
      <c r="PJS28" s="6"/>
      <c r="PJT28" s="6"/>
      <c r="PJU28" s="6"/>
      <c r="PJV28" s="6"/>
      <c r="PJW28" s="6"/>
      <c r="PJX28" s="6"/>
      <c r="PJY28" s="6"/>
      <c r="PJZ28" s="6"/>
      <c r="PKA28" s="6"/>
      <c r="PKB28" s="6"/>
      <c r="PKC28" s="6"/>
      <c r="PKD28" s="6"/>
      <c r="PKE28" s="6"/>
      <c r="PKF28" s="6"/>
      <c r="PKG28" s="6"/>
      <c r="PKH28" s="6"/>
      <c r="PKI28" s="6"/>
      <c r="PKJ28" s="6"/>
      <c r="PKK28" s="6"/>
      <c r="PKL28" s="6"/>
      <c r="PKM28" s="6"/>
      <c r="PKN28" s="6"/>
      <c r="PKO28" s="6"/>
      <c r="PKP28" s="6"/>
      <c r="PKQ28" s="6"/>
      <c r="PKR28" s="6"/>
      <c r="PKS28" s="6"/>
      <c r="PKT28" s="6"/>
      <c r="PKU28" s="6"/>
      <c r="PKV28" s="6"/>
      <c r="PKW28" s="6"/>
      <c r="PKX28" s="6"/>
      <c r="PKY28" s="6"/>
      <c r="PKZ28" s="6"/>
      <c r="PLA28" s="6"/>
      <c r="PLB28" s="6"/>
      <c r="PLC28" s="6"/>
      <c r="PLD28" s="6"/>
      <c r="PLE28" s="6"/>
      <c r="PLF28" s="6"/>
      <c r="PLG28" s="6"/>
      <c r="PLH28" s="6"/>
      <c r="PLI28" s="6"/>
      <c r="PLJ28" s="6"/>
      <c r="PLK28" s="6"/>
      <c r="PLL28" s="6"/>
      <c r="PLM28" s="6"/>
      <c r="PLN28" s="6"/>
      <c r="PLO28" s="6"/>
      <c r="PLP28" s="6"/>
      <c r="PLQ28" s="6"/>
      <c r="PLR28" s="6"/>
      <c r="PLS28" s="6"/>
      <c r="PLT28" s="6"/>
      <c r="PLU28" s="6"/>
      <c r="PLV28" s="6"/>
      <c r="PLW28" s="6"/>
      <c r="PLX28" s="6"/>
      <c r="PLY28" s="6"/>
      <c r="PLZ28" s="6"/>
      <c r="PMA28" s="6"/>
      <c r="PMB28" s="6"/>
      <c r="PMC28" s="6"/>
      <c r="PMD28" s="6"/>
      <c r="PME28" s="6"/>
      <c r="PMF28" s="6"/>
      <c r="PMG28" s="6"/>
      <c r="PMH28" s="6"/>
      <c r="PMI28" s="6"/>
      <c r="PMJ28" s="6"/>
      <c r="PMK28" s="6"/>
      <c r="PML28" s="6"/>
      <c r="PMM28" s="6"/>
      <c r="PMN28" s="6"/>
      <c r="PMO28" s="6"/>
      <c r="PMP28" s="6"/>
      <c r="PMQ28" s="6"/>
      <c r="PMR28" s="6"/>
      <c r="PMS28" s="6"/>
      <c r="PMT28" s="6"/>
      <c r="PMU28" s="6"/>
      <c r="PMV28" s="6"/>
      <c r="PMW28" s="6"/>
      <c r="PMX28" s="6"/>
      <c r="PMY28" s="6"/>
      <c r="PMZ28" s="6"/>
      <c r="PNA28" s="6"/>
      <c r="PNB28" s="6"/>
      <c r="PNC28" s="6"/>
      <c r="PND28" s="6"/>
      <c r="PNE28" s="6"/>
      <c r="PNF28" s="6"/>
      <c r="PNG28" s="6"/>
      <c r="PNH28" s="6"/>
      <c r="PNI28" s="6"/>
      <c r="PNJ28" s="6"/>
      <c r="PNK28" s="6"/>
      <c r="PNL28" s="6"/>
      <c r="PNM28" s="6"/>
      <c r="PNN28" s="6"/>
      <c r="PNO28" s="6"/>
      <c r="PNP28" s="6"/>
      <c r="PNQ28" s="6"/>
      <c r="PNR28" s="6"/>
      <c r="PNS28" s="6"/>
      <c r="PNT28" s="6"/>
      <c r="PNU28" s="6"/>
      <c r="PNV28" s="6"/>
      <c r="PNW28" s="6"/>
      <c r="PNX28" s="6"/>
      <c r="PNY28" s="6"/>
      <c r="PNZ28" s="6"/>
      <c r="POA28" s="6"/>
      <c r="POB28" s="6"/>
      <c r="POC28" s="6"/>
      <c r="POD28" s="6"/>
      <c r="POE28" s="6"/>
      <c r="POF28" s="6"/>
      <c r="POG28" s="6"/>
      <c r="POH28" s="6"/>
      <c r="POI28" s="6"/>
      <c r="POJ28" s="6"/>
      <c r="POK28" s="6"/>
      <c r="POL28" s="6"/>
      <c r="POM28" s="6"/>
      <c r="PON28" s="6"/>
      <c r="POO28" s="6"/>
      <c r="POP28" s="6"/>
      <c r="POQ28" s="6"/>
      <c r="POR28" s="6"/>
      <c r="POS28" s="6"/>
      <c r="POT28" s="6"/>
      <c r="POU28" s="6"/>
      <c r="POV28" s="6"/>
      <c r="POW28" s="6"/>
      <c r="POX28" s="6"/>
      <c r="POY28" s="6"/>
      <c r="POZ28" s="6"/>
      <c r="PPA28" s="6"/>
      <c r="PPB28" s="6"/>
      <c r="PPC28" s="6"/>
      <c r="PPD28" s="6"/>
      <c r="PPE28" s="6"/>
      <c r="PPF28" s="6"/>
      <c r="PPG28" s="6"/>
      <c r="PPH28" s="6"/>
      <c r="PPI28" s="6"/>
      <c r="PPJ28" s="6"/>
      <c r="PPK28" s="6"/>
      <c r="PPL28" s="6"/>
      <c r="PPM28" s="6"/>
      <c r="PPN28" s="6"/>
      <c r="PPO28" s="6"/>
      <c r="PPP28" s="6"/>
      <c r="PPQ28" s="6"/>
      <c r="PPR28" s="6"/>
      <c r="PPS28" s="6"/>
      <c r="PPT28" s="6"/>
      <c r="PPU28" s="6"/>
      <c r="PPV28" s="6"/>
      <c r="PPW28" s="6"/>
      <c r="PPX28" s="6"/>
      <c r="PPY28" s="6"/>
      <c r="PPZ28" s="6"/>
      <c r="PQA28" s="6"/>
      <c r="PQB28" s="6"/>
      <c r="PQC28" s="6"/>
      <c r="PQD28" s="6"/>
      <c r="PQE28" s="6"/>
      <c r="PQF28" s="6"/>
      <c r="PQG28" s="6"/>
      <c r="PQH28" s="6"/>
      <c r="PQI28" s="6"/>
      <c r="PQJ28" s="6"/>
      <c r="PQK28" s="6"/>
      <c r="PQL28" s="6"/>
      <c r="PQM28" s="6"/>
      <c r="PQN28" s="6"/>
      <c r="PQO28" s="6"/>
      <c r="PQP28" s="6"/>
      <c r="PQQ28" s="6"/>
      <c r="PQR28" s="6"/>
      <c r="PQS28" s="6"/>
      <c r="PQT28" s="6"/>
      <c r="PQU28" s="6"/>
      <c r="PQV28" s="6"/>
      <c r="PQW28" s="6"/>
      <c r="PQX28" s="6"/>
      <c r="PQY28" s="6"/>
      <c r="PQZ28" s="6"/>
      <c r="PRA28" s="6"/>
      <c r="PRB28" s="6"/>
      <c r="PRC28" s="6"/>
      <c r="PRD28" s="6"/>
      <c r="PRE28" s="6"/>
      <c r="PRF28" s="6"/>
      <c r="PRG28" s="6"/>
      <c r="PRH28" s="6"/>
      <c r="PRI28" s="6"/>
      <c r="PRJ28" s="6"/>
      <c r="PRK28" s="6"/>
      <c r="PRL28" s="6"/>
      <c r="PRM28" s="6"/>
      <c r="PRN28" s="6"/>
      <c r="PRO28" s="6"/>
      <c r="PRP28" s="6"/>
      <c r="PRQ28" s="6"/>
      <c r="PRR28" s="6"/>
      <c r="PRS28" s="6"/>
      <c r="PRT28" s="6"/>
      <c r="PRU28" s="6"/>
      <c r="PRV28" s="6"/>
      <c r="PRW28" s="6"/>
      <c r="PRX28" s="6"/>
      <c r="PRY28" s="6"/>
      <c r="PRZ28" s="6"/>
      <c r="PSA28" s="6"/>
      <c r="PSB28" s="6"/>
      <c r="PSC28" s="6"/>
      <c r="PSD28" s="6"/>
      <c r="PSE28" s="6"/>
      <c r="PSF28" s="6"/>
      <c r="PSG28" s="6"/>
      <c r="PSH28" s="6"/>
      <c r="PSI28" s="6"/>
      <c r="PSJ28" s="6"/>
      <c r="PSK28" s="6"/>
      <c r="PSL28" s="6"/>
      <c r="PSM28" s="6"/>
      <c r="PSN28" s="6"/>
      <c r="PSO28" s="6"/>
      <c r="PSP28" s="6"/>
      <c r="PSQ28" s="6"/>
      <c r="PSR28" s="6"/>
      <c r="PSS28" s="6"/>
      <c r="PST28" s="6"/>
      <c r="PSU28" s="6"/>
      <c r="PSV28" s="6"/>
      <c r="PSW28" s="6"/>
      <c r="PSX28" s="6"/>
      <c r="PSY28" s="6"/>
      <c r="PSZ28" s="6"/>
      <c r="PTA28" s="6"/>
      <c r="PTB28" s="6"/>
      <c r="PTC28" s="6"/>
      <c r="PTD28" s="6"/>
      <c r="PTE28" s="6"/>
      <c r="PTF28" s="6"/>
      <c r="PTG28" s="6"/>
      <c r="PTH28" s="6"/>
      <c r="PTI28" s="6"/>
      <c r="PTJ28" s="6"/>
      <c r="PTK28" s="6"/>
      <c r="PTL28" s="6"/>
      <c r="PTM28" s="6"/>
      <c r="PTN28" s="6"/>
      <c r="PTO28" s="6"/>
      <c r="PTP28" s="6"/>
      <c r="PTQ28" s="6"/>
      <c r="PTR28" s="6"/>
      <c r="PTS28" s="6"/>
      <c r="PTT28" s="6"/>
      <c r="PTU28" s="6"/>
      <c r="PTV28" s="6"/>
      <c r="PTW28" s="6"/>
      <c r="PTX28" s="6"/>
      <c r="PTY28" s="6"/>
      <c r="PTZ28" s="6"/>
      <c r="PUA28" s="6"/>
      <c r="PUB28" s="6"/>
      <c r="PUC28" s="6"/>
      <c r="PUD28" s="6"/>
      <c r="PUE28" s="6"/>
      <c r="PUF28" s="6"/>
      <c r="PUG28" s="6"/>
      <c r="PUH28" s="6"/>
      <c r="PUI28" s="6"/>
      <c r="PUJ28" s="6"/>
      <c r="PUK28" s="6"/>
      <c r="PUL28" s="6"/>
      <c r="PUM28" s="6"/>
      <c r="PUN28" s="6"/>
      <c r="PUO28" s="6"/>
      <c r="PUP28" s="6"/>
      <c r="PUQ28" s="6"/>
      <c r="PUR28" s="6"/>
      <c r="PUS28" s="6"/>
      <c r="PUT28" s="6"/>
      <c r="PUU28" s="6"/>
      <c r="PUV28" s="6"/>
      <c r="PUW28" s="6"/>
      <c r="PUX28" s="6"/>
      <c r="PUY28" s="6"/>
      <c r="PUZ28" s="6"/>
      <c r="PVA28" s="6"/>
      <c r="PVB28" s="6"/>
      <c r="PVC28" s="6"/>
      <c r="PVD28" s="6"/>
      <c r="PVE28" s="6"/>
      <c r="PVF28" s="6"/>
      <c r="PVG28" s="6"/>
      <c r="PVH28" s="6"/>
      <c r="PVI28" s="6"/>
      <c r="PVJ28" s="6"/>
      <c r="PVK28" s="6"/>
      <c r="PVL28" s="6"/>
      <c r="PVM28" s="6"/>
      <c r="PVN28" s="6"/>
      <c r="PVO28" s="6"/>
      <c r="PVP28" s="6"/>
      <c r="PVQ28" s="6"/>
      <c r="PVR28" s="6"/>
      <c r="PVS28" s="6"/>
      <c r="PVT28" s="6"/>
      <c r="PVU28" s="6"/>
      <c r="PVV28" s="6"/>
      <c r="PVW28" s="6"/>
      <c r="PVX28" s="6"/>
      <c r="PVY28" s="6"/>
      <c r="PVZ28" s="6"/>
      <c r="PWA28" s="6"/>
      <c r="PWB28" s="6"/>
      <c r="PWC28" s="6"/>
      <c r="PWD28" s="6"/>
      <c r="PWE28" s="6"/>
      <c r="PWF28" s="6"/>
      <c r="PWG28" s="6"/>
      <c r="PWH28" s="6"/>
      <c r="PWI28" s="6"/>
      <c r="PWJ28" s="6"/>
      <c r="PWK28" s="6"/>
      <c r="PWL28" s="6"/>
      <c r="PWM28" s="6"/>
      <c r="PWN28" s="6"/>
      <c r="PWO28" s="6"/>
      <c r="PWP28" s="6"/>
      <c r="PWQ28" s="6"/>
      <c r="PWR28" s="6"/>
      <c r="PWS28" s="6"/>
      <c r="PWT28" s="6"/>
      <c r="PWU28" s="6"/>
      <c r="PWV28" s="6"/>
      <c r="PWW28" s="6"/>
      <c r="PWX28" s="6"/>
      <c r="PWY28" s="6"/>
      <c r="PWZ28" s="6"/>
      <c r="PXA28" s="6"/>
      <c r="PXB28" s="6"/>
      <c r="PXC28" s="6"/>
      <c r="PXD28" s="6"/>
      <c r="PXE28" s="6"/>
      <c r="PXF28" s="6"/>
      <c r="PXG28" s="6"/>
      <c r="PXH28" s="6"/>
      <c r="PXI28" s="6"/>
      <c r="PXJ28" s="6"/>
      <c r="PXK28" s="6"/>
      <c r="PXL28" s="6"/>
      <c r="PXM28" s="6"/>
      <c r="PXN28" s="6"/>
      <c r="PXO28" s="6"/>
      <c r="PXP28" s="6"/>
      <c r="PXQ28" s="6"/>
      <c r="PXR28" s="6"/>
      <c r="PXS28" s="6"/>
      <c r="PXT28" s="6"/>
      <c r="PXU28" s="6"/>
      <c r="PXV28" s="6"/>
      <c r="PXW28" s="6"/>
      <c r="PXX28" s="6"/>
      <c r="PXY28" s="6"/>
      <c r="PXZ28" s="6"/>
      <c r="PYA28" s="6"/>
      <c r="PYB28" s="6"/>
      <c r="PYC28" s="6"/>
      <c r="PYD28" s="6"/>
      <c r="PYE28" s="6"/>
      <c r="PYF28" s="6"/>
      <c r="PYG28" s="6"/>
      <c r="PYH28" s="6"/>
      <c r="PYI28" s="6"/>
      <c r="PYJ28" s="6"/>
      <c r="PYK28" s="6"/>
      <c r="PYL28" s="6"/>
      <c r="PYM28" s="6"/>
      <c r="PYN28" s="6"/>
      <c r="PYO28" s="6"/>
      <c r="PYP28" s="6"/>
      <c r="PYQ28" s="6"/>
      <c r="PYR28" s="6"/>
      <c r="PYS28" s="6"/>
      <c r="PYT28" s="6"/>
      <c r="PYU28" s="6"/>
      <c r="PYV28" s="6"/>
      <c r="PYW28" s="6"/>
      <c r="PYX28" s="6"/>
      <c r="PYY28" s="6"/>
      <c r="PYZ28" s="6"/>
      <c r="PZA28" s="6"/>
      <c r="PZB28" s="6"/>
      <c r="PZC28" s="6"/>
      <c r="PZD28" s="6"/>
      <c r="PZE28" s="6"/>
      <c r="PZF28" s="6"/>
      <c r="PZG28" s="6"/>
      <c r="PZH28" s="6"/>
      <c r="PZI28" s="6"/>
      <c r="PZJ28" s="6"/>
      <c r="PZK28" s="6"/>
      <c r="PZL28" s="6"/>
      <c r="PZM28" s="6"/>
      <c r="PZN28" s="6"/>
      <c r="PZO28" s="6"/>
      <c r="PZP28" s="6"/>
      <c r="PZQ28" s="6"/>
      <c r="PZR28" s="6"/>
      <c r="PZS28" s="6"/>
      <c r="PZT28" s="6"/>
      <c r="PZU28" s="6"/>
      <c r="PZV28" s="6"/>
      <c r="PZW28" s="6"/>
      <c r="PZX28" s="6"/>
      <c r="PZY28" s="6"/>
      <c r="PZZ28" s="6"/>
      <c r="QAA28" s="6"/>
      <c r="QAB28" s="6"/>
      <c r="QAC28" s="6"/>
      <c r="QAD28" s="6"/>
      <c r="QAE28" s="6"/>
      <c r="QAF28" s="6"/>
      <c r="QAG28" s="6"/>
      <c r="QAH28" s="6"/>
      <c r="QAI28" s="6"/>
      <c r="QAJ28" s="6"/>
      <c r="QAK28" s="6"/>
      <c r="QAL28" s="6"/>
      <c r="QAM28" s="6"/>
      <c r="QAN28" s="6"/>
      <c r="QAO28" s="6"/>
      <c r="QAP28" s="6"/>
      <c r="QAQ28" s="6"/>
      <c r="QAR28" s="6"/>
      <c r="QAS28" s="6"/>
      <c r="QAT28" s="6"/>
      <c r="QAU28" s="6"/>
      <c r="QAV28" s="6"/>
      <c r="QAW28" s="6"/>
      <c r="QAX28" s="6"/>
      <c r="QAY28" s="6"/>
      <c r="QAZ28" s="6"/>
      <c r="QBA28" s="6"/>
      <c r="QBB28" s="6"/>
      <c r="QBC28" s="6"/>
      <c r="QBD28" s="6"/>
      <c r="QBE28" s="6"/>
      <c r="QBF28" s="6"/>
      <c r="QBG28" s="6"/>
      <c r="QBH28" s="6"/>
      <c r="QBI28" s="6"/>
      <c r="QBJ28" s="6"/>
      <c r="QBK28" s="6"/>
      <c r="QBL28" s="6"/>
      <c r="QBM28" s="6"/>
      <c r="QBN28" s="6"/>
      <c r="QBO28" s="6"/>
      <c r="QBP28" s="6"/>
      <c r="QBQ28" s="6"/>
      <c r="QBR28" s="6"/>
      <c r="QBS28" s="6"/>
      <c r="QBT28" s="6"/>
      <c r="QBU28" s="6"/>
      <c r="QBV28" s="6"/>
      <c r="QBW28" s="6"/>
      <c r="QBX28" s="6"/>
      <c r="QBY28" s="6"/>
      <c r="QBZ28" s="6"/>
      <c r="QCA28" s="6"/>
      <c r="QCB28" s="6"/>
      <c r="QCC28" s="6"/>
      <c r="QCD28" s="6"/>
      <c r="QCE28" s="6"/>
      <c r="QCF28" s="6"/>
      <c r="QCG28" s="6"/>
      <c r="QCH28" s="6"/>
      <c r="QCI28" s="6"/>
      <c r="QCJ28" s="6"/>
      <c r="QCK28" s="6"/>
      <c r="QCL28" s="6"/>
      <c r="QCM28" s="6"/>
      <c r="QCN28" s="6"/>
      <c r="QCO28" s="6"/>
      <c r="QCP28" s="6"/>
      <c r="QCQ28" s="6"/>
      <c r="QCR28" s="6"/>
      <c r="QCS28" s="6"/>
      <c r="QCT28" s="6"/>
      <c r="QCU28" s="6"/>
      <c r="QCV28" s="6"/>
      <c r="QCW28" s="6"/>
      <c r="QCX28" s="6"/>
      <c r="QCY28" s="6"/>
      <c r="QCZ28" s="6"/>
      <c r="QDA28" s="6"/>
      <c r="QDB28" s="6"/>
      <c r="QDC28" s="6"/>
      <c r="QDD28" s="6"/>
      <c r="QDE28" s="6"/>
      <c r="QDF28" s="6"/>
      <c r="QDG28" s="6"/>
      <c r="QDH28" s="6"/>
      <c r="QDI28" s="6"/>
      <c r="QDJ28" s="6"/>
      <c r="QDK28" s="6"/>
      <c r="QDL28" s="6"/>
      <c r="QDM28" s="6"/>
      <c r="QDN28" s="6"/>
      <c r="QDO28" s="6"/>
      <c r="QDP28" s="6"/>
      <c r="QDQ28" s="6"/>
      <c r="QDR28" s="6"/>
      <c r="QDS28" s="6"/>
      <c r="QDT28" s="6"/>
      <c r="QDU28" s="6"/>
      <c r="QDV28" s="6"/>
      <c r="QDW28" s="6"/>
      <c r="QDX28" s="6"/>
      <c r="QDY28" s="6"/>
      <c r="QDZ28" s="6"/>
      <c r="QEA28" s="6"/>
      <c r="QEB28" s="6"/>
      <c r="QEC28" s="6"/>
      <c r="QED28" s="6"/>
      <c r="QEE28" s="6"/>
      <c r="QEF28" s="6"/>
      <c r="QEG28" s="6"/>
      <c r="QEH28" s="6"/>
      <c r="QEI28" s="6"/>
      <c r="QEJ28" s="6"/>
      <c r="QEK28" s="6"/>
      <c r="QEL28" s="6"/>
      <c r="QEM28" s="6"/>
      <c r="QEN28" s="6"/>
      <c r="QEO28" s="6"/>
      <c r="QEP28" s="6"/>
      <c r="QEQ28" s="6"/>
      <c r="QER28" s="6"/>
      <c r="QES28" s="6"/>
      <c r="QET28" s="6"/>
      <c r="QEU28" s="6"/>
      <c r="QEV28" s="6"/>
      <c r="QEW28" s="6"/>
      <c r="QEX28" s="6"/>
      <c r="QEY28" s="6"/>
      <c r="QEZ28" s="6"/>
      <c r="QFA28" s="6"/>
      <c r="QFB28" s="6"/>
      <c r="QFC28" s="6"/>
      <c r="QFD28" s="6"/>
      <c r="QFE28" s="6"/>
      <c r="QFF28" s="6"/>
      <c r="QFG28" s="6"/>
      <c r="QFH28" s="6"/>
      <c r="QFI28" s="6"/>
      <c r="QFJ28" s="6"/>
      <c r="QFK28" s="6"/>
      <c r="QFL28" s="6"/>
      <c r="QFM28" s="6"/>
      <c r="QFN28" s="6"/>
      <c r="QFO28" s="6"/>
      <c r="QFP28" s="6"/>
      <c r="QFQ28" s="6"/>
      <c r="QFR28" s="6"/>
      <c r="QFS28" s="6"/>
      <c r="QFT28" s="6"/>
      <c r="QFU28" s="6"/>
      <c r="QFV28" s="6"/>
      <c r="QFW28" s="6"/>
      <c r="QFX28" s="6"/>
      <c r="QFY28" s="6"/>
      <c r="QFZ28" s="6"/>
      <c r="QGA28" s="6"/>
      <c r="QGB28" s="6"/>
      <c r="QGC28" s="6"/>
      <c r="QGD28" s="6"/>
      <c r="QGE28" s="6"/>
      <c r="QGF28" s="6"/>
      <c r="QGG28" s="6"/>
      <c r="QGH28" s="6"/>
      <c r="QGI28" s="6"/>
      <c r="QGJ28" s="6"/>
      <c r="QGK28" s="6"/>
      <c r="QGL28" s="6"/>
      <c r="QGM28" s="6"/>
      <c r="QGN28" s="6"/>
      <c r="QGO28" s="6"/>
      <c r="QGP28" s="6"/>
      <c r="QGQ28" s="6"/>
      <c r="QGR28" s="6"/>
      <c r="QGS28" s="6"/>
      <c r="QGT28" s="6"/>
      <c r="QGU28" s="6"/>
      <c r="QGV28" s="6"/>
      <c r="QGW28" s="6"/>
      <c r="QGX28" s="6"/>
      <c r="QGY28" s="6"/>
      <c r="QGZ28" s="6"/>
      <c r="QHA28" s="6"/>
      <c r="QHB28" s="6"/>
      <c r="QHC28" s="6"/>
      <c r="QHD28" s="6"/>
      <c r="QHE28" s="6"/>
      <c r="QHF28" s="6"/>
      <c r="QHG28" s="6"/>
      <c r="QHH28" s="6"/>
      <c r="QHI28" s="6"/>
      <c r="QHJ28" s="6"/>
      <c r="QHK28" s="6"/>
      <c r="QHL28" s="6"/>
      <c r="QHM28" s="6"/>
      <c r="QHN28" s="6"/>
      <c r="QHO28" s="6"/>
      <c r="QHP28" s="6"/>
      <c r="QHQ28" s="6"/>
      <c r="QHR28" s="6"/>
      <c r="QHS28" s="6"/>
      <c r="QHT28" s="6"/>
      <c r="QHU28" s="6"/>
      <c r="QHV28" s="6"/>
      <c r="QHW28" s="6"/>
      <c r="QHX28" s="6"/>
      <c r="QHY28" s="6"/>
      <c r="QHZ28" s="6"/>
      <c r="QIA28" s="6"/>
      <c r="QIB28" s="6"/>
      <c r="QIC28" s="6"/>
      <c r="QID28" s="6"/>
      <c r="QIE28" s="6"/>
      <c r="QIF28" s="6"/>
      <c r="QIG28" s="6"/>
      <c r="QIH28" s="6"/>
      <c r="QII28" s="6"/>
      <c r="QIJ28" s="6"/>
      <c r="QIK28" s="6"/>
      <c r="QIL28" s="6"/>
      <c r="QIM28" s="6"/>
      <c r="QIN28" s="6"/>
      <c r="QIO28" s="6"/>
      <c r="QIP28" s="6"/>
      <c r="QIQ28" s="6"/>
      <c r="QIR28" s="6"/>
      <c r="QIS28" s="6"/>
      <c r="QIT28" s="6"/>
      <c r="QIU28" s="6"/>
      <c r="QIV28" s="6"/>
      <c r="QIW28" s="6"/>
      <c r="QIX28" s="6"/>
      <c r="QIY28" s="6"/>
      <c r="QIZ28" s="6"/>
      <c r="QJA28" s="6"/>
      <c r="QJB28" s="6"/>
      <c r="QJC28" s="6"/>
      <c r="QJD28" s="6"/>
      <c r="QJE28" s="6"/>
      <c r="QJF28" s="6"/>
      <c r="QJG28" s="6"/>
      <c r="QJH28" s="6"/>
      <c r="QJI28" s="6"/>
      <c r="QJJ28" s="6"/>
      <c r="QJK28" s="6"/>
      <c r="QJL28" s="6"/>
      <c r="QJM28" s="6"/>
      <c r="QJN28" s="6"/>
      <c r="QJO28" s="6"/>
      <c r="QJP28" s="6"/>
      <c r="QJQ28" s="6"/>
      <c r="QJR28" s="6"/>
      <c r="QJS28" s="6"/>
      <c r="QJT28" s="6"/>
      <c r="QJU28" s="6"/>
      <c r="QJV28" s="6"/>
      <c r="QJW28" s="6"/>
      <c r="QJX28" s="6"/>
      <c r="QJY28" s="6"/>
      <c r="QJZ28" s="6"/>
      <c r="QKA28" s="6"/>
      <c r="QKB28" s="6"/>
      <c r="QKC28" s="6"/>
      <c r="QKD28" s="6"/>
      <c r="QKE28" s="6"/>
      <c r="QKF28" s="6"/>
      <c r="QKG28" s="6"/>
      <c r="QKH28" s="6"/>
      <c r="QKI28" s="6"/>
      <c r="QKJ28" s="6"/>
      <c r="QKK28" s="6"/>
      <c r="QKL28" s="6"/>
      <c r="QKM28" s="6"/>
      <c r="QKN28" s="6"/>
      <c r="QKO28" s="6"/>
      <c r="QKP28" s="6"/>
      <c r="QKQ28" s="6"/>
      <c r="QKR28" s="6"/>
      <c r="QKS28" s="6"/>
      <c r="QKT28" s="6"/>
      <c r="QKU28" s="6"/>
      <c r="QKV28" s="6"/>
      <c r="QKW28" s="6"/>
      <c r="QKX28" s="6"/>
      <c r="QKY28" s="6"/>
      <c r="QKZ28" s="6"/>
      <c r="QLA28" s="6"/>
      <c r="QLB28" s="6"/>
      <c r="QLC28" s="6"/>
      <c r="QLD28" s="6"/>
      <c r="QLE28" s="6"/>
      <c r="QLF28" s="6"/>
      <c r="QLG28" s="6"/>
      <c r="QLH28" s="6"/>
      <c r="QLI28" s="6"/>
      <c r="QLJ28" s="6"/>
      <c r="QLK28" s="6"/>
      <c r="QLL28" s="6"/>
      <c r="QLM28" s="6"/>
      <c r="QLN28" s="6"/>
      <c r="QLO28" s="6"/>
      <c r="QLP28" s="6"/>
      <c r="QLQ28" s="6"/>
      <c r="QLR28" s="6"/>
      <c r="QLS28" s="6"/>
      <c r="QLT28" s="6"/>
      <c r="QLU28" s="6"/>
      <c r="QLV28" s="6"/>
      <c r="QLW28" s="6"/>
      <c r="QLX28" s="6"/>
      <c r="QLY28" s="6"/>
      <c r="QLZ28" s="6"/>
      <c r="QMA28" s="6"/>
      <c r="QMB28" s="6"/>
      <c r="QMC28" s="6"/>
      <c r="QMD28" s="6"/>
      <c r="QME28" s="6"/>
      <c r="QMF28" s="6"/>
      <c r="QMG28" s="6"/>
      <c r="QMH28" s="6"/>
      <c r="QMI28" s="6"/>
      <c r="QMJ28" s="6"/>
      <c r="QMK28" s="6"/>
      <c r="QML28" s="6"/>
      <c r="QMM28" s="6"/>
      <c r="QMN28" s="6"/>
      <c r="QMO28" s="6"/>
      <c r="QMP28" s="6"/>
      <c r="QMQ28" s="6"/>
      <c r="QMR28" s="6"/>
      <c r="QMS28" s="6"/>
      <c r="QMT28" s="6"/>
      <c r="QMU28" s="6"/>
      <c r="QMV28" s="6"/>
      <c r="QMW28" s="6"/>
      <c r="QMX28" s="6"/>
      <c r="QMY28" s="6"/>
      <c r="QMZ28" s="6"/>
      <c r="QNA28" s="6"/>
      <c r="QNB28" s="6"/>
      <c r="QNC28" s="6"/>
      <c r="QND28" s="6"/>
      <c r="QNE28" s="6"/>
      <c r="QNF28" s="6"/>
      <c r="QNG28" s="6"/>
      <c r="QNH28" s="6"/>
      <c r="QNI28" s="6"/>
      <c r="QNJ28" s="6"/>
      <c r="QNK28" s="6"/>
      <c r="QNL28" s="6"/>
      <c r="QNM28" s="6"/>
      <c r="QNN28" s="6"/>
      <c r="QNO28" s="6"/>
      <c r="QNP28" s="6"/>
      <c r="QNQ28" s="6"/>
      <c r="QNR28" s="6"/>
      <c r="QNS28" s="6"/>
      <c r="QNT28" s="6"/>
      <c r="QNU28" s="6"/>
      <c r="QNV28" s="6"/>
      <c r="QNW28" s="6"/>
      <c r="QNX28" s="6"/>
      <c r="QNY28" s="6"/>
      <c r="QNZ28" s="6"/>
      <c r="QOA28" s="6"/>
      <c r="QOB28" s="6"/>
      <c r="QOC28" s="6"/>
      <c r="QOD28" s="6"/>
      <c r="QOE28" s="6"/>
      <c r="QOF28" s="6"/>
      <c r="QOG28" s="6"/>
      <c r="QOH28" s="6"/>
      <c r="QOI28" s="6"/>
      <c r="QOJ28" s="6"/>
      <c r="QOK28" s="6"/>
      <c r="QOL28" s="6"/>
      <c r="QOM28" s="6"/>
      <c r="QON28" s="6"/>
      <c r="QOO28" s="6"/>
      <c r="QOP28" s="6"/>
      <c r="QOQ28" s="6"/>
      <c r="QOR28" s="6"/>
      <c r="QOS28" s="6"/>
      <c r="QOT28" s="6"/>
      <c r="QOU28" s="6"/>
      <c r="QOV28" s="6"/>
      <c r="QOW28" s="6"/>
      <c r="QOX28" s="6"/>
      <c r="QOY28" s="6"/>
      <c r="QOZ28" s="6"/>
      <c r="QPA28" s="6"/>
      <c r="QPB28" s="6"/>
      <c r="QPC28" s="6"/>
      <c r="QPD28" s="6"/>
      <c r="QPE28" s="6"/>
      <c r="QPF28" s="6"/>
      <c r="QPG28" s="6"/>
      <c r="QPH28" s="6"/>
      <c r="QPI28" s="6"/>
      <c r="QPJ28" s="6"/>
      <c r="QPK28" s="6"/>
      <c r="QPL28" s="6"/>
      <c r="QPM28" s="6"/>
      <c r="QPN28" s="6"/>
      <c r="QPO28" s="6"/>
      <c r="QPP28" s="6"/>
      <c r="QPQ28" s="6"/>
      <c r="QPR28" s="6"/>
      <c r="QPS28" s="6"/>
      <c r="QPT28" s="6"/>
      <c r="QPU28" s="6"/>
      <c r="QPV28" s="6"/>
      <c r="QPW28" s="6"/>
      <c r="QPX28" s="6"/>
      <c r="QPY28" s="6"/>
      <c r="QPZ28" s="6"/>
      <c r="QQA28" s="6"/>
      <c r="QQB28" s="6"/>
      <c r="QQC28" s="6"/>
      <c r="QQD28" s="6"/>
      <c r="QQE28" s="6"/>
      <c r="QQF28" s="6"/>
      <c r="QQG28" s="6"/>
      <c r="QQH28" s="6"/>
      <c r="QQI28" s="6"/>
      <c r="QQJ28" s="6"/>
      <c r="QQK28" s="6"/>
      <c r="QQL28" s="6"/>
      <c r="QQM28" s="6"/>
      <c r="QQN28" s="6"/>
      <c r="QQO28" s="6"/>
      <c r="QQP28" s="6"/>
      <c r="QQQ28" s="6"/>
      <c r="QQR28" s="6"/>
      <c r="QQS28" s="6"/>
      <c r="QQT28" s="6"/>
      <c r="QQU28" s="6"/>
      <c r="QQV28" s="6"/>
      <c r="QQW28" s="6"/>
      <c r="QQX28" s="6"/>
      <c r="QQY28" s="6"/>
      <c r="QQZ28" s="6"/>
      <c r="QRA28" s="6"/>
      <c r="QRB28" s="6"/>
      <c r="QRC28" s="6"/>
      <c r="QRD28" s="6"/>
      <c r="QRE28" s="6"/>
      <c r="QRF28" s="6"/>
      <c r="QRG28" s="6"/>
      <c r="QRH28" s="6"/>
      <c r="QRI28" s="6"/>
      <c r="QRJ28" s="6"/>
      <c r="QRK28" s="6"/>
      <c r="QRL28" s="6"/>
      <c r="QRM28" s="6"/>
      <c r="QRN28" s="6"/>
      <c r="QRO28" s="6"/>
      <c r="QRP28" s="6"/>
      <c r="QRQ28" s="6"/>
      <c r="QRR28" s="6"/>
      <c r="QRS28" s="6"/>
      <c r="QRT28" s="6"/>
      <c r="QRU28" s="6"/>
      <c r="QRV28" s="6"/>
      <c r="QRW28" s="6"/>
      <c r="QRX28" s="6"/>
      <c r="QRY28" s="6"/>
      <c r="QRZ28" s="6"/>
      <c r="QSA28" s="6"/>
      <c r="QSB28" s="6"/>
      <c r="QSC28" s="6"/>
      <c r="QSD28" s="6"/>
      <c r="QSE28" s="6"/>
      <c r="QSF28" s="6"/>
      <c r="QSG28" s="6"/>
      <c r="QSH28" s="6"/>
      <c r="QSI28" s="6"/>
      <c r="QSJ28" s="6"/>
      <c r="QSK28" s="6"/>
      <c r="QSL28" s="6"/>
      <c r="QSM28" s="6"/>
      <c r="QSN28" s="6"/>
      <c r="QSO28" s="6"/>
      <c r="QSP28" s="6"/>
      <c r="QSQ28" s="6"/>
      <c r="QSR28" s="6"/>
      <c r="QSS28" s="6"/>
      <c r="QST28" s="6"/>
      <c r="QSU28" s="6"/>
      <c r="QSV28" s="6"/>
      <c r="QSW28" s="6"/>
      <c r="QSX28" s="6"/>
      <c r="QSY28" s="6"/>
      <c r="QSZ28" s="6"/>
      <c r="QTA28" s="6"/>
      <c r="QTB28" s="6"/>
      <c r="QTC28" s="6"/>
      <c r="QTD28" s="6"/>
      <c r="QTE28" s="6"/>
      <c r="QTF28" s="6"/>
      <c r="QTG28" s="6"/>
      <c r="QTH28" s="6"/>
      <c r="QTI28" s="6"/>
      <c r="QTJ28" s="6"/>
      <c r="QTK28" s="6"/>
      <c r="QTL28" s="6"/>
      <c r="QTM28" s="6"/>
      <c r="QTN28" s="6"/>
      <c r="QTO28" s="6"/>
      <c r="QTP28" s="6"/>
      <c r="QTQ28" s="6"/>
      <c r="QTR28" s="6"/>
      <c r="QTS28" s="6"/>
      <c r="QTT28" s="6"/>
      <c r="QTU28" s="6"/>
      <c r="QTV28" s="6"/>
      <c r="QTW28" s="6"/>
      <c r="QTX28" s="6"/>
      <c r="QTY28" s="6"/>
      <c r="QTZ28" s="6"/>
      <c r="QUA28" s="6"/>
      <c r="QUB28" s="6"/>
      <c r="QUC28" s="6"/>
      <c r="QUD28" s="6"/>
      <c r="QUE28" s="6"/>
      <c r="QUF28" s="6"/>
      <c r="QUG28" s="6"/>
      <c r="QUH28" s="6"/>
      <c r="QUI28" s="6"/>
      <c r="QUJ28" s="6"/>
      <c r="QUK28" s="6"/>
      <c r="QUL28" s="6"/>
      <c r="QUM28" s="6"/>
      <c r="QUN28" s="6"/>
      <c r="QUO28" s="6"/>
      <c r="QUP28" s="6"/>
      <c r="QUQ28" s="6"/>
      <c r="QUR28" s="6"/>
      <c r="QUS28" s="6"/>
      <c r="QUT28" s="6"/>
      <c r="QUU28" s="6"/>
      <c r="QUV28" s="6"/>
      <c r="QUW28" s="6"/>
      <c r="QUX28" s="6"/>
      <c r="QUY28" s="6"/>
      <c r="QUZ28" s="6"/>
      <c r="QVA28" s="6"/>
      <c r="QVB28" s="6"/>
      <c r="QVC28" s="6"/>
      <c r="QVD28" s="6"/>
      <c r="QVE28" s="6"/>
      <c r="QVF28" s="6"/>
      <c r="QVG28" s="6"/>
      <c r="QVH28" s="6"/>
      <c r="QVI28" s="6"/>
      <c r="QVJ28" s="6"/>
      <c r="QVK28" s="6"/>
      <c r="QVL28" s="6"/>
      <c r="QVM28" s="6"/>
      <c r="QVN28" s="6"/>
      <c r="QVO28" s="6"/>
      <c r="QVP28" s="6"/>
      <c r="QVQ28" s="6"/>
      <c r="QVR28" s="6"/>
      <c r="QVS28" s="6"/>
      <c r="QVT28" s="6"/>
      <c r="QVU28" s="6"/>
      <c r="QVV28" s="6"/>
      <c r="QVW28" s="6"/>
      <c r="QVX28" s="6"/>
      <c r="QVY28" s="6"/>
      <c r="QVZ28" s="6"/>
      <c r="QWA28" s="6"/>
      <c r="QWB28" s="6"/>
      <c r="QWC28" s="6"/>
      <c r="QWD28" s="6"/>
      <c r="QWE28" s="6"/>
      <c r="QWF28" s="6"/>
      <c r="QWG28" s="6"/>
      <c r="QWH28" s="6"/>
      <c r="QWI28" s="6"/>
      <c r="QWJ28" s="6"/>
      <c r="QWK28" s="6"/>
      <c r="QWL28" s="6"/>
      <c r="QWM28" s="6"/>
      <c r="QWN28" s="6"/>
      <c r="QWO28" s="6"/>
      <c r="QWP28" s="6"/>
      <c r="QWQ28" s="6"/>
      <c r="QWR28" s="6"/>
      <c r="QWS28" s="6"/>
      <c r="QWT28" s="6"/>
      <c r="QWU28" s="6"/>
      <c r="QWV28" s="6"/>
      <c r="QWW28" s="6"/>
      <c r="QWX28" s="6"/>
      <c r="QWY28" s="6"/>
      <c r="QWZ28" s="6"/>
      <c r="QXA28" s="6"/>
      <c r="QXB28" s="6"/>
      <c r="QXC28" s="6"/>
      <c r="QXD28" s="6"/>
      <c r="QXE28" s="6"/>
      <c r="QXF28" s="6"/>
      <c r="QXG28" s="6"/>
      <c r="QXH28" s="6"/>
      <c r="QXI28" s="6"/>
      <c r="QXJ28" s="6"/>
      <c r="QXK28" s="6"/>
      <c r="QXL28" s="6"/>
      <c r="QXM28" s="6"/>
      <c r="QXN28" s="6"/>
      <c r="QXO28" s="6"/>
      <c r="QXP28" s="6"/>
      <c r="QXQ28" s="6"/>
      <c r="QXR28" s="6"/>
      <c r="QXS28" s="6"/>
      <c r="QXT28" s="6"/>
      <c r="QXU28" s="6"/>
      <c r="QXV28" s="6"/>
      <c r="QXW28" s="6"/>
      <c r="QXX28" s="6"/>
      <c r="QXY28" s="6"/>
      <c r="QXZ28" s="6"/>
      <c r="QYA28" s="6"/>
      <c r="QYB28" s="6"/>
      <c r="QYC28" s="6"/>
      <c r="QYD28" s="6"/>
      <c r="QYE28" s="6"/>
      <c r="QYF28" s="6"/>
      <c r="QYG28" s="6"/>
      <c r="QYH28" s="6"/>
      <c r="QYI28" s="6"/>
      <c r="QYJ28" s="6"/>
      <c r="QYK28" s="6"/>
      <c r="QYL28" s="6"/>
      <c r="QYM28" s="6"/>
      <c r="QYN28" s="6"/>
      <c r="QYO28" s="6"/>
      <c r="QYP28" s="6"/>
      <c r="QYQ28" s="6"/>
      <c r="QYR28" s="6"/>
      <c r="QYS28" s="6"/>
      <c r="QYT28" s="6"/>
      <c r="QYU28" s="6"/>
      <c r="QYV28" s="6"/>
      <c r="QYW28" s="6"/>
      <c r="QYX28" s="6"/>
      <c r="QYY28" s="6"/>
      <c r="QYZ28" s="6"/>
      <c r="QZA28" s="6"/>
      <c r="QZB28" s="6"/>
      <c r="QZC28" s="6"/>
      <c r="QZD28" s="6"/>
      <c r="QZE28" s="6"/>
      <c r="QZF28" s="6"/>
      <c r="QZG28" s="6"/>
      <c r="QZH28" s="6"/>
      <c r="QZI28" s="6"/>
      <c r="QZJ28" s="6"/>
      <c r="QZK28" s="6"/>
      <c r="QZL28" s="6"/>
      <c r="QZM28" s="6"/>
      <c r="QZN28" s="6"/>
      <c r="QZO28" s="6"/>
      <c r="QZP28" s="6"/>
      <c r="QZQ28" s="6"/>
      <c r="QZR28" s="6"/>
      <c r="QZS28" s="6"/>
      <c r="QZT28" s="6"/>
      <c r="QZU28" s="6"/>
      <c r="QZV28" s="6"/>
      <c r="QZW28" s="6"/>
      <c r="QZX28" s="6"/>
      <c r="QZY28" s="6"/>
      <c r="QZZ28" s="6"/>
      <c r="RAA28" s="6"/>
      <c r="RAB28" s="6"/>
      <c r="RAC28" s="6"/>
      <c r="RAD28" s="6"/>
      <c r="RAE28" s="6"/>
      <c r="RAF28" s="6"/>
      <c r="RAG28" s="6"/>
      <c r="RAH28" s="6"/>
      <c r="RAI28" s="6"/>
      <c r="RAJ28" s="6"/>
      <c r="RAK28" s="6"/>
      <c r="RAL28" s="6"/>
      <c r="RAM28" s="6"/>
      <c r="RAN28" s="6"/>
      <c r="RAO28" s="6"/>
      <c r="RAP28" s="6"/>
      <c r="RAQ28" s="6"/>
      <c r="RAR28" s="6"/>
      <c r="RAS28" s="6"/>
      <c r="RAT28" s="6"/>
      <c r="RAU28" s="6"/>
      <c r="RAV28" s="6"/>
      <c r="RAW28" s="6"/>
      <c r="RAX28" s="6"/>
      <c r="RAY28" s="6"/>
      <c r="RAZ28" s="6"/>
      <c r="RBA28" s="6"/>
      <c r="RBB28" s="6"/>
      <c r="RBC28" s="6"/>
      <c r="RBD28" s="6"/>
      <c r="RBE28" s="6"/>
      <c r="RBF28" s="6"/>
      <c r="RBG28" s="6"/>
      <c r="RBH28" s="6"/>
      <c r="RBI28" s="6"/>
      <c r="RBJ28" s="6"/>
      <c r="RBK28" s="6"/>
      <c r="RBL28" s="6"/>
      <c r="RBM28" s="6"/>
      <c r="RBN28" s="6"/>
      <c r="RBO28" s="6"/>
      <c r="RBP28" s="6"/>
      <c r="RBQ28" s="6"/>
      <c r="RBR28" s="6"/>
      <c r="RBS28" s="6"/>
      <c r="RBT28" s="6"/>
      <c r="RBU28" s="6"/>
      <c r="RBV28" s="6"/>
      <c r="RBW28" s="6"/>
      <c r="RBX28" s="6"/>
      <c r="RBY28" s="6"/>
      <c r="RBZ28" s="6"/>
      <c r="RCA28" s="6"/>
      <c r="RCB28" s="6"/>
      <c r="RCC28" s="6"/>
      <c r="RCD28" s="6"/>
      <c r="RCE28" s="6"/>
      <c r="RCF28" s="6"/>
      <c r="RCG28" s="6"/>
      <c r="RCH28" s="6"/>
      <c r="RCI28" s="6"/>
      <c r="RCJ28" s="6"/>
      <c r="RCK28" s="6"/>
      <c r="RCL28" s="6"/>
      <c r="RCM28" s="6"/>
      <c r="RCN28" s="6"/>
      <c r="RCO28" s="6"/>
      <c r="RCP28" s="6"/>
      <c r="RCQ28" s="6"/>
      <c r="RCR28" s="6"/>
      <c r="RCS28" s="6"/>
      <c r="RCT28" s="6"/>
      <c r="RCU28" s="6"/>
      <c r="RCV28" s="6"/>
      <c r="RCW28" s="6"/>
      <c r="RCX28" s="6"/>
      <c r="RCY28" s="6"/>
      <c r="RCZ28" s="6"/>
      <c r="RDA28" s="6"/>
      <c r="RDB28" s="6"/>
      <c r="RDC28" s="6"/>
      <c r="RDD28" s="6"/>
      <c r="RDE28" s="6"/>
      <c r="RDF28" s="6"/>
      <c r="RDG28" s="6"/>
      <c r="RDH28" s="6"/>
      <c r="RDI28" s="6"/>
      <c r="RDJ28" s="6"/>
      <c r="RDK28" s="6"/>
      <c r="RDL28" s="6"/>
      <c r="RDM28" s="6"/>
      <c r="RDN28" s="6"/>
      <c r="RDO28" s="6"/>
      <c r="RDP28" s="6"/>
      <c r="RDQ28" s="6"/>
      <c r="RDR28" s="6"/>
      <c r="RDS28" s="6"/>
      <c r="RDT28" s="6"/>
      <c r="RDU28" s="6"/>
      <c r="RDV28" s="6"/>
      <c r="RDW28" s="6"/>
      <c r="RDX28" s="6"/>
      <c r="RDY28" s="6"/>
      <c r="RDZ28" s="6"/>
      <c r="REA28" s="6"/>
      <c r="REB28" s="6"/>
      <c r="REC28" s="6"/>
      <c r="RED28" s="6"/>
      <c r="REE28" s="6"/>
      <c r="REF28" s="6"/>
      <c r="REG28" s="6"/>
      <c r="REH28" s="6"/>
      <c r="REI28" s="6"/>
      <c r="REJ28" s="6"/>
      <c r="REK28" s="6"/>
      <c r="REL28" s="6"/>
      <c r="REM28" s="6"/>
      <c r="REN28" s="6"/>
      <c r="REO28" s="6"/>
      <c r="REP28" s="6"/>
      <c r="REQ28" s="6"/>
      <c r="RER28" s="6"/>
      <c r="RES28" s="6"/>
      <c r="RET28" s="6"/>
      <c r="REU28" s="6"/>
      <c r="REV28" s="6"/>
      <c r="REW28" s="6"/>
      <c r="REX28" s="6"/>
      <c r="REY28" s="6"/>
      <c r="REZ28" s="6"/>
      <c r="RFA28" s="6"/>
      <c r="RFB28" s="6"/>
      <c r="RFC28" s="6"/>
      <c r="RFD28" s="6"/>
      <c r="RFE28" s="6"/>
      <c r="RFF28" s="6"/>
      <c r="RFG28" s="6"/>
      <c r="RFH28" s="6"/>
      <c r="RFI28" s="6"/>
      <c r="RFJ28" s="6"/>
      <c r="RFK28" s="6"/>
      <c r="RFL28" s="6"/>
      <c r="RFM28" s="6"/>
      <c r="RFN28" s="6"/>
      <c r="RFO28" s="6"/>
      <c r="RFP28" s="6"/>
      <c r="RFQ28" s="6"/>
      <c r="RFR28" s="6"/>
      <c r="RFS28" s="6"/>
      <c r="RFT28" s="6"/>
      <c r="RFU28" s="6"/>
      <c r="RFV28" s="6"/>
      <c r="RFW28" s="6"/>
      <c r="RFX28" s="6"/>
      <c r="RFY28" s="6"/>
      <c r="RFZ28" s="6"/>
      <c r="RGA28" s="6"/>
      <c r="RGB28" s="6"/>
      <c r="RGC28" s="6"/>
      <c r="RGD28" s="6"/>
      <c r="RGE28" s="6"/>
      <c r="RGF28" s="6"/>
      <c r="RGG28" s="6"/>
      <c r="RGH28" s="6"/>
      <c r="RGI28" s="6"/>
      <c r="RGJ28" s="6"/>
      <c r="RGK28" s="6"/>
      <c r="RGL28" s="6"/>
      <c r="RGM28" s="6"/>
      <c r="RGN28" s="6"/>
      <c r="RGO28" s="6"/>
      <c r="RGP28" s="6"/>
      <c r="RGQ28" s="6"/>
      <c r="RGR28" s="6"/>
      <c r="RGS28" s="6"/>
      <c r="RGT28" s="6"/>
      <c r="RGU28" s="6"/>
      <c r="RGV28" s="6"/>
      <c r="RGW28" s="6"/>
      <c r="RGX28" s="6"/>
      <c r="RGY28" s="6"/>
      <c r="RGZ28" s="6"/>
      <c r="RHA28" s="6"/>
      <c r="RHB28" s="6"/>
      <c r="RHC28" s="6"/>
      <c r="RHD28" s="6"/>
      <c r="RHE28" s="6"/>
      <c r="RHF28" s="6"/>
      <c r="RHG28" s="6"/>
      <c r="RHH28" s="6"/>
      <c r="RHI28" s="6"/>
      <c r="RHJ28" s="6"/>
      <c r="RHK28" s="6"/>
      <c r="RHL28" s="6"/>
      <c r="RHM28" s="6"/>
      <c r="RHN28" s="6"/>
      <c r="RHO28" s="6"/>
      <c r="RHP28" s="6"/>
      <c r="RHQ28" s="6"/>
      <c r="RHR28" s="6"/>
      <c r="RHS28" s="6"/>
      <c r="RHT28" s="6"/>
      <c r="RHU28" s="6"/>
      <c r="RHV28" s="6"/>
      <c r="RHW28" s="6"/>
      <c r="RHX28" s="6"/>
      <c r="RHY28" s="6"/>
      <c r="RHZ28" s="6"/>
      <c r="RIA28" s="6"/>
      <c r="RIB28" s="6"/>
      <c r="RIC28" s="6"/>
      <c r="RID28" s="6"/>
      <c r="RIE28" s="6"/>
      <c r="RIF28" s="6"/>
      <c r="RIG28" s="6"/>
      <c r="RIH28" s="6"/>
      <c r="RII28" s="6"/>
      <c r="RIJ28" s="6"/>
      <c r="RIK28" s="6"/>
      <c r="RIL28" s="6"/>
      <c r="RIM28" s="6"/>
      <c r="RIN28" s="6"/>
      <c r="RIO28" s="6"/>
      <c r="RIP28" s="6"/>
      <c r="RIQ28" s="6"/>
      <c r="RIR28" s="6"/>
      <c r="RIS28" s="6"/>
      <c r="RIT28" s="6"/>
      <c r="RIU28" s="6"/>
      <c r="RIV28" s="6"/>
      <c r="RIW28" s="6"/>
      <c r="RIX28" s="6"/>
      <c r="RIY28" s="6"/>
      <c r="RIZ28" s="6"/>
      <c r="RJA28" s="6"/>
      <c r="RJB28" s="6"/>
      <c r="RJC28" s="6"/>
      <c r="RJD28" s="6"/>
      <c r="RJE28" s="6"/>
      <c r="RJF28" s="6"/>
      <c r="RJG28" s="6"/>
      <c r="RJH28" s="6"/>
      <c r="RJI28" s="6"/>
      <c r="RJJ28" s="6"/>
      <c r="RJK28" s="6"/>
      <c r="RJL28" s="6"/>
      <c r="RJM28" s="6"/>
      <c r="RJN28" s="6"/>
      <c r="RJO28" s="6"/>
      <c r="RJP28" s="6"/>
      <c r="RJQ28" s="6"/>
      <c r="RJR28" s="6"/>
      <c r="RJS28" s="6"/>
      <c r="RJT28" s="6"/>
      <c r="RJU28" s="6"/>
      <c r="RJV28" s="6"/>
      <c r="RJW28" s="6"/>
      <c r="RJX28" s="6"/>
      <c r="RJY28" s="6"/>
      <c r="RJZ28" s="6"/>
      <c r="RKA28" s="6"/>
      <c r="RKB28" s="6"/>
      <c r="RKC28" s="6"/>
      <c r="RKD28" s="6"/>
      <c r="RKE28" s="6"/>
      <c r="RKF28" s="6"/>
      <c r="RKG28" s="6"/>
      <c r="RKH28" s="6"/>
      <c r="RKI28" s="6"/>
      <c r="RKJ28" s="6"/>
      <c r="RKK28" s="6"/>
      <c r="RKL28" s="6"/>
      <c r="RKM28" s="6"/>
      <c r="RKN28" s="6"/>
      <c r="RKO28" s="6"/>
      <c r="RKP28" s="6"/>
      <c r="RKQ28" s="6"/>
      <c r="RKR28" s="6"/>
      <c r="RKS28" s="6"/>
      <c r="RKT28" s="6"/>
      <c r="RKU28" s="6"/>
      <c r="RKV28" s="6"/>
      <c r="RKW28" s="6"/>
      <c r="RKX28" s="6"/>
      <c r="RKY28" s="6"/>
      <c r="RKZ28" s="6"/>
      <c r="RLA28" s="6"/>
      <c r="RLB28" s="6"/>
      <c r="RLC28" s="6"/>
      <c r="RLD28" s="6"/>
      <c r="RLE28" s="6"/>
      <c r="RLF28" s="6"/>
      <c r="RLG28" s="6"/>
      <c r="RLH28" s="6"/>
      <c r="RLI28" s="6"/>
      <c r="RLJ28" s="6"/>
      <c r="RLK28" s="6"/>
      <c r="RLL28" s="6"/>
      <c r="RLM28" s="6"/>
      <c r="RLN28" s="6"/>
      <c r="RLO28" s="6"/>
      <c r="RLP28" s="6"/>
      <c r="RLQ28" s="6"/>
      <c r="RLR28" s="6"/>
      <c r="RLS28" s="6"/>
      <c r="RLT28" s="6"/>
      <c r="RLU28" s="6"/>
      <c r="RLV28" s="6"/>
      <c r="RLW28" s="6"/>
      <c r="RLX28" s="6"/>
      <c r="RLY28" s="6"/>
      <c r="RLZ28" s="6"/>
      <c r="RMA28" s="6"/>
      <c r="RMB28" s="6"/>
      <c r="RMC28" s="6"/>
      <c r="RMD28" s="6"/>
      <c r="RME28" s="6"/>
      <c r="RMF28" s="6"/>
      <c r="RMG28" s="6"/>
      <c r="RMH28" s="6"/>
      <c r="RMI28" s="6"/>
      <c r="RMJ28" s="6"/>
      <c r="RMK28" s="6"/>
      <c r="RML28" s="6"/>
      <c r="RMM28" s="6"/>
      <c r="RMN28" s="6"/>
      <c r="RMO28" s="6"/>
      <c r="RMP28" s="6"/>
      <c r="RMQ28" s="6"/>
      <c r="RMR28" s="6"/>
      <c r="RMS28" s="6"/>
      <c r="RMT28" s="6"/>
      <c r="RMU28" s="6"/>
      <c r="RMV28" s="6"/>
      <c r="RMW28" s="6"/>
      <c r="RMX28" s="6"/>
      <c r="RMY28" s="6"/>
      <c r="RMZ28" s="6"/>
      <c r="RNA28" s="6"/>
      <c r="RNB28" s="6"/>
      <c r="RNC28" s="6"/>
      <c r="RND28" s="6"/>
      <c r="RNE28" s="6"/>
      <c r="RNF28" s="6"/>
      <c r="RNG28" s="6"/>
      <c r="RNH28" s="6"/>
      <c r="RNI28" s="6"/>
      <c r="RNJ28" s="6"/>
      <c r="RNK28" s="6"/>
      <c r="RNL28" s="6"/>
      <c r="RNM28" s="6"/>
      <c r="RNN28" s="6"/>
      <c r="RNO28" s="6"/>
      <c r="RNP28" s="6"/>
      <c r="RNQ28" s="6"/>
      <c r="RNR28" s="6"/>
      <c r="RNS28" s="6"/>
      <c r="RNT28" s="6"/>
      <c r="RNU28" s="6"/>
      <c r="RNV28" s="6"/>
      <c r="RNW28" s="6"/>
      <c r="RNX28" s="6"/>
      <c r="RNY28" s="6"/>
      <c r="RNZ28" s="6"/>
      <c r="ROA28" s="6"/>
      <c r="ROB28" s="6"/>
      <c r="ROC28" s="6"/>
      <c r="ROD28" s="6"/>
      <c r="ROE28" s="6"/>
      <c r="ROF28" s="6"/>
      <c r="ROG28" s="6"/>
      <c r="ROH28" s="6"/>
      <c r="ROI28" s="6"/>
      <c r="ROJ28" s="6"/>
      <c r="ROK28" s="6"/>
      <c r="ROL28" s="6"/>
      <c r="ROM28" s="6"/>
      <c r="RON28" s="6"/>
      <c r="ROO28" s="6"/>
      <c r="ROP28" s="6"/>
      <c r="ROQ28" s="6"/>
      <c r="ROR28" s="6"/>
      <c r="ROS28" s="6"/>
      <c r="ROT28" s="6"/>
      <c r="ROU28" s="6"/>
      <c r="ROV28" s="6"/>
      <c r="ROW28" s="6"/>
      <c r="ROX28" s="6"/>
      <c r="ROY28" s="6"/>
      <c r="ROZ28" s="6"/>
      <c r="RPA28" s="6"/>
      <c r="RPB28" s="6"/>
      <c r="RPC28" s="6"/>
      <c r="RPD28" s="6"/>
      <c r="RPE28" s="6"/>
      <c r="RPF28" s="6"/>
      <c r="RPG28" s="6"/>
      <c r="RPH28" s="6"/>
      <c r="RPI28" s="6"/>
      <c r="RPJ28" s="6"/>
      <c r="RPK28" s="6"/>
      <c r="RPL28" s="6"/>
      <c r="RPM28" s="6"/>
      <c r="RPN28" s="6"/>
      <c r="RPO28" s="6"/>
      <c r="RPP28" s="6"/>
      <c r="RPQ28" s="6"/>
      <c r="RPR28" s="6"/>
      <c r="RPS28" s="6"/>
      <c r="RPT28" s="6"/>
      <c r="RPU28" s="6"/>
      <c r="RPV28" s="6"/>
      <c r="RPW28" s="6"/>
      <c r="RPX28" s="6"/>
      <c r="RPY28" s="6"/>
      <c r="RPZ28" s="6"/>
      <c r="RQA28" s="6"/>
      <c r="RQB28" s="6"/>
      <c r="RQC28" s="6"/>
      <c r="RQD28" s="6"/>
      <c r="RQE28" s="6"/>
      <c r="RQF28" s="6"/>
      <c r="RQG28" s="6"/>
      <c r="RQH28" s="6"/>
      <c r="RQI28" s="6"/>
      <c r="RQJ28" s="6"/>
      <c r="RQK28" s="6"/>
      <c r="RQL28" s="6"/>
      <c r="RQM28" s="6"/>
      <c r="RQN28" s="6"/>
      <c r="RQO28" s="6"/>
      <c r="RQP28" s="6"/>
      <c r="RQQ28" s="6"/>
      <c r="RQR28" s="6"/>
      <c r="RQS28" s="6"/>
      <c r="RQT28" s="6"/>
      <c r="RQU28" s="6"/>
      <c r="RQV28" s="6"/>
      <c r="RQW28" s="6"/>
      <c r="RQX28" s="6"/>
      <c r="RQY28" s="6"/>
      <c r="RQZ28" s="6"/>
      <c r="RRA28" s="6"/>
      <c r="RRB28" s="6"/>
      <c r="RRC28" s="6"/>
      <c r="RRD28" s="6"/>
      <c r="RRE28" s="6"/>
      <c r="RRF28" s="6"/>
      <c r="RRG28" s="6"/>
      <c r="RRH28" s="6"/>
      <c r="RRI28" s="6"/>
      <c r="RRJ28" s="6"/>
      <c r="RRK28" s="6"/>
      <c r="RRL28" s="6"/>
      <c r="RRM28" s="6"/>
      <c r="RRN28" s="6"/>
      <c r="RRO28" s="6"/>
      <c r="RRP28" s="6"/>
      <c r="RRQ28" s="6"/>
      <c r="RRR28" s="6"/>
      <c r="RRS28" s="6"/>
      <c r="RRT28" s="6"/>
      <c r="RRU28" s="6"/>
      <c r="RRV28" s="6"/>
      <c r="RRW28" s="6"/>
      <c r="RRX28" s="6"/>
      <c r="RRY28" s="6"/>
      <c r="RRZ28" s="6"/>
      <c r="RSA28" s="6"/>
      <c r="RSB28" s="6"/>
      <c r="RSC28" s="6"/>
      <c r="RSD28" s="6"/>
      <c r="RSE28" s="6"/>
      <c r="RSF28" s="6"/>
      <c r="RSG28" s="6"/>
      <c r="RSH28" s="6"/>
      <c r="RSI28" s="6"/>
      <c r="RSJ28" s="6"/>
      <c r="RSK28" s="6"/>
      <c r="RSL28" s="6"/>
      <c r="RSM28" s="6"/>
      <c r="RSN28" s="6"/>
      <c r="RSO28" s="6"/>
      <c r="RSP28" s="6"/>
      <c r="RSQ28" s="6"/>
      <c r="RSR28" s="6"/>
      <c r="RSS28" s="6"/>
      <c r="RST28" s="6"/>
      <c r="RSU28" s="6"/>
      <c r="RSV28" s="6"/>
      <c r="RSW28" s="6"/>
      <c r="RSX28" s="6"/>
      <c r="RSY28" s="6"/>
      <c r="RSZ28" s="6"/>
      <c r="RTA28" s="6"/>
      <c r="RTB28" s="6"/>
      <c r="RTC28" s="6"/>
      <c r="RTD28" s="6"/>
      <c r="RTE28" s="6"/>
      <c r="RTF28" s="6"/>
      <c r="RTG28" s="6"/>
      <c r="RTH28" s="6"/>
      <c r="RTI28" s="6"/>
      <c r="RTJ28" s="6"/>
      <c r="RTK28" s="6"/>
      <c r="RTL28" s="6"/>
      <c r="RTM28" s="6"/>
      <c r="RTN28" s="6"/>
      <c r="RTO28" s="6"/>
      <c r="RTP28" s="6"/>
      <c r="RTQ28" s="6"/>
      <c r="RTR28" s="6"/>
      <c r="RTS28" s="6"/>
      <c r="RTT28" s="6"/>
      <c r="RTU28" s="6"/>
      <c r="RTV28" s="6"/>
      <c r="RTW28" s="6"/>
      <c r="RTX28" s="6"/>
      <c r="RTY28" s="6"/>
      <c r="RTZ28" s="6"/>
      <c r="RUA28" s="6"/>
      <c r="RUB28" s="6"/>
      <c r="RUC28" s="6"/>
      <c r="RUD28" s="6"/>
      <c r="RUE28" s="6"/>
      <c r="RUF28" s="6"/>
      <c r="RUG28" s="6"/>
      <c r="RUH28" s="6"/>
      <c r="RUI28" s="6"/>
      <c r="RUJ28" s="6"/>
      <c r="RUK28" s="6"/>
      <c r="RUL28" s="6"/>
      <c r="RUM28" s="6"/>
      <c r="RUN28" s="6"/>
      <c r="RUO28" s="6"/>
      <c r="RUP28" s="6"/>
      <c r="RUQ28" s="6"/>
      <c r="RUR28" s="6"/>
      <c r="RUS28" s="6"/>
      <c r="RUT28" s="6"/>
      <c r="RUU28" s="6"/>
      <c r="RUV28" s="6"/>
      <c r="RUW28" s="6"/>
      <c r="RUX28" s="6"/>
      <c r="RUY28" s="6"/>
      <c r="RUZ28" s="6"/>
      <c r="RVA28" s="6"/>
      <c r="RVB28" s="6"/>
      <c r="RVC28" s="6"/>
      <c r="RVD28" s="6"/>
      <c r="RVE28" s="6"/>
      <c r="RVF28" s="6"/>
      <c r="RVG28" s="6"/>
      <c r="RVH28" s="6"/>
      <c r="RVI28" s="6"/>
      <c r="RVJ28" s="6"/>
      <c r="RVK28" s="6"/>
      <c r="RVL28" s="6"/>
      <c r="RVM28" s="6"/>
      <c r="RVN28" s="6"/>
      <c r="RVO28" s="6"/>
      <c r="RVP28" s="6"/>
      <c r="RVQ28" s="6"/>
      <c r="RVR28" s="6"/>
      <c r="RVS28" s="6"/>
      <c r="RVT28" s="6"/>
      <c r="RVU28" s="6"/>
      <c r="RVV28" s="6"/>
      <c r="RVW28" s="6"/>
      <c r="RVX28" s="6"/>
      <c r="RVY28" s="6"/>
      <c r="RVZ28" s="6"/>
      <c r="RWA28" s="6"/>
      <c r="RWB28" s="6"/>
      <c r="RWC28" s="6"/>
      <c r="RWD28" s="6"/>
      <c r="RWE28" s="6"/>
      <c r="RWF28" s="6"/>
      <c r="RWG28" s="6"/>
      <c r="RWH28" s="6"/>
      <c r="RWI28" s="6"/>
      <c r="RWJ28" s="6"/>
      <c r="RWK28" s="6"/>
      <c r="RWL28" s="6"/>
      <c r="RWM28" s="6"/>
      <c r="RWN28" s="6"/>
      <c r="RWO28" s="6"/>
      <c r="RWP28" s="6"/>
      <c r="RWQ28" s="6"/>
      <c r="RWR28" s="6"/>
      <c r="RWS28" s="6"/>
      <c r="RWT28" s="6"/>
      <c r="RWU28" s="6"/>
      <c r="RWV28" s="6"/>
      <c r="RWW28" s="6"/>
      <c r="RWX28" s="6"/>
      <c r="RWY28" s="6"/>
      <c r="RWZ28" s="6"/>
      <c r="RXA28" s="6"/>
      <c r="RXB28" s="6"/>
      <c r="RXC28" s="6"/>
      <c r="RXD28" s="6"/>
      <c r="RXE28" s="6"/>
      <c r="RXF28" s="6"/>
      <c r="RXG28" s="6"/>
      <c r="RXH28" s="6"/>
      <c r="RXI28" s="6"/>
      <c r="RXJ28" s="6"/>
      <c r="RXK28" s="6"/>
      <c r="RXL28" s="6"/>
      <c r="RXM28" s="6"/>
      <c r="RXN28" s="6"/>
      <c r="RXO28" s="6"/>
      <c r="RXP28" s="6"/>
      <c r="RXQ28" s="6"/>
      <c r="RXR28" s="6"/>
      <c r="RXS28" s="6"/>
      <c r="RXT28" s="6"/>
      <c r="RXU28" s="6"/>
      <c r="RXV28" s="6"/>
      <c r="RXW28" s="6"/>
      <c r="RXX28" s="6"/>
      <c r="RXY28" s="6"/>
      <c r="RXZ28" s="6"/>
      <c r="RYA28" s="6"/>
      <c r="RYB28" s="6"/>
      <c r="RYC28" s="6"/>
      <c r="RYD28" s="6"/>
      <c r="RYE28" s="6"/>
      <c r="RYF28" s="6"/>
      <c r="RYG28" s="6"/>
      <c r="RYH28" s="6"/>
      <c r="RYI28" s="6"/>
      <c r="RYJ28" s="6"/>
      <c r="RYK28" s="6"/>
      <c r="RYL28" s="6"/>
      <c r="RYM28" s="6"/>
      <c r="RYN28" s="6"/>
      <c r="RYO28" s="6"/>
      <c r="RYP28" s="6"/>
      <c r="RYQ28" s="6"/>
      <c r="RYR28" s="6"/>
      <c r="RYS28" s="6"/>
      <c r="RYT28" s="6"/>
      <c r="RYU28" s="6"/>
      <c r="RYV28" s="6"/>
      <c r="RYW28" s="6"/>
      <c r="RYX28" s="6"/>
      <c r="RYY28" s="6"/>
      <c r="RYZ28" s="6"/>
      <c r="RZA28" s="6"/>
      <c r="RZB28" s="6"/>
      <c r="RZC28" s="6"/>
      <c r="RZD28" s="6"/>
      <c r="RZE28" s="6"/>
      <c r="RZF28" s="6"/>
      <c r="RZG28" s="6"/>
      <c r="RZH28" s="6"/>
      <c r="RZI28" s="6"/>
      <c r="RZJ28" s="6"/>
      <c r="RZK28" s="6"/>
      <c r="RZL28" s="6"/>
      <c r="RZM28" s="6"/>
      <c r="RZN28" s="6"/>
      <c r="RZO28" s="6"/>
      <c r="RZP28" s="6"/>
      <c r="RZQ28" s="6"/>
      <c r="RZR28" s="6"/>
      <c r="RZS28" s="6"/>
      <c r="RZT28" s="6"/>
      <c r="RZU28" s="6"/>
      <c r="RZV28" s="6"/>
      <c r="RZW28" s="6"/>
      <c r="RZX28" s="6"/>
      <c r="RZY28" s="6"/>
      <c r="RZZ28" s="6"/>
      <c r="SAA28" s="6"/>
      <c r="SAB28" s="6"/>
      <c r="SAC28" s="6"/>
      <c r="SAD28" s="6"/>
      <c r="SAE28" s="6"/>
      <c r="SAF28" s="6"/>
      <c r="SAG28" s="6"/>
      <c r="SAH28" s="6"/>
      <c r="SAI28" s="6"/>
      <c r="SAJ28" s="6"/>
      <c r="SAK28" s="6"/>
      <c r="SAL28" s="6"/>
      <c r="SAM28" s="6"/>
      <c r="SAN28" s="6"/>
      <c r="SAO28" s="6"/>
      <c r="SAP28" s="6"/>
      <c r="SAQ28" s="6"/>
      <c r="SAR28" s="6"/>
      <c r="SAS28" s="6"/>
      <c r="SAT28" s="6"/>
      <c r="SAU28" s="6"/>
      <c r="SAV28" s="6"/>
      <c r="SAW28" s="6"/>
      <c r="SAX28" s="6"/>
      <c r="SAY28" s="6"/>
      <c r="SAZ28" s="6"/>
      <c r="SBA28" s="6"/>
      <c r="SBB28" s="6"/>
      <c r="SBC28" s="6"/>
      <c r="SBD28" s="6"/>
      <c r="SBE28" s="6"/>
      <c r="SBF28" s="6"/>
      <c r="SBG28" s="6"/>
      <c r="SBH28" s="6"/>
      <c r="SBI28" s="6"/>
      <c r="SBJ28" s="6"/>
      <c r="SBK28" s="6"/>
      <c r="SBL28" s="6"/>
      <c r="SBM28" s="6"/>
      <c r="SBN28" s="6"/>
      <c r="SBO28" s="6"/>
      <c r="SBP28" s="6"/>
      <c r="SBQ28" s="6"/>
      <c r="SBR28" s="6"/>
      <c r="SBS28" s="6"/>
      <c r="SBT28" s="6"/>
      <c r="SBU28" s="6"/>
      <c r="SBV28" s="6"/>
      <c r="SBW28" s="6"/>
      <c r="SBX28" s="6"/>
      <c r="SBY28" s="6"/>
      <c r="SBZ28" s="6"/>
      <c r="SCA28" s="6"/>
      <c r="SCB28" s="6"/>
      <c r="SCC28" s="6"/>
      <c r="SCD28" s="6"/>
      <c r="SCE28" s="6"/>
      <c r="SCF28" s="6"/>
      <c r="SCG28" s="6"/>
      <c r="SCH28" s="6"/>
      <c r="SCI28" s="6"/>
      <c r="SCJ28" s="6"/>
      <c r="SCK28" s="6"/>
      <c r="SCL28" s="6"/>
      <c r="SCM28" s="6"/>
      <c r="SCN28" s="6"/>
      <c r="SCO28" s="6"/>
      <c r="SCP28" s="6"/>
      <c r="SCQ28" s="6"/>
      <c r="SCR28" s="6"/>
      <c r="SCS28" s="6"/>
      <c r="SCT28" s="6"/>
      <c r="SCU28" s="6"/>
      <c r="SCV28" s="6"/>
      <c r="SCW28" s="6"/>
      <c r="SCX28" s="6"/>
      <c r="SCY28" s="6"/>
      <c r="SCZ28" s="6"/>
      <c r="SDA28" s="6"/>
      <c r="SDB28" s="6"/>
      <c r="SDC28" s="6"/>
      <c r="SDD28" s="6"/>
      <c r="SDE28" s="6"/>
      <c r="SDF28" s="6"/>
      <c r="SDG28" s="6"/>
      <c r="SDH28" s="6"/>
      <c r="SDI28" s="6"/>
      <c r="SDJ28" s="6"/>
      <c r="SDK28" s="6"/>
      <c r="SDL28" s="6"/>
      <c r="SDM28" s="6"/>
      <c r="SDN28" s="6"/>
      <c r="SDO28" s="6"/>
      <c r="SDP28" s="6"/>
      <c r="SDQ28" s="6"/>
      <c r="SDR28" s="6"/>
      <c r="SDS28" s="6"/>
      <c r="SDT28" s="6"/>
      <c r="SDU28" s="6"/>
      <c r="SDV28" s="6"/>
      <c r="SDW28" s="6"/>
      <c r="SDX28" s="6"/>
      <c r="SDY28" s="6"/>
      <c r="SDZ28" s="6"/>
      <c r="SEA28" s="6"/>
      <c r="SEB28" s="6"/>
      <c r="SEC28" s="6"/>
      <c r="SED28" s="6"/>
      <c r="SEE28" s="6"/>
      <c r="SEF28" s="6"/>
      <c r="SEG28" s="6"/>
      <c r="SEH28" s="6"/>
      <c r="SEI28" s="6"/>
      <c r="SEJ28" s="6"/>
      <c r="SEK28" s="6"/>
      <c r="SEL28" s="6"/>
      <c r="SEM28" s="6"/>
      <c r="SEN28" s="6"/>
      <c r="SEO28" s="6"/>
      <c r="SEP28" s="6"/>
      <c r="SEQ28" s="6"/>
      <c r="SER28" s="6"/>
      <c r="SES28" s="6"/>
      <c r="SET28" s="6"/>
      <c r="SEU28" s="6"/>
      <c r="SEV28" s="6"/>
      <c r="SEW28" s="6"/>
      <c r="SEX28" s="6"/>
      <c r="SEY28" s="6"/>
      <c r="SEZ28" s="6"/>
      <c r="SFA28" s="6"/>
      <c r="SFB28" s="6"/>
      <c r="SFC28" s="6"/>
      <c r="SFD28" s="6"/>
      <c r="SFE28" s="6"/>
      <c r="SFF28" s="6"/>
      <c r="SFG28" s="6"/>
      <c r="SFH28" s="6"/>
      <c r="SFI28" s="6"/>
      <c r="SFJ28" s="6"/>
      <c r="SFK28" s="6"/>
      <c r="SFL28" s="6"/>
      <c r="SFM28" s="6"/>
      <c r="SFN28" s="6"/>
      <c r="SFO28" s="6"/>
      <c r="SFP28" s="6"/>
      <c r="SFQ28" s="6"/>
      <c r="SFR28" s="6"/>
      <c r="SFS28" s="6"/>
      <c r="SFT28" s="6"/>
      <c r="SFU28" s="6"/>
      <c r="SFV28" s="6"/>
      <c r="SFW28" s="6"/>
      <c r="SFX28" s="6"/>
      <c r="SFY28" s="6"/>
      <c r="SFZ28" s="6"/>
      <c r="SGA28" s="6"/>
      <c r="SGB28" s="6"/>
      <c r="SGC28" s="6"/>
      <c r="SGD28" s="6"/>
      <c r="SGE28" s="6"/>
      <c r="SGF28" s="6"/>
      <c r="SGG28" s="6"/>
      <c r="SGH28" s="6"/>
      <c r="SGI28" s="6"/>
      <c r="SGJ28" s="6"/>
      <c r="SGK28" s="6"/>
      <c r="SGL28" s="6"/>
      <c r="SGM28" s="6"/>
      <c r="SGN28" s="6"/>
      <c r="SGO28" s="6"/>
      <c r="SGP28" s="6"/>
      <c r="SGQ28" s="6"/>
      <c r="SGR28" s="6"/>
      <c r="SGS28" s="6"/>
      <c r="SGT28" s="6"/>
      <c r="SGU28" s="6"/>
      <c r="SGV28" s="6"/>
      <c r="SGW28" s="6"/>
      <c r="SGX28" s="6"/>
      <c r="SGY28" s="6"/>
      <c r="SGZ28" s="6"/>
      <c r="SHA28" s="6"/>
      <c r="SHB28" s="6"/>
      <c r="SHC28" s="6"/>
      <c r="SHD28" s="6"/>
      <c r="SHE28" s="6"/>
      <c r="SHF28" s="6"/>
      <c r="SHG28" s="6"/>
      <c r="SHH28" s="6"/>
      <c r="SHI28" s="6"/>
      <c r="SHJ28" s="6"/>
      <c r="SHK28" s="6"/>
      <c r="SHL28" s="6"/>
      <c r="SHM28" s="6"/>
      <c r="SHN28" s="6"/>
      <c r="SHO28" s="6"/>
      <c r="SHP28" s="6"/>
      <c r="SHQ28" s="6"/>
      <c r="SHR28" s="6"/>
      <c r="SHS28" s="6"/>
      <c r="SHT28" s="6"/>
      <c r="SHU28" s="6"/>
      <c r="SHV28" s="6"/>
      <c r="SHW28" s="6"/>
      <c r="SHX28" s="6"/>
      <c r="SHY28" s="6"/>
      <c r="SHZ28" s="6"/>
      <c r="SIA28" s="6"/>
      <c r="SIB28" s="6"/>
      <c r="SIC28" s="6"/>
      <c r="SID28" s="6"/>
      <c r="SIE28" s="6"/>
      <c r="SIF28" s="6"/>
      <c r="SIG28" s="6"/>
      <c r="SIH28" s="6"/>
      <c r="SII28" s="6"/>
      <c r="SIJ28" s="6"/>
      <c r="SIK28" s="6"/>
      <c r="SIL28" s="6"/>
      <c r="SIM28" s="6"/>
      <c r="SIN28" s="6"/>
      <c r="SIO28" s="6"/>
      <c r="SIP28" s="6"/>
      <c r="SIQ28" s="6"/>
      <c r="SIR28" s="6"/>
      <c r="SIS28" s="6"/>
      <c r="SIT28" s="6"/>
      <c r="SIU28" s="6"/>
      <c r="SIV28" s="6"/>
      <c r="SIW28" s="6"/>
      <c r="SIX28" s="6"/>
      <c r="SIY28" s="6"/>
      <c r="SIZ28" s="6"/>
      <c r="SJA28" s="6"/>
      <c r="SJB28" s="6"/>
      <c r="SJC28" s="6"/>
      <c r="SJD28" s="6"/>
      <c r="SJE28" s="6"/>
      <c r="SJF28" s="6"/>
      <c r="SJG28" s="6"/>
      <c r="SJH28" s="6"/>
      <c r="SJI28" s="6"/>
      <c r="SJJ28" s="6"/>
      <c r="SJK28" s="6"/>
      <c r="SJL28" s="6"/>
      <c r="SJM28" s="6"/>
      <c r="SJN28" s="6"/>
      <c r="SJO28" s="6"/>
      <c r="SJP28" s="6"/>
      <c r="SJQ28" s="6"/>
      <c r="SJR28" s="6"/>
      <c r="SJS28" s="6"/>
      <c r="SJT28" s="6"/>
      <c r="SJU28" s="6"/>
      <c r="SJV28" s="6"/>
      <c r="SJW28" s="6"/>
      <c r="SJX28" s="6"/>
      <c r="SJY28" s="6"/>
      <c r="SJZ28" s="6"/>
      <c r="SKA28" s="6"/>
      <c r="SKB28" s="6"/>
      <c r="SKC28" s="6"/>
      <c r="SKD28" s="6"/>
      <c r="SKE28" s="6"/>
      <c r="SKF28" s="6"/>
      <c r="SKG28" s="6"/>
      <c r="SKH28" s="6"/>
      <c r="SKI28" s="6"/>
      <c r="SKJ28" s="6"/>
      <c r="SKK28" s="6"/>
      <c r="SKL28" s="6"/>
      <c r="SKM28" s="6"/>
      <c r="SKN28" s="6"/>
      <c r="SKO28" s="6"/>
      <c r="SKP28" s="6"/>
      <c r="SKQ28" s="6"/>
      <c r="SKR28" s="6"/>
      <c r="SKS28" s="6"/>
      <c r="SKT28" s="6"/>
      <c r="SKU28" s="6"/>
      <c r="SKV28" s="6"/>
      <c r="SKW28" s="6"/>
      <c r="SKX28" s="6"/>
      <c r="SKY28" s="6"/>
      <c r="SKZ28" s="6"/>
      <c r="SLA28" s="6"/>
      <c r="SLB28" s="6"/>
      <c r="SLC28" s="6"/>
      <c r="SLD28" s="6"/>
      <c r="SLE28" s="6"/>
      <c r="SLF28" s="6"/>
      <c r="SLG28" s="6"/>
      <c r="SLH28" s="6"/>
      <c r="SLI28" s="6"/>
      <c r="SLJ28" s="6"/>
      <c r="SLK28" s="6"/>
      <c r="SLL28" s="6"/>
      <c r="SLM28" s="6"/>
      <c r="SLN28" s="6"/>
      <c r="SLO28" s="6"/>
      <c r="SLP28" s="6"/>
      <c r="SLQ28" s="6"/>
      <c r="SLR28" s="6"/>
      <c r="SLS28" s="6"/>
      <c r="SLT28" s="6"/>
      <c r="SLU28" s="6"/>
      <c r="SLV28" s="6"/>
      <c r="SLW28" s="6"/>
      <c r="SLX28" s="6"/>
      <c r="SLY28" s="6"/>
      <c r="SLZ28" s="6"/>
      <c r="SMA28" s="6"/>
      <c r="SMB28" s="6"/>
      <c r="SMC28" s="6"/>
      <c r="SMD28" s="6"/>
      <c r="SME28" s="6"/>
      <c r="SMF28" s="6"/>
      <c r="SMG28" s="6"/>
      <c r="SMH28" s="6"/>
      <c r="SMI28" s="6"/>
      <c r="SMJ28" s="6"/>
      <c r="SMK28" s="6"/>
      <c r="SML28" s="6"/>
      <c r="SMM28" s="6"/>
      <c r="SMN28" s="6"/>
      <c r="SMO28" s="6"/>
      <c r="SMP28" s="6"/>
      <c r="SMQ28" s="6"/>
      <c r="SMR28" s="6"/>
      <c r="SMS28" s="6"/>
      <c r="SMT28" s="6"/>
      <c r="SMU28" s="6"/>
      <c r="SMV28" s="6"/>
      <c r="SMW28" s="6"/>
      <c r="SMX28" s="6"/>
      <c r="SMY28" s="6"/>
      <c r="SMZ28" s="6"/>
      <c r="SNA28" s="6"/>
      <c r="SNB28" s="6"/>
      <c r="SNC28" s="6"/>
      <c r="SND28" s="6"/>
      <c r="SNE28" s="6"/>
      <c r="SNF28" s="6"/>
      <c r="SNG28" s="6"/>
      <c r="SNH28" s="6"/>
      <c r="SNI28" s="6"/>
      <c r="SNJ28" s="6"/>
      <c r="SNK28" s="6"/>
      <c r="SNL28" s="6"/>
      <c r="SNM28" s="6"/>
      <c r="SNN28" s="6"/>
      <c r="SNO28" s="6"/>
      <c r="SNP28" s="6"/>
      <c r="SNQ28" s="6"/>
      <c r="SNR28" s="6"/>
      <c r="SNS28" s="6"/>
      <c r="SNT28" s="6"/>
      <c r="SNU28" s="6"/>
      <c r="SNV28" s="6"/>
      <c r="SNW28" s="6"/>
      <c r="SNX28" s="6"/>
      <c r="SNY28" s="6"/>
      <c r="SNZ28" s="6"/>
      <c r="SOA28" s="6"/>
      <c r="SOB28" s="6"/>
      <c r="SOC28" s="6"/>
      <c r="SOD28" s="6"/>
      <c r="SOE28" s="6"/>
      <c r="SOF28" s="6"/>
      <c r="SOG28" s="6"/>
      <c r="SOH28" s="6"/>
      <c r="SOI28" s="6"/>
      <c r="SOJ28" s="6"/>
      <c r="SOK28" s="6"/>
      <c r="SOL28" s="6"/>
      <c r="SOM28" s="6"/>
      <c r="SON28" s="6"/>
      <c r="SOO28" s="6"/>
      <c r="SOP28" s="6"/>
      <c r="SOQ28" s="6"/>
      <c r="SOR28" s="6"/>
      <c r="SOS28" s="6"/>
      <c r="SOT28" s="6"/>
      <c r="SOU28" s="6"/>
      <c r="SOV28" s="6"/>
      <c r="SOW28" s="6"/>
      <c r="SOX28" s="6"/>
      <c r="SOY28" s="6"/>
      <c r="SOZ28" s="6"/>
      <c r="SPA28" s="6"/>
      <c r="SPB28" s="6"/>
      <c r="SPC28" s="6"/>
      <c r="SPD28" s="6"/>
      <c r="SPE28" s="6"/>
      <c r="SPF28" s="6"/>
      <c r="SPG28" s="6"/>
      <c r="SPH28" s="6"/>
      <c r="SPI28" s="6"/>
      <c r="SPJ28" s="6"/>
      <c r="SPK28" s="6"/>
      <c r="SPL28" s="6"/>
      <c r="SPM28" s="6"/>
      <c r="SPN28" s="6"/>
      <c r="SPO28" s="6"/>
      <c r="SPP28" s="6"/>
      <c r="SPQ28" s="6"/>
      <c r="SPR28" s="6"/>
      <c r="SPS28" s="6"/>
      <c r="SPT28" s="6"/>
      <c r="SPU28" s="6"/>
      <c r="SPV28" s="6"/>
      <c r="SPW28" s="6"/>
      <c r="SPX28" s="6"/>
      <c r="SPY28" s="6"/>
      <c r="SPZ28" s="6"/>
      <c r="SQA28" s="6"/>
      <c r="SQB28" s="6"/>
      <c r="SQC28" s="6"/>
      <c r="SQD28" s="6"/>
      <c r="SQE28" s="6"/>
      <c r="SQF28" s="6"/>
      <c r="SQG28" s="6"/>
      <c r="SQH28" s="6"/>
      <c r="SQI28" s="6"/>
      <c r="SQJ28" s="6"/>
      <c r="SQK28" s="6"/>
      <c r="SQL28" s="6"/>
      <c r="SQM28" s="6"/>
      <c r="SQN28" s="6"/>
      <c r="SQO28" s="6"/>
      <c r="SQP28" s="6"/>
      <c r="SQQ28" s="6"/>
      <c r="SQR28" s="6"/>
      <c r="SQS28" s="6"/>
      <c r="SQT28" s="6"/>
      <c r="SQU28" s="6"/>
      <c r="SQV28" s="6"/>
      <c r="SQW28" s="6"/>
      <c r="SQX28" s="6"/>
      <c r="SQY28" s="6"/>
      <c r="SQZ28" s="6"/>
      <c r="SRA28" s="6"/>
      <c r="SRB28" s="6"/>
      <c r="SRC28" s="6"/>
      <c r="SRD28" s="6"/>
      <c r="SRE28" s="6"/>
      <c r="SRF28" s="6"/>
      <c r="SRG28" s="6"/>
      <c r="SRH28" s="6"/>
      <c r="SRI28" s="6"/>
      <c r="SRJ28" s="6"/>
      <c r="SRK28" s="6"/>
      <c r="SRL28" s="6"/>
      <c r="SRM28" s="6"/>
      <c r="SRN28" s="6"/>
      <c r="SRO28" s="6"/>
      <c r="SRP28" s="6"/>
      <c r="SRQ28" s="6"/>
      <c r="SRR28" s="6"/>
      <c r="SRS28" s="6"/>
      <c r="SRT28" s="6"/>
      <c r="SRU28" s="6"/>
      <c r="SRV28" s="6"/>
      <c r="SRW28" s="6"/>
      <c r="SRX28" s="6"/>
      <c r="SRY28" s="6"/>
      <c r="SRZ28" s="6"/>
      <c r="SSA28" s="6"/>
      <c r="SSB28" s="6"/>
      <c r="SSC28" s="6"/>
      <c r="SSD28" s="6"/>
      <c r="SSE28" s="6"/>
      <c r="SSF28" s="6"/>
      <c r="SSG28" s="6"/>
      <c r="SSH28" s="6"/>
      <c r="SSI28" s="6"/>
      <c r="SSJ28" s="6"/>
      <c r="SSK28" s="6"/>
      <c r="SSL28" s="6"/>
      <c r="SSM28" s="6"/>
      <c r="SSN28" s="6"/>
      <c r="SSO28" s="6"/>
      <c r="SSP28" s="6"/>
      <c r="SSQ28" s="6"/>
      <c r="SSR28" s="6"/>
      <c r="SSS28" s="6"/>
      <c r="SST28" s="6"/>
      <c r="SSU28" s="6"/>
      <c r="SSV28" s="6"/>
      <c r="SSW28" s="6"/>
      <c r="SSX28" s="6"/>
      <c r="SSY28" s="6"/>
      <c r="SSZ28" s="6"/>
      <c r="STA28" s="6"/>
      <c r="STB28" s="6"/>
      <c r="STC28" s="6"/>
      <c r="STD28" s="6"/>
      <c r="STE28" s="6"/>
      <c r="STF28" s="6"/>
      <c r="STG28" s="6"/>
      <c r="STH28" s="6"/>
      <c r="STI28" s="6"/>
      <c r="STJ28" s="6"/>
      <c r="STK28" s="6"/>
      <c r="STL28" s="6"/>
      <c r="STM28" s="6"/>
      <c r="STN28" s="6"/>
      <c r="STO28" s="6"/>
      <c r="STP28" s="6"/>
      <c r="STQ28" s="6"/>
      <c r="STR28" s="6"/>
      <c r="STS28" s="6"/>
      <c r="STT28" s="6"/>
      <c r="STU28" s="6"/>
      <c r="STV28" s="6"/>
      <c r="STW28" s="6"/>
      <c r="STX28" s="6"/>
      <c r="STY28" s="6"/>
      <c r="STZ28" s="6"/>
      <c r="SUA28" s="6"/>
      <c r="SUB28" s="6"/>
      <c r="SUC28" s="6"/>
      <c r="SUD28" s="6"/>
      <c r="SUE28" s="6"/>
      <c r="SUF28" s="6"/>
      <c r="SUG28" s="6"/>
      <c r="SUH28" s="6"/>
      <c r="SUI28" s="6"/>
      <c r="SUJ28" s="6"/>
      <c r="SUK28" s="6"/>
      <c r="SUL28" s="6"/>
      <c r="SUM28" s="6"/>
      <c r="SUN28" s="6"/>
      <c r="SUO28" s="6"/>
      <c r="SUP28" s="6"/>
      <c r="SUQ28" s="6"/>
      <c r="SUR28" s="6"/>
      <c r="SUS28" s="6"/>
      <c r="SUT28" s="6"/>
      <c r="SUU28" s="6"/>
      <c r="SUV28" s="6"/>
      <c r="SUW28" s="6"/>
      <c r="SUX28" s="6"/>
      <c r="SUY28" s="6"/>
      <c r="SUZ28" s="6"/>
      <c r="SVA28" s="6"/>
      <c r="SVB28" s="6"/>
      <c r="SVC28" s="6"/>
      <c r="SVD28" s="6"/>
      <c r="SVE28" s="6"/>
      <c r="SVF28" s="6"/>
      <c r="SVG28" s="6"/>
      <c r="SVH28" s="6"/>
      <c r="SVI28" s="6"/>
      <c r="SVJ28" s="6"/>
      <c r="SVK28" s="6"/>
      <c r="SVL28" s="6"/>
      <c r="SVM28" s="6"/>
      <c r="SVN28" s="6"/>
      <c r="SVO28" s="6"/>
      <c r="SVP28" s="6"/>
      <c r="SVQ28" s="6"/>
      <c r="SVR28" s="6"/>
      <c r="SVS28" s="6"/>
      <c r="SVT28" s="6"/>
      <c r="SVU28" s="6"/>
      <c r="SVV28" s="6"/>
      <c r="SVW28" s="6"/>
      <c r="SVX28" s="6"/>
      <c r="SVY28" s="6"/>
      <c r="SVZ28" s="6"/>
      <c r="SWA28" s="6"/>
      <c r="SWB28" s="6"/>
      <c r="SWC28" s="6"/>
      <c r="SWD28" s="6"/>
      <c r="SWE28" s="6"/>
      <c r="SWF28" s="6"/>
      <c r="SWG28" s="6"/>
      <c r="SWH28" s="6"/>
      <c r="SWI28" s="6"/>
      <c r="SWJ28" s="6"/>
      <c r="SWK28" s="6"/>
      <c r="SWL28" s="6"/>
      <c r="SWM28" s="6"/>
      <c r="SWN28" s="6"/>
      <c r="SWO28" s="6"/>
      <c r="SWP28" s="6"/>
      <c r="SWQ28" s="6"/>
      <c r="SWR28" s="6"/>
      <c r="SWS28" s="6"/>
      <c r="SWT28" s="6"/>
      <c r="SWU28" s="6"/>
      <c r="SWV28" s="6"/>
      <c r="SWW28" s="6"/>
      <c r="SWX28" s="6"/>
      <c r="SWY28" s="6"/>
      <c r="SWZ28" s="6"/>
      <c r="SXA28" s="6"/>
      <c r="SXB28" s="6"/>
      <c r="SXC28" s="6"/>
      <c r="SXD28" s="6"/>
      <c r="SXE28" s="6"/>
      <c r="SXF28" s="6"/>
      <c r="SXG28" s="6"/>
      <c r="SXH28" s="6"/>
      <c r="SXI28" s="6"/>
      <c r="SXJ28" s="6"/>
      <c r="SXK28" s="6"/>
      <c r="SXL28" s="6"/>
      <c r="SXM28" s="6"/>
      <c r="SXN28" s="6"/>
      <c r="SXO28" s="6"/>
      <c r="SXP28" s="6"/>
      <c r="SXQ28" s="6"/>
      <c r="SXR28" s="6"/>
      <c r="SXS28" s="6"/>
      <c r="SXT28" s="6"/>
      <c r="SXU28" s="6"/>
      <c r="SXV28" s="6"/>
      <c r="SXW28" s="6"/>
      <c r="SXX28" s="6"/>
      <c r="SXY28" s="6"/>
      <c r="SXZ28" s="6"/>
      <c r="SYA28" s="6"/>
      <c r="SYB28" s="6"/>
      <c r="SYC28" s="6"/>
      <c r="SYD28" s="6"/>
      <c r="SYE28" s="6"/>
      <c r="SYF28" s="6"/>
      <c r="SYG28" s="6"/>
      <c r="SYH28" s="6"/>
      <c r="SYI28" s="6"/>
      <c r="SYJ28" s="6"/>
      <c r="SYK28" s="6"/>
      <c r="SYL28" s="6"/>
      <c r="SYM28" s="6"/>
      <c r="SYN28" s="6"/>
      <c r="SYO28" s="6"/>
      <c r="SYP28" s="6"/>
      <c r="SYQ28" s="6"/>
      <c r="SYR28" s="6"/>
      <c r="SYS28" s="6"/>
      <c r="SYT28" s="6"/>
      <c r="SYU28" s="6"/>
      <c r="SYV28" s="6"/>
      <c r="SYW28" s="6"/>
      <c r="SYX28" s="6"/>
      <c r="SYY28" s="6"/>
      <c r="SYZ28" s="6"/>
      <c r="SZA28" s="6"/>
      <c r="SZB28" s="6"/>
      <c r="SZC28" s="6"/>
      <c r="SZD28" s="6"/>
      <c r="SZE28" s="6"/>
      <c r="SZF28" s="6"/>
      <c r="SZG28" s="6"/>
      <c r="SZH28" s="6"/>
      <c r="SZI28" s="6"/>
      <c r="SZJ28" s="6"/>
      <c r="SZK28" s="6"/>
      <c r="SZL28" s="6"/>
      <c r="SZM28" s="6"/>
      <c r="SZN28" s="6"/>
      <c r="SZO28" s="6"/>
      <c r="SZP28" s="6"/>
      <c r="SZQ28" s="6"/>
      <c r="SZR28" s="6"/>
      <c r="SZS28" s="6"/>
      <c r="SZT28" s="6"/>
      <c r="SZU28" s="6"/>
      <c r="SZV28" s="6"/>
      <c r="SZW28" s="6"/>
      <c r="SZX28" s="6"/>
      <c r="SZY28" s="6"/>
      <c r="SZZ28" s="6"/>
      <c r="TAA28" s="6"/>
      <c r="TAB28" s="6"/>
      <c r="TAC28" s="6"/>
      <c r="TAD28" s="6"/>
      <c r="TAE28" s="6"/>
      <c r="TAF28" s="6"/>
      <c r="TAG28" s="6"/>
      <c r="TAH28" s="6"/>
      <c r="TAI28" s="6"/>
      <c r="TAJ28" s="6"/>
      <c r="TAK28" s="6"/>
      <c r="TAL28" s="6"/>
      <c r="TAM28" s="6"/>
      <c r="TAN28" s="6"/>
      <c r="TAO28" s="6"/>
      <c r="TAP28" s="6"/>
      <c r="TAQ28" s="6"/>
      <c r="TAR28" s="6"/>
      <c r="TAS28" s="6"/>
      <c r="TAT28" s="6"/>
      <c r="TAU28" s="6"/>
      <c r="TAV28" s="6"/>
      <c r="TAW28" s="6"/>
      <c r="TAX28" s="6"/>
      <c r="TAY28" s="6"/>
      <c r="TAZ28" s="6"/>
      <c r="TBA28" s="6"/>
      <c r="TBB28" s="6"/>
      <c r="TBC28" s="6"/>
      <c r="TBD28" s="6"/>
      <c r="TBE28" s="6"/>
      <c r="TBF28" s="6"/>
      <c r="TBG28" s="6"/>
      <c r="TBH28" s="6"/>
      <c r="TBI28" s="6"/>
      <c r="TBJ28" s="6"/>
      <c r="TBK28" s="6"/>
      <c r="TBL28" s="6"/>
      <c r="TBM28" s="6"/>
      <c r="TBN28" s="6"/>
      <c r="TBO28" s="6"/>
      <c r="TBP28" s="6"/>
      <c r="TBQ28" s="6"/>
      <c r="TBR28" s="6"/>
      <c r="TBS28" s="6"/>
      <c r="TBT28" s="6"/>
      <c r="TBU28" s="6"/>
      <c r="TBV28" s="6"/>
      <c r="TBW28" s="6"/>
      <c r="TBX28" s="6"/>
      <c r="TBY28" s="6"/>
      <c r="TBZ28" s="6"/>
      <c r="TCA28" s="6"/>
      <c r="TCB28" s="6"/>
      <c r="TCC28" s="6"/>
      <c r="TCD28" s="6"/>
      <c r="TCE28" s="6"/>
      <c r="TCF28" s="6"/>
      <c r="TCG28" s="6"/>
      <c r="TCH28" s="6"/>
      <c r="TCI28" s="6"/>
      <c r="TCJ28" s="6"/>
      <c r="TCK28" s="6"/>
      <c r="TCL28" s="6"/>
      <c r="TCM28" s="6"/>
      <c r="TCN28" s="6"/>
      <c r="TCO28" s="6"/>
      <c r="TCP28" s="6"/>
      <c r="TCQ28" s="6"/>
      <c r="TCR28" s="6"/>
      <c r="TCS28" s="6"/>
      <c r="TCT28" s="6"/>
      <c r="TCU28" s="6"/>
      <c r="TCV28" s="6"/>
      <c r="TCW28" s="6"/>
      <c r="TCX28" s="6"/>
      <c r="TCY28" s="6"/>
      <c r="TCZ28" s="6"/>
      <c r="TDA28" s="6"/>
      <c r="TDB28" s="6"/>
      <c r="TDC28" s="6"/>
      <c r="TDD28" s="6"/>
      <c r="TDE28" s="6"/>
      <c r="TDF28" s="6"/>
      <c r="TDG28" s="6"/>
      <c r="TDH28" s="6"/>
      <c r="TDI28" s="6"/>
      <c r="TDJ28" s="6"/>
      <c r="TDK28" s="6"/>
      <c r="TDL28" s="6"/>
      <c r="TDM28" s="6"/>
      <c r="TDN28" s="6"/>
      <c r="TDO28" s="6"/>
      <c r="TDP28" s="6"/>
      <c r="TDQ28" s="6"/>
      <c r="TDR28" s="6"/>
      <c r="TDS28" s="6"/>
      <c r="TDT28" s="6"/>
      <c r="TDU28" s="6"/>
      <c r="TDV28" s="6"/>
      <c r="TDW28" s="6"/>
      <c r="TDX28" s="6"/>
      <c r="TDY28" s="6"/>
      <c r="TDZ28" s="6"/>
      <c r="TEA28" s="6"/>
      <c r="TEB28" s="6"/>
      <c r="TEC28" s="6"/>
      <c r="TED28" s="6"/>
      <c r="TEE28" s="6"/>
      <c r="TEF28" s="6"/>
      <c r="TEG28" s="6"/>
      <c r="TEH28" s="6"/>
      <c r="TEI28" s="6"/>
      <c r="TEJ28" s="6"/>
      <c r="TEK28" s="6"/>
      <c r="TEL28" s="6"/>
      <c r="TEM28" s="6"/>
      <c r="TEN28" s="6"/>
      <c r="TEO28" s="6"/>
      <c r="TEP28" s="6"/>
      <c r="TEQ28" s="6"/>
      <c r="TER28" s="6"/>
      <c r="TES28" s="6"/>
      <c r="TET28" s="6"/>
      <c r="TEU28" s="6"/>
      <c r="TEV28" s="6"/>
      <c r="TEW28" s="6"/>
      <c r="TEX28" s="6"/>
      <c r="TEY28" s="6"/>
      <c r="TEZ28" s="6"/>
      <c r="TFA28" s="6"/>
      <c r="TFB28" s="6"/>
      <c r="TFC28" s="6"/>
      <c r="TFD28" s="6"/>
      <c r="TFE28" s="6"/>
      <c r="TFF28" s="6"/>
      <c r="TFG28" s="6"/>
      <c r="TFH28" s="6"/>
      <c r="TFI28" s="6"/>
      <c r="TFJ28" s="6"/>
      <c r="TFK28" s="6"/>
      <c r="TFL28" s="6"/>
      <c r="TFM28" s="6"/>
      <c r="TFN28" s="6"/>
      <c r="TFO28" s="6"/>
      <c r="TFP28" s="6"/>
      <c r="TFQ28" s="6"/>
      <c r="TFR28" s="6"/>
      <c r="TFS28" s="6"/>
      <c r="TFT28" s="6"/>
      <c r="TFU28" s="6"/>
      <c r="TFV28" s="6"/>
      <c r="TFW28" s="6"/>
      <c r="TFX28" s="6"/>
      <c r="TFY28" s="6"/>
      <c r="TFZ28" s="6"/>
      <c r="TGA28" s="6"/>
      <c r="TGB28" s="6"/>
      <c r="TGC28" s="6"/>
      <c r="TGD28" s="6"/>
      <c r="TGE28" s="6"/>
      <c r="TGF28" s="6"/>
      <c r="TGG28" s="6"/>
      <c r="TGH28" s="6"/>
      <c r="TGI28" s="6"/>
      <c r="TGJ28" s="6"/>
      <c r="TGK28" s="6"/>
      <c r="TGL28" s="6"/>
      <c r="TGM28" s="6"/>
      <c r="TGN28" s="6"/>
      <c r="TGO28" s="6"/>
      <c r="TGP28" s="6"/>
      <c r="TGQ28" s="6"/>
      <c r="TGR28" s="6"/>
      <c r="TGS28" s="6"/>
      <c r="TGT28" s="6"/>
      <c r="TGU28" s="6"/>
      <c r="TGV28" s="6"/>
      <c r="TGW28" s="6"/>
      <c r="TGX28" s="6"/>
      <c r="TGY28" s="6"/>
      <c r="TGZ28" s="6"/>
      <c r="THA28" s="6"/>
      <c r="THB28" s="6"/>
      <c r="THC28" s="6"/>
      <c r="THD28" s="6"/>
      <c r="THE28" s="6"/>
      <c r="THF28" s="6"/>
      <c r="THG28" s="6"/>
      <c r="THH28" s="6"/>
      <c r="THI28" s="6"/>
      <c r="THJ28" s="6"/>
      <c r="THK28" s="6"/>
      <c r="THL28" s="6"/>
      <c r="THM28" s="6"/>
      <c r="THN28" s="6"/>
      <c r="THO28" s="6"/>
      <c r="THP28" s="6"/>
      <c r="THQ28" s="6"/>
      <c r="THR28" s="6"/>
      <c r="THS28" s="6"/>
      <c r="THT28" s="6"/>
      <c r="THU28" s="6"/>
      <c r="THV28" s="6"/>
      <c r="THW28" s="6"/>
      <c r="THX28" s="6"/>
      <c r="THY28" s="6"/>
      <c r="THZ28" s="6"/>
      <c r="TIA28" s="6"/>
      <c r="TIB28" s="6"/>
      <c r="TIC28" s="6"/>
      <c r="TID28" s="6"/>
      <c r="TIE28" s="6"/>
      <c r="TIF28" s="6"/>
      <c r="TIG28" s="6"/>
      <c r="TIH28" s="6"/>
      <c r="TII28" s="6"/>
      <c r="TIJ28" s="6"/>
      <c r="TIK28" s="6"/>
      <c r="TIL28" s="6"/>
      <c r="TIM28" s="6"/>
      <c r="TIN28" s="6"/>
      <c r="TIO28" s="6"/>
      <c r="TIP28" s="6"/>
      <c r="TIQ28" s="6"/>
      <c r="TIR28" s="6"/>
      <c r="TIS28" s="6"/>
      <c r="TIT28" s="6"/>
      <c r="TIU28" s="6"/>
      <c r="TIV28" s="6"/>
      <c r="TIW28" s="6"/>
      <c r="TIX28" s="6"/>
      <c r="TIY28" s="6"/>
      <c r="TIZ28" s="6"/>
      <c r="TJA28" s="6"/>
      <c r="TJB28" s="6"/>
      <c r="TJC28" s="6"/>
      <c r="TJD28" s="6"/>
      <c r="TJE28" s="6"/>
      <c r="TJF28" s="6"/>
      <c r="TJG28" s="6"/>
      <c r="TJH28" s="6"/>
      <c r="TJI28" s="6"/>
      <c r="TJJ28" s="6"/>
      <c r="TJK28" s="6"/>
      <c r="TJL28" s="6"/>
      <c r="TJM28" s="6"/>
      <c r="TJN28" s="6"/>
      <c r="TJO28" s="6"/>
      <c r="TJP28" s="6"/>
      <c r="TJQ28" s="6"/>
      <c r="TJR28" s="6"/>
      <c r="TJS28" s="6"/>
      <c r="TJT28" s="6"/>
      <c r="TJU28" s="6"/>
      <c r="TJV28" s="6"/>
      <c r="TJW28" s="6"/>
      <c r="TJX28" s="6"/>
      <c r="TJY28" s="6"/>
      <c r="TJZ28" s="6"/>
      <c r="TKA28" s="6"/>
      <c r="TKB28" s="6"/>
      <c r="TKC28" s="6"/>
      <c r="TKD28" s="6"/>
      <c r="TKE28" s="6"/>
      <c r="TKF28" s="6"/>
      <c r="TKG28" s="6"/>
      <c r="TKH28" s="6"/>
      <c r="TKI28" s="6"/>
      <c r="TKJ28" s="6"/>
      <c r="TKK28" s="6"/>
      <c r="TKL28" s="6"/>
      <c r="TKM28" s="6"/>
      <c r="TKN28" s="6"/>
      <c r="TKO28" s="6"/>
      <c r="TKP28" s="6"/>
      <c r="TKQ28" s="6"/>
      <c r="TKR28" s="6"/>
      <c r="TKS28" s="6"/>
      <c r="TKT28" s="6"/>
      <c r="TKU28" s="6"/>
      <c r="TKV28" s="6"/>
      <c r="TKW28" s="6"/>
      <c r="TKX28" s="6"/>
      <c r="TKY28" s="6"/>
      <c r="TKZ28" s="6"/>
      <c r="TLA28" s="6"/>
      <c r="TLB28" s="6"/>
      <c r="TLC28" s="6"/>
      <c r="TLD28" s="6"/>
      <c r="TLE28" s="6"/>
      <c r="TLF28" s="6"/>
      <c r="TLG28" s="6"/>
      <c r="TLH28" s="6"/>
      <c r="TLI28" s="6"/>
      <c r="TLJ28" s="6"/>
      <c r="TLK28" s="6"/>
      <c r="TLL28" s="6"/>
      <c r="TLM28" s="6"/>
      <c r="TLN28" s="6"/>
      <c r="TLO28" s="6"/>
      <c r="TLP28" s="6"/>
      <c r="TLQ28" s="6"/>
      <c r="TLR28" s="6"/>
      <c r="TLS28" s="6"/>
      <c r="TLT28" s="6"/>
      <c r="TLU28" s="6"/>
      <c r="TLV28" s="6"/>
      <c r="TLW28" s="6"/>
      <c r="TLX28" s="6"/>
      <c r="TLY28" s="6"/>
      <c r="TLZ28" s="6"/>
      <c r="TMA28" s="6"/>
      <c r="TMB28" s="6"/>
      <c r="TMC28" s="6"/>
      <c r="TMD28" s="6"/>
      <c r="TME28" s="6"/>
      <c r="TMF28" s="6"/>
      <c r="TMG28" s="6"/>
      <c r="TMH28" s="6"/>
      <c r="TMI28" s="6"/>
      <c r="TMJ28" s="6"/>
      <c r="TMK28" s="6"/>
      <c r="TML28" s="6"/>
      <c r="TMM28" s="6"/>
      <c r="TMN28" s="6"/>
      <c r="TMO28" s="6"/>
      <c r="TMP28" s="6"/>
      <c r="TMQ28" s="6"/>
      <c r="TMR28" s="6"/>
      <c r="TMS28" s="6"/>
      <c r="TMT28" s="6"/>
      <c r="TMU28" s="6"/>
      <c r="TMV28" s="6"/>
      <c r="TMW28" s="6"/>
      <c r="TMX28" s="6"/>
      <c r="TMY28" s="6"/>
      <c r="TMZ28" s="6"/>
      <c r="TNA28" s="6"/>
      <c r="TNB28" s="6"/>
      <c r="TNC28" s="6"/>
      <c r="TND28" s="6"/>
      <c r="TNE28" s="6"/>
      <c r="TNF28" s="6"/>
      <c r="TNG28" s="6"/>
      <c r="TNH28" s="6"/>
      <c r="TNI28" s="6"/>
      <c r="TNJ28" s="6"/>
      <c r="TNK28" s="6"/>
      <c r="TNL28" s="6"/>
      <c r="TNM28" s="6"/>
      <c r="TNN28" s="6"/>
      <c r="TNO28" s="6"/>
      <c r="TNP28" s="6"/>
      <c r="TNQ28" s="6"/>
      <c r="TNR28" s="6"/>
      <c r="TNS28" s="6"/>
      <c r="TNT28" s="6"/>
      <c r="TNU28" s="6"/>
      <c r="TNV28" s="6"/>
      <c r="TNW28" s="6"/>
      <c r="TNX28" s="6"/>
      <c r="TNY28" s="6"/>
      <c r="TNZ28" s="6"/>
      <c r="TOA28" s="6"/>
      <c r="TOB28" s="6"/>
      <c r="TOC28" s="6"/>
      <c r="TOD28" s="6"/>
      <c r="TOE28" s="6"/>
      <c r="TOF28" s="6"/>
      <c r="TOG28" s="6"/>
      <c r="TOH28" s="6"/>
      <c r="TOI28" s="6"/>
      <c r="TOJ28" s="6"/>
      <c r="TOK28" s="6"/>
      <c r="TOL28" s="6"/>
      <c r="TOM28" s="6"/>
      <c r="TON28" s="6"/>
      <c r="TOO28" s="6"/>
      <c r="TOP28" s="6"/>
      <c r="TOQ28" s="6"/>
      <c r="TOR28" s="6"/>
      <c r="TOS28" s="6"/>
      <c r="TOT28" s="6"/>
      <c r="TOU28" s="6"/>
      <c r="TOV28" s="6"/>
      <c r="TOW28" s="6"/>
      <c r="TOX28" s="6"/>
      <c r="TOY28" s="6"/>
      <c r="TOZ28" s="6"/>
      <c r="TPA28" s="6"/>
      <c r="TPB28" s="6"/>
      <c r="TPC28" s="6"/>
      <c r="TPD28" s="6"/>
      <c r="TPE28" s="6"/>
      <c r="TPF28" s="6"/>
      <c r="TPG28" s="6"/>
      <c r="TPH28" s="6"/>
      <c r="TPI28" s="6"/>
      <c r="TPJ28" s="6"/>
      <c r="TPK28" s="6"/>
      <c r="TPL28" s="6"/>
      <c r="TPM28" s="6"/>
      <c r="TPN28" s="6"/>
      <c r="TPO28" s="6"/>
      <c r="TPP28" s="6"/>
      <c r="TPQ28" s="6"/>
      <c r="TPR28" s="6"/>
      <c r="TPS28" s="6"/>
      <c r="TPT28" s="6"/>
      <c r="TPU28" s="6"/>
      <c r="TPV28" s="6"/>
      <c r="TPW28" s="6"/>
      <c r="TPX28" s="6"/>
      <c r="TPY28" s="6"/>
      <c r="TPZ28" s="6"/>
      <c r="TQA28" s="6"/>
      <c r="TQB28" s="6"/>
      <c r="TQC28" s="6"/>
      <c r="TQD28" s="6"/>
      <c r="TQE28" s="6"/>
      <c r="TQF28" s="6"/>
      <c r="TQG28" s="6"/>
      <c r="TQH28" s="6"/>
      <c r="TQI28" s="6"/>
      <c r="TQJ28" s="6"/>
      <c r="TQK28" s="6"/>
      <c r="TQL28" s="6"/>
      <c r="TQM28" s="6"/>
      <c r="TQN28" s="6"/>
      <c r="TQO28" s="6"/>
      <c r="TQP28" s="6"/>
      <c r="TQQ28" s="6"/>
      <c r="TQR28" s="6"/>
      <c r="TQS28" s="6"/>
      <c r="TQT28" s="6"/>
      <c r="TQU28" s="6"/>
      <c r="TQV28" s="6"/>
      <c r="TQW28" s="6"/>
      <c r="TQX28" s="6"/>
      <c r="TQY28" s="6"/>
      <c r="TQZ28" s="6"/>
      <c r="TRA28" s="6"/>
      <c r="TRB28" s="6"/>
      <c r="TRC28" s="6"/>
      <c r="TRD28" s="6"/>
      <c r="TRE28" s="6"/>
      <c r="TRF28" s="6"/>
      <c r="TRG28" s="6"/>
      <c r="TRH28" s="6"/>
      <c r="TRI28" s="6"/>
      <c r="TRJ28" s="6"/>
      <c r="TRK28" s="6"/>
      <c r="TRL28" s="6"/>
      <c r="TRM28" s="6"/>
      <c r="TRN28" s="6"/>
      <c r="TRO28" s="6"/>
      <c r="TRP28" s="6"/>
      <c r="TRQ28" s="6"/>
      <c r="TRR28" s="6"/>
      <c r="TRS28" s="6"/>
      <c r="TRT28" s="6"/>
      <c r="TRU28" s="6"/>
      <c r="TRV28" s="6"/>
      <c r="TRW28" s="6"/>
      <c r="TRX28" s="6"/>
      <c r="TRY28" s="6"/>
      <c r="TRZ28" s="6"/>
      <c r="TSA28" s="6"/>
      <c r="TSB28" s="6"/>
      <c r="TSC28" s="6"/>
      <c r="TSD28" s="6"/>
      <c r="TSE28" s="6"/>
      <c r="TSF28" s="6"/>
      <c r="TSG28" s="6"/>
      <c r="TSH28" s="6"/>
      <c r="TSI28" s="6"/>
      <c r="TSJ28" s="6"/>
      <c r="TSK28" s="6"/>
      <c r="TSL28" s="6"/>
      <c r="TSM28" s="6"/>
      <c r="TSN28" s="6"/>
      <c r="TSO28" s="6"/>
      <c r="TSP28" s="6"/>
      <c r="TSQ28" s="6"/>
      <c r="TSR28" s="6"/>
      <c r="TSS28" s="6"/>
      <c r="TST28" s="6"/>
      <c r="TSU28" s="6"/>
      <c r="TSV28" s="6"/>
      <c r="TSW28" s="6"/>
      <c r="TSX28" s="6"/>
      <c r="TSY28" s="6"/>
      <c r="TSZ28" s="6"/>
      <c r="TTA28" s="6"/>
      <c r="TTB28" s="6"/>
      <c r="TTC28" s="6"/>
      <c r="TTD28" s="6"/>
      <c r="TTE28" s="6"/>
      <c r="TTF28" s="6"/>
      <c r="TTG28" s="6"/>
      <c r="TTH28" s="6"/>
      <c r="TTI28" s="6"/>
      <c r="TTJ28" s="6"/>
      <c r="TTK28" s="6"/>
      <c r="TTL28" s="6"/>
      <c r="TTM28" s="6"/>
      <c r="TTN28" s="6"/>
      <c r="TTO28" s="6"/>
      <c r="TTP28" s="6"/>
      <c r="TTQ28" s="6"/>
      <c r="TTR28" s="6"/>
      <c r="TTS28" s="6"/>
      <c r="TTT28" s="6"/>
      <c r="TTU28" s="6"/>
      <c r="TTV28" s="6"/>
      <c r="TTW28" s="6"/>
      <c r="TTX28" s="6"/>
      <c r="TTY28" s="6"/>
      <c r="TTZ28" s="6"/>
      <c r="TUA28" s="6"/>
      <c r="TUB28" s="6"/>
      <c r="TUC28" s="6"/>
      <c r="TUD28" s="6"/>
      <c r="TUE28" s="6"/>
      <c r="TUF28" s="6"/>
      <c r="TUG28" s="6"/>
      <c r="TUH28" s="6"/>
      <c r="TUI28" s="6"/>
      <c r="TUJ28" s="6"/>
      <c r="TUK28" s="6"/>
      <c r="TUL28" s="6"/>
      <c r="TUM28" s="6"/>
      <c r="TUN28" s="6"/>
      <c r="TUO28" s="6"/>
      <c r="TUP28" s="6"/>
      <c r="TUQ28" s="6"/>
      <c r="TUR28" s="6"/>
      <c r="TUS28" s="6"/>
      <c r="TUT28" s="6"/>
      <c r="TUU28" s="6"/>
      <c r="TUV28" s="6"/>
      <c r="TUW28" s="6"/>
      <c r="TUX28" s="6"/>
      <c r="TUY28" s="6"/>
      <c r="TUZ28" s="6"/>
      <c r="TVA28" s="6"/>
      <c r="TVB28" s="6"/>
      <c r="TVC28" s="6"/>
      <c r="TVD28" s="6"/>
      <c r="TVE28" s="6"/>
      <c r="TVF28" s="6"/>
      <c r="TVG28" s="6"/>
      <c r="TVH28" s="6"/>
      <c r="TVI28" s="6"/>
      <c r="TVJ28" s="6"/>
      <c r="TVK28" s="6"/>
      <c r="TVL28" s="6"/>
      <c r="TVM28" s="6"/>
      <c r="TVN28" s="6"/>
      <c r="TVO28" s="6"/>
      <c r="TVP28" s="6"/>
      <c r="TVQ28" s="6"/>
      <c r="TVR28" s="6"/>
      <c r="TVS28" s="6"/>
      <c r="TVT28" s="6"/>
      <c r="TVU28" s="6"/>
      <c r="TVV28" s="6"/>
      <c r="TVW28" s="6"/>
      <c r="TVX28" s="6"/>
      <c r="TVY28" s="6"/>
      <c r="TVZ28" s="6"/>
      <c r="TWA28" s="6"/>
      <c r="TWB28" s="6"/>
      <c r="TWC28" s="6"/>
      <c r="TWD28" s="6"/>
      <c r="TWE28" s="6"/>
      <c r="TWF28" s="6"/>
      <c r="TWG28" s="6"/>
      <c r="TWH28" s="6"/>
      <c r="TWI28" s="6"/>
      <c r="TWJ28" s="6"/>
      <c r="TWK28" s="6"/>
      <c r="TWL28" s="6"/>
      <c r="TWM28" s="6"/>
      <c r="TWN28" s="6"/>
      <c r="TWO28" s="6"/>
      <c r="TWP28" s="6"/>
      <c r="TWQ28" s="6"/>
      <c r="TWR28" s="6"/>
      <c r="TWS28" s="6"/>
      <c r="TWT28" s="6"/>
      <c r="TWU28" s="6"/>
      <c r="TWV28" s="6"/>
      <c r="TWW28" s="6"/>
      <c r="TWX28" s="6"/>
      <c r="TWY28" s="6"/>
      <c r="TWZ28" s="6"/>
      <c r="TXA28" s="6"/>
      <c r="TXB28" s="6"/>
      <c r="TXC28" s="6"/>
      <c r="TXD28" s="6"/>
      <c r="TXE28" s="6"/>
      <c r="TXF28" s="6"/>
      <c r="TXG28" s="6"/>
      <c r="TXH28" s="6"/>
      <c r="TXI28" s="6"/>
      <c r="TXJ28" s="6"/>
      <c r="TXK28" s="6"/>
      <c r="TXL28" s="6"/>
      <c r="TXM28" s="6"/>
      <c r="TXN28" s="6"/>
      <c r="TXO28" s="6"/>
      <c r="TXP28" s="6"/>
      <c r="TXQ28" s="6"/>
      <c r="TXR28" s="6"/>
      <c r="TXS28" s="6"/>
      <c r="TXT28" s="6"/>
      <c r="TXU28" s="6"/>
      <c r="TXV28" s="6"/>
      <c r="TXW28" s="6"/>
      <c r="TXX28" s="6"/>
      <c r="TXY28" s="6"/>
      <c r="TXZ28" s="6"/>
      <c r="TYA28" s="6"/>
      <c r="TYB28" s="6"/>
      <c r="TYC28" s="6"/>
      <c r="TYD28" s="6"/>
      <c r="TYE28" s="6"/>
      <c r="TYF28" s="6"/>
      <c r="TYG28" s="6"/>
      <c r="TYH28" s="6"/>
      <c r="TYI28" s="6"/>
      <c r="TYJ28" s="6"/>
      <c r="TYK28" s="6"/>
      <c r="TYL28" s="6"/>
      <c r="TYM28" s="6"/>
      <c r="TYN28" s="6"/>
      <c r="TYO28" s="6"/>
      <c r="TYP28" s="6"/>
      <c r="TYQ28" s="6"/>
      <c r="TYR28" s="6"/>
      <c r="TYS28" s="6"/>
      <c r="TYT28" s="6"/>
      <c r="TYU28" s="6"/>
      <c r="TYV28" s="6"/>
      <c r="TYW28" s="6"/>
      <c r="TYX28" s="6"/>
      <c r="TYY28" s="6"/>
      <c r="TYZ28" s="6"/>
      <c r="TZA28" s="6"/>
      <c r="TZB28" s="6"/>
      <c r="TZC28" s="6"/>
      <c r="TZD28" s="6"/>
      <c r="TZE28" s="6"/>
      <c r="TZF28" s="6"/>
      <c r="TZG28" s="6"/>
      <c r="TZH28" s="6"/>
      <c r="TZI28" s="6"/>
      <c r="TZJ28" s="6"/>
      <c r="TZK28" s="6"/>
      <c r="TZL28" s="6"/>
      <c r="TZM28" s="6"/>
      <c r="TZN28" s="6"/>
      <c r="TZO28" s="6"/>
      <c r="TZP28" s="6"/>
      <c r="TZQ28" s="6"/>
      <c r="TZR28" s="6"/>
      <c r="TZS28" s="6"/>
      <c r="TZT28" s="6"/>
      <c r="TZU28" s="6"/>
      <c r="TZV28" s="6"/>
      <c r="TZW28" s="6"/>
      <c r="TZX28" s="6"/>
      <c r="TZY28" s="6"/>
      <c r="TZZ28" s="6"/>
      <c r="UAA28" s="6"/>
      <c r="UAB28" s="6"/>
      <c r="UAC28" s="6"/>
      <c r="UAD28" s="6"/>
      <c r="UAE28" s="6"/>
      <c r="UAF28" s="6"/>
      <c r="UAG28" s="6"/>
      <c r="UAH28" s="6"/>
      <c r="UAI28" s="6"/>
      <c r="UAJ28" s="6"/>
      <c r="UAK28" s="6"/>
      <c r="UAL28" s="6"/>
      <c r="UAM28" s="6"/>
      <c r="UAN28" s="6"/>
      <c r="UAO28" s="6"/>
      <c r="UAP28" s="6"/>
      <c r="UAQ28" s="6"/>
      <c r="UAR28" s="6"/>
      <c r="UAS28" s="6"/>
      <c r="UAT28" s="6"/>
      <c r="UAU28" s="6"/>
      <c r="UAV28" s="6"/>
      <c r="UAW28" s="6"/>
      <c r="UAX28" s="6"/>
      <c r="UAY28" s="6"/>
      <c r="UAZ28" s="6"/>
      <c r="UBA28" s="6"/>
      <c r="UBB28" s="6"/>
      <c r="UBC28" s="6"/>
      <c r="UBD28" s="6"/>
      <c r="UBE28" s="6"/>
      <c r="UBF28" s="6"/>
      <c r="UBG28" s="6"/>
      <c r="UBH28" s="6"/>
      <c r="UBI28" s="6"/>
      <c r="UBJ28" s="6"/>
      <c r="UBK28" s="6"/>
      <c r="UBL28" s="6"/>
      <c r="UBM28" s="6"/>
      <c r="UBN28" s="6"/>
      <c r="UBO28" s="6"/>
      <c r="UBP28" s="6"/>
      <c r="UBQ28" s="6"/>
      <c r="UBR28" s="6"/>
      <c r="UBS28" s="6"/>
      <c r="UBT28" s="6"/>
      <c r="UBU28" s="6"/>
      <c r="UBV28" s="6"/>
      <c r="UBW28" s="6"/>
      <c r="UBX28" s="6"/>
      <c r="UBY28" s="6"/>
      <c r="UBZ28" s="6"/>
      <c r="UCA28" s="6"/>
      <c r="UCB28" s="6"/>
      <c r="UCC28" s="6"/>
      <c r="UCD28" s="6"/>
      <c r="UCE28" s="6"/>
      <c r="UCF28" s="6"/>
      <c r="UCG28" s="6"/>
      <c r="UCH28" s="6"/>
      <c r="UCI28" s="6"/>
      <c r="UCJ28" s="6"/>
      <c r="UCK28" s="6"/>
      <c r="UCL28" s="6"/>
      <c r="UCM28" s="6"/>
      <c r="UCN28" s="6"/>
      <c r="UCO28" s="6"/>
      <c r="UCP28" s="6"/>
      <c r="UCQ28" s="6"/>
      <c r="UCR28" s="6"/>
      <c r="UCS28" s="6"/>
      <c r="UCT28" s="6"/>
      <c r="UCU28" s="6"/>
      <c r="UCV28" s="6"/>
      <c r="UCW28" s="6"/>
      <c r="UCX28" s="6"/>
      <c r="UCY28" s="6"/>
      <c r="UCZ28" s="6"/>
      <c r="UDA28" s="6"/>
      <c r="UDB28" s="6"/>
      <c r="UDC28" s="6"/>
      <c r="UDD28" s="6"/>
      <c r="UDE28" s="6"/>
      <c r="UDF28" s="6"/>
      <c r="UDG28" s="6"/>
      <c r="UDH28" s="6"/>
      <c r="UDI28" s="6"/>
      <c r="UDJ28" s="6"/>
      <c r="UDK28" s="6"/>
      <c r="UDL28" s="6"/>
      <c r="UDM28" s="6"/>
      <c r="UDN28" s="6"/>
      <c r="UDO28" s="6"/>
      <c r="UDP28" s="6"/>
      <c r="UDQ28" s="6"/>
      <c r="UDR28" s="6"/>
      <c r="UDS28" s="6"/>
      <c r="UDT28" s="6"/>
      <c r="UDU28" s="6"/>
      <c r="UDV28" s="6"/>
      <c r="UDW28" s="6"/>
      <c r="UDX28" s="6"/>
      <c r="UDY28" s="6"/>
      <c r="UDZ28" s="6"/>
      <c r="UEA28" s="6"/>
      <c r="UEB28" s="6"/>
      <c r="UEC28" s="6"/>
      <c r="UED28" s="6"/>
      <c r="UEE28" s="6"/>
      <c r="UEF28" s="6"/>
      <c r="UEG28" s="6"/>
      <c r="UEH28" s="6"/>
      <c r="UEI28" s="6"/>
      <c r="UEJ28" s="6"/>
      <c r="UEK28" s="6"/>
      <c r="UEL28" s="6"/>
      <c r="UEM28" s="6"/>
      <c r="UEN28" s="6"/>
      <c r="UEO28" s="6"/>
      <c r="UEP28" s="6"/>
      <c r="UEQ28" s="6"/>
      <c r="UER28" s="6"/>
      <c r="UES28" s="6"/>
      <c r="UET28" s="6"/>
      <c r="UEU28" s="6"/>
      <c r="UEV28" s="6"/>
      <c r="UEW28" s="6"/>
      <c r="UEX28" s="6"/>
      <c r="UEY28" s="6"/>
      <c r="UEZ28" s="6"/>
      <c r="UFA28" s="6"/>
      <c r="UFB28" s="6"/>
      <c r="UFC28" s="6"/>
      <c r="UFD28" s="6"/>
      <c r="UFE28" s="6"/>
      <c r="UFF28" s="6"/>
      <c r="UFG28" s="6"/>
      <c r="UFH28" s="6"/>
      <c r="UFI28" s="6"/>
      <c r="UFJ28" s="6"/>
      <c r="UFK28" s="6"/>
      <c r="UFL28" s="6"/>
      <c r="UFM28" s="6"/>
      <c r="UFN28" s="6"/>
      <c r="UFO28" s="6"/>
      <c r="UFP28" s="6"/>
      <c r="UFQ28" s="6"/>
      <c r="UFR28" s="6"/>
      <c r="UFS28" s="6"/>
      <c r="UFT28" s="6"/>
      <c r="UFU28" s="6"/>
      <c r="UFV28" s="6"/>
      <c r="UFW28" s="6"/>
      <c r="UFX28" s="6"/>
      <c r="UFY28" s="6"/>
      <c r="UFZ28" s="6"/>
      <c r="UGA28" s="6"/>
      <c r="UGB28" s="6"/>
      <c r="UGC28" s="6"/>
      <c r="UGD28" s="6"/>
      <c r="UGE28" s="6"/>
      <c r="UGF28" s="6"/>
      <c r="UGG28" s="6"/>
      <c r="UGH28" s="6"/>
      <c r="UGI28" s="6"/>
      <c r="UGJ28" s="6"/>
      <c r="UGK28" s="6"/>
      <c r="UGL28" s="6"/>
      <c r="UGM28" s="6"/>
      <c r="UGN28" s="6"/>
      <c r="UGO28" s="6"/>
      <c r="UGP28" s="6"/>
      <c r="UGQ28" s="6"/>
      <c r="UGR28" s="6"/>
      <c r="UGS28" s="6"/>
      <c r="UGT28" s="6"/>
      <c r="UGU28" s="6"/>
      <c r="UGV28" s="6"/>
      <c r="UGW28" s="6"/>
      <c r="UGX28" s="6"/>
      <c r="UGY28" s="6"/>
      <c r="UGZ28" s="6"/>
      <c r="UHA28" s="6"/>
      <c r="UHB28" s="6"/>
      <c r="UHC28" s="6"/>
      <c r="UHD28" s="6"/>
      <c r="UHE28" s="6"/>
      <c r="UHF28" s="6"/>
      <c r="UHG28" s="6"/>
      <c r="UHH28" s="6"/>
      <c r="UHI28" s="6"/>
      <c r="UHJ28" s="6"/>
      <c r="UHK28" s="6"/>
      <c r="UHL28" s="6"/>
      <c r="UHM28" s="6"/>
      <c r="UHN28" s="6"/>
      <c r="UHO28" s="6"/>
      <c r="UHP28" s="6"/>
      <c r="UHQ28" s="6"/>
      <c r="UHR28" s="6"/>
      <c r="UHS28" s="6"/>
      <c r="UHT28" s="6"/>
      <c r="UHU28" s="6"/>
      <c r="UHV28" s="6"/>
      <c r="UHW28" s="6"/>
      <c r="UHX28" s="6"/>
      <c r="UHY28" s="6"/>
      <c r="UHZ28" s="6"/>
      <c r="UIA28" s="6"/>
      <c r="UIB28" s="6"/>
      <c r="UIC28" s="6"/>
      <c r="UID28" s="6"/>
      <c r="UIE28" s="6"/>
      <c r="UIF28" s="6"/>
      <c r="UIG28" s="6"/>
      <c r="UIH28" s="6"/>
      <c r="UII28" s="6"/>
      <c r="UIJ28" s="6"/>
      <c r="UIK28" s="6"/>
      <c r="UIL28" s="6"/>
      <c r="UIM28" s="6"/>
      <c r="UIN28" s="6"/>
      <c r="UIO28" s="6"/>
      <c r="UIP28" s="6"/>
      <c r="UIQ28" s="6"/>
      <c r="UIR28" s="6"/>
      <c r="UIS28" s="6"/>
      <c r="UIT28" s="6"/>
      <c r="UIU28" s="6"/>
      <c r="UIV28" s="6"/>
      <c r="UIW28" s="6"/>
      <c r="UIX28" s="6"/>
      <c r="UIY28" s="6"/>
      <c r="UIZ28" s="6"/>
      <c r="UJA28" s="6"/>
      <c r="UJB28" s="6"/>
      <c r="UJC28" s="6"/>
      <c r="UJD28" s="6"/>
      <c r="UJE28" s="6"/>
      <c r="UJF28" s="6"/>
      <c r="UJG28" s="6"/>
      <c r="UJH28" s="6"/>
      <c r="UJI28" s="6"/>
      <c r="UJJ28" s="6"/>
      <c r="UJK28" s="6"/>
      <c r="UJL28" s="6"/>
      <c r="UJM28" s="6"/>
      <c r="UJN28" s="6"/>
      <c r="UJO28" s="6"/>
      <c r="UJP28" s="6"/>
      <c r="UJQ28" s="6"/>
      <c r="UJR28" s="6"/>
      <c r="UJS28" s="6"/>
      <c r="UJT28" s="6"/>
      <c r="UJU28" s="6"/>
      <c r="UJV28" s="6"/>
      <c r="UJW28" s="6"/>
      <c r="UJX28" s="6"/>
      <c r="UJY28" s="6"/>
      <c r="UJZ28" s="6"/>
      <c r="UKA28" s="6"/>
      <c r="UKB28" s="6"/>
      <c r="UKC28" s="6"/>
      <c r="UKD28" s="6"/>
      <c r="UKE28" s="6"/>
      <c r="UKF28" s="6"/>
      <c r="UKG28" s="6"/>
      <c r="UKH28" s="6"/>
      <c r="UKI28" s="6"/>
      <c r="UKJ28" s="6"/>
      <c r="UKK28" s="6"/>
      <c r="UKL28" s="6"/>
      <c r="UKM28" s="6"/>
      <c r="UKN28" s="6"/>
      <c r="UKO28" s="6"/>
      <c r="UKP28" s="6"/>
      <c r="UKQ28" s="6"/>
      <c r="UKR28" s="6"/>
      <c r="UKS28" s="6"/>
      <c r="UKT28" s="6"/>
      <c r="UKU28" s="6"/>
      <c r="UKV28" s="6"/>
      <c r="UKW28" s="6"/>
      <c r="UKX28" s="6"/>
      <c r="UKY28" s="6"/>
      <c r="UKZ28" s="6"/>
      <c r="ULA28" s="6"/>
      <c r="ULB28" s="6"/>
      <c r="ULC28" s="6"/>
      <c r="ULD28" s="6"/>
      <c r="ULE28" s="6"/>
      <c r="ULF28" s="6"/>
      <c r="ULG28" s="6"/>
      <c r="ULH28" s="6"/>
      <c r="ULI28" s="6"/>
      <c r="ULJ28" s="6"/>
      <c r="ULK28" s="6"/>
      <c r="ULL28" s="6"/>
      <c r="ULM28" s="6"/>
      <c r="ULN28" s="6"/>
      <c r="ULO28" s="6"/>
      <c r="ULP28" s="6"/>
      <c r="ULQ28" s="6"/>
      <c r="ULR28" s="6"/>
      <c r="ULS28" s="6"/>
      <c r="ULT28" s="6"/>
      <c r="ULU28" s="6"/>
      <c r="ULV28" s="6"/>
      <c r="ULW28" s="6"/>
      <c r="ULX28" s="6"/>
      <c r="ULY28" s="6"/>
      <c r="ULZ28" s="6"/>
      <c r="UMA28" s="6"/>
      <c r="UMB28" s="6"/>
      <c r="UMC28" s="6"/>
      <c r="UMD28" s="6"/>
      <c r="UME28" s="6"/>
      <c r="UMF28" s="6"/>
      <c r="UMG28" s="6"/>
      <c r="UMH28" s="6"/>
      <c r="UMI28" s="6"/>
      <c r="UMJ28" s="6"/>
      <c r="UMK28" s="6"/>
      <c r="UML28" s="6"/>
      <c r="UMM28" s="6"/>
      <c r="UMN28" s="6"/>
      <c r="UMO28" s="6"/>
      <c r="UMP28" s="6"/>
      <c r="UMQ28" s="6"/>
      <c r="UMR28" s="6"/>
      <c r="UMS28" s="6"/>
      <c r="UMT28" s="6"/>
      <c r="UMU28" s="6"/>
      <c r="UMV28" s="6"/>
      <c r="UMW28" s="6"/>
      <c r="UMX28" s="6"/>
      <c r="UMY28" s="6"/>
      <c r="UMZ28" s="6"/>
      <c r="UNA28" s="6"/>
      <c r="UNB28" s="6"/>
      <c r="UNC28" s="6"/>
      <c r="UND28" s="6"/>
      <c r="UNE28" s="6"/>
      <c r="UNF28" s="6"/>
      <c r="UNG28" s="6"/>
      <c r="UNH28" s="6"/>
      <c r="UNI28" s="6"/>
      <c r="UNJ28" s="6"/>
      <c r="UNK28" s="6"/>
      <c r="UNL28" s="6"/>
      <c r="UNM28" s="6"/>
      <c r="UNN28" s="6"/>
      <c r="UNO28" s="6"/>
      <c r="UNP28" s="6"/>
      <c r="UNQ28" s="6"/>
      <c r="UNR28" s="6"/>
      <c r="UNS28" s="6"/>
      <c r="UNT28" s="6"/>
      <c r="UNU28" s="6"/>
      <c r="UNV28" s="6"/>
      <c r="UNW28" s="6"/>
      <c r="UNX28" s="6"/>
      <c r="UNY28" s="6"/>
      <c r="UNZ28" s="6"/>
      <c r="UOA28" s="6"/>
      <c r="UOB28" s="6"/>
      <c r="UOC28" s="6"/>
      <c r="UOD28" s="6"/>
      <c r="UOE28" s="6"/>
      <c r="UOF28" s="6"/>
      <c r="UOG28" s="6"/>
      <c r="UOH28" s="6"/>
      <c r="UOI28" s="6"/>
      <c r="UOJ28" s="6"/>
      <c r="UOK28" s="6"/>
      <c r="UOL28" s="6"/>
      <c r="UOM28" s="6"/>
      <c r="UON28" s="6"/>
      <c r="UOO28" s="6"/>
      <c r="UOP28" s="6"/>
      <c r="UOQ28" s="6"/>
      <c r="UOR28" s="6"/>
      <c r="UOS28" s="6"/>
      <c r="UOT28" s="6"/>
      <c r="UOU28" s="6"/>
      <c r="UOV28" s="6"/>
      <c r="UOW28" s="6"/>
      <c r="UOX28" s="6"/>
      <c r="UOY28" s="6"/>
      <c r="UOZ28" s="6"/>
      <c r="UPA28" s="6"/>
      <c r="UPB28" s="6"/>
      <c r="UPC28" s="6"/>
      <c r="UPD28" s="6"/>
      <c r="UPE28" s="6"/>
      <c r="UPF28" s="6"/>
      <c r="UPG28" s="6"/>
      <c r="UPH28" s="6"/>
      <c r="UPI28" s="6"/>
      <c r="UPJ28" s="6"/>
      <c r="UPK28" s="6"/>
      <c r="UPL28" s="6"/>
      <c r="UPM28" s="6"/>
      <c r="UPN28" s="6"/>
      <c r="UPO28" s="6"/>
      <c r="UPP28" s="6"/>
      <c r="UPQ28" s="6"/>
      <c r="UPR28" s="6"/>
      <c r="UPS28" s="6"/>
      <c r="UPT28" s="6"/>
      <c r="UPU28" s="6"/>
      <c r="UPV28" s="6"/>
      <c r="UPW28" s="6"/>
      <c r="UPX28" s="6"/>
      <c r="UPY28" s="6"/>
      <c r="UPZ28" s="6"/>
      <c r="UQA28" s="6"/>
      <c r="UQB28" s="6"/>
      <c r="UQC28" s="6"/>
      <c r="UQD28" s="6"/>
      <c r="UQE28" s="6"/>
      <c r="UQF28" s="6"/>
      <c r="UQG28" s="6"/>
      <c r="UQH28" s="6"/>
      <c r="UQI28" s="6"/>
      <c r="UQJ28" s="6"/>
      <c r="UQK28" s="6"/>
      <c r="UQL28" s="6"/>
      <c r="UQM28" s="6"/>
      <c r="UQN28" s="6"/>
      <c r="UQO28" s="6"/>
      <c r="UQP28" s="6"/>
      <c r="UQQ28" s="6"/>
      <c r="UQR28" s="6"/>
      <c r="UQS28" s="6"/>
      <c r="UQT28" s="6"/>
      <c r="UQU28" s="6"/>
      <c r="UQV28" s="6"/>
      <c r="UQW28" s="6"/>
      <c r="UQX28" s="6"/>
      <c r="UQY28" s="6"/>
      <c r="UQZ28" s="6"/>
      <c r="URA28" s="6"/>
      <c r="URB28" s="6"/>
      <c r="URC28" s="6"/>
      <c r="URD28" s="6"/>
      <c r="URE28" s="6"/>
      <c r="URF28" s="6"/>
      <c r="URG28" s="6"/>
      <c r="URH28" s="6"/>
      <c r="URI28" s="6"/>
      <c r="URJ28" s="6"/>
      <c r="URK28" s="6"/>
      <c r="URL28" s="6"/>
      <c r="URM28" s="6"/>
      <c r="URN28" s="6"/>
      <c r="URO28" s="6"/>
      <c r="URP28" s="6"/>
      <c r="URQ28" s="6"/>
      <c r="URR28" s="6"/>
      <c r="URS28" s="6"/>
      <c r="URT28" s="6"/>
      <c r="URU28" s="6"/>
      <c r="URV28" s="6"/>
      <c r="URW28" s="6"/>
      <c r="URX28" s="6"/>
      <c r="URY28" s="6"/>
      <c r="URZ28" s="6"/>
      <c r="USA28" s="6"/>
      <c r="USB28" s="6"/>
      <c r="USC28" s="6"/>
      <c r="USD28" s="6"/>
      <c r="USE28" s="6"/>
      <c r="USF28" s="6"/>
      <c r="USG28" s="6"/>
      <c r="USH28" s="6"/>
      <c r="USI28" s="6"/>
      <c r="USJ28" s="6"/>
      <c r="USK28" s="6"/>
      <c r="USL28" s="6"/>
      <c r="USM28" s="6"/>
      <c r="USN28" s="6"/>
      <c r="USO28" s="6"/>
      <c r="USP28" s="6"/>
      <c r="USQ28" s="6"/>
      <c r="USR28" s="6"/>
      <c r="USS28" s="6"/>
      <c r="UST28" s="6"/>
      <c r="USU28" s="6"/>
      <c r="USV28" s="6"/>
      <c r="USW28" s="6"/>
      <c r="USX28" s="6"/>
      <c r="USY28" s="6"/>
      <c r="USZ28" s="6"/>
      <c r="UTA28" s="6"/>
      <c r="UTB28" s="6"/>
      <c r="UTC28" s="6"/>
      <c r="UTD28" s="6"/>
      <c r="UTE28" s="6"/>
      <c r="UTF28" s="6"/>
      <c r="UTG28" s="6"/>
      <c r="UTH28" s="6"/>
      <c r="UTI28" s="6"/>
      <c r="UTJ28" s="6"/>
      <c r="UTK28" s="6"/>
      <c r="UTL28" s="6"/>
      <c r="UTM28" s="6"/>
      <c r="UTN28" s="6"/>
      <c r="UTO28" s="6"/>
      <c r="UTP28" s="6"/>
      <c r="UTQ28" s="6"/>
      <c r="UTR28" s="6"/>
      <c r="UTS28" s="6"/>
      <c r="UTT28" s="6"/>
      <c r="UTU28" s="6"/>
      <c r="UTV28" s="6"/>
      <c r="UTW28" s="6"/>
      <c r="UTX28" s="6"/>
      <c r="UTY28" s="6"/>
      <c r="UTZ28" s="6"/>
      <c r="UUA28" s="6"/>
      <c r="UUB28" s="6"/>
      <c r="UUC28" s="6"/>
      <c r="UUD28" s="6"/>
      <c r="UUE28" s="6"/>
      <c r="UUF28" s="6"/>
      <c r="UUG28" s="6"/>
      <c r="UUH28" s="6"/>
      <c r="UUI28" s="6"/>
      <c r="UUJ28" s="6"/>
      <c r="UUK28" s="6"/>
      <c r="UUL28" s="6"/>
      <c r="UUM28" s="6"/>
      <c r="UUN28" s="6"/>
      <c r="UUO28" s="6"/>
      <c r="UUP28" s="6"/>
      <c r="UUQ28" s="6"/>
      <c r="UUR28" s="6"/>
      <c r="UUS28" s="6"/>
      <c r="UUT28" s="6"/>
      <c r="UUU28" s="6"/>
      <c r="UUV28" s="6"/>
      <c r="UUW28" s="6"/>
      <c r="UUX28" s="6"/>
      <c r="UUY28" s="6"/>
      <c r="UUZ28" s="6"/>
      <c r="UVA28" s="6"/>
      <c r="UVB28" s="6"/>
      <c r="UVC28" s="6"/>
      <c r="UVD28" s="6"/>
      <c r="UVE28" s="6"/>
      <c r="UVF28" s="6"/>
      <c r="UVG28" s="6"/>
      <c r="UVH28" s="6"/>
      <c r="UVI28" s="6"/>
      <c r="UVJ28" s="6"/>
      <c r="UVK28" s="6"/>
      <c r="UVL28" s="6"/>
      <c r="UVM28" s="6"/>
      <c r="UVN28" s="6"/>
      <c r="UVO28" s="6"/>
      <c r="UVP28" s="6"/>
      <c r="UVQ28" s="6"/>
      <c r="UVR28" s="6"/>
      <c r="UVS28" s="6"/>
      <c r="UVT28" s="6"/>
      <c r="UVU28" s="6"/>
      <c r="UVV28" s="6"/>
      <c r="UVW28" s="6"/>
      <c r="UVX28" s="6"/>
      <c r="UVY28" s="6"/>
      <c r="UVZ28" s="6"/>
      <c r="UWA28" s="6"/>
      <c r="UWB28" s="6"/>
      <c r="UWC28" s="6"/>
      <c r="UWD28" s="6"/>
      <c r="UWE28" s="6"/>
      <c r="UWF28" s="6"/>
      <c r="UWG28" s="6"/>
      <c r="UWH28" s="6"/>
      <c r="UWI28" s="6"/>
      <c r="UWJ28" s="6"/>
      <c r="UWK28" s="6"/>
      <c r="UWL28" s="6"/>
      <c r="UWM28" s="6"/>
      <c r="UWN28" s="6"/>
      <c r="UWO28" s="6"/>
      <c r="UWP28" s="6"/>
      <c r="UWQ28" s="6"/>
      <c r="UWR28" s="6"/>
      <c r="UWS28" s="6"/>
      <c r="UWT28" s="6"/>
      <c r="UWU28" s="6"/>
      <c r="UWV28" s="6"/>
      <c r="UWW28" s="6"/>
      <c r="UWX28" s="6"/>
      <c r="UWY28" s="6"/>
      <c r="UWZ28" s="6"/>
      <c r="UXA28" s="6"/>
      <c r="UXB28" s="6"/>
      <c r="UXC28" s="6"/>
      <c r="UXD28" s="6"/>
      <c r="UXE28" s="6"/>
      <c r="UXF28" s="6"/>
      <c r="UXG28" s="6"/>
      <c r="UXH28" s="6"/>
      <c r="UXI28" s="6"/>
      <c r="UXJ28" s="6"/>
      <c r="UXK28" s="6"/>
      <c r="UXL28" s="6"/>
      <c r="UXM28" s="6"/>
      <c r="UXN28" s="6"/>
      <c r="UXO28" s="6"/>
      <c r="UXP28" s="6"/>
      <c r="UXQ28" s="6"/>
      <c r="UXR28" s="6"/>
      <c r="UXS28" s="6"/>
      <c r="UXT28" s="6"/>
      <c r="UXU28" s="6"/>
      <c r="UXV28" s="6"/>
      <c r="UXW28" s="6"/>
      <c r="UXX28" s="6"/>
      <c r="UXY28" s="6"/>
      <c r="UXZ28" s="6"/>
      <c r="UYA28" s="6"/>
      <c r="UYB28" s="6"/>
      <c r="UYC28" s="6"/>
      <c r="UYD28" s="6"/>
      <c r="UYE28" s="6"/>
      <c r="UYF28" s="6"/>
      <c r="UYG28" s="6"/>
      <c r="UYH28" s="6"/>
      <c r="UYI28" s="6"/>
      <c r="UYJ28" s="6"/>
      <c r="UYK28" s="6"/>
      <c r="UYL28" s="6"/>
      <c r="UYM28" s="6"/>
      <c r="UYN28" s="6"/>
      <c r="UYO28" s="6"/>
      <c r="UYP28" s="6"/>
      <c r="UYQ28" s="6"/>
      <c r="UYR28" s="6"/>
      <c r="UYS28" s="6"/>
      <c r="UYT28" s="6"/>
      <c r="UYU28" s="6"/>
      <c r="UYV28" s="6"/>
      <c r="UYW28" s="6"/>
      <c r="UYX28" s="6"/>
      <c r="UYY28" s="6"/>
      <c r="UYZ28" s="6"/>
      <c r="UZA28" s="6"/>
      <c r="UZB28" s="6"/>
      <c r="UZC28" s="6"/>
      <c r="UZD28" s="6"/>
      <c r="UZE28" s="6"/>
      <c r="UZF28" s="6"/>
      <c r="UZG28" s="6"/>
      <c r="UZH28" s="6"/>
      <c r="UZI28" s="6"/>
      <c r="UZJ28" s="6"/>
      <c r="UZK28" s="6"/>
      <c r="UZL28" s="6"/>
      <c r="UZM28" s="6"/>
      <c r="UZN28" s="6"/>
      <c r="UZO28" s="6"/>
      <c r="UZP28" s="6"/>
      <c r="UZQ28" s="6"/>
      <c r="UZR28" s="6"/>
      <c r="UZS28" s="6"/>
      <c r="UZT28" s="6"/>
      <c r="UZU28" s="6"/>
      <c r="UZV28" s="6"/>
      <c r="UZW28" s="6"/>
      <c r="UZX28" s="6"/>
      <c r="UZY28" s="6"/>
      <c r="UZZ28" s="6"/>
      <c r="VAA28" s="6"/>
      <c r="VAB28" s="6"/>
      <c r="VAC28" s="6"/>
      <c r="VAD28" s="6"/>
      <c r="VAE28" s="6"/>
      <c r="VAF28" s="6"/>
      <c r="VAG28" s="6"/>
      <c r="VAH28" s="6"/>
      <c r="VAI28" s="6"/>
      <c r="VAJ28" s="6"/>
      <c r="VAK28" s="6"/>
      <c r="VAL28" s="6"/>
      <c r="VAM28" s="6"/>
      <c r="VAN28" s="6"/>
      <c r="VAO28" s="6"/>
      <c r="VAP28" s="6"/>
      <c r="VAQ28" s="6"/>
      <c r="VAR28" s="6"/>
      <c r="VAS28" s="6"/>
      <c r="VAT28" s="6"/>
      <c r="VAU28" s="6"/>
      <c r="VAV28" s="6"/>
      <c r="VAW28" s="6"/>
      <c r="VAX28" s="6"/>
      <c r="VAY28" s="6"/>
      <c r="VAZ28" s="6"/>
      <c r="VBA28" s="6"/>
      <c r="VBB28" s="6"/>
      <c r="VBC28" s="6"/>
      <c r="VBD28" s="6"/>
      <c r="VBE28" s="6"/>
      <c r="VBF28" s="6"/>
      <c r="VBG28" s="6"/>
      <c r="VBH28" s="6"/>
      <c r="VBI28" s="6"/>
      <c r="VBJ28" s="6"/>
      <c r="VBK28" s="6"/>
      <c r="VBL28" s="6"/>
      <c r="VBM28" s="6"/>
      <c r="VBN28" s="6"/>
      <c r="VBO28" s="6"/>
      <c r="VBP28" s="6"/>
      <c r="VBQ28" s="6"/>
      <c r="VBR28" s="6"/>
      <c r="VBS28" s="6"/>
      <c r="VBT28" s="6"/>
      <c r="VBU28" s="6"/>
      <c r="VBV28" s="6"/>
      <c r="VBW28" s="6"/>
      <c r="VBX28" s="6"/>
      <c r="VBY28" s="6"/>
      <c r="VBZ28" s="6"/>
      <c r="VCA28" s="6"/>
      <c r="VCB28" s="6"/>
      <c r="VCC28" s="6"/>
      <c r="VCD28" s="6"/>
      <c r="VCE28" s="6"/>
      <c r="VCF28" s="6"/>
      <c r="VCG28" s="6"/>
      <c r="VCH28" s="6"/>
      <c r="VCI28" s="6"/>
      <c r="VCJ28" s="6"/>
      <c r="VCK28" s="6"/>
      <c r="VCL28" s="6"/>
      <c r="VCM28" s="6"/>
      <c r="VCN28" s="6"/>
      <c r="VCO28" s="6"/>
      <c r="VCP28" s="6"/>
      <c r="VCQ28" s="6"/>
      <c r="VCR28" s="6"/>
      <c r="VCS28" s="6"/>
      <c r="VCT28" s="6"/>
      <c r="VCU28" s="6"/>
      <c r="VCV28" s="6"/>
      <c r="VCW28" s="6"/>
      <c r="VCX28" s="6"/>
      <c r="VCY28" s="6"/>
      <c r="VCZ28" s="6"/>
      <c r="VDA28" s="6"/>
      <c r="VDB28" s="6"/>
      <c r="VDC28" s="6"/>
      <c r="VDD28" s="6"/>
      <c r="VDE28" s="6"/>
      <c r="VDF28" s="6"/>
      <c r="VDG28" s="6"/>
      <c r="VDH28" s="6"/>
      <c r="VDI28" s="6"/>
      <c r="VDJ28" s="6"/>
      <c r="VDK28" s="6"/>
      <c r="VDL28" s="6"/>
      <c r="VDM28" s="6"/>
      <c r="VDN28" s="6"/>
      <c r="VDO28" s="6"/>
      <c r="VDP28" s="6"/>
      <c r="VDQ28" s="6"/>
      <c r="VDR28" s="6"/>
      <c r="VDS28" s="6"/>
      <c r="VDT28" s="6"/>
      <c r="VDU28" s="6"/>
      <c r="VDV28" s="6"/>
      <c r="VDW28" s="6"/>
      <c r="VDX28" s="6"/>
      <c r="VDY28" s="6"/>
      <c r="VDZ28" s="6"/>
      <c r="VEA28" s="6"/>
      <c r="VEB28" s="6"/>
      <c r="VEC28" s="6"/>
      <c r="VED28" s="6"/>
      <c r="VEE28" s="6"/>
      <c r="VEF28" s="6"/>
      <c r="VEG28" s="6"/>
      <c r="VEH28" s="6"/>
      <c r="VEI28" s="6"/>
      <c r="VEJ28" s="6"/>
      <c r="VEK28" s="6"/>
      <c r="VEL28" s="6"/>
      <c r="VEM28" s="6"/>
      <c r="VEN28" s="6"/>
      <c r="VEO28" s="6"/>
      <c r="VEP28" s="6"/>
      <c r="VEQ28" s="6"/>
      <c r="VER28" s="6"/>
      <c r="VES28" s="6"/>
      <c r="VET28" s="6"/>
      <c r="VEU28" s="6"/>
      <c r="VEV28" s="6"/>
      <c r="VEW28" s="6"/>
      <c r="VEX28" s="6"/>
      <c r="VEY28" s="6"/>
      <c r="VEZ28" s="6"/>
      <c r="VFA28" s="6"/>
      <c r="VFB28" s="6"/>
      <c r="VFC28" s="6"/>
      <c r="VFD28" s="6"/>
      <c r="VFE28" s="6"/>
      <c r="VFF28" s="6"/>
      <c r="VFG28" s="6"/>
      <c r="VFH28" s="6"/>
      <c r="VFI28" s="6"/>
      <c r="VFJ28" s="6"/>
      <c r="VFK28" s="6"/>
      <c r="VFL28" s="6"/>
      <c r="VFM28" s="6"/>
      <c r="VFN28" s="6"/>
      <c r="VFO28" s="6"/>
      <c r="VFP28" s="6"/>
      <c r="VFQ28" s="6"/>
      <c r="VFR28" s="6"/>
      <c r="VFS28" s="6"/>
      <c r="VFT28" s="6"/>
      <c r="VFU28" s="6"/>
      <c r="VFV28" s="6"/>
      <c r="VFW28" s="6"/>
      <c r="VFX28" s="6"/>
      <c r="VFY28" s="6"/>
      <c r="VFZ28" s="6"/>
      <c r="VGA28" s="6"/>
      <c r="VGB28" s="6"/>
      <c r="VGC28" s="6"/>
      <c r="VGD28" s="6"/>
      <c r="VGE28" s="6"/>
      <c r="VGF28" s="6"/>
      <c r="VGG28" s="6"/>
      <c r="VGH28" s="6"/>
      <c r="VGI28" s="6"/>
      <c r="VGJ28" s="6"/>
      <c r="VGK28" s="6"/>
      <c r="VGL28" s="6"/>
      <c r="VGM28" s="6"/>
      <c r="VGN28" s="6"/>
      <c r="VGO28" s="6"/>
      <c r="VGP28" s="6"/>
      <c r="VGQ28" s="6"/>
      <c r="VGR28" s="6"/>
      <c r="VGS28" s="6"/>
      <c r="VGT28" s="6"/>
      <c r="VGU28" s="6"/>
      <c r="VGV28" s="6"/>
      <c r="VGW28" s="6"/>
      <c r="VGX28" s="6"/>
      <c r="VGY28" s="6"/>
      <c r="VGZ28" s="6"/>
      <c r="VHA28" s="6"/>
      <c r="VHB28" s="6"/>
      <c r="VHC28" s="6"/>
      <c r="VHD28" s="6"/>
      <c r="VHE28" s="6"/>
      <c r="VHF28" s="6"/>
      <c r="VHG28" s="6"/>
      <c r="VHH28" s="6"/>
      <c r="VHI28" s="6"/>
      <c r="VHJ28" s="6"/>
      <c r="VHK28" s="6"/>
      <c r="VHL28" s="6"/>
      <c r="VHM28" s="6"/>
      <c r="VHN28" s="6"/>
      <c r="VHO28" s="6"/>
      <c r="VHP28" s="6"/>
      <c r="VHQ28" s="6"/>
      <c r="VHR28" s="6"/>
      <c r="VHS28" s="6"/>
      <c r="VHT28" s="6"/>
      <c r="VHU28" s="6"/>
      <c r="VHV28" s="6"/>
      <c r="VHW28" s="6"/>
      <c r="VHX28" s="6"/>
      <c r="VHY28" s="6"/>
      <c r="VHZ28" s="6"/>
      <c r="VIA28" s="6"/>
      <c r="VIB28" s="6"/>
      <c r="VIC28" s="6"/>
      <c r="VID28" s="6"/>
      <c r="VIE28" s="6"/>
      <c r="VIF28" s="6"/>
      <c r="VIG28" s="6"/>
      <c r="VIH28" s="6"/>
      <c r="VII28" s="6"/>
      <c r="VIJ28" s="6"/>
      <c r="VIK28" s="6"/>
      <c r="VIL28" s="6"/>
      <c r="VIM28" s="6"/>
      <c r="VIN28" s="6"/>
      <c r="VIO28" s="6"/>
      <c r="VIP28" s="6"/>
      <c r="VIQ28" s="6"/>
      <c r="VIR28" s="6"/>
      <c r="VIS28" s="6"/>
      <c r="VIT28" s="6"/>
      <c r="VIU28" s="6"/>
      <c r="VIV28" s="6"/>
      <c r="VIW28" s="6"/>
      <c r="VIX28" s="6"/>
      <c r="VIY28" s="6"/>
      <c r="VIZ28" s="6"/>
      <c r="VJA28" s="6"/>
      <c r="VJB28" s="6"/>
      <c r="VJC28" s="6"/>
      <c r="VJD28" s="6"/>
      <c r="VJE28" s="6"/>
      <c r="VJF28" s="6"/>
      <c r="VJG28" s="6"/>
      <c r="VJH28" s="6"/>
      <c r="VJI28" s="6"/>
      <c r="VJJ28" s="6"/>
      <c r="VJK28" s="6"/>
      <c r="VJL28" s="6"/>
      <c r="VJM28" s="6"/>
      <c r="VJN28" s="6"/>
      <c r="VJO28" s="6"/>
      <c r="VJP28" s="6"/>
      <c r="VJQ28" s="6"/>
      <c r="VJR28" s="6"/>
      <c r="VJS28" s="6"/>
      <c r="VJT28" s="6"/>
      <c r="VJU28" s="6"/>
      <c r="VJV28" s="6"/>
      <c r="VJW28" s="6"/>
      <c r="VJX28" s="6"/>
      <c r="VJY28" s="6"/>
      <c r="VJZ28" s="6"/>
      <c r="VKA28" s="6"/>
      <c r="VKB28" s="6"/>
      <c r="VKC28" s="6"/>
      <c r="VKD28" s="6"/>
      <c r="VKE28" s="6"/>
      <c r="VKF28" s="6"/>
      <c r="VKG28" s="6"/>
      <c r="VKH28" s="6"/>
      <c r="VKI28" s="6"/>
      <c r="VKJ28" s="6"/>
      <c r="VKK28" s="6"/>
      <c r="VKL28" s="6"/>
      <c r="VKM28" s="6"/>
      <c r="VKN28" s="6"/>
      <c r="VKO28" s="6"/>
      <c r="VKP28" s="6"/>
      <c r="VKQ28" s="6"/>
      <c r="VKR28" s="6"/>
      <c r="VKS28" s="6"/>
      <c r="VKT28" s="6"/>
      <c r="VKU28" s="6"/>
      <c r="VKV28" s="6"/>
      <c r="VKW28" s="6"/>
      <c r="VKX28" s="6"/>
      <c r="VKY28" s="6"/>
      <c r="VKZ28" s="6"/>
      <c r="VLA28" s="6"/>
      <c r="VLB28" s="6"/>
      <c r="VLC28" s="6"/>
      <c r="VLD28" s="6"/>
      <c r="VLE28" s="6"/>
      <c r="VLF28" s="6"/>
      <c r="VLG28" s="6"/>
      <c r="VLH28" s="6"/>
      <c r="VLI28" s="6"/>
      <c r="VLJ28" s="6"/>
      <c r="VLK28" s="6"/>
      <c r="VLL28" s="6"/>
      <c r="VLM28" s="6"/>
      <c r="VLN28" s="6"/>
      <c r="VLO28" s="6"/>
      <c r="VLP28" s="6"/>
      <c r="VLQ28" s="6"/>
      <c r="VLR28" s="6"/>
      <c r="VLS28" s="6"/>
      <c r="VLT28" s="6"/>
      <c r="VLU28" s="6"/>
      <c r="VLV28" s="6"/>
      <c r="VLW28" s="6"/>
      <c r="VLX28" s="6"/>
      <c r="VLY28" s="6"/>
      <c r="VLZ28" s="6"/>
      <c r="VMA28" s="6"/>
      <c r="VMB28" s="6"/>
      <c r="VMC28" s="6"/>
      <c r="VMD28" s="6"/>
      <c r="VME28" s="6"/>
      <c r="VMF28" s="6"/>
      <c r="VMG28" s="6"/>
      <c r="VMH28" s="6"/>
      <c r="VMI28" s="6"/>
      <c r="VMJ28" s="6"/>
      <c r="VMK28" s="6"/>
      <c r="VML28" s="6"/>
      <c r="VMM28" s="6"/>
      <c r="VMN28" s="6"/>
      <c r="VMO28" s="6"/>
      <c r="VMP28" s="6"/>
      <c r="VMQ28" s="6"/>
      <c r="VMR28" s="6"/>
      <c r="VMS28" s="6"/>
      <c r="VMT28" s="6"/>
      <c r="VMU28" s="6"/>
      <c r="VMV28" s="6"/>
      <c r="VMW28" s="6"/>
      <c r="VMX28" s="6"/>
      <c r="VMY28" s="6"/>
      <c r="VMZ28" s="6"/>
      <c r="VNA28" s="6"/>
      <c r="VNB28" s="6"/>
      <c r="VNC28" s="6"/>
      <c r="VND28" s="6"/>
      <c r="VNE28" s="6"/>
      <c r="VNF28" s="6"/>
      <c r="VNG28" s="6"/>
      <c r="VNH28" s="6"/>
      <c r="VNI28" s="6"/>
      <c r="VNJ28" s="6"/>
      <c r="VNK28" s="6"/>
      <c r="VNL28" s="6"/>
      <c r="VNM28" s="6"/>
      <c r="VNN28" s="6"/>
      <c r="VNO28" s="6"/>
      <c r="VNP28" s="6"/>
      <c r="VNQ28" s="6"/>
      <c r="VNR28" s="6"/>
      <c r="VNS28" s="6"/>
      <c r="VNT28" s="6"/>
      <c r="VNU28" s="6"/>
      <c r="VNV28" s="6"/>
      <c r="VNW28" s="6"/>
      <c r="VNX28" s="6"/>
      <c r="VNY28" s="6"/>
      <c r="VNZ28" s="6"/>
      <c r="VOA28" s="6"/>
      <c r="VOB28" s="6"/>
      <c r="VOC28" s="6"/>
      <c r="VOD28" s="6"/>
      <c r="VOE28" s="6"/>
      <c r="VOF28" s="6"/>
      <c r="VOG28" s="6"/>
      <c r="VOH28" s="6"/>
      <c r="VOI28" s="6"/>
      <c r="VOJ28" s="6"/>
      <c r="VOK28" s="6"/>
      <c r="VOL28" s="6"/>
      <c r="VOM28" s="6"/>
      <c r="VON28" s="6"/>
      <c r="VOO28" s="6"/>
      <c r="VOP28" s="6"/>
      <c r="VOQ28" s="6"/>
      <c r="VOR28" s="6"/>
      <c r="VOS28" s="6"/>
      <c r="VOT28" s="6"/>
      <c r="VOU28" s="6"/>
      <c r="VOV28" s="6"/>
      <c r="VOW28" s="6"/>
      <c r="VOX28" s="6"/>
      <c r="VOY28" s="6"/>
      <c r="VOZ28" s="6"/>
      <c r="VPA28" s="6"/>
      <c r="VPB28" s="6"/>
      <c r="VPC28" s="6"/>
      <c r="VPD28" s="6"/>
      <c r="VPE28" s="6"/>
      <c r="VPF28" s="6"/>
      <c r="VPG28" s="6"/>
      <c r="VPH28" s="6"/>
      <c r="VPI28" s="6"/>
      <c r="VPJ28" s="6"/>
      <c r="VPK28" s="6"/>
      <c r="VPL28" s="6"/>
      <c r="VPM28" s="6"/>
      <c r="VPN28" s="6"/>
      <c r="VPO28" s="6"/>
      <c r="VPP28" s="6"/>
      <c r="VPQ28" s="6"/>
      <c r="VPR28" s="6"/>
      <c r="VPS28" s="6"/>
      <c r="VPT28" s="6"/>
      <c r="VPU28" s="6"/>
      <c r="VPV28" s="6"/>
      <c r="VPW28" s="6"/>
      <c r="VPX28" s="6"/>
      <c r="VPY28" s="6"/>
      <c r="VPZ28" s="6"/>
      <c r="VQA28" s="6"/>
      <c r="VQB28" s="6"/>
      <c r="VQC28" s="6"/>
      <c r="VQD28" s="6"/>
      <c r="VQE28" s="6"/>
      <c r="VQF28" s="6"/>
      <c r="VQG28" s="6"/>
      <c r="VQH28" s="6"/>
      <c r="VQI28" s="6"/>
      <c r="VQJ28" s="6"/>
      <c r="VQK28" s="6"/>
      <c r="VQL28" s="6"/>
      <c r="VQM28" s="6"/>
      <c r="VQN28" s="6"/>
      <c r="VQO28" s="6"/>
      <c r="VQP28" s="6"/>
      <c r="VQQ28" s="6"/>
      <c r="VQR28" s="6"/>
      <c r="VQS28" s="6"/>
      <c r="VQT28" s="6"/>
      <c r="VQU28" s="6"/>
      <c r="VQV28" s="6"/>
      <c r="VQW28" s="6"/>
      <c r="VQX28" s="6"/>
      <c r="VQY28" s="6"/>
      <c r="VQZ28" s="6"/>
      <c r="VRA28" s="6"/>
      <c r="VRB28" s="6"/>
      <c r="VRC28" s="6"/>
      <c r="VRD28" s="6"/>
      <c r="VRE28" s="6"/>
      <c r="VRF28" s="6"/>
      <c r="VRG28" s="6"/>
      <c r="VRH28" s="6"/>
      <c r="VRI28" s="6"/>
      <c r="VRJ28" s="6"/>
      <c r="VRK28" s="6"/>
      <c r="VRL28" s="6"/>
      <c r="VRM28" s="6"/>
      <c r="VRN28" s="6"/>
      <c r="VRO28" s="6"/>
      <c r="VRP28" s="6"/>
      <c r="VRQ28" s="6"/>
      <c r="VRR28" s="6"/>
      <c r="VRS28" s="6"/>
      <c r="VRT28" s="6"/>
      <c r="VRU28" s="6"/>
      <c r="VRV28" s="6"/>
      <c r="VRW28" s="6"/>
      <c r="VRX28" s="6"/>
      <c r="VRY28" s="6"/>
      <c r="VRZ28" s="6"/>
      <c r="VSA28" s="6"/>
      <c r="VSB28" s="6"/>
      <c r="VSC28" s="6"/>
      <c r="VSD28" s="6"/>
      <c r="VSE28" s="6"/>
      <c r="VSF28" s="6"/>
      <c r="VSG28" s="6"/>
      <c r="VSH28" s="6"/>
      <c r="VSI28" s="6"/>
      <c r="VSJ28" s="6"/>
      <c r="VSK28" s="6"/>
      <c r="VSL28" s="6"/>
      <c r="VSM28" s="6"/>
      <c r="VSN28" s="6"/>
      <c r="VSO28" s="6"/>
      <c r="VSP28" s="6"/>
      <c r="VSQ28" s="6"/>
      <c r="VSR28" s="6"/>
      <c r="VSS28" s="6"/>
      <c r="VST28" s="6"/>
      <c r="VSU28" s="6"/>
      <c r="VSV28" s="6"/>
      <c r="VSW28" s="6"/>
      <c r="VSX28" s="6"/>
      <c r="VSY28" s="6"/>
      <c r="VSZ28" s="6"/>
      <c r="VTA28" s="6"/>
      <c r="VTB28" s="6"/>
      <c r="VTC28" s="6"/>
      <c r="VTD28" s="6"/>
      <c r="VTE28" s="6"/>
      <c r="VTF28" s="6"/>
      <c r="VTG28" s="6"/>
      <c r="VTH28" s="6"/>
      <c r="VTI28" s="6"/>
      <c r="VTJ28" s="6"/>
      <c r="VTK28" s="6"/>
      <c r="VTL28" s="6"/>
      <c r="VTM28" s="6"/>
      <c r="VTN28" s="6"/>
      <c r="VTO28" s="6"/>
      <c r="VTP28" s="6"/>
      <c r="VTQ28" s="6"/>
      <c r="VTR28" s="6"/>
      <c r="VTS28" s="6"/>
      <c r="VTT28" s="6"/>
      <c r="VTU28" s="6"/>
      <c r="VTV28" s="6"/>
      <c r="VTW28" s="6"/>
      <c r="VTX28" s="6"/>
      <c r="VTY28" s="6"/>
      <c r="VTZ28" s="6"/>
      <c r="VUA28" s="6"/>
      <c r="VUB28" s="6"/>
      <c r="VUC28" s="6"/>
      <c r="VUD28" s="6"/>
      <c r="VUE28" s="6"/>
      <c r="VUF28" s="6"/>
      <c r="VUG28" s="6"/>
      <c r="VUH28" s="6"/>
      <c r="VUI28" s="6"/>
      <c r="VUJ28" s="6"/>
      <c r="VUK28" s="6"/>
      <c r="VUL28" s="6"/>
      <c r="VUM28" s="6"/>
      <c r="VUN28" s="6"/>
      <c r="VUO28" s="6"/>
      <c r="VUP28" s="6"/>
      <c r="VUQ28" s="6"/>
      <c r="VUR28" s="6"/>
      <c r="VUS28" s="6"/>
      <c r="VUT28" s="6"/>
      <c r="VUU28" s="6"/>
      <c r="VUV28" s="6"/>
      <c r="VUW28" s="6"/>
      <c r="VUX28" s="6"/>
      <c r="VUY28" s="6"/>
      <c r="VUZ28" s="6"/>
      <c r="VVA28" s="6"/>
      <c r="VVB28" s="6"/>
      <c r="VVC28" s="6"/>
      <c r="VVD28" s="6"/>
      <c r="VVE28" s="6"/>
      <c r="VVF28" s="6"/>
      <c r="VVG28" s="6"/>
      <c r="VVH28" s="6"/>
      <c r="VVI28" s="6"/>
      <c r="VVJ28" s="6"/>
      <c r="VVK28" s="6"/>
      <c r="VVL28" s="6"/>
      <c r="VVM28" s="6"/>
      <c r="VVN28" s="6"/>
      <c r="VVO28" s="6"/>
      <c r="VVP28" s="6"/>
      <c r="VVQ28" s="6"/>
      <c r="VVR28" s="6"/>
      <c r="VVS28" s="6"/>
      <c r="VVT28" s="6"/>
      <c r="VVU28" s="6"/>
      <c r="VVV28" s="6"/>
      <c r="VVW28" s="6"/>
      <c r="VVX28" s="6"/>
      <c r="VVY28" s="6"/>
      <c r="VVZ28" s="6"/>
      <c r="VWA28" s="6"/>
      <c r="VWB28" s="6"/>
      <c r="VWC28" s="6"/>
      <c r="VWD28" s="6"/>
      <c r="VWE28" s="6"/>
      <c r="VWF28" s="6"/>
      <c r="VWG28" s="6"/>
      <c r="VWH28" s="6"/>
      <c r="VWI28" s="6"/>
      <c r="VWJ28" s="6"/>
      <c r="VWK28" s="6"/>
      <c r="VWL28" s="6"/>
      <c r="VWM28" s="6"/>
      <c r="VWN28" s="6"/>
      <c r="VWO28" s="6"/>
      <c r="VWP28" s="6"/>
      <c r="VWQ28" s="6"/>
      <c r="VWR28" s="6"/>
      <c r="VWS28" s="6"/>
      <c r="VWT28" s="6"/>
      <c r="VWU28" s="6"/>
      <c r="VWV28" s="6"/>
      <c r="VWW28" s="6"/>
      <c r="VWX28" s="6"/>
      <c r="VWY28" s="6"/>
      <c r="VWZ28" s="6"/>
      <c r="VXA28" s="6"/>
      <c r="VXB28" s="6"/>
      <c r="VXC28" s="6"/>
      <c r="VXD28" s="6"/>
      <c r="VXE28" s="6"/>
      <c r="VXF28" s="6"/>
      <c r="VXG28" s="6"/>
      <c r="VXH28" s="6"/>
      <c r="VXI28" s="6"/>
      <c r="VXJ28" s="6"/>
      <c r="VXK28" s="6"/>
      <c r="VXL28" s="6"/>
      <c r="VXM28" s="6"/>
      <c r="VXN28" s="6"/>
      <c r="VXO28" s="6"/>
      <c r="VXP28" s="6"/>
      <c r="VXQ28" s="6"/>
      <c r="VXR28" s="6"/>
      <c r="VXS28" s="6"/>
      <c r="VXT28" s="6"/>
      <c r="VXU28" s="6"/>
      <c r="VXV28" s="6"/>
      <c r="VXW28" s="6"/>
      <c r="VXX28" s="6"/>
      <c r="VXY28" s="6"/>
      <c r="VXZ28" s="6"/>
      <c r="VYA28" s="6"/>
      <c r="VYB28" s="6"/>
      <c r="VYC28" s="6"/>
      <c r="VYD28" s="6"/>
      <c r="VYE28" s="6"/>
      <c r="VYF28" s="6"/>
      <c r="VYG28" s="6"/>
      <c r="VYH28" s="6"/>
      <c r="VYI28" s="6"/>
      <c r="VYJ28" s="6"/>
      <c r="VYK28" s="6"/>
      <c r="VYL28" s="6"/>
      <c r="VYM28" s="6"/>
      <c r="VYN28" s="6"/>
      <c r="VYO28" s="6"/>
      <c r="VYP28" s="6"/>
      <c r="VYQ28" s="6"/>
      <c r="VYR28" s="6"/>
      <c r="VYS28" s="6"/>
      <c r="VYT28" s="6"/>
      <c r="VYU28" s="6"/>
      <c r="VYV28" s="6"/>
      <c r="VYW28" s="6"/>
      <c r="VYX28" s="6"/>
      <c r="VYY28" s="6"/>
      <c r="VYZ28" s="6"/>
      <c r="VZA28" s="6"/>
      <c r="VZB28" s="6"/>
      <c r="VZC28" s="6"/>
      <c r="VZD28" s="6"/>
      <c r="VZE28" s="6"/>
      <c r="VZF28" s="6"/>
      <c r="VZG28" s="6"/>
      <c r="VZH28" s="6"/>
      <c r="VZI28" s="6"/>
      <c r="VZJ28" s="6"/>
      <c r="VZK28" s="6"/>
      <c r="VZL28" s="6"/>
      <c r="VZM28" s="6"/>
      <c r="VZN28" s="6"/>
      <c r="VZO28" s="6"/>
      <c r="VZP28" s="6"/>
      <c r="VZQ28" s="6"/>
      <c r="VZR28" s="6"/>
      <c r="VZS28" s="6"/>
      <c r="VZT28" s="6"/>
      <c r="VZU28" s="6"/>
      <c r="VZV28" s="6"/>
      <c r="VZW28" s="6"/>
      <c r="VZX28" s="6"/>
      <c r="VZY28" s="6"/>
      <c r="VZZ28" s="6"/>
      <c r="WAA28" s="6"/>
      <c r="WAB28" s="6"/>
      <c r="WAC28" s="6"/>
      <c r="WAD28" s="6"/>
      <c r="WAE28" s="6"/>
      <c r="WAF28" s="6"/>
      <c r="WAG28" s="6"/>
      <c r="WAH28" s="6"/>
      <c r="WAI28" s="6"/>
      <c r="WAJ28" s="6"/>
      <c r="WAK28" s="6"/>
      <c r="WAL28" s="6"/>
      <c r="WAM28" s="6"/>
      <c r="WAN28" s="6"/>
      <c r="WAO28" s="6"/>
      <c r="WAP28" s="6"/>
      <c r="WAQ28" s="6"/>
      <c r="WAR28" s="6"/>
      <c r="WAS28" s="6"/>
      <c r="WAT28" s="6"/>
      <c r="WAU28" s="6"/>
      <c r="WAV28" s="6"/>
      <c r="WAW28" s="6"/>
      <c r="WAX28" s="6"/>
      <c r="WAY28" s="6"/>
      <c r="WAZ28" s="6"/>
      <c r="WBA28" s="6"/>
      <c r="WBB28" s="6"/>
      <c r="WBC28" s="6"/>
      <c r="WBD28" s="6"/>
      <c r="WBE28" s="6"/>
      <c r="WBF28" s="6"/>
      <c r="WBG28" s="6"/>
      <c r="WBH28" s="6"/>
      <c r="WBI28" s="6"/>
      <c r="WBJ28" s="6"/>
      <c r="WBK28" s="6"/>
      <c r="WBL28" s="6"/>
      <c r="WBM28" s="6"/>
      <c r="WBN28" s="6"/>
      <c r="WBO28" s="6"/>
      <c r="WBP28" s="6"/>
      <c r="WBQ28" s="6"/>
      <c r="WBR28" s="6"/>
      <c r="WBS28" s="6"/>
      <c r="WBT28" s="6"/>
      <c r="WBU28" s="6"/>
      <c r="WBV28" s="6"/>
      <c r="WBW28" s="6"/>
      <c r="WBX28" s="6"/>
      <c r="WBY28" s="6"/>
      <c r="WBZ28" s="6"/>
      <c r="WCA28" s="6"/>
      <c r="WCB28" s="6"/>
      <c r="WCC28" s="6"/>
      <c r="WCD28" s="6"/>
      <c r="WCE28" s="6"/>
      <c r="WCF28" s="6"/>
      <c r="WCG28" s="6"/>
      <c r="WCH28" s="6"/>
      <c r="WCI28" s="6"/>
      <c r="WCJ28" s="6"/>
      <c r="WCK28" s="6"/>
      <c r="WCL28" s="6"/>
      <c r="WCM28" s="6"/>
      <c r="WCN28" s="6"/>
      <c r="WCO28" s="6"/>
      <c r="WCP28" s="6"/>
      <c r="WCQ28" s="6"/>
      <c r="WCR28" s="6"/>
      <c r="WCS28" s="6"/>
      <c r="WCT28" s="6"/>
      <c r="WCU28" s="6"/>
      <c r="WCV28" s="6"/>
      <c r="WCW28" s="6"/>
      <c r="WCX28" s="6"/>
      <c r="WCY28" s="6"/>
      <c r="WCZ28" s="6"/>
      <c r="WDA28" s="6"/>
      <c r="WDB28" s="6"/>
      <c r="WDC28" s="6"/>
      <c r="WDD28" s="6"/>
      <c r="WDE28" s="6"/>
      <c r="WDF28" s="6"/>
      <c r="WDG28" s="6"/>
      <c r="WDH28" s="6"/>
      <c r="WDI28" s="6"/>
      <c r="WDJ28" s="6"/>
      <c r="WDK28" s="6"/>
      <c r="WDL28" s="6"/>
      <c r="WDM28" s="6"/>
      <c r="WDN28" s="6"/>
      <c r="WDO28" s="6"/>
      <c r="WDP28" s="6"/>
      <c r="WDQ28" s="6"/>
      <c r="WDR28" s="6"/>
      <c r="WDS28" s="6"/>
      <c r="WDT28" s="6"/>
      <c r="WDU28" s="6"/>
      <c r="WDV28" s="6"/>
      <c r="WDW28" s="6"/>
      <c r="WDX28" s="6"/>
      <c r="WDY28" s="6"/>
      <c r="WDZ28" s="6"/>
      <c r="WEA28" s="6"/>
      <c r="WEB28" s="6"/>
      <c r="WEC28" s="6"/>
      <c r="WED28" s="6"/>
      <c r="WEE28" s="6"/>
      <c r="WEF28" s="6"/>
      <c r="WEG28" s="6"/>
      <c r="WEH28" s="6"/>
      <c r="WEI28" s="6"/>
      <c r="WEJ28" s="6"/>
      <c r="WEK28" s="6"/>
      <c r="WEL28" s="6"/>
      <c r="WEM28" s="6"/>
      <c r="WEN28" s="6"/>
      <c r="WEO28" s="6"/>
      <c r="WEP28" s="6"/>
      <c r="WEQ28" s="6"/>
      <c r="WER28" s="6"/>
      <c r="WES28" s="6"/>
      <c r="WET28" s="6"/>
      <c r="WEU28" s="6"/>
      <c r="WEV28" s="6"/>
      <c r="WEW28" s="6"/>
      <c r="WEX28" s="6"/>
      <c r="WEY28" s="6"/>
      <c r="WEZ28" s="6"/>
      <c r="WFA28" s="6"/>
      <c r="WFB28" s="6"/>
      <c r="WFC28" s="6"/>
      <c r="WFD28" s="6"/>
      <c r="WFE28" s="6"/>
      <c r="WFF28" s="6"/>
      <c r="WFG28" s="6"/>
      <c r="WFH28" s="6"/>
      <c r="WFI28" s="6"/>
      <c r="WFJ28" s="6"/>
      <c r="WFK28" s="6"/>
      <c r="WFL28" s="6"/>
      <c r="WFM28" s="6"/>
      <c r="WFN28" s="6"/>
      <c r="WFO28" s="6"/>
      <c r="WFP28" s="6"/>
      <c r="WFQ28" s="6"/>
      <c r="WFR28" s="6"/>
      <c r="WFS28" s="6"/>
      <c r="WFT28" s="6"/>
      <c r="WFU28" s="6"/>
      <c r="WFV28" s="6"/>
      <c r="WFW28" s="6"/>
      <c r="WFX28" s="6"/>
      <c r="WFY28" s="6"/>
      <c r="WFZ28" s="6"/>
      <c r="WGA28" s="6"/>
      <c r="WGB28" s="6"/>
      <c r="WGC28" s="6"/>
      <c r="WGD28" s="6"/>
      <c r="WGE28" s="6"/>
      <c r="WGF28" s="6"/>
      <c r="WGG28" s="6"/>
      <c r="WGH28" s="6"/>
      <c r="WGI28" s="6"/>
      <c r="WGJ28" s="6"/>
      <c r="WGK28" s="6"/>
      <c r="WGL28" s="6"/>
      <c r="WGM28" s="6"/>
      <c r="WGN28" s="6"/>
      <c r="WGO28" s="6"/>
      <c r="WGP28" s="6"/>
      <c r="WGQ28" s="6"/>
      <c r="WGR28" s="6"/>
      <c r="WGS28" s="6"/>
      <c r="WGT28" s="6"/>
      <c r="WGU28" s="6"/>
      <c r="WGV28" s="6"/>
      <c r="WGW28" s="6"/>
      <c r="WGX28" s="6"/>
      <c r="WGY28" s="6"/>
      <c r="WGZ28" s="6"/>
      <c r="WHA28" s="6"/>
      <c r="WHB28" s="6"/>
      <c r="WHC28" s="6"/>
      <c r="WHD28" s="6"/>
      <c r="WHE28" s="6"/>
      <c r="WHF28" s="6"/>
      <c r="WHG28" s="6"/>
      <c r="WHH28" s="6"/>
      <c r="WHI28" s="6"/>
      <c r="WHJ28" s="6"/>
      <c r="WHK28" s="6"/>
      <c r="WHL28" s="6"/>
      <c r="WHM28" s="6"/>
      <c r="WHN28" s="6"/>
      <c r="WHO28" s="6"/>
      <c r="WHP28" s="6"/>
      <c r="WHQ28" s="6"/>
      <c r="WHR28" s="6"/>
      <c r="WHS28" s="6"/>
      <c r="WHT28" s="6"/>
      <c r="WHU28" s="6"/>
      <c r="WHV28" s="6"/>
      <c r="WHW28" s="6"/>
      <c r="WHX28" s="6"/>
      <c r="WHY28" s="6"/>
      <c r="WHZ28" s="6"/>
      <c r="WIA28" s="6"/>
      <c r="WIB28" s="6"/>
      <c r="WIC28" s="6"/>
      <c r="WID28" s="6"/>
      <c r="WIE28" s="6"/>
      <c r="WIF28" s="6"/>
      <c r="WIG28" s="6"/>
      <c r="WIH28" s="6"/>
      <c r="WII28" s="6"/>
      <c r="WIJ28" s="6"/>
      <c r="WIK28" s="6"/>
      <c r="WIL28" s="6"/>
      <c r="WIM28" s="6"/>
      <c r="WIN28" s="6"/>
      <c r="WIO28" s="6"/>
      <c r="WIP28" s="6"/>
      <c r="WIQ28" s="6"/>
      <c r="WIR28" s="6"/>
      <c r="WIS28" s="6"/>
      <c r="WIT28" s="6"/>
      <c r="WIU28" s="6"/>
      <c r="WIV28" s="6"/>
      <c r="WIW28" s="6"/>
      <c r="WIX28" s="6"/>
      <c r="WIY28" s="6"/>
      <c r="WIZ28" s="6"/>
      <c r="WJA28" s="6"/>
      <c r="WJB28" s="6"/>
      <c r="WJC28" s="6"/>
      <c r="WJD28" s="6"/>
      <c r="WJE28" s="6"/>
      <c r="WJF28" s="6"/>
      <c r="WJG28" s="6"/>
      <c r="WJH28" s="6"/>
      <c r="WJI28" s="6"/>
      <c r="WJJ28" s="6"/>
      <c r="WJK28" s="6"/>
      <c r="WJL28" s="6"/>
      <c r="WJM28" s="6"/>
      <c r="WJN28" s="6"/>
      <c r="WJO28" s="6"/>
      <c r="WJP28" s="6"/>
      <c r="WJQ28" s="6"/>
      <c r="WJR28" s="6"/>
      <c r="WJS28" s="6"/>
      <c r="WJT28" s="6"/>
      <c r="WJU28" s="6"/>
      <c r="WJV28" s="6"/>
      <c r="WJW28" s="6"/>
      <c r="WJX28" s="6"/>
      <c r="WJY28" s="6"/>
      <c r="WJZ28" s="6"/>
      <c r="WKA28" s="6"/>
      <c r="WKB28" s="6"/>
      <c r="WKC28" s="6"/>
      <c r="WKD28" s="6"/>
      <c r="WKE28" s="6"/>
      <c r="WKF28" s="6"/>
      <c r="WKG28" s="6"/>
      <c r="WKH28" s="6"/>
      <c r="WKI28" s="6"/>
      <c r="WKJ28" s="6"/>
      <c r="WKK28" s="6"/>
      <c r="WKL28" s="6"/>
      <c r="WKM28" s="6"/>
      <c r="WKN28" s="6"/>
      <c r="WKO28" s="6"/>
      <c r="WKP28" s="6"/>
      <c r="WKQ28" s="6"/>
      <c r="WKR28" s="6"/>
      <c r="WKS28" s="6"/>
      <c r="WKT28" s="6"/>
      <c r="WKU28" s="6"/>
      <c r="WKV28" s="6"/>
      <c r="WKW28" s="6"/>
      <c r="WKX28" s="6"/>
      <c r="WKY28" s="6"/>
      <c r="WKZ28" s="6"/>
      <c r="WLA28" s="6"/>
      <c r="WLB28" s="6"/>
      <c r="WLC28" s="6"/>
      <c r="WLD28" s="6"/>
      <c r="WLE28" s="6"/>
      <c r="WLF28" s="6"/>
      <c r="WLG28" s="6"/>
      <c r="WLH28" s="6"/>
      <c r="WLI28" s="6"/>
      <c r="WLJ28" s="6"/>
      <c r="WLK28" s="6"/>
      <c r="WLL28" s="6"/>
      <c r="WLM28" s="6"/>
      <c r="WLN28" s="6"/>
      <c r="WLO28" s="6"/>
      <c r="WLP28" s="6"/>
      <c r="WLQ28" s="6"/>
      <c r="WLR28" s="6"/>
      <c r="WLS28" s="6"/>
      <c r="WLT28" s="6"/>
      <c r="WLU28" s="6"/>
      <c r="WLV28" s="6"/>
      <c r="WLW28" s="6"/>
      <c r="WLX28" s="6"/>
      <c r="WLY28" s="6"/>
      <c r="WLZ28" s="6"/>
      <c r="WMA28" s="6"/>
      <c r="WMB28" s="6"/>
      <c r="WMC28" s="6"/>
      <c r="WMD28" s="6"/>
      <c r="WME28" s="6"/>
      <c r="WMF28" s="6"/>
      <c r="WMG28" s="6"/>
      <c r="WMH28" s="6"/>
      <c r="WMI28" s="6"/>
      <c r="WMJ28" s="6"/>
      <c r="WMK28" s="6"/>
      <c r="WML28" s="6"/>
      <c r="WMM28" s="6"/>
      <c r="WMN28" s="6"/>
      <c r="WMO28" s="6"/>
      <c r="WMP28" s="6"/>
      <c r="WMQ28" s="6"/>
      <c r="WMR28" s="6"/>
      <c r="WMS28" s="6"/>
      <c r="WMT28" s="6"/>
      <c r="WMU28" s="6"/>
      <c r="WMV28" s="6"/>
      <c r="WMW28" s="6"/>
      <c r="WMX28" s="6"/>
      <c r="WMY28" s="6"/>
      <c r="WMZ28" s="6"/>
      <c r="WNA28" s="6"/>
      <c r="WNB28" s="6"/>
      <c r="WNC28" s="6"/>
      <c r="WND28" s="6"/>
      <c r="WNE28" s="6"/>
      <c r="WNF28" s="6"/>
      <c r="WNG28" s="6"/>
      <c r="WNH28" s="6"/>
      <c r="WNI28" s="6"/>
      <c r="WNJ28" s="6"/>
      <c r="WNK28" s="6"/>
      <c r="WNL28" s="6"/>
      <c r="WNM28" s="6"/>
      <c r="WNN28" s="6"/>
      <c r="WNO28" s="6"/>
      <c r="WNP28" s="6"/>
      <c r="WNQ28" s="6"/>
      <c r="WNR28" s="6"/>
      <c r="WNS28" s="6"/>
      <c r="WNT28" s="6"/>
      <c r="WNU28" s="6"/>
      <c r="WNV28" s="6"/>
      <c r="WNW28" s="6"/>
      <c r="WNX28" s="6"/>
      <c r="WNY28" s="6"/>
      <c r="WNZ28" s="6"/>
      <c r="WOA28" s="6"/>
      <c r="WOB28" s="6"/>
      <c r="WOC28" s="6"/>
      <c r="WOD28" s="6"/>
      <c r="WOE28" s="6"/>
      <c r="WOF28" s="6"/>
      <c r="WOG28" s="6"/>
      <c r="WOH28" s="6"/>
      <c r="WOI28" s="6"/>
      <c r="WOJ28" s="6"/>
      <c r="WOK28" s="6"/>
      <c r="WOL28" s="6"/>
      <c r="WOM28" s="6"/>
      <c r="WON28" s="6"/>
      <c r="WOO28" s="6"/>
      <c r="WOP28" s="6"/>
      <c r="WOQ28" s="6"/>
      <c r="WOR28" s="6"/>
      <c r="WOS28" s="6"/>
      <c r="WOT28" s="6"/>
      <c r="WOU28" s="6"/>
      <c r="WOV28" s="6"/>
      <c r="WOW28" s="6"/>
      <c r="WOX28" s="6"/>
      <c r="WOY28" s="6"/>
      <c r="WOZ28" s="6"/>
      <c r="WPA28" s="6"/>
      <c r="WPB28" s="6"/>
      <c r="WPC28" s="6"/>
      <c r="WPD28" s="6"/>
      <c r="WPE28" s="6"/>
      <c r="WPF28" s="6"/>
      <c r="WPG28" s="6"/>
      <c r="WPH28" s="6"/>
      <c r="WPI28" s="6"/>
      <c r="WPJ28" s="6"/>
      <c r="WPK28" s="6"/>
      <c r="WPL28" s="6"/>
      <c r="WPM28" s="6"/>
      <c r="WPN28" s="6"/>
      <c r="WPO28" s="6"/>
      <c r="WPP28" s="6"/>
      <c r="WPQ28" s="6"/>
      <c r="WPR28" s="6"/>
      <c r="WPS28" s="6"/>
      <c r="WPT28" s="6"/>
      <c r="WPU28" s="6"/>
      <c r="WPV28" s="6"/>
      <c r="WPW28" s="6"/>
      <c r="WPX28" s="6"/>
      <c r="WPY28" s="6"/>
      <c r="WPZ28" s="6"/>
      <c r="WQA28" s="6"/>
      <c r="WQB28" s="6"/>
      <c r="WQC28" s="6"/>
      <c r="WQD28" s="6"/>
      <c r="WQE28" s="6"/>
      <c r="WQF28" s="6"/>
      <c r="WQG28" s="6"/>
      <c r="WQH28" s="6"/>
      <c r="WQI28" s="6"/>
      <c r="WQJ28" s="6"/>
      <c r="WQK28" s="6"/>
      <c r="WQL28" s="6"/>
      <c r="WQM28" s="6"/>
      <c r="WQN28" s="6"/>
      <c r="WQO28" s="6"/>
      <c r="WQP28" s="6"/>
      <c r="WQQ28" s="6"/>
      <c r="WQR28" s="6"/>
      <c r="WQS28" s="6"/>
      <c r="WQT28" s="6"/>
      <c r="WQU28" s="6"/>
      <c r="WQV28" s="6"/>
      <c r="WQW28" s="6"/>
      <c r="WQX28" s="6"/>
      <c r="WQY28" s="6"/>
      <c r="WQZ28" s="6"/>
      <c r="WRA28" s="6"/>
      <c r="WRB28" s="6"/>
      <c r="WRC28" s="6"/>
      <c r="WRD28" s="6"/>
      <c r="WRE28" s="6"/>
      <c r="WRF28" s="6"/>
      <c r="WRG28" s="6"/>
      <c r="WRH28" s="6"/>
      <c r="WRI28" s="6"/>
      <c r="WRJ28" s="6"/>
      <c r="WRK28" s="6"/>
      <c r="WRL28" s="6"/>
      <c r="WRM28" s="6"/>
      <c r="WRN28" s="6"/>
      <c r="WRO28" s="6"/>
      <c r="WRP28" s="6"/>
      <c r="WRQ28" s="6"/>
      <c r="WRR28" s="6"/>
      <c r="WRS28" s="6"/>
      <c r="WRT28" s="6"/>
      <c r="WRU28" s="6"/>
      <c r="WRV28" s="6"/>
      <c r="WRW28" s="6"/>
      <c r="WRX28" s="6"/>
      <c r="WRY28" s="6"/>
      <c r="WRZ28" s="6"/>
      <c r="WSA28" s="6"/>
      <c r="WSB28" s="6"/>
      <c r="WSC28" s="6"/>
      <c r="WSD28" s="6"/>
      <c r="WSE28" s="6"/>
      <c r="WSF28" s="6"/>
      <c r="WSG28" s="6"/>
      <c r="WSH28" s="6"/>
      <c r="WSI28" s="6"/>
      <c r="WSJ28" s="6"/>
      <c r="WSK28" s="6"/>
      <c r="WSL28" s="6"/>
      <c r="WSM28" s="6"/>
      <c r="WSN28" s="6"/>
      <c r="WSO28" s="6"/>
      <c r="WSP28" s="6"/>
      <c r="WSQ28" s="6"/>
      <c r="WSR28" s="6"/>
      <c r="WSS28" s="6"/>
      <c r="WST28" s="6"/>
      <c r="WSU28" s="6"/>
      <c r="WSV28" s="6"/>
      <c r="WSW28" s="6"/>
      <c r="WSX28" s="6"/>
      <c r="WSY28" s="6"/>
      <c r="WSZ28" s="6"/>
      <c r="WTA28" s="6"/>
      <c r="WTB28" s="6"/>
      <c r="WTC28" s="6"/>
      <c r="WTD28" s="6"/>
      <c r="WTE28" s="6"/>
      <c r="WTF28" s="6"/>
      <c r="WTG28" s="6"/>
      <c r="WTH28" s="6"/>
      <c r="WTI28" s="6"/>
      <c r="WTJ28" s="6"/>
      <c r="WTK28" s="6"/>
      <c r="WTL28" s="6"/>
      <c r="WTM28" s="6"/>
      <c r="WTN28" s="6"/>
      <c r="WTO28" s="6"/>
      <c r="WTP28" s="6"/>
      <c r="WTQ28" s="6"/>
      <c r="WTR28" s="6"/>
      <c r="WTS28" s="6"/>
      <c r="WTT28" s="6"/>
      <c r="WTU28" s="6"/>
      <c r="WTV28" s="6"/>
      <c r="WTW28" s="6"/>
      <c r="WTX28" s="6"/>
      <c r="WTY28" s="6"/>
      <c r="WTZ28" s="6"/>
      <c r="WUA28" s="6"/>
      <c r="WUB28" s="6"/>
      <c r="WUC28" s="6"/>
      <c r="WUD28" s="6"/>
      <c r="WUE28" s="6"/>
      <c r="WUF28" s="6"/>
      <c r="WUG28" s="6"/>
      <c r="WUH28" s="6"/>
      <c r="WUI28" s="6"/>
      <c r="WUJ28" s="6"/>
      <c r="WUK28" s="6"/>
      <c r="WUL28" s="6"/>
      <c r="WUM28" s="6"/>
      <c r="WUN28" s="6"/>
      <c r="WUO28" s="6"/>
      <c r="WUP28" s="6"/>
      <c r="WUQ28" s="6"/>
      <c r="WUR28" s="6"/>
      <c r="WUS28" s="6"/>
      <c r="WUT28" s="6"/>
      <c r="WUU28" s="6"/>
      <c r="WUV28" s="6"/>
      <c r="WUW28" s="6"/>
      <c r="WUX28" s="6"/>
      <c r="WUY28" s="6"/>
      <c r="WUZ28" s="6"/>
      <c r="WVA28" s="6"/>
      <c r="WVB28" s="6"/>
      <c r="WVC28" s="6"/>
      <c r="WVD28" s="6"/>
      <c r="WVE28" s="6"/>
      <c r="WVF28" s="6"/>
      <c r="WVG28" s="6"/>
      <c r="WVH28" s="6"/>
      <c r="WVI28" s="6"/>
      <c r="WVJ28" s="6"/>
      <c r="WVK28" s="6"/>
      <c r="WVL28" s="6"/>
      <c r="WVM28" s="6"/>
      <c r="WVN28" s="6"/>
      <c r="WVO28" s="6"/>
      <c r="WVP28" s="6"/>
      <c r="WVQ28" s="6"/>
      <c r="WVR28" s="6"/>
      <c r="WVS28" s="6"/>
      <c r="WVT28" s="6"/>
      <c r="WVU28" s="6"/>
      <c r="WVV28" s="6"/>
      <c r="WVW28" s="6"/>
      <c r="WVX28" s="6"/>
      <c r="WVY28" s="6"/>
      <c r="WVZ28" s="6"/>
      <c r="WWA28" s="6"/>
      <c r="WWB28" s="6"/>
      <c r="WWC28" s="6"/>
      <c r="WWD28" s="6"/>
      <c r="WWE28" s="6"/>
      <c r="WWF28" s="6"/>
      <c r="WWG28" s="6"/>
    </row>
    <row r="29" spans="1:16153" s="975" customFormat="1" ht="20.149999999999999" customHeight="1" thickBot="1">
      <c r="A29" s="6"/>
      <c r="B29" s="980" t="s">
        <v>836</v>
      </c>
      <c r="C29" s="968"/>
      <c r="D29" s="968"/>
      <c r="E29" s="968"/>
      <c r="F29" s="969"/>
      <c r="G29" s="969"/>
      <c r="H29" s="969"/>
      <c r="I29" s="969"/>
      <c r="J29" s="616"/>
      <c r="K29" s="616"/>
      <c r="L29" s="616"/>
      <c r="M29" s="616"/>
      <c r="N29" s="981" t="s">
        <v>28</v>
      </c>
      <c r="O29" s="2942">
        <f>E5</f>
        <v>0</v>
      </c>
      <c r="P29" s="2942"/>
      <c r="Q29" s="2942"/>
      <c r="R29" s="2942"/>
      <c r="S29" s="2942"/>
      <c r="T29" s="2942"/>
      <c r="U29" s="2942"/>
      <c r="V29" s="2943"/>
      <c r="W29" s="2943"/>
      <c r="X29" s="2943"/>
      <c r="Y29" s="2943"/>
      <c r="Z29" s="6"/>
      <c r="AA29" s="6"/>
      <c r="AB29" s="6"/>
      <c r="AC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row>
    <row r="30" spans="1:16153" s="983" customFormat="1" ht="24.9" customHeight="1" thickBot="1">
      <c r="B30" s="982" t="s">
        <v>826</v>
      </c>
      <c r="C30" s="2948" t="s">
        <v>828</v>
      </c>
      <c r="D30" s="2949"/>
      <c r="E30" s="2949"/>
      <c r="F30" s="2949"/>
      <c r="G30" s="2950"/>
      <c r="H30" s="2951" t="s">
        <v>827</v>
      </c>
      <c r="I30" s="2949"/>
      <c r="J30" s="2949"/>
      <c r="K30" s="2949"/>
      <c r="L30" s="2950"/>
      <c r="M30" s="989" t="s">
        <v>829</v>
      </c>
      <c r="N30" s="988" t="s">
        <v>830</v>
      </c>
      <c r="O30" s="2948" t="s">
        <v>831</v>
      </c>
      <c r="P30" s="2949"/>
      <c r="Q30" s="2949"/>
      <c r="R30" s="2949"/>
      <c r="S30" s="2950"/>
      <c r="T30" s="2952" t="s">
        <v>832</v>
      </c>
      <c r="U30" s="2952"/>
      <c r="V30" s="2952"/>
      <c r="W30" s="2953"/>
      <c r="X30" s="2946" t="s">
        <v>171</v>
      </c>
      <c r="Y30" s="2947"/>
      <c r="AA30" s="984"/>
      <c r="AB30" s="984"/>
    </row>
    <row r="31" spans="1:16153" ht="24.9" customHeight="1">
      <c r="B31" s="994"/>
      <c r="C31" s="2964"/>
      <c r="D31" s="2965"/>
      <c r="E31" s="2965"/>
      <c r="F31" s="2965"/>
      <c r="G31" s="2966"/>
      <c r="H31" s="2969"/>
      <c r="I31" s="2970"/>
      <c r="J31" s="2970"/>
      <c r="K31" s="2970"/>
      <c r="L31" s="2971"/>
      <c r="M31" s="985"/>
      <c r="N31" s="991"/>
      <c r="O31" s="2972"/>
      <c r="P31" s="2973"/>
      <c r="Q31" s="2973"/>
      <c r="R31" s="2973"/>
      <c r="S31" s="2974"/>
      <c r="T31" s="2975"/>
      <c r="U31" s="2976"/>
      <c r="V31" s="2976"/>
      <c r="W31" s="2977"/>
      <c r="X31" s="2944"/>
      <c r="Y31" s="2945"/>
    </row>
    <row r="32" spans="1:16153" ht="24.9" customHeight="1">
      <c r="B32" s="995"/>
      <c r="C32" s="2928"/>
      <c r="D32" s="2929"/>
      <c r="E32" s="2929"/>
      <c r="F32" s="2929"/>
      <c r="G32" s="2930"/>
      <c r="H32" s="2931"/>
      <c r="I32" s="2929"/>
      <c r="J32" s="2929"/>
      <c r="K32" s="2929"/>
      <c r="L32" s="2930"/>
      <c r="M32" s="986"/>
      <c r="N32" s="992"/>
      <c r="O32" s="2922"/>
      <c r="P32" s="2923"/>
      <c r="Q32" s="2923"/>
      <c r="R32" s="2923"/>
      <c r="S32" s="2924"/>
      <c r="T32" s="2925"/>
      <c r="U32" s="2926"/>
      <c r="V32" s="2926"/>
      <c r="W32" s="2927"/>
      <c r="X32" s="2920"/>
      <c r="Y32" s="2921"/>
    </row>
    <row r="33" spans="2:25" ht="24.9" customHeight="1">
      <c r="B33" s="995"/>
      <c r="C33" s="2928"/>
      <c r="D33" s="2929"/>
      <c r="E33" s="2929"/>
      <c r="F33" s="2929"/>
      <c r="G33" s="2930"/>
      <c r="H33" s="2931"/>
      <c r="I33" s="2929"/>
      <c r="J33" s="2929"/>
      <c r="K33" s="2929"/>
      <c r="L33" s="2930"/>
      <c r="M33" s="986"/>
      <c r="N33" s="992"/>
      <c r="O33" s="2922"/>
      <c r="P33" s="2923"/>
      <c r="Q33" s="2923"/>
      <c r="R33" s="2923"/>
      <c r="S33" s="2924"/>
      <c r="T33" s="2925"/>
      <c r="U33" s="2926"/>
      <c r="V33" s="2926"/>
      <c r="W33" s="2927"/>
      <c r="X33" s="2920"/>
      <c r="Y33" s="2921"/>
    </row>
    <row r="34" spans="2:25" ht="24.9" customHeight="1">
      <c r="B34" s="995"/>
      <c r="C34" s="2928"/>
      <c r="D34" s="2929"/>
      <c r="E34" s="2929"/>
      <c r="F34" s="2929"/>
      <c r="G34" s="2930"/>
      <c r="H34" s="2931"/>
      <c r="I34" s="2929"/>
      <c r="J34" s="2929"/>
      <c r="K34" s="2929"/>
      <c r="L34" s="2930"/>
      <c r="M34" s="986"/>
      <c r="N34" s="992"/>
      <c r="O34" s="2922"/>
      <c r="P34" s="2923"/>
      <c r="Q34" s="2923"/>
      <c r="R34" s="2923"/>
      <c r="S34" s="2924"/>
      <c r="T34" s="2925"/>
      <c r="U34" s="2926"/>
      <c r="V34" s="2926"/>
      <c r="W34" s="2927"/>
      <c r="X34" s="2920"/>
      <c r="Y34" s="2921"/>
    </row>
    <row r="35" spans="2:25" ht="24.9" customHeight="1">
      <c r="B35" s="995"/>
      <c r="C35" s="2928"/>
      <c r="D35" s="2929"/>
      <c r="E35" s="2929"/>
      <c r="F35" s="2929"/>
      <c r="G35" s="2930"/>
      <c r="H35" s="2931"/>
      <c r="I35" s="2929"/>
      <c r="J35" s="2929"/>
      <c r="K35" s="2929"/>
      <c r="L35" s="2930"/>
      <c r="M35" s="986"/>
      <c r="N35" s="992"/>
      <c r="O35" s="2922"/>
      <c r="P35" s="2923"/>
      <c r="Q35" s="2923"/>
      <c r="R35" s="2923"/>
      <c r="S35" s="2924"/>
      <c r="T35" s="2925"/>
      <c r="U35" s="2926"/>
      <c r="V35" s="2926"/>
      <c r="W35" s="2927"/>
      <c r="X35" s="2920"/>
      <c r="Y35" s="2921"/>
    </row>
    <row r="36" spans="2:25" ht="24.9" customHeight="1">
      <c r="B36" s="995"/>
      <c r="C36" s="2928"/>
      <c r="D36" s="2929"/>
      <c r="E36" s="2929"/>
      <c r="F36" s="2929"/>
      <c r="G36" s="2930"/>
      <c r="H36" s="2931"/>
      <c r="I36" s="2929"/>
      <c r="J36" s="2929"/>
      <c r="K36" s="2929"/>
      <c r="L36" s="2930"/>
      <c r="M36" s="986"/>
      <c r="N36" s="992"/>
      <c r="O36" s="2922"/>
      <c r="P36" s="2923"/>
      <c r="Q36" s="2923"/>
      <c r="R36" s="2923"/>
      <c r="S36" s="2924"/>
      <c r="T36" s="2925"/>
      <c r="U36" s="2926"/>
      <c r="V36" s="2926"/>
      <c r="W36" s="2927"/>
      <c r="X36" s="2920"/>
      <c r="Y36" s="2921"/>
    </row>
    <row r="37" spans="2:25" ht="24.9" customHeight="1">
      <c r="B37" s="995"/>
      <c r="C37" s="2928"/>
      <c r="D37" s="2929"/>
      <c r="E37" s="2929"/>
      <c r="F37" s="2929"/>
      <c r="G37" s="2930"/>
      <c r="H37" s="2931"/>
      <c r="I37" s="2929"/>
      <c r="J37" s="2929"/>
      <c r="K37" s="2929"/>
      <c r="L37" s="2930"/>
      <c r="M37" s="986"/>
      <c r="N37" s="992"/>
      <c r="O37" s="2922"/>
      <c r="P37" s="2923"/>
      <c r="Q37" s="2923"/>
      <c r="R37" s="2923"/>
      <c r="S37" s="2924"/>
      <c r="T37" s="2925"/>
      <c r="U37" s="2926"/>
      <c r="V37" s="2926"/>
      <c r="W37" s="2927"/>
      <c r="X37" s="2920"/>
      <c r="Y37" s="2921"/>
    </row>
    <row r="38" spans="2:25" ht="24.9" customHeight="1">
      <c r="B38" s="995"/>
      <c r="C38" s="2928"/>
      <c r="D38" s="2929"/>
      <c r="E38" s="2929"/>
      <c r="F38" s="2929"/>
      <c r="G38" s="2930"/>
      <c r="H38" s="2931"/>
      <c r="I38" s="2929"/>
      <c r="J38" s="2929"/>
      <c r="K38" s="2929"/>
      <c r="L38" s="2930"/>
      <c r="M38" s="986"/>
      <c r="N38" s="992"/>
      <c r="O38" s="2922"/>
      <c r="P38" s="2923"/>
      <c r="Q38" s="2923"/>
      <c r="R38" s="2923"/>
      <c r="S38" s="2924"/>
      <c r="T38" s="2925"/>
      <c r="U38" s="2926"/>
      <c r="V38" s="2926"/>
      <c r="W38" s="2927"/>
      <c r="X38" s="2920"/>
      <c r="Y38" s="2921"/>
    </row>
    <row r="39" spans="2:25" ht="24.9" customHeight="1">
      <c r="B39" s="995"/>
      <c r="C39" s="2928"/>
      <c r="D39" s="2929"/>
      <c r="E39" s="2929"/>
      <c r="F39" s="2929"/>
      <c r="G39" s="2930"/>
      <c r="H39" s="2931"/>
      <c r="I39" s="2929"/>
      <c r="J39" s="2929"/>
      <c r="K39" s="2929"/>
      <c r="L39" s="2930"/>
      <c r="M39" s="986"/>
      <c r="N39" s="992"/>
      <c r="O39" s="2922"/>
      <c r="P39" s="2923"/>
      <c r="Q39" s="2923"/>
      <c r="R39" s="2923"/>
      <c r="S39" s="2924"/>
      <c r="T39" s="2925"/>
      <c r="U39" s="2926"/>
      <c r="V39" s="2926"/>
      <c r="W39" s="2927"/>
      <c r="X39" s="2920"/>
      <c r="Y39" s="2921"/>
    </row>
    <row r="40" spans="2:25" ht="24.9" customHeight="1">
      <c r="B40" s="995"/>
      <c r="C40" s="2928"/>
      <c r="D40" s="2929"/>
      <c r="E40" s="2929"/>
      <c r="F40" s="2929"/>
      <c r="G40" s="2930"/>
      <c r="H40" s="2931"/>
      <c r="I40" s="2929"/>
      <c r="J40" s="2929"/>
      <c r="K40" s="2929"/>
      <c r="L40" s="2930"/>
      <c r="M40" s="986"/>
      <c r="N40" s="992"/>
      <c r="O40" s="2922"/>
      <c r="P40" s="2923"/>
      <c r="Q40" s="2923"/>
      <c r="R40" s="2923"/>
      <c r="S40" s="2924"/>
      <c r="T40" s="2925"/>
      <c r="U40" s="2926"/>
      <c r="V40" s="2926"/>
      <c r="W40" s="2927"/>
      <c r="X40" s="2920"/>
      <c r="Y40" s="2921"/>
    </row>
    <row r="41" spans="2:25" ht="24.9" customHeight="1">
      <c r="B41" s="995"/>
      <c r="C41" s="2928"/>
      <c r="D41" s="2929"/>
      <c r="E41" s="2929"/>
      <c r="F41" s="2929"/>
      <c r="G41" s="2930"/>
      <c r="H41" s="2931"/>
      <c r="I41" s="2929"/>
      <c r="J41" s="2929"/>
      <c r="K41" s="2929"/>
      <c r="L41" s="2930"/>
      <c r="M41" s="986"/>
      <c r="N41" s="992"/>
      <c r="O41" s="2922"/>
      <c r="P41" s="2923"/>
      <c r="Q41" s="2923"/>
      <c r="R41" s="2923"/>
      <c r="S41" s="2924"/>
      <c r="T41" s="2925"/>
      <c r="U41" s="2926"/>
      <c r="V41" s="2926"/>
      <c r="W41" s="2927"/>
      <c r="X41" s="2920"/>
      <c r="Y41" s="2921"/>
    </row>
    <row r="42" spans="2:25" ht="24.9" customHeight="1">
      <c r="B42" s="995"/>
      <c r="C42" s="2928"/>
      <c r="D42" s="2929"/>
      <c r="E42" s="2929"/>
      <c r="F42" s="2929"/>
      <c r="G42" s="2930"/>
      <c r="H42" s="2931"/>
      <c r="I42" s="2929"/>
      <c r="J42" s="2929"/>
      <c r="K42" s="2929"/>
      <c r="L42" s="2930"/>
      <c r="M42" s="986"/>
      <c r="N42" s="992"/>
      <c r="O42" s="2922"/>
      <c r="P42" s="2923"/>
      <c r="Q42" s="2923"/>
      <c r="R42" s="2923"/>
      <c r="S42" s="2924"/>
      <c r="T42" s="2925"/>
      <c r="U42" s="2926"/>
      <c r="V42" s="2926"/>
      <c r="W42" s="2927"/>
      <c r="X42" s="2920"/>
      <c r="Y42" s="2921"/>
    </row>
    <row r="43" spans="2:25" ht="24.9" customHeight="1">
      <c r="B43" s="995"/>
      <c r="C43" s="2928"/>
      <c r="D43" s="2929"/>
      <c r="E43" s="2929"/>
      <c r="F43" s="2929"/>
      <c r="G43" s="2930"/>
      <c r="H43" s="2931"/>
      <c r="I43" s="2929"/>
      <c r="J43" s="2929"/>
      <c r="K43" s="2929"/>
      <c r="L43" s="2930"/>
      <c r="M43" s="986"/>
      <c r="N43" s="992"/>
      <c r="O43" s="2922"/>
      <c r="P43" s="2923"/>
      <c r="Q43" s="2923"/>
      <c r="R43" s="2923"/>
      <c r="S43" s="2924"/>
      <c r="T43" s="2925"/>
      <c r="U43" s="2926"/>
      <c r="V43" s="2926"/>
      <c r="W43" s="2927"/>
      <c r="X43" s="2920"/>
      <c r="Y43" s="2921"/>
    </row>
    <row r="44" spans="2:25" ht="24.9" customHeight="1">
      <c r="B44" s="995"/>
      <c r="C44" s="2928"/>
      <c r="D44" s="2929"/>
      <c r="E44" s="2929"/>
      <c r="F44" s="2929"/>
      <c r="G44" s="2930"/>
      <c r="H44" s="2931"/>
      <c r="I44" s="2929"/>
      <c r="J44" s="2929"/>
      <c r="K44" s="2929"/>
      <c r="L44" s="2930"/>
      <c r="M44" s="986"/>
      <c r="N44" s="992"/>
      <c r="O44" s="2922"/>
      <c r="P44" s="2923"/>
      <c r="Q44" s="2923"/>
      <c r="R44" s="2923"/>
      <c r="S44" s="2924"/>
      <c r="T44" s="2925"/>
      <c r="U44" s="2926"/>
      <c r="V44" s="2926"/>
      <c r="W44" s="2927"/>
      <c r="X44" s="2920"/>
      <c r="Y44" s="2921"/>
    </row>
    <row r="45" spans="2:25" ht="24.9" customHeight="1">
      <c r="B45" s="995"/>
      <c r="C45" s="2928"/>
      <c r="D45" s="2929"/>
      <c r="E45" s="2929"/>
      <c r="F45" s="2929"/>
      <c r="G45" s="2930"/>
      <c r="H45" s="2931"/>
      <c r="I45" s="2929"/>
      <c r="J45" s="2929"/>
      <c r="K45" s="2929"/>
      <c r="L45" s="2930"/>
      <c r="M45" s="986"/>
      <c r="N45" s="992"/>
      <c r="O45" s="2922"/>
      <c r="P45" s="2923"/>
      <c r="Q45" s="2923"/>
      <c r="R45" s="2923"/>
      <c r="S45" s="2924"/>
      <c r="T45" s="2925"/>
      <c r="U45" s="2926"/>
      <c r="V45" s="2926"/>
      <c r="W45" s="2927"/>
      <c r="X45" s="2920"/>
      <c r="Y45" s="2921"/>
    </row>
    <row r="46" spans="2:25" ht="24.9" customHeight="1">
      <c r="B46" s="995"/>
      <c r="C46" s="2928"/>
      <c r="D46" s="2929"/>
      <c r="E46" s="2929"/>
      <c r="F46" s="2929"/>
      <c r="G46" s="2930"/>
      <c r="H46" s="2931"/>
      <c r="I46" s="2929"/>
      <c r="J46" s="2929"/>
      <c r="K46" s="2929"/>
      <c r="L46" s="2930"/>
      <c r="M46" s="986"/>
      <c r="N46" s="992"/>
      <c r="O46" s="2922"/>
      <c r="P46" s="2923"/>
      <c r="Q46" s="2923"/>
      <c r="R46" s="2923"/>
      <c r="S46" s="2924"/>
      <c r="T46" s="2925"/>
      <c r="U46" s="2926"/>
      <c r="V46" s="2926"/>
      <c r="W46" s="2927"/>
      <c r="X46" s="2920"/>
      <c r="Y46" s="2921"/>
    </row>
    <row r="47" spans="2:25" ht="24.9" customHeight="1">
      <c r="B47" s="995"/>
      <c r="C47" s="2928"/>
      <c r="D47" s="2929"/>
      <c r="E47" s="2929"/>
      <c r="F47" s="2929"/>
      <c r="G47" s="2930"/>
      <c r="H47" s="2931"/>
      <c r="I47" s="2929"/>
      <c r="J47" s="2929"/>
      <c r="K47" s="2929"/>
      <c r="L47" s="2930"/>
      <c r="M47" s="986"/>
      <c r="N47" s="992"/>
      <c r="O47" s="2922"/>
      <c r="P47" s="2923"/>
      <c r="Q47" s="2923"/>
      <c r="R47" s="2923"/>
      <c r="S47" s="2924"/>
      <c r="T47" s="2925"/>
      <c r="U47" s="2926"/>
      <c r="V47" s="2926"/>
      <c r="W47" s="2927"/>
      <c r="X47" s="2920"/>
      <c r="Y47" s="2921"/>
    </row>
    <row r="48" spans="2:25" ht="24.9" customHeight="1">
      <c r="B48" s="995"/>
      <c r="C48" s="2928"/>
      <c r="D48" s="2929"/>
      <c r="E48" s="2929"/>
      <c r="F48" s="2929"/>
      <c r="G48" s="2930"/>
      <c r="H48" s="2931"/>
      <c r="I48" s="2929"/>
      <c r="J48" s="2929"/>
      <c r="K48" s="2929"/>
      <c r="L48" s="2930"/>
      <c r="M48" s="986"/>
      <c r="N48" s="992"/>
      <c r="O48" s="2922"/>
      <c r="P48" s="2923"/>
      <c r="Q48" s="2923"/>
      <c r="R48" s="2923"/>
      <c r="S48" s="2924"/>
      <c r="T48" s="2925"/>
      <c r="U48" s="2926"/>
      <c r="V48" s="2926"/>
      <c r="W48" s="2927"/>
      <c r="X48" s="2920"/>
      <c r="Y48" s="2921"/>
    </row>
    <row r="49" spans="2:25" ht="24.9" customHeight="1">
      <c r="B49" s="995"/>
      <c r="C49" s="2928"/>
      <c r="D49" s="2929"/>
      <c r="E49" s="2929"/>
      <c r="F49" s="2929"/>
      <c r="G49" s="2930"/>
      <c r="H49" s="2931"/>
      <c r="I49" s="2929"/>
      <c r="J49" s="2929"/>
      <c r="K49" s="2929"/>
      <c r="L49" s="2930"/>
      <c r="M49" s="986"/>
      <c r="N49" s="992"/>
      <c r="O49" s="2922"/>
      <c r="P49" s="2923"/>
      <c r="Q49" s="2923"/>
      <c r="R49" s="2923"/>
      <c r="S49" s="2924"/>
      <c r="T49" s="2925"/>
      <c r="U49" s="2926"/>
      <c r="V49" s="2926"/>
      <c r="W49" s="2927"/>
      <c r="X49" s="2920"/>
      <c r="Y49" s="2921"/>
    </row>
    <row r="50" spans="2:25" ht="24.9" customHeight="1" thickBot="1">
      <c r="B50" s="996"/>
      <c r="C50" s="2932"/>
      <c r="D50" s="2933"/>
      <c r="E50" s="2933"/>
      <c r="F50" s="2933"/>
      <c r="G50" s="2934"/>
      <c r="H50" s="2935"/>
      <c r="I50" s="2933"/>
      <c r="J50" s="2933"/>
      <c r="K50" s="2933"/>
      <c r="L50" s="2934"/>
      <c r="M50" s="987"/>
      <c r="N50" s="993"/>
      <c r="O50" s="2936"/>
      <c r="P50" s="2937"/>
      <c r="Q50" s="2937"/>
      <c r="R50" s="2937"/>
      <c r="S50" s="2938"/>
      <c r="T50" s="2939"/>
      <c r="U50" s="2940"/>
      <c r="V50" s="2940"/>
      <c r="W50" s="2941"/>
      <c r="X50" s="2967"/>
      <c r="Y50" s="2968"/>
    </row>
    <row r="53" spans="2:25" ht="18.75" customHeight="1"/>
  </sheetData>
  <sheetProtection sheet="1" selectLockedCells="1"/>
  <mergeCells count="194">
    <mergeCell ref="B1:Y1"/>
    <mergeCell ref="C2:D2"/>
    <mergeCell ref="C3:F3"/>
    <mergeCell ref="C5:D5"/>
    <mergeCell ref="T2:U2"/>
    <mergeCell ref="C10:G10"/>
    <mergeCell ref="H10:L10"/>
    <mergeCell ref="O10:S10"/>
    <mergeCell ref="T10:W10"/>
    <mergeCell ref="V2:Y2"/>
    <mergeCell ref="T5:Y5"/>
    <mergeCell ref="T6:X6"/>
    <mergeCell ref="Q5:S5"/>
    <mergeCell ref="Q6:S6"/>
    <mergeCell ref="E5:P5"/>
    <mergeCell ref="Q7:Y7"/>
    <mergeCell ref="Q8:Y8"/>
    <mergeCell ref="H31:L31"/>
    <mergeCell ref="O31:S31"/>
    <mergeCell ref="T31:W31"/>
    <mergeCell ref="X11:Y11"/>
    <mergeCell ref="C12:G12"/>
    <mergeCell ref="AA6:AC6"/>
    <mergeCell ref="B9:W9"/>
    <mergeCell ref="X10:Y10"/>
    <mergeCell ref="AA10:AC10"/>
    <mergeCell ref="C11:G11"/>
    <mergeCell ref="H11:L11"/>
    <mergeCell ref="O11:S11"/>
    <mergeCell ref="T11:W11"/>
    <mergeCell ref="X16:Y16"/>
    <mergeCell ref="C17:G17"/>
    <mergeCell ref="H17:L17"/>
    <mergeCell ref="O17:S17"/>
    <mergeCell ref="T17:W17"/>
    <mergeCell ref="X17:Y17"/>
    <mergeCell ref="C16:G16"/>
    <mergeCell ref="T20:W20"/>
    <mergeCell ref="X20:Y20"/>
    <mergeCell ref="X22:Y22"/>
    <mergeCell ref="H16:L16"/>
    <mergeCell ref="X50:Y50"/>
    <mergeCell ref="X42:Y42"/>
    <mergeCell ref="X49:Y49"/>
    <mergeCell ref="C49:G49"/>
    <mergeCell ref="H49:L49"/>
    <mergeCell ref="X40:Y40"/>
    <mergeCell ref="X41:Y41"/>
    <mergeCell ref="C41:G41"/>
    <mergeCell ref="H41:L41"/>
    <mergeCell ref="X47:Y47"/>
    <mergeCell ref="C40:G40"/>
    <mergeCell ref="H40:L40"/>
    <mergeCell ref="O40:S40"/>
    <mergeCell ref="T40:W40"/>
    <mergeCell ref="O49:S49"/>
    <mergeCell ref="T49:W49"/>
    <mergeCell ref="C50:G50"/>
    <mergeCell ref="H50:L50"/>
    <mergeCell ref="O50:S50"/>
    <mergeCell ref="T50:W50"/>
    <mergeCell ref="O41:S41"/>
    <mergeCell ref="T41:W41"/>
    <mergeCell ref="C42:G42"/>
    <mergeCell ref="H42:L42"/>
    <mergeCell ref="O16:S16"/>
    <mergeCell ref="T16:W16"/>
    <mergeCell ref="X38:Y38"/>
    <mergeCell ref="X39:Y39"/>
    <mergeCell ref="C39:G39"/>
    <mergeCell ref="H39:L39"/>
    <mergeCell ref="X36:Y36"/>
    <mergeCell ref="X37:Y37"/>
    <mergeCell ref="C37:G37"/>
    <mergeCell ref="H37:L37"/>
    <mergeCell ref="X34:Y34"/>
    <mergeCell ref="X35:Y35"/>
    <mergeCell ref="C35:G35"/>
    <mergeCell ref="H35:L35"/>
    <mergeCell ref="O35:S35"/>
    <mergeCell ref="T35:W35"/>
    <mergeCell ref="C36:G36"/>
    <mergeCell ref="H36:L36"/>
    <mergeCell ref="O36:S36"/>
    <mergeCell ref="T36:W36"/>
    <mergeCell ref="O37:S37"/>
    <mergeCell ref="T37:W37"/>
    <mergeCell ref="C38:G38"/>
    <mergeCell ref="H21:L21"/>
    <mergeCell ref="C14:G14"/>
    <mergeCell ref="H14:L14"/>
    <mergeCell ref="O14:S14"/>
    <mergeCell ref="T14:W14"/>
    <mergeCell ref="X14:Y14"/>
    <mergeCell ref="C15:G15"/>
    <mergeCell ref="H15:L15"/>
    <mergeCell ref="O15:S15"/>
    <mergeCell ref="T15:W15"/>
    <mergeCell ref="X15:Y15"/>
    <mergeCell ref="H12:L12"/>
    <mergeCell ref="O12:S12"/>
    <mergeCell ref="T12:W12"/>
    <mergeCell ref="X12:Y12"/>
    <mergeCell ref="C13:G13"/>
    <mergeCell ref="H13:L13"/>
    <mergeCell ref="O13:S13"/>
    <mergeCell ref="T13:W13"/>
    <mergeCell ref="X13:Y13"/>
    <mergeCell ref="O21:S21"/>
    <mergeCell ref="T21:W21"/>
    <mergeCell ref="X21:Y21"/>
    <mergeCell ref="T18:W18"/>
    <mergeCell ref="X18:Y18"/>
    <mergeCell ref="C19:G19"/>
    <mergeCell ref="H19:L19"/>
    <mergeCell ref="O19:S19"/>
    <mergeCell ref="T19:W19"/>
    <mergeCell ref="X19:Y19"/>
    <mergeCell ref="C20:G20"/>
    <mergeCell ref="H20:L20"/>
    <mergeCell ref="O20:S20"/>
    <mergeCell ref="C18:G18"/>
    <mergeCell ref="H18:L18"/>
    <mergeCell ref="O18:S18"/>
    <mergeCell ref="C21:G21"/>
    <mergeCell ref="C22:G22"/>
    <mergeCell ref="H22:L22"/>
    <mergeCell ref="O22:S22"/>
    <mergeCell ref="T22:W22"/>
    <mergeCell ref="H32:L32"/>
    <mergeCell ref="O32:S32"/>
    <mergeCell ref="T32:W32"/>
    <mergeCell ref="B28:E28"/>
    <mergeCell ref="O29:Y29"/>
    <mergeCell ref="X31:Y31"/>
    <mergeCell ref="X30:Y30"/>
    <mergeCell ref="X32:Y32"/>
    <mergeCell ref="C30:G30"/>
    <mergeCell ref="H30:L30"/>
    <mergeCell ref="O30:S30"/>
    <mergeCell ref="T30:W30"/>
    <mergeCell ref="B23:T26"/>
    <mergeCell ref="U24:U26"/>
    <mergeCell ref="V24:V26"/>
    <mergeCell ref="W24:W26"/>
    <mergeCell ref="X24:X26"/>
    <mergeCell ref="Y24:Y26"/>
    <mergeCell ref="C32:G32"/>
    <mergeCell ref="C31:G31"/>
    <mergeCell ref="C47:G47"/>
    <mergeCell ref="H47:L47"/>
    <mergeCell ref="O47:S47"/>
    <mergeCell ref="T47:W47"/>
    <mergeCell ref="X48:Y48"/>
    <mergeCell ref="O42:S42"/>
    <mergeCell ref="T42:W42"/>
    <mergeCell ref="C48:G48"/>
    <mergeCell ref="H48:L48"/>
    <mergeCell ref="C43:G43"/>
    <mergeCell ref="H43:L43"/>
    <mergeCell ref="O43:S43"/>
    <mergeCell ref="T43:W43"/>
    <mergeCell ref="X43:Y43"/>
    <mergeCell ref="C45:G45"/>
    <mergeCell ref="H45:L45"/>
    <mergeCell ref="O45:S45"/>
    <mergeCell ref="T45:W45"/>
    <mergeCell ref="X45:Y45"/>
    <mergeCell ref="X44:Y44"/>
    <mergeCell ref="O48:S48"/>
    <mergeCell ref="T48:W48"/>
    <mergeCell ref="C44:G44"/>
    <mergeCell ref="H44:L44"/>
    <mergeCell ref="X46:Y46"/>
    <mergeCell ref="O44:S44"/>
    <mergeCell ref="T44:W44"/>
    <mergeCell ref="C46:G46"/>
    <mergeCell ref="H46:L46"/>
    <mergeCell ref="O46:S46"/>
    <mergeCell ref="C33:G33"/>
    <mergeCell ref="H33:L33"/>
    <mergeCell ref="O33:S33"/>
    <mergeCell ref="T33:W33"/>
    <mergeCell ref="C34:G34"/>
    <mergeCell ref="H34:L34"/>
    <mergeCell ref="O34:S34"/>
    <mergeCell ref="T34:W34"/>
    <mergeCell ref="O39:S39"/>
    <mergeCell ref="T39:W39"/>
    <mergeCell ref="T46:W46"/>
    <mergeCell ref="X33:Y33"/>
    <mergeCell ref="H38:L38"/>
    <mergeCell ref="O38:S38"/>
    <mergeCell ref="T38:W38"/>
  </mergeCells>
  <phoneticPr fontId="3"/>
  <dataValidations count="1">
    <dataValidation type="list" allowBlank="1" showInputMessage="1" showErrorMessage="1" sqref="AA10:AC10">
      <formula1>$AG$6:$AH$6</formula1>
    </dataValidation>
  </dataValidations>
  <pageMargins left="0.27559055118110237" right="0" top="0.19685039370078741"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7" max="16383" man="1"/>
  </rowBreaks>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WWO51"/>
  <sheetViews>
    <sheetView showZeros="0" view="pageBreakPreview" zoomScale="90" zoomScaleNormal="75" zoomScaleSheetLayoutView="90" workbookViewId="0">
      <selection activeCell="X6" sqref="X6:AG7"/>
    </sheetView>
  </sheetViews>
  <sheetFormatPr defaultRowHeight="13"/>
  <cols>
    <col min="1" max="1" width="4" style="6" customWidth="1"/>
    <col min="2" max="14" width="5.6328125" style="6" customWidth="1"/>
    <col min="15" max="15" width="8.6328125" style="6" customWidth="1"/>
    <col min="16" max="18" width="3.1796875" style="6" customWidth="1"/>
    <col min="19" max="20" width="1.6328125" style="6" customWidth="1"/>
    <col min="21" max="33" width="3.1796875" style="6" customWidth="1"/>
    <col min="34" max="34" width="5.6328125" style="6" customWidth="1"/>
    <col min="35" max="35" width="3.6328125" style="6" customWidth="1"/>
    <col min="36" max="36" width="9" style="6" customWidth="1"/>
    <col min="37" max="38" width="8.90625" style="6"/>
    <col min="39" max="40" width="8.90625" style="975"/>
    <col min="41" max="41" width="8.90625" style="6"/>
    <col min="42" max="43" width="9" style="6" customWidth="1"/>
    <col min="44" max="275" width="9" style="6"/>
    <col min="276" max="276" width="23.6328125" style="6" customWidth="1"/>
    <col min="277" max="277" width="27.6328125" style="6" customWidth="1"/>
    <col min="278" max="278" width="5.6328125" style="6" bestFit="1" customWidth="1"/>
    <col min="279" max="279" width="7.453125" style="6" bestFit="1" customWidth="1"/>
    <col min="280" max="280" width="6.6328125" style="6" customWidth="1"/>
    <col min="281" max="284" width="7.6328125" style="6" customWidth="1"/>
    <col min="285" max="286" width="7.90625" style="6" customWidth="1"/>
    <col min="287" max="289" width="7.6328125" style="6" customWidth="1"/>
    <col min="290" max="531" width="9" style="6"/>
    <col min="532" max="532" width="23.6328125" style="6" customWidth="1"/>
    <col min="533" max="533" width="27.6328125" style="6" customWidth="1"/>
    <col min="534" max="534" width="5.6328125" style="6" bestFit="1" customWidth="1"/>
    <col min="535" max="535" width="7.453125" style="6" bestFit="1" customWidth="1"/>
    <col min="536" max="536" width="6.6328125" style="6" customWidth="1"/>
    <col min="537" max="540" width="7.6328125" style="6" customWidth="1"/>
    <col min="541" max="542" width="7.90625" style="6" customWidth="1"/>
    <col min="543" max="545" width="7.6328125" style="6" customWidth="1"/>
    <col min="546" max="787" width="9" style="6"/>
    <col min="788" max="788" width="23.6328125" style="6" customWidth="1"/>
    <col min="789" max="789" width="27.6328125" style="6" customWidth="1"/>
    <col min="790" max="790" width="5.6328125" style="6" bestFit="1" customWidth="1"/>
    <col min="791" max="791" width="7.453125" style="6" bestFit="1" customWidth="1"/>
    <col min="792" max="792" width="6.6328125" style="6" customWidth="1"/>
    <col min="793" max="796" width="7.6328125" style="6" customWidth="1"/>
    <col min="797" max="798" width="7.90625" style="6" customWidth="1"/>
    <col min="799" max="801" width="7.6328125" style="6" customWidth="1"/>
    <col min="802" max="1043" width="9" style="6"/>
    <col min="1044" max="1044" width="23.6328125" style="6" customWidth="1"/>
    <col min="1045" max="1045" width="27.6328125" style="6" customWidth="1"/>
    <col min="1046" max="1046" width="5.6328125" style="6" bestFit="1" customWidth="1"/>
    <col min="1047" max="1047" width="7.453125" style="6" bestFit="1" customWidth="1"/>
    <col min="1048" max="1048" width="6.6328125" style="6" customWidth="1"/>
    <col min="1049" max="1052" width="7.6328125" style="6" customWidth="1"/>
    <col min="1053" max="1054" width="7.90625" style="6" customWidth="1"/>
    <col min="1055" max="1057" width="7.6328125" style="6" customWidth="1"/>
    <col min="1058" max="1299" width="9" style="6"/>
    <col min="1300" max="1300" width="23.6328125" style="6" customWidth="1"/>
    <col min="1301" max="1301" width="27.6328125" style="6" customWidth="1"/>
    <col min="1302" max="1302" width="5.6328125" style="6" bestFit="1" customWidth="1"/>
    <col min="1303" max="1303" width="7.453125" style="6" bestFit="1" customWidth="1"/>
    <col min="1304" max="1304" width="6.6328125" style="6" customWidth="1"/>
    <col min="1305" max="1308" width="7.6328125" style="6" customWidth="1"/>
    <col min="1309" max="1310" width="7.90625" style="6" customWidth="1"/>
    <col min="1311" max="1313" width="7.6328125" style="6" customWidth="1"/>
    <col min="1314" max="1555" width="9" style="6"/>
    <col min="1556" max="1556" width="23.6328125" style="6" customWidth="1"/>
    <col min="1557" max="1557" width="27.6328125" style="6" customWidth="1"/>
    <col min="1558" max="1558" width="5.6328125" style="6" bestFit="1" customWidth="1"/>
    <col min="1559" max="1559" width="7.453125" style="6" bestFit="1" customWidth="1"/>
    <col min="1560" max="1560" width="6.6328125" style="6" customWidth="1"/>
    <col min="1561" max="1564" width="7.6328125" style="6" customWidth="1"/>
    <col min="1565" max="1566" width="7.90625" style="6" customWidth="1"/>
    <col min="1567" max="1569" width="7.6328125" style="6" customWidth="1"/>
    <col min="1570" max="1811" width="9" style="6"/>
    <col min="1812" max="1812" width="23.6328125" style="6" customWidth="1"/>
    <col min="1813" max="1813" width="27.6328125" style="6" customWidth="1"/>
    <col min="1814" max="1814" width="5.6328125" style="6" bestFit="1" customWidth="1"/>
    <col min="1815" max="1815" width="7.453125" style="6" bestFit="1" customWidth="1"/>
    <col min="1816" max="1816" width="6.6328125" style="6" customWidth="1"/>
    <col min="1817" max="1820" width="7.6328125" style="6" customWidth="1"/>
    <col min="1821" max="1822" width="7.90625" style="6" customWidth="1"/>
    <col min="1823" max="1825" width="7.6328125" style="6" customWidth="1"/>
    <col min="1826" max="2067" width="9" style="6"/>
    <col min="2068" max="2068" width="23.6328125" style="6" customWidth="1"/>
    <col min="2069" max="2069" width="27.6328125" style="6" customWidth="1"/>
    <col min="2070" max="2070" width="5.6328125" style="6" bestFit="1" customWidth="1"/>
    <col min="2071" max="2071" width="7.453125" style="6" bestFit="1" customWidth="1"/>
    <col min="2072" max="2072" width="6.6328125" style="6" customWidth="1"/>
    <col min="2073" max="2076" width="7.6328125" style="6" customWidth="1"/>
    <col min="2077" max="2078" width="7.90625" style="6" customWidth="1"/>
    <col min="2079" max="2081" width="7.6328125" style="6" customWidth="1"/>
    <col min="2082" max="2323" width="9" style="6"/>
    <col min="2324" max="2324" width="23.6328125" style="6" customWidth="1"/>
    <col min="2325" max="2325" width="27.6328125" style="6" customWidth="1"/>
    <col min="2326" max="2326" width="5.6328125" style="6" bestFit="1" customWidth="1"/>
    <col min="2327" max="2327" width="7.453125" style="6" bestFit="1" customWidth="1"/>
    <col min="2328" max="2328" width="6.6328125" style="6" customWidth="1"/>
    <col min="2329" max="2332" width="7.6328125" style="6" customWidth="1"/>
    <col min="2333" max="2334" width="7.90625" style="6" customWidth="1"/>
    <col min="2335" max="2337" width="7.6328125" style="6" customWidth="1"/>
    <col min="2338" max="2579" width="9" style="6"/>
    <col min="2580" max="2580" width="23.6328125" style="6" customWidth="1"/>
    <col min="2581" max="2581" width="27.6328125" style="6" customWidth="1"/>
    <col min="2582" max="2582" width="5.6328125" style="6" bestFit="1" customWidth="1"/>
    <col min="2583" max="2583" width="7.453125" style="6" bestFit="1" customWidth="1"/>
    <col min="2584" max="2584" width="6.6328125" style="6" customWidth="1"/>
    <col min="2585" max="2588" width="7.6328125" style="6" customWidth="1"/>
    <col min="2589" max="2590" width="7.90625" style="6" customWidth="1"/>
    <col min="2591" max="2593" width="7.6328125" style="6" customWidth="1"/>
    <col min="2594" max="2835" width="9" style="6"/>
    <col min="2836" max="2836" width="23.6328125" style="6" customWidth="1"/>
    <col min="2837" max="2837" width="27.6328125" style="6" customWidth="1"/>
    <col min="2838" max="2838" width="5.6328125" style="6" bestFit="1" customWidth="1"/>
    <col min="2839" max="2839" width="7.453125" style="6" bestFit="1" customWidth="1"/>
    <col min="2840" max="2840" width="6.6328125" style="6" customWidth="1"/>
    <col min="2841" max="2844" width="7.6328125" style="6" customWidth="1"/>
    <col min="2845" max="2846" width="7.90625" style="6" customWidth="1"/>
    <col min="2847" max="2849" width="7.6328125" style="6" customWidth="1"/>
    <col min="2850" max="3091" width="9" style="6"/>
    <col min="3092" max="3092" width="23.6328125" style="6" customWidth="1"/>
    <col min="3093" max="3093" width="27.6328125" style="6" customWidth="1"/>
    <col min="3094" max="3094" width="5.6328125" style="6" bestFit="1" customWidth="1"/>
    <col min="3095" max="3095" width="7.453125" style="6" bestFit="1" customWidth="1"/>
    <col min="3096" max="3096" width="6.6328125" style="6" customWidth="1"/>
    <col min="3097" max="3100" width="7.6328125" style="6" customWidth="1"/>
    <col min="3101" max="3102" width="7.90625" style="6" customWidth="1"/>
    <col min="3103" max="3105" width="7.6328125" style="6" customWidth="1"/>
    <col min="3106" max="3347" width="9" style="6"/>
    <col min="3348" max="3348" width="23.6328125" style="6" customWidth="1"/>
    <col min="3349" max="3349" width="27.6328125" style="6" customWidth="1"/>
    <col min="3350" max="3350" width="5.6328125" style="6" bestFit="1" customWidth="1"/>
    <col min="3351" max="3351" width="7.453125" style="6" bestFit="1" customWidth="1"/>
    <col min="3352" max="3352" width="6.6328125" style="6" customWidth="1"/>
    <col min="3353" max="3356" width="7.6328125" style="6" customWidth="1"/>
    <col min="3357" max="3358" width="7.90625" style="6" customWidth="1"/>
    <col min="3359" max="3361" width="7.6328125" style="6" customWidth="1"/>
    <col min="3362" max="3603" width="9" style="6"/>
    <col min="3604" max="3604" width="23.6328125" style="6" customWidth="1"/>
    <col min="3605" max="3605" width="27.6328125" style="6" customWidth="1"/>
    <col min="3606" max="3606" width="5.6328125" style="6" bestFit="1" customWidth="1"/>
    <col min="3607" max="3607" width="7.453125" style="6" bestFit="1" customWidth="1"/>
    <col min="3608" max="3608" width="6.6328125" style="6" customWidth="1"/>
    <col min="3609" max="3612" width="7.6328125" style="6" customWidth="1"/>
    <col min="3613" max="3614" width="7.90625" style="6" customWidth="1"/>
    <col min="3615" max="3617" width="7.6328125" style="6" customWidth="1"/>
    <col min="3618" max="3859" width="9" style="6"/>
    <col min="3860" max="3860" width="23.6328125" style="6" customWidth="1"/>
    <col min="3861" max="3861" width="27.6328125" style="6" customWidth="1"/>
    <col min="3862" max="3862" width="5.6328125" style="6" bestFit="1" customWidth="1"/>
    <col min="3863" max="3863" width="7.453125" style="6" bestFit="1" customWidth="1"/>
    <col min="3864" max="3864" width="6.6328125" style="6" customWidth="1"/>
    <col min="3865" max="3868" width="7.6328125" style="6" customWidth="1"/>
    <col min="3869" max="3870" width="7.90625" style="6" customWidth="1"/>
    <col min="3871" max="3873" width="7.6328125" style="6" customWidth="1"/>
    <col min="3874" max="4115" width="9" style="6"/>
    <col min="4116" max="4116" width="23.6328125" style="6" customWidth="1"/>
    <col min="4117" max="4117" width="27.6328125" style="6" customWidth="1"/>
    <col min="4118" max="4118" width="5.6328125" style="6" bestFit="1" customWidth="1"/>
    <col min="4119" max="4119" width="7.453125" style="6" bestFit="1" customWidth="1"/>
    <col min="4120" max="4120" width="6.6328125" style="6" customWidth="1"/>
    <col min="4121" max="4124" width="7.6328125" style="6" customWidth="1"/>
    <col min="4125" max="4126" width="7.90625" style="6" customWidth="1"/>
    <col min="4127" max="4129" width="7.6328125" style="6" customWidth="1"/>
    <col min="4130" max="4371" width="9" style="6"/>
    <col min="4372" max="4372" width="23.6328125" style="6" customWidth="1"/>
    <col min="4373" max="4373" width="27.6328125" style="6" customWidth="1"/>
    <col min="4374" max="4374" width="5.6328125" style="6" bestFit="1" customWidth="1"/>
    <col min="4375" max="4375" width="7.453125" style="6" bestFit="1" customWidth="1"/>
    <col min="4376" max="4376" width="6.6328125" style="6" customWidth="1"/>
    <col min="4377" max="4380" width="7.6328125" style="6" customWidth="1"/>
    <col min="4381" max="4382" width="7.90625" style="6" customWidth="1"/>
    <col min="4383" max="4385" width="7.6328125" style="6" customWidth="1"/>
    <col min="4386" max="4627" width="9" style="6"/>
    <col min="4628" max="4628" width="23.6328125" style="6" customWidth="1"/>
    <col min="4629" max="4629" width="27.6328125" style="6" customWidth="1"/>
    <col min="4630" max="4630" width="5.6328125" style="6" bestFit="1" customWidth="1"/>
    <col min="4631" max="4631" width="7.453125" style="6" bestFit="1" customWidth="1"/>
    <col min="4632" max="4632" width="6.6328125" style="6" customWidth="1"/>
    <col min="4633" max="4636" width="7.6328125" style="6" customWidth="1"/>
    <col min="4637" max="4638" width="7.90625" style="6" customWidth="1"/>
    <col min="4639" max="4641" width="7.6328125" style="6" customWidth="1"/>
    <col min="4642" max="4883" width="9" style="6"/>
    <col min="4884" max="4884" width="23.6328125" style="6" customWidth="1"/>
    <col min="4885" max="4885" width="27.6328125" style="6" customWidth="1"/>
    <col min="4886" max="4886" width="5.6328125" style="6" bestFit="1" customWidth="1"/>
    <col min="4887" max="4887" width="7.453125" style="6" bestFit="1" customWidth="1"/>
    <col min="4888" max="4888" width="6.6328125" style="6" customWidth="1"/>
    <col min="4889" max="4892" width="7.6328125" style="6" customWidth="1"/>
    <col min="4893" max="4894" width="7.90625" style="6" customWidth="1"/>
    <col min="4895" max="4897" width="7.6328125" style="6" customWidth="1"/>
    <col min="4898" max="5139" width="9" style="6"/>
    <col min="5140" max="5140" width="23.6328125" style="6" customWidth="1"/>
    <col min="5141" max="5141" width="27.6328125" style="6" customWidth="1"/>
    <col min="5142" max="5142" width="5.6328125" style="6" bestFit="1" customWidth="1"/>
    <col min="5143" max="5143" width="7.453125" style="6" bestFit="1" customWidth="1"/>
    <col min="5144" max="5144" width="6.6328125" style="6" customWidth="1"/>
    <col min="5145" max="5148" width="7.6328125" style="6" customWidth="1"/>
    <col min="5149" max="5150" width="7.90625" style="6" customWidth="1"/>
    <col min="5151" max="5153" width="7.6328125" style="6" customWidth="1"/>
    <col min="5154" max="5395" width="9" style="6"/>
    <col min="5396" max="5396" width="23.6328125" style="6" customWidth="1"/>
    <col min="5397" max="5397" width="27.6328125" style="6" customWidth="1"/>
    <col min="5398" max="5398" width="5.6328125" style="6" bestFit="1" customWidth="1"/>
    <col min="5399" max="5399" width="7.453125" style="6" bestFit="1" customWidth="1"/>
    <col min="5400" max="5400" width="6.6328125" style="6" customWidth="1"/>
    <col min="5401" max="5404" width="7.6328125" style="6" customWidth="1"/>
    <col min="5405" max="5406" width="7.90625" style="6" customWidth="1"/>
    <col min="5407" max="5409" width="7.6328125" style="6" customWidth="1"/>
    <col min="5410" max="5651" width="9" style="6"/>
    <col min="5652" max="5652" width="23.6328125" style="6" customWidth="1"/>
    <col min="5653" max="5653" width="27.6328125" style="6" customWidth="1"/>
    <col min="5654" max="5654" width="5.6328125" style="6" bestFit="1" customWidth="1"/>
    <col min="5655" max="5655" width="7.453125" style="6" bestFit="1" customWidth="1"/>
    <col min="5656" max="5656" width="6.6328125" style="6" customWidth="1"/>
    <col min="5657" max="5660" width="7.6328125" style="6" customWidth="1"/>
    <col min="5661" max="5662" width="7.90625" style="6" customWidth="1"/>
    <col min="5663" max="5665" width="7.6328125" style="6" customWidth="1"/>
    <col min="5666" max="5907" width="9" style="6"/>
    <col min="5908" max="5908" width="23.6328125" style="6" customWidth="1"/>
    <col min="5909" max="5909" width="27.6328125" style="6" customWidth="1"/>
    <col min="5910" max="5910" width="5.6328125" style="6" bestFit="1" customWidth="1"/>
    <col min="5911" max="5911" width="7.453125" style="6" bestFit="1" customWidth="1"/>
    <col min="5912" max="5912" width="6.6328125" style="6" customWidth="1"/>
    <col min="5913" max="5916" width="7.6328125" style="6" customWidth="1"/>
    <col min="5917" max="5918" width="7.90625" style="6" customWidth="1"/>
    <col min="5919" max="5921" width="7.6328125" style="6" customWidth="1"/>
    <col min="5922" max="6163" width="9" style="6"/>
    <col min="6164" max="6164" width="23.6328125" style="6" customWidth="1"/>
    <col min="6165" max="6165" width="27.6328125" style="6" customWidth="1"/>
    <col min="6166" max="6166" width="5.6328125" style="6" bestFit="1" customWidth="1"/>
    <col min="6167" max="6167" width="7.453125" style="6" bestFit="1" customWidth="1"/>
    <col min="6168" max="6168" width="6.6328125" style="6" customWidth="1"/>
    <col min="6169" max="6172" width="7.6328125" style="6" customWidth="1"/>
    <col min="6173" max="6174" width="7.90625" style="6" customWidth="1"/>
    <col min="6175" max="6177" width="7.6328125" style="6" customWidth="1"/>
    <col min="6178" max="6419" width="9" style="6"/>
    <col min="6420" max="6420" width="23.6328125" style="6" customWidth="1"/>
    <col min="6421" max="6421" width="27.6328125" style="6" customWidth="1"/>
    <col min="6422" max="6422" width="5.6328125" style="6" bestFit="1" customWidth="1"/>
    <col min="6423" max="6423" width="7.453125" style="6" bestFit="1" customWidth="1"/>
    <col min="6424" max="6424" width="6.6328125" style="6" customWidth="1"/>
    <col min="6425" max="6428" width="7.6328125" style="6" customWidth="1"/>
    <col min="6429" max="6430" width="7.90625" style="6" customWidth="1"/>
    <col min="6431" max="6433" width="7.6328125" style="6" customWidth="1"/>
    <col min="6434" max="6675" width="9" style="6"/>
    <col min="6676" max="6676" width="23.6328125" style="6" customWidth="1"/>
    <col min="6677" max="6677" width="27.6328125" style="6" customWidth="1"/>
    <col min="6678" max="6678" width="5.6328125" style="6" bestFit="1" customWidth="1"/>
    <col min="6679" max="6679" width="7.453125" style="6" bestFit="1" customWidth="1"/>
    <col min="6680" max="6680" width="6.6328125" style="6" customWidth="1"/>
    <col min="6681" max="6684" width="7.6328125" style="6" customWidth="1"/>
    <col min="6685" max="6686" width="7.90625" style="6" customWidth="1"/>
    <col min="6687" max="6689" width="7.6328125" style="6" customWidth="1"/>
    <col min="6690" max="6931" width="9" style="6"/>
    <col min="6932" max="6932" width="23.6328125" style="6" customWidth="1"/>
    <col min="6933" max="6933" width="27.6328125" style="6" customWidth="1"/>
    <col min="6934" max="6934" width="5.6328125" style="6" bestFit="1" customWidth="1"/>
    <col min="6935" max="6935" width="7.453125" style="6" bestFit="1" customWidth="1"/>
    <col min="6936" max="6936" width="6.6328125" style="6" customWidth="1"/>
    <col min="6937" max="6940" width="7.6328125" style="6" customWidth="1"/>
    <col min="6941" max="6942" width="7.90625" style="6" customWidth="1"/>
    <col min="6943" max="6945" width="7.6328125" style="6" customWidth="1"/>
    <col min="6946" max="7187" width="9" style="6"/>
    <col min="7188" max="7188" width="23.6328125" style="6" customWidth="1"/>
    <col min="7189" max="7189" width="27.6328125" style="6" customWidth="1"/>
    <col min="7190" max="7190" width="5.6328125" style="6" bestFit="1" customWidth="1"/>
    <col min="7191" max="7191" width="7.453125" style="6" bestFit="1" customWidth="1"/>
    <col min="7192" max="7192" width="6.6328125" style="6" customWidth="1"/>
    <col min="7193" max="7196" width="7.6328125" style="6" customWidth="1"/>
    <col min="7197" max="7198" width="7.90625" style="6" customWidth="1"/>
    <col min="7199" max="7201" width="7.6328125" style="6" customWidth="1"/>
    <col min="7202" max="7443" width="9" style="6"/>
    <col min="7444" max="7444" width="23.6328125" style="6" customWidth="1"/>
    <col min="7445" max="7445" width="27.6328125" style="6" customWidth="1"/>
    <col min="7446" max="7446" width="5.6328125" style="6" bestFit="1" customWidth="1"/>
    <col min="7447" max="7447" width="7.453125" style="6" bestFit="1" customWidth="1"/>
    <col min="7448" max="7448" width="6.6328125" style="6" customWidth="1"/>
    <col min="7449" max="7452" width="7.6328125" style="6" customWidth="1"/>
    <col min="7453" max="7454" width="7.90625" style="6" customWidth="1"/>
    <col min="7455" max="7457" width="7.6328125" style="6" customWidth="1"/>
    <col min="7458" max="7699" width="9" style="6"/>
    <col min="7700" max="7700" width="23.6328125" style="6" customWidth="1"/>
    <col min="7701" max="7701" width="27.6328125" style="6" customWidth="1"/>
    <col min="7702" max="7702" width="5.6328125" style="6" bestFit="1" customWidth="1"/>
    <col min="7703" max="7703" width="7.453125" style="6" bestFit="1" customWidth="1"/>
    <col min="7704" max="7704" width="6.6328125" style="6" customWidth="1"/>
    <col min="7705" max="7708" width="7.6328125" style="6" customWidth="1"/>
    <col min="7709" max="7710" width="7.90625" style="6" customWidth="1"/>
    <col min="7711" max="7713" width="7.6328125" style="6" customWidth="1"/>
    <col min="7714" max="7955" width="9" style="6"/>
    <col min="7956" max="7956" width="23.6328125" style="6" customWidth="1"/>
    <col min="7957" max="7957" width="27.6328125" style="6" customWidth="1"/>
    <col min="7958" max="7958" width="5.6328125" style="6" bestFit="1" customWidth="1"/>
    <col min="7959" max="7959" width="7.453125" style="6" bestFit="1" customWidth="1"/>
    <col min="7960" max="7960" width="6.6328125" style="6" customWidth="1"/>
    <col min="7961" max="7964" width="7.6328125" style="6" customWidth="1"/>
    <col min="7965" max="7966" width="7.90625" style="6" customWidth="1"/>
    <col min="7967" max="7969" width="7.6328125" style="6" customWidth="1"/>
    <col min="7970" max="8211" width="9" style="6"/>
    <col min="8212" max="8212" width="23.6328125" style="6" customWidth="1"/>
    <col min="8213" max="8213" width="27.6328125" style="6" customWidth="1"/>
    <col min="8214" max="8214" width="5.6328125" style="6" bestFit="1" customWidth="1"/>
    <col min="8215" max="8215" width="7.453125" style="6" bestFit="1" customWidth="1"/>
    <col min="8216" max="8216" width="6.6328125" style="6" customWidth="1"/>
    <col min="8217" max="8220" width="7.6328125" style="6" customWidth="1"/>
    <col min="8221" max="8222" width="7.90625" style="6" customWidth="1"/>
    <col min="8223" max="8225" width="7.6328125" style="6" customWidth="1"/>
    <col min="8226" max="8467" width="9" style="6"/>
    <col min="8468" max="8468" width="23.6328125" style="6" customWidth="1"/>
    <col min="8469" max="8469" width="27.6328125" style="6" customWidth="1"/>
    <col min="8470" max="8470" width="5.6328125" style="6" bestFit="1" customWidth="1"/>
    <col min="8471" max="8471" width="7.453125" style="6" bestFit="1" customWidth="1"/>
    <col min="8472" max="8472" width="6.6328125" style="6" customWidth="1"/>
    <col min="8473" max="8476" width="7.6328125" style="6" customWidth="1"/>
    <col min="8477" max="8478" width="7.90625" style="6" customWidth="1"/>
    <col min="8479" max="8481" width="7.6328125" style="6" customWidth="1"/>
    <col min="8482" max="8723" width="9" style="6"/>
    <col min="8724" max="8724" width="23.6328125" style="6" customWidth="1"/>
    <col min="8725" max="8725" width="27.6328125" style="6" customWidth="1"/>
    <col min="8726" max="8726" width="5.6328125" style="6" bestFit="1" customWidth="1"/>
    <col min="8727" max="8727" width="7.453125" style="6" bestFit="1" customWidth="1"/>
    <col min="8728" max="8728" width="6.6328125" style="6" customWidth="1"/>
    <col min="8729" max="8732" width="7.6328125" style="6" customWidth="1"/>
    <col min="8733" max="8734" width="7.90625" style="6" customWidth="1"/>
    <col min="8735" max="8737" width="7.6328125" style="6" customWidth="1"/>
    <col min="8738" max="8979" width="9" style="6"/>
    <col min="8980" max="8980" width="23.6328125" style="6" customWidth="1"/>
    <col min="8981" max="8981" width="27.6328125" style="6" customWidth="1"/>
    <col min="8982" max="8982" width="5.6328125" style="6" bestFit="1" customWidth="1"/>
    <col min="8983" max="8983" width="7.453125" style="6" bestFit="1" customWidth="1"/>
    <col min="8984" max="8984" width="6.6328125" style="6" customWidth="1"/>
    <col min="8985" max="8988" width="7.6328125" style="6" customWidth="1"/>
    <col min="8989" max="8990" width="7.90625" style="6" customWidth="1"/>
    <col min="8991" max="8993" width="7.6328125" style="6" customWidth="1"/>
    <col min="8994" max="9235" width="9" style="6"/>
    <col min="9236" max="9236" width="23.6328125" style="6" customWidth="1"/>
    <col min="9237" max="9237" width="27.6328125" style="6" customWidth="1"/>
    <col min="9238" max="9238" width="5.6328125" style="6" bestFit="1" customWidth="1"/>
    <col min="9239" max="9239" width="7.453125" style="6" bestFit="1" customWidth="1"/>
    <col min="9240" max="9240" width="6.6328125" style="6" customWidth="1"/>
    <col min="9241" max="9244" width="7.6328125" style="6" customWidth="1"/>
    <col min="9245" max="9246" width="7.90625" style="6" customWidth="1"/>
    <col min="9247" max="9249" width="7.6328125" style="6" customWidth="1"/>
    <col min="9250" max="9491" width="9" style="6"/>
    <col min="9492" max="9492" width="23.6328125" style="6" customWidth="1"/>
    <col min="9493" max="9493" width="27.6328125" style="6" customWidth="1"/>
    <col min="9494" max="9494" width="5.6328125" style="6" bestFit="1" customWidth="1"/>
    <col min="9495" max="9495" width="7.453125" style="6" bestFit="1" customWidth="1"/>
    <col min="9496" max="9496" width="6.6328125" style="6" customWidth="1"/>
    <col min="9497" max="9500" width="7.6328125" style="6" customWidth="1"/>
    <col min="9501" max="9502" width="7.90625" style="6" customWidth="1"/>
    <col min="9503" max="9505" width="7.6328125" style="6" customWidth="1"/>
    <col min="9506" max="9747" width="9" style="6"/>
    <col min="9748" max="9748" width="23.6328125" style="6" customWidth="1"/>
    <col min="9749" max="9749" width="27.6328125" style="6" customWidth="1"/>
    <col min="9750" max="9750" width="5.6328125" style="6" bestFit="1" customWidth="1"/>
    <col min="9751" max="9751" width="7.453125" style="6" bestFit="1" customWidth="1"/>
    <col min="9752" max="9752" width="6.6328125" style="6" customWidth="1"/>
    <col min="9753" max="9756" width="7.6328125" style="6" customWidth="1"/>
    <col min="9757" max="9758" width="7.90625" style="6" customWidth="1"/>
    <col min="9759" max="9761" width="7.6328125" style="6" customWidth="1"/>
    <col min="9762" max="10003" width="9" style="6"/>
    <col min="10004" max="10004" width="23.6328125" style="6" customWidth="1"/>
    <col min="10005" max="10005" width="27.6328125" style="6" customWidth="1"/>
    <col min="10006" max="10006" width="5.6328125" style="6" bestFit="1" customWidth="1"/>
    <col min="10007" max="10007" width="7.453125" style="6" bestFit="1" customWidth="1"/>
    <col min="10008" max="10008" width="6.6328125" style="6" customWidth="1"/>
    <col min="10009" max="10012" width="7.6328125" style="6" customWidth="1"/>
    <col min="10013" max="10014" width="7.90625" style="6" customWidth="1"/>
    <col min="10015" max="10017" width="7.6328125" style="6" customWidth="1"/>
    <col min="10018" max="10259" width="9" style="6"/>
    <col min="10260" max="10260" width="23.6328125" style="6" customWidth="1"/>
    <col min="10261" max="10261" width="27.6328125" style="6" customWidth="1"/>
    <col min="10262" max="10262" width="5.6328125" style="6" bestFit="1" customWidth="1"/>
    <col min="10263" max="10263" width="7.453125" style="6" bestFit="1" customWidth="1"/>
    <col min="10264" max="10264" width="6.6328125" style="6" customWidth="1"/>
    <col min="10265" max="10268" width="7.6328125" style="6" customWidth="1"/>
    <col min="10269" max="10270" width="7.90625" style="6" customWidth="1"/>
    <col min="10271" max="10273" width="7.6328125" style="6" customWidth="1"/>
    <col min="10274" max="10515" width="9" style="6"/>
    <col min="10516" max="10516" width="23.6328125" style="6" customWidth="1"/>
    <col min="10517" max="10517" width="27.6328125" style="6" customWidth="1"/>
    <col min="10518" max="10518" width="5.6328125" style="6" bestFit="1" customWidth="1"/>
    <col min="10519" max="10519" width="7.453125" style="6" bestFit="1" customWidth="1"/>
    <col min="10520" max="10520" width="6.6328125" style="6" customWidth="1"/>
    <col min="10521" max="10524" width="7.6328125" style="6" customWidth="1"/>
    <col min="10525" max="10526" width="7.90625" style="6" customWidth="1"/>
    <col min="10527" max="10529" width="7.6328125" style="6" customWidth="1"/>
    <col min="10530" max="10771" width="9" style="6"/>
    <col min="10772" max="10772" width="23.6328125" style="6" customWidth="1"/>
    <col min="10773" max="10773" width="27.6328125" style="6" customWidth="1"/>
    <col min="10774" max="10774" width="5.6328125" style="6" bestFit="1" customWidth="1"/>
    <col min="10775" max="10775" width="7.453125" style="6" bestFit="1" customWidth="1"/>
    <col min="10776" max="10776" width="6.6328125" style="6" customWidth="1"/>
    <col min="10777" max="10780" width="7.6328125" style="6" customWidth="1"/>
    <col min="10781" max="10782" width="7.90625" style="6" customWidth="1"/>
    <col min="10783" max="10785" width="7.6328125" style="6" customWidth="1"/>
    <col min="10786" max="11027" width="9" style="6"/>
    <col min="11028" max="11028" width="23.6328125" style="6" customWidth="1"/>
    <col min="11029" max="11029" width="27.6328125" style="6" customWidth="1"/>
    <col min="11030" max="11030" width="5.6328125" style="6" bestFit="1" customWidth="1"/>
    <col min="11031" max="11031" width="7.453125" style="6" bestFit="1" customWidth="1"/>
    <col min="11032" max="11032" width="6.6328125" style="6" customWidth="1"/>
    <col min="11033" max="11036" width="7.6328125" style="6" customWidth="1"/>
    <col min="11037" max="11038" width="7.90625" style="6" customWidth="1"/>
    <col min="11039" max="11041" width="7.6328125" style="6" customWidth="1"/>
    <col min="11042" max="11283" width="9" style="6"/>
    <col min="11284" max="11284" width="23.6328125" style="6" customWidth="1"/>
    <col min="11285" max="11285" width="27.6328125" style="6" customWidth="1"/>
    <col min="11286" max="11286" width="5.6328125" style="6" bestFit="1" customWidth="1"/>
    <col min="11287" max="11287" width="7.453125" style="6" bestFit="1" customWidth="1"/>
    <col min="11288" max="11288" width="6.6328125" style="6" customWidth="1"/>
    <col min="11289" max="11292" width="7.6328125" style="6" customWidth="1"/>
    <col min="11293" max="11294" width="7.90625" style="6" customWidth="1"/>
    <col min="11295" max="11297" width="7.6328125" style="6" customWidth="1"/>
    <col min="11298" max="11539" width="9" style="6"/>
    <col min="11540" max="11540" width="23.6328125" style="6" customWidth="1"/>
    <col min="11541" max="11541" width="27.6328125" style="6" customWidth="1"/>
    <col min="11542" max="11542" width="5.6328125" style="6" bestFit="1" customWidth="1"/>
    <col min="11543" max="11543" width="7.453125" style="6" bestFit="1" customWidth="1"/>
    <col min="11544" max="11544" width="6.6328125" style="6" customWidth="1"/>
    <col min="11545" max="11548" width="7.6328125" style="6" customWidth="1"/>
    <col min="11549" max="11550" width="7.90625" style="6" customWidth="1"/>
    <col min="11551" max="11553" width="7.6328125" style="6" customWidth="1"/>
    <col min="11554" max="11795" width="9" style="6"/>
    <col min="11796" max="11796" width="23.6328125" style="6" customWidth="1"/>
    <col min="11797" max="11797" width="27.6328125" style="6" customWidth="1"/>
    <col min="11798" max="11798" width="5.6328125" style="6" bestFit="1" customWidth="1"/>
    <col min="11799" max="11799" width="7.453125" style="6" bestFit="1" customWidth="1"/>
    <col min="11800" max="11800" width="6.6328125" style="6" customWidth="1"/>
    <col min="11801" max="11804" width="7.6328125" style="6" customWidth="1"/>
    <col min="11805" max="11806" width="7.90625" style="6" customWidth="1"/>
    <col min="11807" max="11809" width="7.6328125" style="6" customWidth="1"/>
    <col min="11810" max="12051" width="9" style="6"/>
    <col min="12052" max="12052" width="23.6328125" style="6" customWidth="1"/>
    <col min="12053" max="12053" width="27.6328125" style="6" customWidth="1"/>
    <col min="12054" max="12054" width="5.6328125" style="6" bestFit="1" customWidth="1"/>
    <col min="12055" max="12055" width="7.453125" style="6" bestFit="1" customWidth="1"/>
    <col min="12056" max="12056" width="6.6328125" style="6" customWidth="1"/>
    <col min="12057" max="12060" width="7.6328125" style="6" customWidth="1"/>
    <col min="12061" max="12062" width="7.90625" style="6" customWidth="1"/>
    <col min="12063" max="12065" width="7.6328125" style="6" customWidth="1"/>
    <col min="12066" max="12307" width="9" style="6"/>
    <col min="12308" max="12308" width="23.6328125" style="6" customWidth="1"/>
    <col min="12309" max="12309" width="27.6328125" style="6" customWidth="1"/>
    <col min="12310" max="12310" width="5.6328125" style="6" bestFit="1" customWidth="1"/>
    <col min="12311" max="12311" width="7.453125" style="6" bestFit="1" customWidth="1"/>
    <col min="12312" max="12312" width="6.6328125" style="6" customWidth="1"/>
    <col min="12313" max="12316" width="7.6328125" style="6" customWidth="1"/>
    <col min="12317" max="12318" width="7.90625" style="6" customWidth="1"/>
    <col min="12319" max="12321" width="7.6328125" style="6" customWidth="1"/>
    <col min="12322" max="12563" width="9" style="6"/>
    <col min="12564" max="12564" width="23.6328125" style="6" customWidth="1"/>
    <col min="12565" max="12565" width="27.6328125" style="6" customWidth="1"/>
    <col min="12566" max="12566" width="5.6328125" style="6" bestFit="1" customWidth="1"/>
    <col min="12567" max="12567" width="7.453125" style="6" bestFit="1" customWidth="1"/>
    <col min="12568" max="12568" width="6.6328125" style="6" customWidth="1"/>
    <col min="12569" max="12572" width="7.6328125" style="6" customWidth="1"/>
    <col min="12573" max="12574" width="7.90625" style="6" customWidth="1"/>
    <col min="12575" max="12577" width="7.6328125" style="6" customWidth="1"/>
    <col min="12578" max="12819" width="9" style="6"/>
    <col min="12820" max="12820" width="23.6328125" style="6" customWidth="1"/>
    <col min="12821" max="12821" width="27.6328125" style="6" customWidth="1"/>
    <col min="12822" max="12822" width="5.6328125" style="6" bestFit="1" customWidth="1"/>
    <col min="12823" max="12823" width="7.453125" style="6" bestFit="1" customWidth="1"/>
    <col min="12824" max="12824" width="6.6328125" style="6" customWidth="1"/>
    <col min="12825" max="12828" width="7.6328125" style="6" customWidth="1"/>
    <col min="12829" max="12830" width="7.90625" style="6" customWidth="1"/>
    <col min="12831" max="12833" width="7.6328125" style="6" customWidth="1"/>
    <col min="12834" max="13075" width="9" style="6"/>
    <col min="13076" max="13076" width="23.6328125" style="6" customWidth="1"/>
    <col min="13077" max="13077" width="27.6328125" style="6" customWidth="1"/>
    <col min="13078" max="13078" width="5.6328125" style="6" bestFit="1" customWidth="1"/>
    <col min="13079" max="13079" width="7.453125" style="6" bestFit="1" customWidth="1"/>
    <col min="13080" max="13080" width="6.6328125" style="6" customWidth="1"/>
    <col min="13081" max="13084" width="7.6328125" style="6" customWidth="1"/>
    <col min="13085" max="13086" width="7.90625" style="6" customWidth="1"/>
    <col min="13087" max="13089" width="7.6328125" style="6" customWidth="1"/>
    <col min="13090" max="13331" width="9" style="6"/>
    <col min="13332" max="13332" width="23.6328125" style="6" customWidth="1"/>
    <col min="13333" max="13333" width="27.6328125" style="6" customWidth="1"/>
    <col min="13334" max="13334" width="5.6328125" style="6" bestFit="1" customWidth="1"/>
    <col min="13335" max="13335" width="7.453125" style="6" bestFit="1" customWidth="1"/>
    <col min="13336" max="13336" width="6.6328125" style="6" customWidth="1"/>
    <col min="13337" max="13340" width="7.6328125" style="6" customWidth="1"/>
    <col min="13341" max="13342" width="7.90625" style="6" customWidth="1"/>
    <col min="13343" max="13345" width="7.6328125" style="6" customWidth="1"/>
    <col min="13346" max="13587" width="9" style="6"/>
    <col min="13588" max="13588" width="23.6328125" style="6" customWidth="1"/>
    <col min="13589" max="13589" width="27.6328125" style="6" customWidth="1"/>
    <col min="13590" max="13590" width="5.6328125" style="6" bestFit="1" customWidth="1"/>
    <col min="13591" max="13591" width="7.453125" style="6" bestFit="1" customWidth="1"/>
    <col min="13592" max="13592" width="6.6328125" style="6" customWidth="1"/>
    <col min="13593" max="13596" width="7.6328125" style="6" customWidth="1"/>
    <col min="13597" max="13598" width="7.90625" style="6" customWidth="1"/>
    <col min="13599" max="13601" width="7.6328125" style="6" customWidth="1"/>
    <col min="13602" max="13843" width="9" style="6"/>
    <col min="13844" max="13844" width="23.6328125" style="6" customWidth="1"/>
    <col min="13845" max="13845" width="27.6328125" style="6" customWidth="1"/>
    <col min="13846" max="13846" width="5.6328125" style="6" bestFit="1" customWidth="1"/>
    <col min="13847" max="13847" width="7.453125" style="6" bestFit="1" customWidth="1"/>
    <col min="13848" max="13848" width="6.6328125" style="6" customWidth="1"/>
    <col min="13849" max="13852" width="7.6328125" style="6" customWidth="1"/>
    <col min="13853" max="13854" width="7.90625" style="6" customWidth="1"/>
    <col min="13855" max="13857" width="7.6328125" style="6" customWidth="1"/>
    <col min="13858" max="14099" width="9" style="6"/>
    <col min="14100" max="14100" width="23.6328125" style="6" customWidth="1"/>
    <col min="14101" max="14101" width="27.6328125" style="6" customWidth="1"/>
    <col min="14102" max="14102" width="5.6328125" style="6" bestFit="1" customWidth="1"/>
    <col min="14103" max="14103" width="7.453125" style="6" bestFit="1" customWidth="1"/>
    <col min="14104" max="14104" width="6.6328125" style="6" customWidth="1"/>
    <col min="14105" max="14108" width="7.6328125" style="6" customWidth="1"/>
    <col min="14109" max="14110" width="7.90625" style="6" customWidth="1"/>
    <col min="14111" max="14113" width="7.6328125" style="6" customWidth="1"/>
    <col min="14114" max="14355" width="9" style="6"/>
    <col min="14356" max="14356" width="23.6328125" style="6" customWidth="1"/>
    <col min="14357" max="14357" width="27.6328125" style="6" customWidth="1"/>
    <col min="14358" max="14358" width="5.6328125" style="6" bestFit="1" customWidth="1"/>
    <col min="14359" max="14359" width="7.453125" style="6" bestFit="1" customWidth="1"/>
    <col min="14360" max="14360" width="6.6328125" style="6" customWidth="1"/>
    <col min="14361" max="14364" width="7.6328125" style="6" customWidth="1"/>
    <col min="14365" max="14366" width="7.90625" style="6" customWidth="1"/>
    <col min="14367" max="14369" width="7.6328125" style="6" customWidth="1"/>
    <col min="14370" max="14611" width="9" style="6"/>
    <col min="14612" max="14612" width="23.6328125" style="6" customWidth="1"/>
    <col min="14613" max="14613" width="27.6328125" style="6" customWidth="1"/>
    <col min="14614" max="14614" width="5.6328125" style="6" bestFit="1" customWidth="1"/>
    <col min="14615" max="14615" width="7.453125" style="6" bestFit="1" customWidth="1"/>
    <col min="14616" max="14616" width="6.6328125" style="6" customWidth="1"/>
    <col min="14617" max="14620" width="7.6328125" style="6" customWidth="1"/>
    <col min="14621" max="14622" width="7.90625" style="6" customWidth="1"/>
    <col min="14623" max="14625" width="7.6328125" style="6" customWidth="1"/>
    <col min="14626" max="14867" width="9" style="6"/>
    <col min="14868" max="14868" width="23.6328125" style="6" customWidth="1"/>
    <col min="14869" max="14869" width="27.6328125" style="6" customWidth="1"/>
    <col min="14870" max="14870" width="5.6328125" style="6" bestFit="1" customWidth="1"/>
    <col min="14871" max="14871" width="7.453125" style="6" bestFit="1" customWidth="1"/>
    <col min="14872" max="14872" width="6.6328125" style="6" customWidth="1"/>
    <col min="14873" max="14876" width="7.6328125" style="6" customWidth="1"/>
    <col min="14877" max="14878" width="7.90625" style="6" customWidth="1"/>
    <col min="14879" max="14881" width="7.6328125" style="6" customWidth="1"/>
    <col min="14882" max="15123" width="9" style="6"/>
    <col min="15124" max="15124" width="23.6328125" style="6" customWidth="1"/>
    <col min="15125" max="15125" width="27.6328125" style="6" customWidth="1"/>
    <col min="15126" max="15126" width="5.6328125" style="6" bestFit="1" customWidth="1"/>
    <col min="15127" max="15127" width="7.453125" style="6" bestFit="1" customWidth="1"/>
    <col min="15128" max="15128" width="6.6328125" style="6" customWidth="1"/>
    <col min="15129" max="15132" width="7.6328125" style="6" customWidth="1"/>
    <col min="15133" max="15134" width="7.90625" style="6" customWidth="1"/>
    <col min="15135" max="15137" width="7.6328125" style="6" customWidth="1"/>
    <col min="15138" max="15379" width="9" style="6"/>
    <col min="15380" max="15380" width="23.6328125" style="6" customWidth="1"/>
    <col min="15381" max="15381" width="27.6328125" style="6" customWidth="1"/>
    <col min="15382" max="15382" width="5.6328125" style="6" bestFit="1" customWidth="1"/>
    <col min="15383" max="15383" width="7.453125" style="6" bestFit="1" customWidth="1"/>
    <col min="15384" max="15384" width="6.6328125" style="6" customWidth="1"/>
    <col min="15385" max="15388" width="7.6328125" style="6" customWidth="1"/>
    <col min="15389" max="15390" width="7.90625" style="6" customWidth="1"/>
    <col min="15391" max="15393" width="7.6328125" style="6" customWidth="1"/>
    <col min="15394" max="15635" width="9" style="6"/>
    <col min="15636" max="15636" width="23.6328125" style="6" customWidth="1"/>
    <col min="15637" max="15637" width="27.6328125" style="6" customWidth="1"/>
    <col min="15638" max="15638" width="5.6328125" style="6" bestFit="1" customWidth="1"/>
    <col min="15639" max="15639" width="7.453125" style="6" bestFit="1" customWidth="1"/>
    <col min="15640" max="15640" width="6.6328125" style="6" customWidth="1"/>
    <col min="15641" max="15644" width="7.6328125" style="6" customWidth="1"/>
    <col min="15645" max="15646" width="7.90625" style="6" customWidth="1"/>
    <col min="15647" max="15649" width="7.6328125" style="6" customWidth="1"/>
    <col min="15650" max="15891" width="9" style="6"/>
    <col min="15892" max="15892" width="23.6328125" style="6" customWidth="1"/>
    <col min="15893" max="15893" width="27.6328125" style="6" customWidth="1"/>
    <col min="15894" max="15894" width="5.6328125" style="6" bestFit="1" customWidth="1"/>
    <col min="15895" max="15895" width="7.453125" style="6" bestFit="1" customWidth="1"/>
    <col min="15896" max="15896" width="6.6328125" style="6" customWidth="1"/>
    <col min="15897" max="15900" width="7.6328125" style="6" customWidth="1"/>
    <col min="15901" max="15902" width="7.90625" style="6" customWidth="1"/>
    <col min="15903" max="15905" width="7.6328125" style="6" customWidth="1"/>
    <col min="15906" max="16147" width="9" style="6"/>
    <col min="16148" max="16148" width="23.6328125" style="6" customWidth="1"/>
    <col min="16149" max="16149" width="27.6328125" style="6" customWidth="1"/>
    <col min="16150" max="16150" width="5.6328125" style="6" bestFit="1" customWidth="1"/>
    <col min="16151" max="16151" width="7.453125" style="6" bestFit="1" customWidth="1"/>
    <col min="16152" max="16152" width="6.6328125" style="6" customWidth="1"/>
    <col min="16153" max="16156" width="7.6328125" style="6" customWidth="1"/>
    <col min="16157" max="16158" width="7.90625" style="6" customWidth="1"/>
    <col min="16159" max="16161" width="7.6328125" style="6" customWidth="1"/>
    <col min="16162" max="16384" width="9" style="6"/>
  </cols>
  <sheetData>
    <row r="1" spans="2:48" s="267" customFormat="1" ht="30" customHeight="1">
      <c r="B1" s="3007" t="s">
        <v>841</v>
      </c>
      <c r="C1" s="3007"/>
      <c r="D1" s="3007"/>
      <c r="E1" s="3007"/>
      <c r="F1" s="3007"/>
      <c r="G1" s="3007"/>
      <c r="H1" s="3007"/>
      <c r="I1" s="3007"/>
      <c r="J1" s="3007"/>
      <c r="K1" s="3007"/>
      <c r="L1" s="3007"/>
      <c r="M1" s="3007"/>
      <c r="N1" s="3007"/>
      <c r="O1" s="3007"/>
      <c r="P1" s="3007"/>
      <c r="Q1" s="3007"/>
      <c r="R1" s="3007"/>
      <c r="S1" s="3007"/>
      <c r="T1" s="3007"/>
      <c r="U1" s="3007"/>
      <c r="V1" s="3007"/>
      <c r="W1" s="3007"/>
      <c r="X1" s="3007"/>
      <c r="Y1" s="3007"/>
      <c r="Z1" s="3007"/>
      <c r="AA1" s="3007"/>
      <c r="AB1" s="3007"/>
      <c r="AC1" s="3007"/>
      <c r="AD1" s="3007"/>
      <c r="AE1" s="3007"/>
      <c r="AF1" s="3007"/>
      <c r="AG1" s="3007"/>
      <c r="AH1" s="3007"/>
      <c r="AM1" s="975"/>
      <c r="AN1" s="975"/>
    </row>
    <row r="2" spans="2:48" ht="20.149999999999999" customHeight="1">
      <c r="B2" s="2984" t="s">
        <v>293</v>
      </c>
      <c r="C2" s="2985"/>
      <c r="D2" s="971"/>
      <c r="E2" s="273"/>
      <c r="F2" s="273"/>
      <c r="G2" s="273"/>
      <c r="H2" s="273"/>
      <c r="I2" s="273"/>
      <c r="J2" s="273"/>
      <c r="K2" s="273"/>
      <c r="L2" s="273"/>
      <c r="M2" s="273"/>
      <c r="N2" s="273"/>
      <c r="O2" s="273"/>
      <c r="P2" s="273"/>
      <c r="Q2" s="976"/>
      <c r="R2" s="976"/>
      <c r="S2" s="976"/>
      <c r="T2" s="976"/>
      <c r="U2" s="976"/>
      <c r="V2" s="976"/>
      <c r="W2" s="990"/>
      <c r="X2" s="2987" t="s">
        <v>1000</v>
      </c>
      <c r="Y2" s="2987"/>
      <c r="Z2" s="2987"/>
      <c r="AA2" s="2987"/>
      <c r="AB2" s="2989"/>
      <c r="AC2" s="2989"/>
      <c r="AD2" s="2989"/>
      <c r="AE2" s="2989"/>
      <c r="AF2" s="2990"/>
      <c r="AG2" s="2990"/>
      <c r="AH2" s="3024"/>
    </row>
    <row r="3" spans="2:48" ht="20.149999999999999" customHeight="1">
      <c r="B3" s="2986" t="b">
        <f>IF(各項目入力表!B10=各項目入力表!A19,"平　塚　市　長",+IF(各項目入力表!B10=各項目入力表!A20,"平塚市病院事業管理者"))</f>
        <v>0</v>
      </c>
      <c r="C3" s="1169"/>
      <c r="D3" s="1169"/>
      <c r="E3" s="1537"/>
      <c r="F3" s="972"/>
      <c r="G3" s="275"/>
      <c r="H3" s="275"/>
      <c r="I3" s="275"/>
      <c r="J3" s="275"/>
      <c r="K3" s="273"/>
      <c r="L3" s="273"/>
      <c r="M3" s="273"/>
      <c r="N3" s="273"/>
      <c r="O3" s="273"/>
      <c r="P3" s="273"/>
      <c r="Q3" s="273"/>
      <c r="R3" s="273"/>
      <c r="S3" s="273"/>
      <c r="T3" s="273"/>
      <c r="U3" s="273"/>
      <c r="V3" s="273"/>
      <c r="W3" s="273"/>
      <c r="X3" s="273"/>
      <c r="Y3" s="273"/>
      <c r="Z3" s="273"/>
      <c r="AA3" s="273"/>
      <c r="AB3" s="273"/>
      <c r="AC3" s="273"/>
      <c r="AD3" s="273"/>
      <c r="AE3" s="273"/>
      <c r="AF3" s="273"/>
      <c r="AG3" s="273"/>
      <c r="AH3" s="276"/>
      <c r="AJ3" s="270"/>
    </row>
    <row r="4" spans="2:48" ht="20.149999999999999" customHeight="1">
      <c r="B4" s="554"/>
      <c r="C4" s="555"/>
      <c r="D4" s="555"/>
      <c r="E4" s="275"/>
      <c r="F4" s="275"/>
      <c r="G4" s="275"/>
      <c r="H4" s="275"/>
      <c r="I4" s="275"/>
      <c r="J4" s="275"/>
      <c r="K4" s="273"/>
      <c r="L4" s="273"/>
      <c r="M4" s="273"/>
      <c r="N4" s="273"/>
      <c r="O4" s="273"/>
      <c r="P4" s="273"/>
      <c r="Q4" s="3025" t="s">
        <v>843</v>
      </c>
      <c r="R4" s="3025"/>
      <c r="S4" s="3025"/>
      <c r="T4" s="3025"/>
      <c r="U4" s="3025"/>
      <c r="V4" s="1537"/>
      <c r="W4" s="1537"/>
      <c r="X4" s="273"/>
      <c r="Y4" s="273"/>
      <c r="Z4" s="273"/>
      <c r="AA4" s="273"/>
      <c r="AB4" s="273"/>
      <c r="AC4" s="273"/>
      <c r="AD4" s="273"/>
      <c r="AE4" s="273"/>
      <c r="AF4" s="273"/>
      <c r="AG4" s="273"/>
      <c r="AH4" s="276"/>
      <c r="AJ4" s="270"/>
    </row>
    <row r="5" spans="2:48" ht="30" customHeight="1">
      <c r="B5" s="3049" t="s">
        <v>469</v>
      </c>
      <c r="C5" s="3050"/>
      <c r="D5" s="3051">
        <f>各項目入力表!B3</f>
        <v>0</v>
      </c>
      <c r="E5" s="3052"/>
      <c r="F5" s="3052"/>
      <c r="G5" s="3052"/>
      <c r="H5" s="3052"/>
      <c r="I5" s="3052"/>
      <c r="J5" s="3052"/>
      <c r="K5" s="3052"/>
      <c r="L5" s="3052"/>
      <c r="M5" s="3052"/>
      <c r="N5" s="3052"/>
      <c r="O5" s="3052"/>
      <c r="P5" s="998"/>
      <c r="Q5" s="1763" t="s">
        <v>1001</v>
      </c>
      <c r="R5" s="1763"/>
      <c r="S5" s="1763"/>
      <c r="T5" s="1763"/>
      <c r="U5" s="1763"/>
      <c r="V5" s="1763"/>
      <c r="W5" s="1763"/>
      <c r="X5" s="3026"/>
      <c r="Y5" s="3026"/>
      <c r="Z5" s="3026"/>
      <c r="AA5" s="2707"/>
      <c r="AB5" s="2707"/>
      <c r="AC5" s="2707"/>
      <c r="AD5" s="2707"/>
      <c r="AE5" s="2707"/>
      <c r="AF5" s="2707"/>
      <c r="AG5" s="2707"/>
      <c r="AH5" s="2707"/>
      <c r="AJ5" s="270"/>
    </row>
    <row r="6" spans="2:48" ht="24.9" customHeight="1">
      <c r="B6" s="3055" t="s">
        <v>837</v>
      </c>
      <c r="C6" s="3056"/>
      <c r="D6" s="3053">
        <f>各項目入力表!F4</f>
        <v>0</v>
      </c>
      <c r="E6" s="3054"/>
      <c r="F6" s="3054"/>
      <c r="G6" s="3054"/>
      <c r="H6" s="3054"/>
      <c r="I6" s="3054"/>
      <c r="J6" s="3054"/>
      <c r="K6" s="3054"/>
      <c r="L6" s="3054"/>
      <c r="M6" s="3054"/>
      <c r="N6" s="3054"/>
      <c r="O6" s="3054"/>
      <c r="P6" s="1071"/>
      <c r="Q6" s="1763" t="s">
        <v>838</v>
      </c>
      <c r="R6" s="1763"/>
      <c r="S6" s="1763"/>
      <c r="T6" s="1763"/>
      <c r="U6" s="1763"/>
      <c r="V6" s="1763"/>
      <c r="W6" s="1763"/>
      <c r="X6" s="3027"/>
      <c r="Y6" s="3027"/>
      <c r="Z6" s="3027"/>
      <c r="AA6" s="3028"/>
      <c r="AB6" s="3028"/>
      <c r="AC6" s="3028"/>
      <c r="AD6" s="3028"/>
      <c r="AE6" s="3028"/>
      <c r="AF6" s="3028"/>
      <c r="AG6" s="3028"/>
      <c r="AH6" s="2995" t="s">
        <v>102</v>
      </c>
      <c r="AJ6" s="2978"/>
      <c r="AK6" s="2979"/>
      <c r="AL6" s="2979"/>
      <c r="AM6" s="978"/>
      <c r="AN6" s="979"/>
      <c r="AP6" s="6" t="s">
        <v>822</v>
      </c>
      <c r="AQ6" s="6" t="s">
        <v>1002</v>
      </c>
    </row>
    <row r="7" spans="2:48" ht="15" customHeight="1">
      <c r="B7" s="273"/>
      <c r="C7" s="273"/>
      <c r="D7" s="602"/>
      <c r="E7" s="970"/>
      <c r="F7" s="970"/>
      <c r="G7" s="970"/>
      <c r="H7" s="970"/>
      <c r="I7" s="970"/>
      <c r="J7" s="970"/>
      <c r="K7" s="970"/>
      <c r="L7" s="970"/>
      <c r="M7" s="970"/>
      <c r="N7" s="970"/>
      <c r="O7" s="970"/>
      <c r="P7" s="278"/>
      <c r="Q7" s="1537"/>
      <c r="R7" s="1537"/>
      <c r="S7" s="1537"/>
      <c r="T7" s="1537"/>
      <c r="U7" s="1537"/>
      <c r="V7" s="1537"/>
      <c r="W7" s="1537"/>
      <c r="X7" s="1752"/>
      <c r="Y7" s="1752"/>
      <c r="Z7" s="1752"/>
      <c r="AA7" s="1752"/>
      <c r="AB7" s="1752"/>
      <c r="AC7" s="1752"/>
      <c r="AD7" s="1752"/>
      <c r="AE7" s="1752"/>
      <c r="AF7" s="1752"/>
      <c r="AG7" s="1752"/>
      <c r="AH7" s="2995"/>
    </row>
    <row r="8" spans="2:48" ht="15" customHeight="1">
      <c r="B8" s="273"/>
      <c r="C8" s="273"/>
      <c r="D8" s="602"/>
      <c r="E8" s="1068"/>
      <c r="F8" s="1068"/>
      <c r="G8" s="1068"/>
      <c r="H8" s="1068"/>
      <c r="I8" s="1068"/>
      <c r="J8" s="1068"/>
      <c r="K8" s="1068"/>
      <c r="L8" s="1068"/>
      <c r="M8" s="1068"/>
      <c r="N8" s="1068"/>
      <c r="O8" s="1068"/>
      <c r="P8" s="278"/>
      <c r="Q8" s="3029" t="s">
        <v>999</v>
      </c>
      <c r="R8" s="3029"/>
      <c r="S8" s="3029"/>
      <c r="T8" s="3029"/>
      <c r="U8" s="3029"/>
      <c r="V8" s="3029"/>
      <c r="W8" s="3029"/>
      <c r="X8" s="3029"/>
      <c r="Y8" s="3029"/>
      <c r="Z8" s="3029"/>
      <c r="AA8" s="3029"/>
      <c r="AB8" s="3029"/>
      <c r="AC8" s="3029"/>
      <c r="AD8" s="3029"/>
      <c r="AE8" s="3029"/>
      <c r="AF8" s="3029"/>
      <c r="AG8" s="3029"/>
      <c r="AH8" s="3029"/>
      <c r="AU8" s="975"/>
      <c r="AV8" s="975"/>
    </row>
    <row r="9" spans="2:48" ht="24.65" customHeight="1" thickBot="1">
      <c r="B9" s="970" t="s">
        <v>840</v>
      </c>
      <c r="C9" s="970"/>
      <c r="D9" s="970"/>
      <c r="E9" s="970"/>
      <c r="F9" s="970"/>
      <c r="G9" s="970"/>
      <c r="H9" s="970"/>
      <c r="I9" s="970"/>
      <c r="J9" s="970"/>
      <c r="K9" s="970"/>
      <c r="L9" s="970"/>
      <c r="M9" s="970"/>
      <c r="N9" s="970"/>
      <c r="O9" s="970"/>
      <c r="P9" s="1068"/>
      <c r="Q9" s="3030"/>
      <c r="R9" s="3030"/>
      <c r="S9" s="3030"/>
      <c r="T9" s="3030"/>
      <c r="U9" s="3030"/>
      <c r="V9" s="3030"/>
      <c r="W9" s="3030"/>
      <c r="X9" s="3030"/>
      <c r="Y9" s="3030"/>
      <c r="Z9" s="3030"/>
      <c r="AA9" s="3030"/>
      <c r="AB9" s="3030"/>
      <c r="AC9" s="3030"/>
      <c r="AD9" s="3030"/>
      <c r="AE9" s="3030"/>
      <c r="AF9" s="3030"/>
      <c r="AG9" s="3030"/>
      <c r="AH9" s="3030"/>
    </row>
    <row r="10" spans="2:48" s="983" customFormat="1" ht="24.9" customHeight="1" thickBot="1">
      <c r="B10" s="3048" t="s">
        <v>828</v>
      </c>
      <c r="C10" s="2949"/>
      <c r="D10" s="2949"/>
      <c r="E10" s="2949"/>
      <c r="F10" s="2949"/>
      <c r="G10" s="2950"/>
      <c r="H10" s="2951" t="s">
        <v>827</v>
      </c>
      <c r="I10" s="2949"/>
      <c r="J10" s="2949"/>
      <c r="K10" s="2949"/>
      <c r="L10" s="2949"/>
      <c r="M10" s="2950"/>
      <c r="N10" s="989" t="s">
        <v>829</v>
      </c>
      <c r="O10" s="988" t="s">
        <v>830</v>
      </c>
      <c r="P10" s="2948" t="s">
        <v>839</v>
      </c>
      <c r="Q10" s="2949"/>
      <c r="R10" s="2949"/>
      <c r="S10" s="2949"/>
      <c r="T10" s="2949"/>
      <c r="U10" s="2949"/>
      <c r="V10" s="2949"/>
      <c r="W10" s="2950"/>
      <c r="X10" s="3012" t="s">
        <v>171</v>
      </c>
      <c r="Y10" s="3013"/>
      <c r="Z10" s="3013"/>
      <c r="AA10" s="3013"/>
      <c r="AB10" s="3013"/>
      <c r="AC10" s="3013"/>
      <c r="AD10" s="3013"/>
      <c r="AE10" s="3013"/>
      <c r="AF10" s="3013"/>
      <c r="AG10" s="3013"/>
      <c r="AH10" s="3014"/>
      <c r="AJ10" s="1072"/>
      <c r="AK10" s="1072"/>
    </row>
    <row r="11" spans="2:48" ht="24.9" customHeight="1">
      <c r="B11" s="3057"/>
      <c r="C11" s="3058"/>
      <c r="D11" s="3058"/>
      <c r="E11" s="3058"/>
      <c r="F11" s="3058"/>
      <c r="G11" s="3059"/>
      <c r="H11" s="2969"/>
      <c r="I11" s="3060"/>
      <c r="J11" s="3060"/>
      <c r="K11" s="3060"/>
      <c r="L11" s="3060"/>
      <c r="M11" s="3061"/>
      <c r="N11" s="985"/>
      <c r="O11" s="991"/>
      <c r="P11" s="3015"/>
      <c r="Q11" s="3016"/>
      <c r="R11" s="3016"/>
      <c r="S11" s="3016"/>
      <c r="T11" s="3016"/>
      <c r="U11" s="3016"/>
      <c r="V11" s="3016"/>
      <c r="W11" s="3017"/>
      <c r="X11" s="3018"/>
      <c r="Y11" s="3019"/>
      <c r="Z11" s="3019"/>
      <c r="AA11" s="3043"/>
      <c r="AB11" s="3043"/>
      <c r="AC11" s="3043"/>
      <c r="AD11" s="3043"/>
      <c r="AE11" s="3043"/>
      <c r="AF11" s="3043"/>
      <c r="AG11" s="3043"/>
      <c r="AH11" s="3044"/>
    </row>
    <row r="12" spans="2:48" ht="24.9" customHeight="1">
      <c r="B12" s="3045"/>
      <c r="C12" s="3046"/>
      <c r="D12" s="3046"/>
      <c r="E12" s="3046"/>
      <c r="F12" s="3046"/>
      <c r="G12" s="3047"/>
      <c r="H12" s="2931"/>
      <c r="I12" s="3046"/>
      <c r="J12" s="3046"/>
      <c r="K12" s="3046"/>
      <c r="L12" s="3046"/>
      <c r="M12" s="3047"/>
      <c r="N12" s="986"/>
      <c r="O12" s="992"/>
      <c r="P12" s="2996"/>
      <c r="Q12" s="2997"/>
      <c r="R12" s="2997"/>
      <c r="S12" s="2997"/>
      <c r="T12" s="2997"/>
      <c r="U12" s="2997"/>
      <c r="V12" s="2997"/>
      <c r="W12" s="2998"/>
      <c r="X12" s="2999"/>
      <c r="Y12" s="2925"/>
      <c r="Z12" s="2925"/>
      <c r="AA12" s="3022"/>
      <c r="AB12" s="3022"/>
      <c r="AC12" s="3022"/>
      <c r="AD12" s="3022"/>
      <c r="AE12" s="3022"/>
      <c r="AF12" s="3022"/>
      <c r="AG12" s="3022"/>
      <c r="AH12" s="3023"/>
    </row>
    <row r="13" spans="2:48" ht="24.9" customHeight="1">
      <c r="B13" s="3045"/>
      <c r="C13" s="3046"/>
      <c r="D13" s="3046"/>
      <c r="E13" s="3046"/>
      <c r="F13" s="3046"/>
      <c r="G13" s="3047"/>
      <c r="H13" s="2931"/>
      <c r="I13" s="3046"/>
      <c r="J13" s="3046"/>
      <c r="K13" s="3046"/>
      <c r="L13" s="3046"/>
      <c r="M13" s="3047"/>
      <c r="N13" s="986"/>
      <c r="O13" s="992"/>
      <c r="P13" s="2996"/>
      <c r="Q13" s="2997"/>
      <c r="R13" s="2997"/>
      <c r="S13" s="2997"/>
      <c r="T13" s="2997"/>
      <c r="U13" s="2997"/>
      <c r="V13" s="2997"/>
      <c r="W13" s="2998"/>
      <c r="X13" s="2999"/>
      <c r="Y13" s="2925"/>
      <c r="Z13" s="2925"/>
      <c r="AA13" s="3022"/>
      <c r="AB13" s="3022"/>
      <c r="AC13" s="3022"/>
      <c r="AD13" s="3022"/>
      <c r="AE13" s="3022"/>
      <c r="AF13" s="3022"/>
      <c r="AG13" s="3022"/>
      <c r="AH13" s="3023"/>
    </row>
    <row r="14" spans="2:48" ht="24.9" customHeight="1">
      <c r="B14" s="3045"/>
      <c r="C14" s="3046"/>
      <c r="D14" s="3046"/>
      <c r="E14" s="3046"/>
      <c r="F14" s="3046"/>
      <c r="G14" s="3047"/>
      <c r="H14" s="2931"/>
      <c r="I14" s="3046"/>
      <c r="J14" s="3046"/>
      <c r="K14" s="3046"/>
      <c r="L14" s="3046"/>
      <c r="M14" s="3047"/>
      <c r="N14" s="986"/>
      <c r="O14" s="992"/>
      <c r="P14" s="2996"/>
      <c r="Q14" s="2997"/>
      <c r="R14" s="2997"/>
      <c r="S14" s="2997"/>
      <c r="T14" s="2997"/>
      <c r="U14" s="2997"/>
      <c r="V14" s="2997"/>
      <c r="W14" s="2998"/>
      <c r="X14" s="2999"/>
      <c r="Y14" s="2925"/>
      <c r="Z14" s="2925"/>
      <c r="AA14" s="3022"/>
      <c r="AB14" s="3022"/>
      <c r="AC14" s="3022"/>
      <c r="AD14" s="3022"/>
      <c r="AE14" s="3022"/>
      <c r="AF14" s="3022"/>
      <c r="AG14" s="3022"/>
      <c r="AH14" s="3023"/>
    </row>
    <row r="15" spans="2:48" ht="24.9" customHeight="1">
      <c r="B15" s="3045"/>
      <c r="C15" s="3046"/>
      <c r="D15" s="3046"/>
      <c r="E15" s="3046"/>
      <c r="F15" s="3046"/>
      <c r="G15" s="3047"/>
      <c r="H15" s="2931"/>
      <c r="I15" s="3046"/>
      <c r="J15" s="3046"/>
      <c r="K15" s="3046"/>
      <c r="L15" s="3046"/>
      <c r="M15" s="3047"/>
      <c r="N15" s="986"/>
      <c r="O15" s="992"/>
      <c r="P15" s="2996"/>
      <c r="Q15" s="2997"/>
      <c r="R15" s="2997"/>
      <c r="S15" s="2997"/>
      <c r="T15" s="2997"/>
      <c r="U15" s="2997"/>
      <c r="V15" s="2997"/>
      <c r="W15" s="2998"/>
      <c r="X15" s="2999"/>
      <c r="Y15" s="2925"/>
      <c r="Z15" s="2925"/>
      <c r="AA15" s="3022"/>
      <c r="AB15" s="3022"/>
      <c r="AC15" s="3022"/>
      <c r="AD15" s="3022"/>
      <c r="AE15" s="3022"/>
      <c r="AF15" s="3022"/>
      <c r="AG15" s="3022"/>
      <c r="AH15" s="3023"/>
    </row>
    <row r="16" spans="2:48" ht="24.9" customHeight="1">
      <c r="B16" s="3045"/>
      <c r="C16" s="3046"/>
      <c r="D16" s="3046"/>
      <c r="E16" s="3046"/>
      <c r="F16" s="3046"/>
      <c r="G16" s="3047"/>
      <c r="H16" s="2931"/>
      <c r="I16" s="3046"/>
      <c r="J16" s="3046"/>
      <c r="K16" s="3046"/>
      <c r="L16" s="3046"/>
      <c r="M16" s="3047"/>
      <c r="N16" s="986"/>
      <c r="O16" s="992"/>
      <c r="P16" s="2996"/>
      <c r="Q16" s="2997"/>
      <c r="R16" s="2997"/>
      <c r="S16" s="2997"/>
      <c r="T16" s="2997"/>
      <c r="U16" s="2997"/>
      <c r="V16" s="2997"/>
      <c r="W16" s="2998"/>
      <c r="X16" s="2999"/>
      <c r="Y16" s="2925"/>
      <c r="Z16" s="2925"/>
      <c r="AA16" s="3022"/>
      <c r="AB16" s="3022"/>
      <c r="AC16" s="3022"/>
      <c r="AD16" s="3022"/>
      <c r="AE16" s="3022"/>
      <c r="AF16" s="3022"/>
      <c r="AG16" s="3022"/>
      <c r="AH16" s="3023"/>
    </row>
    <row r="17" spans="1:16161" ht="24.9" customHeight="1">
      <c r="B17" s="3045"/>
      <c r="C17" s="3046"/>
      <c r="D17" s="3046"/>
      <c r="E17" s="3046"/>
      <c r="F17" s="3046"/>
      <c r="G17" s="3047"/>
      <c r="H17" s="2931"/>
      <c r="I17" s="3046"/>
      <c r="J17" s="3046"/>
      <c r="K17" s="3046"/>
      <c r="L17" s="3046"/>
      <c r="M17" s="3047"/>
      <c r="N17" s="986"/>
      <c r="O17" s="992"/>
      <c r="P17" s="2996"/>
      <c r="Q17" s="2997"/>
      <c r="R17" s="2997"/>
      <c r="S17" s="2997"/>
      <c r="T17" s="2997"/>
      <c r="U17" s="2997"/>
      <c r="V17" s="2997"/>
      <c r="W17" s="2998"/>
      <c r="X17" s="2999"/>
      <c r="Y17" s="2925"/>
      <c r="Z17" s="2925"/>
      <c r="AA17" s="3022"/>
      <c r="AB17" s="3022"/>
      <c r="AC17" s="3022"/>
      <c r="AD17" s="3022"/>
      <c r="AE17" s="3022"/>
      <c r="AF17" s="3022"/>
      <c r="AG17" s="3022"/>
      <c r="AH17" s="3023"/>
    </row>
    <row r="18" spans="1:16161" ht="24.9" customHeight="1">
      <c r="B18" s="3045"/>
      <c r="C18" s="3046"/>
      <c r="D18" s="3046"/>
      <c r="E18" s="3046"/>
      <c r="F18" s="3046"/>
      <c r="G18" s="3047"/>
      <c r="H18" s="2931"/>
      <c r="I18" s="3046"/>
      <c r="J18" s="3046"/>
      <c r="K18" s="3046"/>
      <c r="L18" s="3046"/>
      <c r="M18" s="3047"/>
      <c r="N18" s="986"/>
      <c r="O18" s="992"/>
      <c r="P18" s="2996"/>
      <c r="Q18" s="2997"/>
      <c r="R18" s="2997"/>
      <c r="S18" s="2997"/>
      <c r="T18" s="2997"/>
      <c r="U18" s="2997"/>
      <c r="V18" s="2997"/>
      <c r="W18" s="2998"/>
      <c r="X18" s="2999"/>
      <c r="Y18" s="2925"/>
      <c r="Z18" s="2925"/>
      <c r="AA18" s="3022"/>
      <c r="AB18" s="3022"/>
      <c r="AC18" s="3022"/>
      <c r="AD18" s="3022"/>
      <c r="AE18" s="3022"/>
      <c r="AF18" s="3022"/>
      <c r="AG18" s="3022"/>
      <c r="AH18" s="3023"/>
    </row>
    <row r="19" spans="1:16161" ht="24.9" customHeight="1">
      <c r="B19" s="3045"/>
      <c r="C19" s="3046"/>
      <c r="D19" s="3046"/>
      <c r="E19" s="3046"/>
      <c r="F19" s="3046"/>
      <c r="G19" s="3047"/>
      <c r="H19" s="2931"/>
      <c r="I19" s="3046"/>
      <c r="J19" s="3046"/>
      <c r="K19" s="3046"/>
      <c r="L19" s="3046"/>
      <c r="M19" s="3047"/>
      <c r="N19" s="986"/>
      <c r="O19" s="992"/>
      <c r="P19" s="2996"/>
      <c r="Q19" s="2997"/>
      <c r="R19" s="2997"/>
      <c r="S19" s="2997"/>
      <c r="T19" s="2997"/>
      <c r="U19" s="2997"/>
      <c r="V19" s="2997"/>
      <c r="W19" s="2998"/>
      <c r="X19" s="2999"/>
      <c r="Y19" s="2925"/>
      <c r="Z19" s="2925"/>
      <c r="AA19" s="3022"/>
      <c r="AB19" s="3022"/>
      <c r="AC19" s="3022"/>
      <c r="AD19" s="3022"/>
      <c r="AE19" s="3022"/>
      <c r="AF19" s="3022"/>
      <c r="AG19" s="3022"/>
      <c r="AH19" s="3023"/>
    </row>
    <row r="20" spans="1:16161" ht="24.9" hidden="1" customHeight="1">
      <c r="B20" s="3045"/>
      <c r="C20" s="3046"/>
      <c r="D20" s="3046"/>
      <c r="E20" s="3046"/>
      <c r="F20" s="3046"/>
      <c r="G20" s="3047"/>
      <c r="H20" s="2931"/>
      <c r="I20" s="3046"/>
      <c r="J20" s="3046"/>
      <c r="K20" s="3046"/>
      <c r="L20" s="3046"/>
      <c r="M20" s="3047"/>
      <c r="N20" s="986"/>
      <c r="O20" s="992"/>
      <c r="P20" s="2996"/>
      <c r="Q20" s="2997"/>
      <c r="R20" s="2997"/>
      <c r="S20" s="2997"/>
      <c r="T20" s="2997"/>
      <c r="U20" s="2997"/>
      <c r="V20" s="2997"/>
      <c r="W20" s="2998"/>
      <c r="X20" s="2999"/>
      <c r="Y20" s="2925"/>
      <c r="Z20" s="2925"/>
      <c r="AA20" s="3022"/>
      <c r="AB20" s="3022"/>
      <c r="AC20" s="3022"/>
      <c r="AD20" s="3022"/>
      <c r="AE20" s="3022"/>
      <c r="AF20" s="3022"/>
      <c r="AG20" s="3022"/>
      <c r="AH20" s="3023"/>
    </row>
    <row r="21" spans="1:16161" ht="24.9" customHeight="1" thickBot="1">
      <c r="B21" s="3062"/>
      <c r="C21" s="3063"/>
      <c r="D21" s="3063"/>
      <c r="E21" s="3063"/>
      <c r="F21" s="3063"/>
      <c r="G21" s="3064"/>
      <c r="H21" s="3065"/>
      <c r="I21" s="3063"/>
      <c r="J21" s="3063"/>
      <c r="K21" s="3063"/>
      <c r="L21" s="3063"/>
      <c r="M21" s="3064"/>
      <c r="N21" s="1098"/>
      <c r="O21" s="1099"/>
      <c r="P21" s="3066"/>
      <c r="Q21" s="3067"/>
      <c r="R21" s="3067"/>
      <c r="S21" s="3067"/>
      <c r="T21" s="3067"/>
      <c r="U21" s="3002"/>
      <c r="V21" s="3002"/>
      <c r="W21" s="3003"/>
      <c r="X21" s="3004"/>
      <c r="Y21" s="2939"/>
      <c r="Z21" s="2939"/>
      <c r="AA21" s="3068"/>
      <c r="AB21" s="3068"/>
      <c r="AC21" s="3068"/>
      <c r="AD21" s="3068"/>
      <c r="AE21" s="3068"/>
      <c r="AF21" s="3068"/>
      <c r="AG21" s="3068"/>
      <c r="AH21" s="3069"/>
    </row>
    <row r="22" spans="1:16161">
      <c r="B22" s="3008"/>
      <c r="C22" s="3008"/>
      <c r="D22" s="3008"/>
      <c r="E22" s="3008"/>
      <c r="F22" s="3008"/>
      <c r="G22" s="3008"/>
      <c r="H22" s="3008"/>
      <c r="I22" s="3008"/>
      <c r="J22" s="3008"/>
      <c r="K22" s="3008"/>
      <c r="L22" s="3008"/>
      <c r="M22" s="3008"/>
      <c r="N22" s="3008"/>
      <c r="O22" s="3008"/>
      <c r="P22" s="3008"/>
      <c r="Q22" s="3008"/>
      <c r="R22" s="3008"/>
      <c r="S22" s="3008"/>
      <c r="T22" s="3009"/>
      <c r="U22" s="3031" t="s">
        <v>995</v>
      </c>
      <c r="V22" s="3032"/>
      <c r="W22" s="3032"/>
      <c r="X22" s="3032" t="s">
        <v>996</v>
      </c>
      <c r="Y22" s="3032"/>
      <c r="Z22" s="3032"/>
      <c r="AA22" s="3033" t="s">
        <v>997</v>
      </c>
      <c r="AB22" s="3033"/>
      <c r="AC22" s="3033"/>
      <c r="AD22" s="3033" t="s">
        <v>11</v>
      </c>
      <c r="AE22" s="3033"/>
      <c r="AF22" s="3033"/>
      <c r="AG22" s="3033" t="s">
        <v>998</v>
      </c>
      <c r="AH22" s="3034"/>
      <c r="AU22" s="975"/>
      <c r="AV22" s="975"/>
    </row>
    <row r="23" spans="1:16161" ht="33.65" customHeight="1">
      <c r="B23" s="3010"/>
      <c r="C23" s="3010"/>
      <c r="D23" s="3010"/>
      <c r="E23" s="3010"/>
      <c r="F23" s="3010"/>
      <c r="G23" s="3010"/>
      <c r="H23" s="3010"/>
      <c r="I23" s="3010"/>
      <c r="J23" s="3010"/>
      <c r="K23" s="3010"/>
      <c r="L23" s="3010"/>
      <c r="M23" s="3010"/>
      <c r="N23" s="3010"/>
      <c r="O23" s="3010"/>
      <c r="P23" s="3010"/>
      <c r="Q23" s="3010"/>
      <c r="R23" s="3010"/>
      <c r="S23" s="3010"/>
      <c r="T23" s="3011"/>
      <c r="U23" s="3035"/>
      <c r="V23" s="3036"/>
      <c r="W23" s="3036"/>
      <c r="X23" s="3036"/>
      <c r="Y23" s="3036"/>
      <c r="Z23" s="3036"/>
      <c r="AA23" s="3036"/>
      <c r="AB23" s="3036"/>
      <c r="AC23" s="3036"/>
      <c r="AD23" s="3036"/>
      <c r="AE23" s="3036"/>
      <c r="AF23" s="3036"/>
      <c r="AG23" s="3039"/>
      <c r="AH23" s="3040"/>
      <c r="AU23" s="975"/>
      <c r="AV23" s="975"/>
    </row>
    <row r="24" spans="1:16161" ht="20.399999999999999" customHeight="1" thickBot="1">
      <c r="B24" s="3010"/>
      <c r="C24" s="3010"/>
      <c r="D24" s="3010"/>
      <c r="E24" s="3010"/>
      <c r="F24" s="3010"/>
      <c r="G24" s="3010"/>
      <c r="H24" s="3010"/>
      <c r="I24" s="3010"/>
      <c r="J24" s="3010"/>
      <c r="K24" s="3010"/>
      <c r="L24" s="3010"/>
      <c r="M24" s="3010"/>
      <c r="N24" s="3010"/>
      <c r="O24" s="3010"/>
      <c r="P24" s="3010"/>
      <c r="Q24" s="3010"/>
      <c r="R24" s="3010"/>
      <c r="S24" s="3010"/>
      <c r="T24" s="3011"/>
      <c r="U24" s="3037"/>
      <c r="V24" s="3038"/>
      <c r="W24" s="3038"/>
      <c r="X24" s="3038"/>
      <c r="Y24" s="3038"/>
      <c r="Z24" s="3038"/>
      <c r="AA24" s="3038"/>
      <c r="AB24" s="3038"/>
      <c r="AC24" s="3038"/>
      <c r="AD24" s="3038"/>
      <c r="AE24" s="3038"/>
      <c r="AF24" s="3038"/>
      <c r="AG24" s="3041"/>
      <c r="AH24" s="3042"/>
      <c r="AU24" s="975"/>
      <c r="AV24" s="975"/>
    </row>
    <row r="25" spans="1:16161" s="975" customFormat="1" ht="18.75" customHeight="1">
      <c r="A25" s="6"/>
      <c r="B25" s="906"/>
      <c r="C25" s="906"/>
      <c r="D25" s="906"/>
      <c r="E25" s="905"/>
      <c r="F25" s="905"/>
      <c r="G25" s="905"/>
      <c r="H25" s="905"/>
      <c r="I25" s="905"/>
      <c r="J25" s="905"/>
      <c r="K25" s="905"/>
      <c r="L25" s="905"/>
      <c r="M25" s="905"/>
      <c r="N25" s="905"/>
      <c r="O25" s="907"/>
      <c r="P25" s="907"/>
      <c r="Q25" s="904"/>
      <c r="R25" s="904"/>
      <c r="S25" s="904"/>
      <c r="T25" s="904"/>
      <c r="U25" s="904"/>
      <c r="V25" s="904"/>
      <c r="W25" s="904"/>
      <c r="X25" s="904"/>
      <c r="Y25" s="904"/>
      <c r="Z25" s="904"/>
      <c r="AA25" s="904"/>
      <c r="AB25" s="908"/>
      <c r="AC25" s="908"/>
      <c r="AD25" s="908"/>
      <c r="AE25" s="908"/>
      <c r="AF25" s="905"/>
      <c r="AG25" s="905"/>
      <c r="AH25" s="905"/>
      <c r="AI25" s="6"/>
      <c r="AJ25" s="6"/>
      <c r="AK25" s="6"/>
      <c r="AL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c r="AMT25" s="6"/>
      <c r="AMU25" s="6"/>
      <c r="AMV25" s="6"/>
      <c r="AMW25" s="6"/>
      <c r="AMX25" s="6"/>
      <c r="AMY25" s="6"/>
      <c r="AMZ25" s="6"/>
      <c r="ANA25" s="6"/>
      <c r="ANB25" s="6"/>
      <c r="ANC25" s="6"/>
      <c r="AND25" s="6"/>
      <c r="ANE25" s="6"/>
      <c r="ANF25" s="6"/>
      <c r="ANG25" s="6"/>
      <c r="ANH25" s="6"/>
      <c r="ANI25" s="6"/>
      <c r="ANJ25" s="6"/>
      <c r="ANK25" s="6"/>
      <c r="ANL25" s="6"/>
      <c r="ANM25" s="6"/>
      <c r="ANN25" s="6"/>
      <c r="ANO25" s="6"/>
      <c r="ANP25" s="6"/>
      <c r="ANQ25" s="6"/>
      <c r="ANR25" s="6"/>
      <c r="ANS25" s="6"/>
      <c r="ANT25" s="6"/>
      <c r="ANU25" s="6"/>
      <c r="ANV25" s="6"/>
      <c r="ANW25" s="6"/>
      <c r="ANX25" s="6"/>
      <c r="ANY25" s="6"/>
      <c r="ANZ25" s="6"/>
      <c r="AOA25" s="6"/>
      <c r="AOB25" s="6"/>
      <c r="AOC25" s="6"/>
      <c r="AOD25" s="6"/>
      <c r="AOE25" s="6"/>
      <c r="AOF25" s="6"/>
      <c r="AOG25" s="6"/>
      <c r="AOH25" s="6"/>
      <c r="AOI25" s="6"/>
      <c r="AOJ25" s="6"/>
      <c r="AOK25" s="6"/>
      <c r="AOL25" s="6"/>
      <c r="AOM25" s="6"/>
      <c r="AON25" s="6"/>
      <c r="AOO25" s="6"/>
      <c r="AOP25" s="6"/>
      <c r="AOQ25" s="6"/>
      <c r="AOR25" s="6"/>
      <c r="AOS25" s="6"/>
      <c r="AOT25" s="6"/>
      <c r="AOU25" s="6"/>
      <c r="AOV25" s="6"/>
      <c r="AOW25" s="6"/>
      <c r="AOX25" s="6"/>
      <c r="AOY25" s="6"/>
      <c r="AOZ25" s="6"/>
      <c r="APA25" s="6"/>
      <c r="APB25" s="6"/>
      <c r="APC25" s="6"/>
      <c r="APD25" s="6"/>
      <c r="APE25" s="6"/>
      <c r="APF25" s="6"/>
      <c r="APG25" s="6"/>
      <c r="APH25" s="6"/>
      <c r="API25" s="6"/>
      <c r="APJ25" s="6"/>
      <c r="APK25" s="6"/>
      <c r="APL25" s="6"/>
      <c r="APM25" s="6"/>
      <c r="APN25" s="6"/>
      <c r="APO25" s="6"/>
      <c r="APP25" s="6"/>
      <c r="APQ25" s="6"/>
      <c r="APR25" s="6"/>
      <c r="APS25" s="6"/>
      <c r="APT25" s="6"/>
      <c r="APU25" s="6"/>
      <c r="APV25" s="6"/>
      <c r="APW25" s="6"/>
      <c r="APX25" s="6"/>
      <c r="APY25" s="6"/>
      <c r="APZ25" s="6"/>
      <c r="AQA25" s="6"/>
      <c r="AQB25" s="6"/>
      <c r="AQC25" s="6"/>
      <c r="AQD25" s="6"/>
      <c r="AQE25" s="6"/>
      <c r="AQF25" s="6"/>
      <c r="AQG25" s="6"/>
      <c r="AQH25" s="6"/>
      <c r="AQI25" s="6"/>
      <c r="AQJ25" s="6"/>
      <c r="AQK25" s="6"/>
      <c r="AQL25" s="6"/>
      <c r="AQM25" s="6"/>
      <c r="AQN25" s="6"/>
      <c r="AQO25" s="6"/>
      <c r="AQP25" s="6"/>
      <c r="AQQ25" s="6"/>
      <c r="AQR25" s="6"/>
      <c r="AQS25" s="6"/>
      <c r="AQT25" s="6"/>
      <c r="AQU25" s="6"/>
      <c r="AQV25" s="6"/>
      <c r="AQW25" s="6"/>
      <c r="AQX25" s="6"/>
      <c r="AQY25" s="6"/>
      <c r="AQZ25" s="6"/>
      <c r="ARA25" s="6"/>
      <c r="ARB25" s="6"/>
      <c r="ARC25" s="6"/>
      <c r="ARD25" s="6"/>
      <c r="ARE25" s="6"/>
      <c r="ARF25" s="6"/>
      <c r="ARG25" s="6"/>
      <c r="ARH25" s="6"/>
      <c r="ARI25" s="6"/>
      <c r="ARJ25" s="6"/>
      <c r="ARK25" s="6"/>
      <c r="ARL25" s="6"/>
      <c r="ARM25" s="6"/>
      <c r="ARN25" s="6"/>
      <c r="ARO25" s="6"/>
      <c r="ARP25" s="6"/>
      <c r="ARQ25" s="6"/>
      <c r="ARR25" s="6"/>
      <c r="ARS25" s="6"/>
      <c r="ART25" s="6"/>
      <c r="ARU25" s="6"/>
      <c r="ARV25" s="6"/>
      <c r="ARW25" s="6"/>
      <c r="ARX25" s="6"/>
      <c r="ARY25" s="6"/>
      <c r="ARZ25" s="6"/>
      <c r="ASA25" s="6"/>
      <c r="ASB25" s="6"/>
      <c r="ASC25" s="6"/>
      <c r="ASD25" s="6"/>
      <c r="ASE25" s="6"/>
      <c r="ASF25" s="6"/>
      <c r="ASG25" s="6"/>
      <c r="ASH25" s="6"/>
      <c r="ASI25" s="6"/>
      <c r="ASJ25" s="6"/>
      <c r="ASK25" s="6"/>
      <c r="ASL25" s="6"/>
      <c r="ASM25" s="6"/>
      <c r="ASN25" s="6"/>
      <c r="ASO25" s="6"/>
      <c r="ASP25" s="6"/>
      <c r="ASQ25" s="6"/>
      <c r="ASR25" s="6"/>
      <c r="ASS25" s="6"/>
      <c r="AST25" s="6"/>
      <c r="ASU25" s="6"/>
      <c r="ASV25" s="6"/>
      <c r="ASW25" s="6"/>
      <c r="ASX25" s="6"/>
      <c r="ASY25" s="6"/>
      <c r="ASZ25" s="6"/>
      <c r="ATA25" s="6"/>
      <c r="ATB25" s="6"/>
      <c r="ATC25" s="6"/>
      <c r="ATD25" s="6"/>
      <c r="ATE25" s="6"/>
      <c r="ATF25" s="6"/>
      <c r="ATG25" s="6"/>
      <c r="ATH25" s="6"/>
      <c r="ATI25" s="6"/>
      <c r="ATJ25" s="6"/>
      <c r="ATK25" s="6"/>
      <c r="ATL25" s="6"/>
      <c r="ATM25" s="6"/>
      <c r="ATN25" s="6"/>
      <c r="ATO25" s="6"/>
      <c r="ATP25" s="6"/>
      <c r="ATQ25" s="6"/>
      <c r="ATR25" s="6"/>
      <c r="ATS25" s="6"/>
      <c r="ATT25" s="6"/>
      <c r="ATU25" s="6"/>
      <c r="ATV25" s="6"/>
      <c r="ATW25" s="6"/>
      <c r="ATX25" s="6"/>
      <c r="ATY25" s="6"/>
      <c r="ATZ25" s="6"/>
      <c r="AUA25" s="6"/>
      <c r="AUB25" s="6"/>
      <c r="AUC25" s="6"/>
      <c r="AUD25" s="6"/>
      <c r="AUE25" s="6"/>
      <c r="AUF25" s="6"/>
      <c r="AUG25" s="6"/>
      <c r="AUH25" s="6"/>
      <c r="AUI25" s="6"/>
      <c r="AUJ25" s="6"/>
      <c r="AUK25" s="6"/>
      <c r="AUL25" s="6"/>
      <c r="AUM25" s="6"/>
      <c r="AUN25" s="6"/>
      <c r="AUO25" s="6"/>
      <c r="AUP25" s="6"/>
      <c r="AUQ25" s="6"/>
      <c r="AUR25" s="6"/>
      <c r="AUS25" s="6"/>
      <c r="AUT25" s="6"/>
      <c r="AUU25" s="6"/>
      <c r="AUV25" s="6"/>
      <c r="AUW25" s="6"/>
      <c r="AUX25" s="6"/>
      <c r="AUY25" s="6"/>
      <c r="AUZ25" s="6"/>
      <c r="AVA25" s="6"/>
      <c r="AVB25" s="6"/>
      <c r="AVC25" s="6"/>
      <c r="AVD25" s="6"/>
      <c r="AVE25" s="6"/>
      <c r="AVF25" s="6"/>
      <c r="AVG25" s="6"/>
      <c r="AVH25" s="6"/>
      <c r="AVI25" s="6"/>
      <c r="AVJ25" s="6"/>
      <c r="AVK25" s="6"/>
      <c r="AVL25" s="6"/>
      <c r="AVM25" s="6"/>
      <c r="AVN25" s="6"/>
      <c r="AVO25" s="6"/>
      <c r="AVP25" s="6"/>
      <c r="AVQ25" s="6"/>
      <c r="AVR25" s="6"/>
      <c r="AVS25" s="6"/>
      <c r="AVT25" s="6"/>
      <c r="AVU25" s="6"/>
      <c r="AVV25" s="6"/>
      <c r="AVW25" s="6"/>
      <c r="AVX25" s="6"/>
      <c r="AVY25" s="6"/>
      <c r="AVZ25" s="6"/>
      <c r="AWA25" s="6"/>
      <c r="AWB25" s="6"/>
      <c r="AWC25" s="6"/>
      <c r="AWD25" s="6"/>
      <c r="AWE25" s="6"/>
      <c r="AWF25" s="6"/>
      <c r="AWG25" s="6"/>
      <c r="AWH25" s="6"/>
      <c r="AWI25" s="6"/>
      <c r="AWJ25" s="6"/>
      <c r="AWK25" s="6"/>
      <c r="AWL25" s="6"/>
      <c r="AWM25" s="6"/>
      <c r="AWN25" s="6"/>
      <c r="AWO25" s="6"/>
      <c r="AWP25" s="6"/>
      <c r="AWQ25" s="6"/>
      <c r="AWR25" s="6"/>
      <c r="AWS25" s="6"/>
      <c r="AWT25" s="6"/>
      <c r="AWU25" s="6"/>
      <c r="AWV25" s="6"/>
      <c r="AWW25" s="6"/>
      <c r="AWX25" s="6"/>
      <c r="AWY25" s="6"/>
      <c r="AWZ25" s="6"/>
      <c r="AXA25" s="6"/>
      <c r="AXB25" s="6"/>
      <c r="AXC25" s="6"/>
      <c r="AXD25" s="6"/>
      <c r="AXE25" s="6"/>
      <c r="AXF25" s="6"/>
      <c r="AXG25" s="6"/>
      <c r="AXH25" s="6"/>
      <c r="AXI25" s="6"/>
      <c r="AXJ25" s="6"/>
      <c r="AXK25" s="6"/>
      <c r="AXL25" s="6"/>
      <c r="AXM25" s="6"/>
      <c r="AXN25" s="6"/>
      <c r="AXO25" s="6"/>
      <c r="AXP25" s="6"/>
      <c r="AXQ25" s="6"/>
      <c r="AXR25" s="6"/>
      <c r="AXS25" s="6"/>
      <c r="AXT25" s="6"/>
      <c r="AXU25" s="6"/>
      <c r="AXV25" s="6"/>
      <c r="AXW25" s="6"/>
      <c r="AXX25" s="6"/>
      <c r="AXY25" s="6"/>
      <c r="AXZ25" s="6"/>
      <c r="AYA25" s="6"/>
      <c r="AYB25" s="6"/>
      <c r="AYC25" s="6"/>
      <c r="AYD25" s="6"/>
      <c r="AYE25" s="6"/>
      <c r="AYF25" s="6"/>
      <c r="AYG25" s="6"/>
      <c r="AYH25" s="6"/>
      <c r="AYI25" s="6"/>
      <c r="AYJ25" s="6"/>
      <c r="AYK25" s="6"/>
      <c r="AYL25" s="6"/>
      <c r="AYM25" s="6"/>
      <c r="AYN25" s="6"/>
      <c r="AYO25" s="6"/>
      <c r="AYP25" s="6"/>
      <c r="AYQ25" s="6"/>
      <c r="AYR25" s="6"/>
      <c r="AYS25" s="6"/>
      <c r="AYT25" s="6"/>
      <c r="AYU25" s="6"/>
      <c r="AYV25" s="6"/>
      <c r="AYW25" s="6"/>
      <c r="AYX25" s="6"/>
      <c r="AYY25" s="6"/>
      <c r="AYZ25" s="6"/>
      <c r="AZA25" s="6"/>
      <c r="AZB25" s="6"/>
      <c r="AZC25" s="6"/>
      <c r="AZD25" s="6"/>
      <c r="AZE25" s="6"/>
      <c r="AZF25" s="6"/>
      <c r="AZG25" s="6"/>
      <c r="AZH25" s="6"/>
      <c r="AZI25" s="6"/>
      <c r="AZJ25" s="6"/>
      <c r="AZK25" s="6"/>
      <c r="AZL25" s="6"/>
      <c r="AZM25" s="6"/>
      <c r="AZN25" s="6"/>
      <c r="AZO25" s="6"/>
      <c r="AZP25" s="6"/>
      <c r="AZQ25" s="6"/>
      <c r="AZR25" s="6"/>
      <c r="AZS25" s="6"/>
      <c r="AZT25" s="6"/>
      <c r="AZU25" s="6"/>
      <c r="AZV25" s="6"/>
      <c r="AZW25" s="6"/>
      <c r="AZX25" s="6"/>
      <c r="AZY25" s="6"/>
      <c r="AZZ25" s="6"/>
      <c r="BAA25" s="6"/>
      <c r="BAB25" s="6"/>
      <c r="BAC25" s="6"/>
      <c r="BAD25" s="6"/>
      <c r="BAE25" s="6"/>
      <c r="BAF25" s="6"/>
      <c r="BAG25" s="6"/>
      <c r="BAH25" s="6"/>
      <c r="BAI25" s="6"/>
      <c r="BAJ25" s="6"/>
      <c r="BAK25" s="6"/>
      <c r="BAL25" s="6"/>
      <c r="BAM25" s="6"/>
      <c r="BAN25" s="6"/>
      <c r="BAO25" s="6"/>
      <c r="BAP25" s="6"/>
      <c r="BAQ25" s="6"/>
      <c r="BAR25" s="6"/>
      <c r="BAS25" s="6"/>
      <c r="BAT25" s="6"/>
      <c r="BAU25" s="6"/>
      <c r="BAV25" s="6"/>
      <c r="BAW25" s="6"/>
      <c r="BAX25" s="6"/>
      <c r="BAY25" s="6"/>
      <c r="BAZ25" s="6"/>
      <c r="BBA25" s="6"/>
      <c r="BBB25" s="6"/>
      <c r="BBC25" s="6"/>
      <c r="BBD25" s="6"/>
      <c r="BBE25" s="6"/>
      <c r="BBF25" s="6"/>
      <c r="BBG25" s="6"/>
      <c r="BBH25" s="6"/>
      <c r="BBI25" s="6"/>
      <c r="BBJ25" s="6"/>
      <c r="BBK25" s="6"/>
      <c r="BBL25" s="6"/>
      <c r="BBM25" s="6"/>
      <c r="BBN25" s="6"/>
      <c r="BBO25" s="6"/>
      <c r="BBP25" s="6"/>
      <c r="BBQ25" s="6"/>
      <c r="BBR25" s="6"/>
      <c r="BBS25" s="6"/>
      <c r="BBT25" s="6"/>
      <c r="BBU25" s="6"/>
      <c r="BBV25" s="6"/>
      <c r="BBW25" s="6"/>
      <c r="BBX25" s="6"/>
      <c r="BBY25" s="6"/>
      <c r="BBZ25" s="6"/>
      <c r="BCA25" s="6"/>
      <c r="BCB25" s="6"/>
      <c r="BCC25" s="6"/>
      <c r="BCD25" s="6"/>
      <c r="BCE25" s="6"/>
      <c r="BCF25" s="6"/>
      <c r="BCG25" s="6"/>
      <c r="BCH25" s="6"/>
      <c r="BCI25" s="6"/>
      <c r="BCJ25" s="6"/>
      <c r="BCK25" s="6"/>
      <c r="BCL25" s="6"/>
      <c r="BCM25" s="6"/>
      <c r="BCN25" s="6"/>
      <c r="BCO25" s="6"/>
      <c r="BCP25" s="6"/>
      <c r="BCQ25" s="6"/>
      <c r="BCR25" s="6"/>
      <c r="BCS25" s="6"/>
      <c r="BCT25" s="6"/>
      <c r="BCU25" s="6"/>
      <c r="BCV25" s="6"/>
      <c r="BCW25" s="6"/>
      <c r="BCX25" s="6"/>
      <c r="BCY25" s="6"/>
      <c r="BCZ25" s="6"/>
      <c r="BDA25" s="6"/>
      <c r="BDB25" s="6"/>
      <c r="BDC25" s="6"/>
      <c r="BDD25" s="6"/>
      <c r="BDE25" s="6"/>
      <c r="BDF25" s="6"/>
      <c r="BDG25" s="6"/>
      <c r="BDH25" s="6"/>
      <c r="BDI25" s="6"/>
      <c r="BDJ25" s="6"/>
      <c r="BDK25" s="6"/>
      <c r="BDL25" s="6"/>
      <c r="BDM25" s="6"/>
      <c r="BDN25" s="6"/>
      <c r="BDO25" s="6"/>
      <c r="BDP25" s="6"/>
      <c r="BDQ25" s="6"/>
      <c r="BDR25" s="6"/>
      <c r="BDS25" s="6"/>
      <c r="BDT25" s="6"/>
      <c r="BDU25" s="6"/>
      <c r="BDV25" s="6"/>
      <c r="BDW25" s="6"/>
      <c r="BDX25" s="6"/>
      <c r="BDY25" s="6"/>
      <c r="BDZ25" s="6"/>
      <c r="BEA25" s="6"/>
      <c r="BEB25" s="6"/>
      <c r="BEC25" s="6"/>
      <c r="BED25" s="6"/>
      <c r="BEE25" s="6"/>
      <c r="BEF25" s="6"/>
      <c r="BEG25" s="6"/>
      <c r="BEH25" s="6"/>
      <c r="BEI25" s="6"/>
      <c r="BEJ25" s="6"/>
      <c r="BEK25" s="6"/>
      <c r="BEL25" s="6"/>
      <c r="BEM25" s="6"/>
      <c r="BEN25" s="6"/>
      <c r="BEO25" s="6"/>
      <c r="BEP25" s="6"/>
      <c r="BEQ25" s="6"/>
      <c r="BER25" s="6"/>
      <c r="BES25" s="6"/>
      <c r="BET25" s="6"/>
      <c r="BEU25" s="6"/>
      <c r="BEV25" s="6"/>
      <c r="BEW25" s="6"/>
      <c r="BEX25" s="6"/>
      <c r="BEY25" s="6"/>
      <c r="BEZ25" s="6"/>
      <c r="BFA25" s="6"/>
      <c r="BFB25" s="6"/>
      <c r="BFC25" s="6"/>
      <c r="BFD25" s="6"/>
      <c r="BFE25" s="6"/>
      <c r="BFF25" s="6"/>
      <c r="BFG25" s="6"/>
      <c r="BFH25" s="6"/>
      <c r="BFI25" s="6"/>
      <c r="BFJ25" s="6"/>
      <c r="BFK25" s="6"/>
      <c r="BFL25" s="6"/>
      <c r="BFM25" s="6"/>
      <c r="BFN25" s="6"/>
      <c r="BFO25" s="6"/>
      <c r="BFP25" s="6"/>
      <c r="BFQ25" s="6"/>
      <c r="BFR25" s="6"/>
      <c r="BFS25" s="6"/>
      <c r="BFT25" s="6"/>
      <c r="BFU25" s="6"/>
      <c r="BFV25" s="6"/>
      <c r="BFW25" s="6"/>
      <c r="BFX25" s="6"/>
      <c r="BFY25" s="6"/>
      <c r="BFZ25" s="6"/>
      <c r="BGA25" s="6"/>
      <c r="BGB25" s="6"/>
      <c r="BGC25" s="6"/>
      <c r="BGD25" s="6"/>
      <c r="BGE25" s="6"/>
      <c r="BGF25" s="6"/>
      <c r="BGG25" s="6"/>
      <c r="BGH25" s="6"/>
      <c r="BGI25" s="6"/>
      <c r="BGJ25" s="6"/>
      <c r="BGK25" s="6"/>
      <c r="BGL25" s="6"/>
      <c r="BGM25" s="6"/>
      <c r="BGN25" s="6"/>
      <c r="BGO25" s="6"/>
      <c r="BGP25" s="6"/>
      <c r="BGQ25" s="6"/>
      <c r="BGR25" s="6"/>
      <c r="BGS25" s="6"/>
      <c r="BGT25" s="6"/>
      <c r="BGU25" s="6"/>
      <c r="BGV25" s="6"/>
      <c r="BGW25" s="6"/>
      <c r="BGX25" s="6"/>
      <c r="BGY25" s="6"/>
      <c r="BGZ25" s="6"/>
      <c r="BHA25" s="6"/>
      <c r="BHB25" s="6"/>
      <c r="BHC25" s="6"/>
      <c r="BHD25" s="6"/>
      <c r="BHE25" s="6"/>
      <c r="BHF25" s="6"/>
      <c r="BHG25" s="6"/>
      <c r="BHH25" s="6"/>
      <c r="BHI25" s="6"/>
      <c r="BHJ25" s="6"/>
      <c r="BHK25" s="6"/>
      <c r="BHL25" s="6"/>
      <c r="BHM25" s="6"/>
      <c r="BHN25" s="6"/>
      <c r="BHO25" s="6"/>
      <c r="BHP25" s="6"/>
      <c r="BHQ25" s="6"/>
      <c r="BHR25" s="6"/>
      <c r="BHS25" s="6"/>
      <c r="BHT25" s="6"/>
      <c r="BHU25" s="6"/>
      <c r="BHV25" s="6"/>
      <c r="BHW25" s="6"/>
      <c r="BHX25" s="6"/>
      <c r="BHY25" s="6"/>
      <c r="BHZ25" s="6"/>
      <c r="BIA25" s="6"/>
      <c r="BIB25" s="6"/>
      <c r="BIC25" s="6"/>
      <c r="BID25" s="6"/>
      <c r="BIE25" s="6"/>
      <c r="BIF25" s="6"/>
      <c r="BIG25" s="6"/>
      <c r="BIH25" s="6"/>
      <c r="BII25" s="6"/>
      <c r="BIJ25" s="6"/>
      <c r="BIK25" s="6"/>
      <c r="BIL25" s="6"/>
      <c r="BIM25" s="6"/>
      <c r="BIN25" s="6"/>
      <c r="BIO25" s="6"/>
      <c r="BIP25" s="6"/>
      <c r="BIQ25" s="6"/>
      <c r="BIR25" s="6"/>
      <c r="BIS25" s="6"/>
      <c r="BIT25" s="6"/>
      <c r="BIU25" s="6"/>
      <c r="BIV25" s="6"/>
      <c r="BIW25" s="6"/>
      <c r="BIX25" s="6"/>
      <c r="BIY25" s="6"/>
      <c r="BIZ25" s="6"/>
      <c r="BJA25" s="6"/>
      <c r="BJB25" s="6"/>
      <c r="BJC25" s="6"/>
      <c r="BJD25" s="6"/>
      <c r="BJE25" s="6"/>
      <c r="BJF25" s="6"/>
      <c r="BJG25" s="6"/>
      <c r="BJH25" s="6"/>
      <c r="BJI25" s="6"/>
      <c r="BJJ25" s="6"/>
      <c r="BJK25" s="6"/>
      <c r="BJL25" s="6"/>
      <c r="BJM25" s="6"/>
      <c r="BJN25" s="6"/>
      <c r="BJO25" s="6"/>
      <c r="BJP25" s="6"/>
      <c r="BJQ25" s="6"/>
      <c r="BJR25" s="6"/>
      <c r="BJS25" s="6"/>
      <c r="BJT25" s="6"/>
      <c r="BJU25" s="6"/>
      <c r="BJV25" s="6"/>
      <c r="BJW25" s="6"/>
      <c r="BJX25" s="6"/>
      <c r="BJY25" s="6"/>
      <c r="BJZ25" s="6"/>
      <c r="BKA25" s="6"/>
      <c r="BKB25" s="6"/>
      <c r="BKC25" s="6"/>
      <c r="BKD25" s="6"/>
      <c r="BKE25" s="6"/>
      <c r="BKF25" s="6"/>
      <c r="BKG25" s="6"/>
      <c r="BKH25" s="6"/>
      <c r="BKI25" s="6"/>
      <c r="BKJ25" s="6"/>
      <c r="BKK25" s="6"/>
      <c r="BKL25" s="6"/>
      <c r="BKM25" s="6"/>
      <c r="BKN25" s="6"/>
      <c r="BKO25" s="6"/>
      <c r="BKP25" s="6"/>
      <c r="BKQ25" s="6"/>
      <c r="BKR25" s="6"/>
      <c r="BKS25" s="6"/>
      <c r="BKT25" s="6"/>
      <c r="BKU25" s="6"/>
      <c r="BKV25" s="6"/>
      <c r="BKW25" s="6"/>
      <c r="BKX25" s="6"/>
      <c r="BKY25" s="6"/>
      <c r="BKZ25" s="6"/>
      <c r="BLA25" s="6"/>
      <c r="BLB25" s="6"/>
      <c r="BLC25" s="6"/>
      <c r="BLD25" s="6"/>
      <c r="BLE25" s="6"/>
      <c r="BLF25" s="6"/>
      <c r="BLG25" s="6"/>
      <c r="BLH25" s="6"/>
      <c r="BLI25" s="6"/>
      <c r="BLJ25" s="6"/>
      <c r="BLK25" s="6"/>
      <c r="BLL25" s="6"/>
      <c r="BLM25" s="6"/>
      <c r="BLN25" s="6"/>
      <c r="BLO25" s="6"/>
      <c r="BLP25" s="6"/>
      <c r="BLQ25" s="6"/>
      <c r="BLR25" s="6"/>
      <c r="BLS25" s="6"/>
      <c r="BLT25" s="6"/>
      <c r="BLU25" s="6"/>
      <c r="BLV25" s="6"/>
      <c r="BLW25" s="6"/>
      <c r="BLX25" s="6"/>
      <c r="BLY25" s="6"/>
      <c r="BLZ25" s="6"/>
      <c r="BMA25" s="6"/>
      <c r="BMB25" s="6"/>
      <c r="BMC25" s="6"/>
      <c r="BMD25" s="6"/>
      <c r="BME25" s="6"/>
      <c r="BMF25" s="6"/>
      <c r="BMG25" s="6"/>
      <c r="BMH25" s="6"/>
      <c r="BMI25" s="6"/>
      <c r="BMJ25" s="6"/>
      <c r="BMK25" s="6"/>
      <c r="BML25" s="6"/>
      <c r="BMM25" s="6"/>
      <c r="BMN25" s="6"/>
      <c r="BMO25" s="6"/>
      <c r="BMP25" s="6"/>
      <c r="BMQ25" s="6"/>
      <c r="BMR25" s="6"/>
      <c r="BMS25" s="6"/>
      <c r="BMT25" s="6"/>
      <c r="BMU25" s="6"/>
      <c r="BMV25" s="6"/>
      <c r="BMW25" s="6"/>
      <c r="BMX25" s="6"/>
      <c r="BMY25" s="6"/>
      <c r="BMZ25" s="6"/>
      <c r="BNA25" s="6"/>
      <c r="BNB25" s="6"/>
      <c r="BNC25" s="6"/>
      <c r="BND25" s="6"/>
      <c r="BNE25" s="6"/>
      <c r="BNF25" s="6"/>
      <c r="BNG25" s="6"/>
      <c r="BNH25" s="6"/>
      <c r="BNI25" s="6"/>
      <c r="BNJ25" s="6"/>
      <c r="BNK25" s="6"/>
      <c r="BNL25" s="6"/>
      <c r="BNM25" s="6"/>
      <c r="BNN25" s="6"/>
      <c r="BNO25" s="6"/>
      <c r="BNP25" s="6"/>
      <c r="BNQ25" s="6"/>
      <c r="BNR25" s="6"/>
      <c r="BNS25" s="6"/>
      <c r="BNT25" s="6"/>
      <c r="BNU25" s="6"/>
      <c r="BNV25" s="6"/>
      <c r="BNW25" s="6"/>
      <c r="BNX25" s="6"/>
      <c r="BNY25" s="6"/>
      <c r="BNZ25" s="6"/>
      <c r="BOA25" s="6"/>
      <c r="BOB25" s="6"/>
      <c r="BOC25" s="6"/>
      <c r="BOD25" s="6"/>
      <c r="BOE25" s="6"/>
      <c r="BOF25" s="6"/>
      <c r="BOG25" s="6"/>
      <c r="BOH25" s="6"/>
      <c r="BOI25" s="6"/>
      <c r="BOJ25" s="6"/>
      <c r="BOK25" s="6"/>
      <c r="BOL25" s="6"/>
      <c r="BOM25" s="6"/>
      <c r="BON25" s="6"/>
      <c r="BOO25" s="6"/>
      <c r="BOP25" s="6"/>
      <c r="BOQ25" s="6"/>
      <c r="BOR25" s="6"/>
      <c r="BOS25" s="6"/>
      <c r="BOT25" s="6"/>
      <c r="BOU25" s="6"/>
      <c r="BOV25" s="6"/>
      <c r="BOW25" s="6"/>
      <c r="BOX25" s="6"/>
      <c r="BOY25" s="6"/>
      <c r="BOZ25" s="6"/>
      <c r="BPA25" s="6"/>
      <c r="BPB25" s="6"/>
      <c r="BPC25" s="6"/>
      <c r="BPD25" s="6"/>
      <c r="BPE25" s="6"/>
      <c r="BPF25" s="6"/>
      <c r="BPG25" s="6"/>
      <c r="BPH25" s="6"/>
      <c r="BPI25" s="6"/>
      <c r="BPJ25" s="6"/>
      <c r="BPK25" s="6"/>
      <c r="BPL25" s="6"/>
      <c r="BPM25" s="6"/>
      <c r="BPN25" s="6"/>
      <c r="BPO25" s="6"/>
      <c r="BPP25" s="6"/>
      <c r="BPQ25" s="6"/>
      <c r="BPR25" s="6"/>
      <c r="BPS25" s="6"/>
      <c r="BPT25" s="6"/>
      <c r="BPU25" s="6"/>
      <c r="BPV25" s="6"/>
      <c r="BPW25" s="6"/>
      <c r="BPX25" s="6"/>
      <c r="BPY25" s="6"/>
      <c r="BPZ25" s="6"/>
      <c r="BQA25" s="6"/>
      <c r="BQB25" s="6"/>
      <c r="BQC25" s="6"/>
      <c r="BQD25" s="6"/>
      <c r="BQE25" s="6"/>
      <c r="BQF25" s="6"/>
      <c r="BQG25" s="6"/>
      <c r="BQH25" s="6"/>
      <c r="BQI25" s="6"/>
      <c r="BQJ25" s="6"/>
      <c r="BQK25" s="6"/>
      <c r="BQL25" s="6"/>
      <c r="BQM25" s="6"/>
      <c r="BQN25" s="6"/>
      <c r="BQO25" s="6"/>
      <c r="BQP25" s="6"/>
      <c r="BQQ25" s="6"/>
      <c r="BQR25" s="6"/>
      <c r="BQS25" s="6"/>
      <c r="BQT25" s="6"/>
      <c r="BQU25" s="6"/>
      <c r="BQV25" s="6"/>
      <c r="BQW25" s="6"/>
      <c r="BQX25" s="6"/>
      <c r="BQY25" s="6"/>
      <c r="BQZ25" s="6"/>
      <c r="BRA25" s="6"/>
      <c r="BRB25" s="6"/>
      <c r="BRC25" s="6"/>
      <c r="BRD25" s="6"/>
      <c r="BRE25" s="6"/>
      <c r="BRF25" s="6"/>
      <c r="BRG25" s="6"/>
      <c r="BRH25" s="6"/>
      <c r="BRI25" s="6"/>
      <c r="BRJ25" s="6"/>
      <c r="BRK25" s="6"/>
      <c r="BRL25" s="6"/>
      <c r="BRM25" s="6"/>
      <c r="BRN25" s="6"/>
      <c r="BRO25" s="6"/>
      <c r="BRP25" s="6"/>
      <c r="BRQ25" s="6"/>
      <c r="BRR25" s="6"/>
      <c r="BRS25" s="6"/>
      <c r="BRT25" s="6"/>
      <c r="BRU25" s="6"/>
      <c r="BRV25" s="6"/>
      <c r="BRW25" s="6"/>
      <c r="BRX25" s="6"/>
      <c r="BRY25" s="6"/>
      <c r="BRZ25" s="6"/>
      <c r="BSA25" s="6"/>
      <c r="BSB25" s="6"/>
      <c r="BSC25" s="6"/>
      <c r="BSD25" s="6"/>
      <c r="BSE25" s="6"/>
      <c r="BSF25" s="6"/>
      <c r="BSG25" s="6"/>
      <c r="BSH25" s="6"/>
      <c r="BSI25" s="6"/>
      <c r="BSJ25" s="6"/>
      <c r="BSK25" s="6"/>
      <c r="BSL25" s="6"/>
      <c r="BSM25" s="6"/>
      <c r="BSN25" s="6"/>
      <c r="BSO25" s="6"/>
      <c r="BSP25" s="6"/>
      <c r="BSQ25" s="6"/>
      <c r="BSR25" s="6"/>
      <c r="BSS25" s="6"/>
      <c r="BST25" s="6"/>
      <c r="BSU25" s="6"/>
      <c r="BSV25" s="6"/>
      <c r="BSW25" s="6"/>
      <c r="BSX25" s="6"/>
      <c r="BSY25" s="6"/>
      <c r="BSZ25" s="6"/>
      <c r="BTA25" s="6"/>
      <c r="BTB25" s="6"/>
      <c r="BTC25" s="6"/>
      <c r="BTD25" s="6"/>
      <c r="BTE25" s="6"/>
      <c r="BTF25" s="6"/>
      <c r="BTG25" s="6"/>
      <c r="BTH25" s="6"/>
      <c r="BTI25" s="6"/>
      <c r="BTJ25" s="6"/>
      <c r="BTK25" s="6"/>
      <c r="BTL25" s="6"/>
      <c r="BTM25" s="6"/>
      <c r="BTN25" s="6"/>
      <c r="BTO25" s="6"/>
      <c r="BTP25" s="6"/>
      <c r="BTQ25" s="6"/>
      <c r="BTR25" s="6"/>
      <c r="BTS25" s="6"/>
      <c r="BTT25" s="6"/>
      <c r="BTU25" s="6"/>
      <c r="BTV25" s="6"/>
      <c r="BTW25" s="6"/>
      <c r="BTX25" s="6"/>
      <c r="BTY25" s="6"/>
      <c r="BTZ25" s="6"/>
      <c r="BUA25" s="6"/>
      <c r="BUB25" s="6"/>
      <c r="BUC25" s="6"/>
      <c r="BUD25" s="6"/>
      <c r="BUE25" s="6"/>
      <c r="BUF25" s="6"/>
      <c r="BUG25" s="6"/>
      <c r="BUH25" s="6"/>
      <c r="BUI25" s="6"/>
      <c r="BUJ25" s="6"/>
      <c r="BUK25" s="6"/>
      <c r="BUL25" s="6"/>
      <c r="BUM25" s="6"/>
      <c r="BUN25" s="6"/>
      <c r="BUO25" s="6"/>
      <c r="BUP25" s="6"/>
      <c r="BUQ25" s="6"/>
      <c r="BUR25" s="6"/>
      <c r="BUS25" s="6"/>
      <c r="BUT25" s="6"/>
      <c r="BUU25" s="6"/>
      <c r="BUV25" s="6"/>
      <c r="BUW25" s="6"/>
      <c r="BUX25" s="6"/>
      <c r="BUY25" s="6"/>
      <c r="BUZ25" s="6"/>
      <c r="BVA25" s="6"/>
      <c r="BVB25" s="6"/>
      <c r="BVC25" s="6"/>
      <c r="BVD25" s="6"/>
      <c r="BVE25" s="6"/>
      <c r="BVF25" s="6"/>
      <c r="BVG25" s="6"/>
      <c r="BVH25" s="6"/>
      <c r="BVI25" s="6"/>
      <c r="BVJ25" s="6"/>
      <c r="BVK25" s="6"/>
      <c r="BVL25" s="6"/>
      <c r="BVM25" s="6"/>
      <c r="BVN25" s="6"/>
      <c r="BVO25" s="6"/>
      <c r="BVP25" s="6"/>
      <c r="BVQ25" s="6"/>
      <c r="BVR25" s="6"/>
      <c r="BVS25" s="6"/>
      <c r="BVT25" s="6"/>
      <c r="BVU25" s="6"/>
      <c r="BVV25" s="6"/>
      <c r="BVW25" s="6"/>
      <c r="BVX25" s="6"/>
      <c r="BVY25" s="6"/>
      <c r="BVZ25" s="6"/>
      <c r="BWA25" s="6"/>
      <c r="BWB25" s="6"/>
      <c r="BWC25" s="6"/>
      <c r="BWD25" s="6"/>
      <c r="BWE25" s="6"/>
      <c r="BWF25" s="6"/>
      <c r="BWG25" s="6"/>
      <c r="BWH25" s="6"/>
      <c r="BWI25" s="6"/>
      <c r="BWJ25" s="6"/>
      <c r="BWK25" s="6"/>
      <c r="BWL25" s="6"/>
      <c r="BWM25" s="6"/>
      <c r="BWN25" s="6"/>
      <c r="BWO25" s="6"/>
      <c r="BWP25" s="6"/>
      <c r="BWQ25" s="6"/>
      <c r="BWR25" s="6"/>
      <c r="BWS25" s="6"/>
      <c r="BWT25" s="6"/>
      <c r="BWU25" s="6"/>
      <c r="BWV25" s="6"/>
      <c r="BWW25" s="6"/>
      <c r="BWX25" s="6"/>
      <c r="BWY25" s="6"/>
      <c r="BWZ25" s="6"/>
      <c r="BXA25" s="6"/>
      <c r="BXB25" s="6"/>
      <c r="BXC25" s="6"/>
      <c r="BXD25" s="6"/>
      <c r="BXE25" s="6"/>
      <c r="BXF25" s="6"/>
      <c r="BXG25" s="6"/>
      <c r="BXH25" s="6"/>
      <c r="BXI25" s="6"/>
      <c r="BXJ25" s="6"/>
      <c r="BXK25" s="6"/>
      <c r="BXL25" s="6"/>
      <c r="BXM25" s="6"/>
      <c r="BXN25" s="6"/>
      <c r="BXO25" s="6"/>
      <c r="BXP25" s="6"/>
      <c r="BXQ25" s="6"/>
      <c r="BXR25" s="6"/>
      <c r="BXS25" s="6"/>
      <c r="BXT25" s="6"/>
      <c r="BXU25" s="6"/>
      <c r="BXV25" s="6"/>
      <c r="BXW25" s="6"/>
      <c r="BXX25" s="6"/>
      <c r="BXY25" s="6"/>
      <c r="BXZ25" s="6"/>
      <c r="BYA25" s="6"/>
      <c r="BYB25" s="6"/>
      <c r="BYC25" s="6"/>
      <c r="BYD25" s="6"/>
      <c r="BYE25" s="6"/>
      <c r="BYF25" s="6"/>
      <c r="BYG25" s="6"/>
      <c r="BYH25" s="6"/>
      <c r="BYI25" s="6"/>
      <c r="BYJ25" s="6"/>
      <c r="BYK25" s="6"/>
      <c r="BYL25" s="6"/>
      <c r="BYM25" s="6"/>
      <c r="BYN25" s="6"/>
      <c r="BYO25" s="6"/>
      <c r="BYP25" s="6"/>
      <c r="BYQ25" s="6"/>
      <c r="BYR25" s="6"/>
      <c r="BYS25" s="6"/>
      <c r="BYT25" s="6"/>
      <c r="BYU25" s="6"/>
      <c r="BYV25" s="6"/>
      <c r="BYW25" s="6"/>
      <c r="BYX25" s="6"/>
      <c r="BYY25" s="6"/>
      <c r="BYZ25" s="6"/>
      <c r="BZA25" s="6"/>
      <c r="BZB25" s="6"/>
      <c r="BZC25" s="6"/>
      <c r="BZD25" s="6"/>
      <c r="BZE25" s="6"/>
      <c r="BZF25" s="6"/>
      <c r="BZG25" s="6"/>
      <c r="BZH25" s="6"/>
      <c r="BZI25" s="6"/>
      <c r="BZJ25" s="6"/>
      <c r="BZK25" s="6"/>
      <c r="BZL25" s="6"/>
      <c r="BZM25" s="6"/>
      <c r="BZN25" s="6"/>
      <c r="BZO25" s="6"/>
      <c r="BZP25" s="6"/>
      <c r="BZQ25" s="6"/>
      <c r="BZR25" s="6"/>
      <c r="BZS25" s="6"/>
      <c r="BZT25" s="6"/>
      <c r="BZU25" s="6"/>
      <c r="BZV25" s="6"/>
      <c r="BZW25" s="6"/>
      <c r="BZX25" s="6"/>
      <c r="BZY25" s="6"/>
      <c r="BZZ25" s="6"/>
      <c r="CAA25" s="6"/>
      <c r="CAB25" s="6"/>
      <c r="CAC25" s="6"/>
      <c r="CAD25" s="6"/>
      <c r="CAE25" s="6"/>
      <c r="CAF25" s="6"/>
      <c r="CAG25" s="6"/>
      <c r="CAH25" s="6"/>
      <c r="CAI25" s="6"/>
      <c r="CAJ25" s="6"/>
      <c r="CAK25" s="6"/>
      <c r="CAL25" s="6"/>
      <c r="CAM25" s="6"/>
      <c r="CAN25" s="6"/>
      <c r="CAO25" s="6"/>
      <c r="CAP25" s="6"/>
      <c r="CAQ25" s="6"/>
      <c r="CAR25" s="6"/>
      <c r="CAS25" s="6"/>
      <c r="CAT25" s="6"/>
      <c r="CAU25" s="6"/>
      <c r="CAV25" s="6"/>
      <c r="CAW25" s="6"/>
      <c r="CAX25" s="6"/>
      <c r="CAY25" s="6"/>
      <c r="CAZ25" s="6"/>
      <c r="CBA25" s="6"/>
      <c r="CBB25" s="6"/>
      <c r="CBC25" s="6"/>
      <c r="CBD25" s="6"/>
      <c r="CBE25" s="6"/>
      <c r="CBF25" s="6"/>
      <c r="CBG25" s="6"/>
      <c r="CBH25" s="6"/>
      <c r="CBI25" s="6"/>
      <c r="CBJ25" s="6"/>
      <c r="CBK25" s="6"/>
      <c r="CBL25" s="6"/>
      <c r="CBM25" s="6"/>
      <c r="CBN25" s="6"/>
      <c r="CBO25" s="6"/>
      <c r="CBP25" s="6"/>
      <c r="CBQ25" s="6"/>
      <c r="CBR25" s="6"/>
      <c r="CBS25" s="6"/>
      <c r="CBT25" s="6"/>
      <c r="CBU25" s="6"/>
      <c r="CBV25" s="6"/>
      <c r="CBW25" s="6"/>
      <c r="CBX25" s="6"/>
      <c r="CBY25" s="6"/>
      <c r="CBZ25" s="6"/>
      <c r="CCA25" s="6"/>
      <c r="CCB25" s="6"/>
      <c r="CCC25" s="6"/>
      <c r="CCD25" s="6"/>
      <c r="CCE25" s="6"/>
      <c r="CCF25" s="6"/>
      <c r="CCG25" s="6"/>
      <c r="CCH25" s="6"/>
      <c r="CCI25" s="6"/>
      <c r="CCJ25" s="6"/>
      <c r="CCK25" s="6"/>
      <c r="CCL25" s="6"/>
      <c r="CCM25" s="6"/>
      <c r="CCN25" s="6"/>
      <c r="CCO25" s="6"/>
      <c r="CCP25" s="6"/>
      <c r="CCQ25" s="6"/>
      <c r="CCR25" s="6"/>
      <c r="CCS25" s="6"/>
      <c r="CCT25" s="6"/>
      <c r="CCU25" s="6"/>
      <c r="CCV25" s="6"/>
      <c r="CCW25" s="6"/>
      <c r="CCX25" s="6"/>
      <c r="CCY25" s="6"/>
      <c r="CCZ25" s="6"/>
      <c r="CDA25" s="6"/>
      <c r="CDB25" s="6"/>
      <c r="CDC25" s="6"/>
      <c r="CDD25" s="6"/>
      <c r="CDE25" s="6"/>
      <c r="CDF25" s="6"/>
      <c r="CDG25" s="6"/>
      <c r="CDH25" s="6"/>
      <c r="CDI25" s="6"/>
      <c r="CDJ25" s="6"/>
      <c r="CDK25" s="6"/>
      <c r="CDL25" s="6"/>
      <c r="CDM25" s="6"/>
      <c r="CDN25" s="6"/>
      <c r="CDO25" s="6"/>
      <c r="CDP25" s="6"/>
      <c r="CDQ25" s="6"/>
      <c r="CDR25" s="6"/>
      <c r="CDS25" s="6"/>
      <c r="CDT25" s="6"/>
      <c r="CDU25" s="6"/>
      <c r="CDV25" s="6"/>
      <c r="CDW25" s="6"/>
      <c r="CDX25" s="6"/>
      <c r="CDY25" s="6"/>
      <c r="CDZ25" s="6"/>
      <c r="CEA25" s="6"/>
      <c r="CEB25" s="6"/>
      <c r="CEC25" s="6"/>
      <c r="CED25" s="6"/>
      <c r="CEE25" s="6"/>
      <c r="CEF25" s="6"/>
      <c r="CEG25" s="6"/>
      <c r="CEH25" s="6"/>
      <c r="CEI25" s="6"/>
      <c r="CEJ25" s="6"/>
      <c r="CEK25" s="6"/>
      <c r="CEL25" s="6"/>
      <c r="CEM25" s="6"/>
      <c r="CEN25" s="6"/>
      <c r="CEO25" s="6"/>
      <c r="CEP25" s="6"/>
      <c r="CEQ25" s="6"/>
      <c r="CER25" s="6"/>
      <c r="CES25" s="6"/>
      <c r="CET25" s="6"/>
      <c r="CEU25" s="6"/>
      <c r="CEV25" s="6"/>
      <c r="CEW25" s="6"/>
      <c r="CEX25" s="6"/>
      <c r="CEY25" s="6"/>
      <c r="CEZ25" s="6"/>
      <c r="CFA25" s="6"/>
      <c r="CFB25" s="6"/>
      <c r="CFC25" s="6"/>
      <c r="CFD25" s="6"/>
      <c r="CFE25" s="6"/>
      <c r="CFF25" s="6"/>
      <c r="CFG25" s="6"/>
      <c r="CFH25" s="6"/>
      <c r="CFI25" s="6"/>
      <c r="CFJ25" s="6"/>
      <c r="CFK25" s="6"/>
      <c r="CFL25" s="6"/>
      <c r="CFM25" s="6"/>
      <c r="CFN25" s="6"/>
      <c r="CFO25" s="6"/>
      <c r="CFP25" s="6"/>
      <c r="CFQ25" s="6"/>
      <c r="CFR25" s="6"/>
      <c r="CFS25" s="6"/>
      <c r="CFT25" s="6"/>
      <c r="CFU25" s="6"/>
      <c r="CFV25" s="6"/>
      <c r="CFW25" s="6"/>
      <c r="CFX25" s="6"/>
      <c r="CFY25" s="6"/>
      <c r="CFZ25" s="6"/>
      <c r="CGA25" s="6"/>
      <c r="CGB25" s="6"/>
      <c r="CGC25" s="6"/>
      <c r="CGD25" s="6"/>
      <c r="CGE25" s="6"/>
      <c r="CGF25" s="6"/>
      <c r="CGG25" s="6"/>
      <c r="CGH25" s="6"/>
      <c r="CGI25" s="6"/>
      <c r="CGJ25" s="6"/>
      <c r="CGK25" s="6"/>
      <c r="CGL25" s="6"/>
      <c r="CGM25" s="6"/>
      <c r="CGN25" s="6"/>
      <c r="CGO25" s="6"/>
      <c r="CGP25" s="6"/>
      <c r="CGQ25" s="6"/>
      <c r="CGR25" s="6"/>
      <c r="CGS25" s="6"/>
      <c r="CGT25" s="6"/>
      <c r="CGU25" s="6"/>
      <c r="CGV25" s="6"/>
      <c r="CGW25" s="6"/>
      <c r="CGX25" s="6"/>
      <c r="CGY25" s="6"/>
      <c r="CGZ25" s="6"/>
      <c r="CHA25" s="6"/>
      <c r="CHB25" s="6"/>
      <c r="CHC25" s="6"/>
      <c r="CHD25" s="6"/>
      <c r="CHE25" s="6"/>
      <c r="CHF25" s="6"/>
      <c r="CHG25" s="6"/>
      <c r="CHH25" s="6"/>
      <c r="CHI25" s="6"/>
      <c r="CHJ25" s="6"/>
      <c r="CHK25" s="6"/>
      <c r="CHL25" s="6"/>
      <c r="CHM25" s="6"/>
      <c r="CHN25" s="6"/>
      <c r="CHO25" s="6"/>
      <c r="CHP25" s="6"/>
      <c r="CHQ25" s="6"/>
      <c r="CHR25" s="6"/>
      <c r="CHS25" s="6"/>
      <c r="CHT25" s="6"/>
      <c r="CHU25" s="6"/>
      <c r="CHV25" s="6"/>
      <c r="CHW25" s="6"/>
      <c r="CHX25" s="6"/>
      <c r="CHY25" s="6"/>
      <c r="CHZ25" s="6"/>
      <c r="CIA25" s="6"/>
      <c r="CIB25" s="6"/>
      <c r="CIC25" s="6"/>
      <c r="CID25" s="6"/>
      <c r="CIE25" s="6"/>
      <c r="CIF25" s="6"/>
      <c r="CIG25" s="6"/>
      <c r="CIH25" s="6"/>
      <c r="CII25" s="6"/>
      <c r="CIJ25" s="6"/>
      <c r="CIK25" s="6"/>
      <c r="CIL25" s="6"/>
      <c r="CIM25" s="6"/>
      <c r="CIN25" s="6"/>
      <c r="CIO25" s="6"/>
      <c r="CIP25" s="6"/>
      <c r="CIQ25" s="6"/>
      <c r="CIR25" s="6"/>
      <c r="CIS25" s="6"/>
      <c r="CIT25" s="6"/>
      <c r="CIU25" s="6"/>
      <c r="CIV25" s="6"/>
      <c r="CIW25" s="6"/>
      <c r="CIX25" s="6"/>
      <c r="CIY25" s="6"/>
      <c r="CIZ25" s="6"/>
      <c r="CJA25" s="6"/>
      <c r="CJB25" s="6"/>
      <c r="CJC25" s="6"/>
      <c r="CJD25" s="6"/>
      <c r="CJE25" s="6"/>
      <c r="CJF25" s="6"/>
      <c r="CJG25" s="6"/>
      <c r="CJH25" s="6"/>
      <c r="CJI25" s="6"/>
      <c r="CJJ25" s="6"/>
      <c r="CJK25" s="6"/>
      <c r="CJL25" s="6"/>
      <c r="CJM25" s="6"/>
      <c r="CJN25" s="6"/>
      <c r="CJO25" s="6"/>
      <c r="CJP25" s="6"/>
      <c r="CJQ25" s="6"/>
      <c r="CJR25" s="6"/>
      <c r="CJS25" s="6"/>
      <c r="CJT25" s="6"/>
      <c r="CJU25" s="6"/>
      <c r="CJV25" s="6"/>
      <c r="CJW25" s="6"/>
      <c r="CJX25" s="6"/>
      <c r="CJY25" s="6"/>
      <c r="CJZ25" s="6"/>
      <c r="CKA25" s="6"/>
      <c r="CKB25" s="6"/>
      <c r="CKC25" s="6"/>
      <c r="CKD25" s="6"/>
      <c r="CKE25" s="6"/>
      <c r="CKF25" s="6"/>
      <c r="CKG25" s="6"/>
      <c r="CKH25" s="6"/>
      <c r="CKI25" s="6"/>
      <c r="CKJ25" s="6"/>
      <c r="CKK25" s="6"/>
      <c r="CKL25" s="6"/>
      <c r="CKM25" s="6"/>
      <c r="CKN25" s="6"/>
      <c r="CKO25" s="6"/>
      <c r="CKP25" s="6"/>
      <c r="CKQ25" s="6"/>
      <c r="CKR25" s="6"/>
      <c r="CKS25" s="6"/>
      <c r="CKT25" s="6"/>
      <c r="CKU25" s="6"/>
      <c r="CKV25" s="6"/>
      <c r="CKW25" s="6"/>
      <c r="CKX25" s="6"/>
      <c r="CKY25" s="6"/>
      <c r="CKZ25" s="6"/>
      <c r="CLA25" s="6"/>
      <c r="CLB25" s="6"/>
      <c r="CLC25" s="6"/>
      <c r="CLD25" s="6"/>
      <c r="CLE25" s="6"/>
      <c r="CLF25" s="6"/>
      <c r="CLG25" s="6"/>
      <c r="CLH25" s="6"/>
      <c r="CLI25" s="6"/>
      <c r="CLJ25" s="6"/>
      <c r="CLK25" s="6"/>
      <c r="CLL25" s="6"/>
      <c r="CLM25" s="6"/>
      <c r="CLN25" s="6"/>
      <c r="CLO25" s="6"/>
      <c r="CLP25" s="6"/>
      <c r="CLQ25" s="6"/>
      <c r="CLR25" s="6"/>
      <c r="CLS25" s="6"/>
      <c r="CLT25" s="6"/>
      <c r="CLU25" s="6"/>
      <c r="CLV25" s="6"/>
      <c r="CLW25" s="6"/>
      <c r="CLX25" s="6"/>
      <c r="CLY25" s="6"/>
      <c r="CLZ25" s="6"/>
      <c r="CMA25" s="6"/>
      <c r="CMB25" s="6"/>
      <c r="CMC25" s="6"/>
      <c r="CMD25" s="6"/>
      <c r="CME25" s="6"/>
      <c r="CMF25" s="6"/>
      <c r="CMG25" s="6"/>
      <c r="CMH25" s="6"/>
      <c r="CMI25" s="6"/>
      <c r="CMJ25" s="6"/>
      <c r="CMK25" s="6"/>
      <c r="CML25" s="6"/>
      <c r="CMM25" s="6"/>
      <c r="CMN25" s="6"/>
      <c r="CMO25" s="6"/>
      <c r="CMP25" s="6"/>
      <c r="CMQ25" s="6"/>
      <c r="CMR25" s="6"/>
      <c r="CMS25" s="6"/>
      <c r="CMT25" s="6"/>
      <c r="CMU25" s="6"/>
      <c r="CMV25" s="6"/>
      <c r="CMW25" s="6"/>
      <c r="CMX25" s="6"/>
      <c r="CMY25" s="6"/>
      <c r="CMZ25" s="6"/>
      <c r="CNA25" s="6"/>
      <c r="CNB25" s="6"/>
      <c r="CNC25" s="6"/>
      <c r="CND25" s="6"/>
      <c r="CNE25" s="6"/>
      <c r="CNF25" s="6"/>
      <c r="CNG25" s="6"/>
      <c r="CNH25" s="6"/>
      <c r="CNI25" s="6"/>
      <c r="CNJ25" s="6"/>
      <c r="CNK25" s="6"/>
      <c r="CNL25" s="6"/>
      <c r="CNM25" s="6"/>
      <c r="CNN25" s="6"/>
      <c r="CNO25" s="6"/>
      <c r="CNP25" s="6"/>
      <c r="CNQ25" s="6"/>
      <c r="CNR25" s="6"/>
      <c r="CNS25" s="6"/>
      <c r="CNT25" s="6"/>
      <c r="CNU25" s="6"/>
      <c r="CNV25" s="6"/>
      <c r="CNW25" s="6"/>
      <c r="CNX25" s="6"/>
      <c r="CNY25" s="6"/>
      <c r="CNZ25" s="6"/>
      <c r="COA25" s="6"/>
      <c r="COB25" s="6"/>
      <c r="COC25" s="6"/>
      <c r="COD25" s="6"/>
      <c r="COE25" s="6"/>
      <c r="COF25" s="6"/>
      <c r="COG25" s="6"/>
      <c r="COH25" s="6"/>
      <c r="COI25" s="6"/>
      <c r="COJ25" s="6"/>
      <c r="COK25" s="6"/>
      <c r="COL25" s="6"/>
      <c r="COM25" s="6"/>
      <c r="CON25" s="6"/>
      <c r="COO25" s="6"/>
      <c r="COP25" s="6"/>
      <c r="COQ25" s="6"/>
      <c r="COR25" s="6"/>
      <c r="COS25" s="6"/>
      <c r="COT25" s="6"/>
      <c r="COU25" s="6"/>
      <c r="COV25" s="6"/>
      <c r="COW25" s="6"/>
      <c r="COX25" s="6"/>
      <c r="COY25" s="6"/>
      <c r="COZ25" s="6"/>
      <c r="CPA25" s="6"/>
      <c r="CPB25" s="6"/>
      <c r="CPC25" s="6"/>
      <c r="CPD25" s="6"/>
      <c r="CPE25" s="6"/>
      <c r="CPF25" s="6"/>
      <c r="CPG25" s="6"/>
      <c r="CPH25" s="6"/>
      <c r="CPI25" s="6"/>
      <c r="CPJ25" s="6"/>
      <c r="CPK25" s="6"/>
      <c r="CPL25" s="6"/>
      <c r="CPM25" s="6"/>
      <c r="CPN25" s="6"/>
      <c r="CPO25" s="6"/>
      <c r="CPP25" s="6"/>
      <c r="CPQ25" s="6"/>
      <c r="CPR25" s="6"/>
      <c r="CPS25" s="6"/>
      <c r="CPT25" s="6"/>
      <c r="CPU25" s="6"/>
      <c r="CPV25" s="6"/>
      <c r="CPW25" s="6"/>
      <c r="CPX25" s="6"/>
      <c r="CPY25" s="6"/>
      <c r="CPZ25" s="6"/>
      <c r="CQA25" s="6"/>
      <c r="CQB25" s="6"/>
      <c r="CQC25" s="6"/>
      <c r="CQD25" s="6"/>
      <c r="CQE25" s="6"/>
      <c r="CQF25" s="6"/>
      <c r="CQG25" s="6"/>
      <c r="CQH25" s="6"/>
      <c r="CQI25" s="6"/>
      <c r="CQJ25" s="6"/>
      <c r="CQK25" s="6"/>
      <c r="CQL25" s="6"/>
      <c r="CQM25" s="6"/>
      <c r="CQN25" s="6"/>
      <c r="CQO25" s="6"/>
      <c r="CQP25" s="6"/>
      <c r="CQQ25" s="6"/>
      <c r="CQR25" s="6"/>
      <c r="CQS25" s="6"/>
      <c r="CQT25" s="6"/>
      <c r="CQU25" s="6"/>
      <c r="CQV25" s="6"/>
      <c r="CQW25" s="6"/>
      <c r="CQX25" s="6"/>
      <c r="CQY25" s="6"/>
      <c r="CQZ25" s="6"/>
      <c r="CRA25" s="6"/>
      <c r="CRB25" s="6"/>
      <c r="CRC25" s="6"/>
      <c r="CRD25" s="6"/>
      <c r="CRE25" s="6"/>
      <c r="CRF25" s="6"/>
      <c r="CRG25" s="6"/>
      <c r="CRH25" s="6"/>
      <c r="CRI25" s="6"/>
      <c r="CRJ25" s="6"/>
      <c r="CRK25" s="6"/>
      <c r="CRL25" s="6"/>
      <c r="CRM25" s="6"/>
      <c r="CRN25" s="6"/>
      <c r="CRO25" s="6"/>
      <c r="CRP25" s="6"/>
      <c r="CRQ25" s="6"/>
      <c r="CRR25" s="6"/>
      <c r="CRS25" s="6"/>
      <c r="CRT25" s="6"/>
      <c r="CRU25" s="6"/>
      <c r="CRV25" s="6"/>
      <c r="CRW25" s="6"/>
      <c r="CRX25" s="6"/>
      <c r="CRY25" s="6"/>
      <c r="CRZ25" s="6"/>
      <c r="CSA25" s="6"/>
      <c r="CSB25" s="6"/>
      <c r="CSC25" s="6"/>
      <c r="CSD25" s="6"/>
      <c r="CSE25" s="6"/>
      <c r="CSF25" s="6"/>
      <c r="CSG25" s="6"/>
      <c r="CSH25" s="6"/>
      <c r="CSI25" s="6"/>
      <c r="CSJ25" s="6"/>
      <c r="CSK25" s="6"/>
      <c r="CSL25" s="6"/>
      <c r="CSM25" s="6"/>
      <c r="CSN25" s="6"/>
      <c r="CSO25" s="6"/>
      <c r="CSP25" s="6"/>
      <c r="CSQ25" s="6"/>
      <c r="CSR25" s="6"/>
      <c r="CSS25" s="6"/>
      <c r="CST25" s="6"/>
      <c r="CSU25" s="6"/>
      <c r="CSV25" s="6"/>
      <c r="CSW25" s="6"/>
      <c r="CSX25" s="6"/>
      <c r="CSY25" s="6"/>
      <c r="CSZ25" s="6"/>
      <c r="CTA25" s="6"/>
      <c r="CTB25" s="6"/>
      <c r="CTC25" s="6"/>
      <c r="CTD25" s="6"/>
      <c r="CTE25" s="6"/>
      <c r="CTF25" s="6"/>
      <c r="CTG25" s="6"/>
      <c r="CTH25" s="6"/>
      <c r="CTI25" s="6"/>
      <c r="CTJ25" s="6"/>
      <c r="CTK25" s="6"/>
      <c r="CTL25" s="6"/>
      <c r="CTM25" s="6"/>
      <c r="CTN25" s="6"/>
      <c r="CTO25" s="6"/>
      <c r="CTP25" s="6"/>
      <c r="CTQ25" s="6"/>
      <c r="CTR25" s="6"/>
      <c r="CTS25" s="6"/>
      <c r="CTT25" s="6"/>
      <c r="CTU25" s="6"/>
      <c r="CTV25" s="6"/>
      <c r="CTW25" s="6"/>
      <c r="CTX25" s="6"/>
      <c r="CTY25" s="6"/>
      <c r="CTZ25" s="6"/>
      <c r="CUA25" s="6"/>
      <c r="CUB25" s="6"/>
      <c r="CUC25" s="6"/>
      <c r="CUD25" s="6"/>
      <c r="CUE25" s="6"/>
      <c r="CUF25" s="6"/>
      <c r="CUG25" s="6"/>
      <c r="CUH25" s="6"/>
      <c r="CUI25" s="6"/>
      <c r="CUJ25" s="6"/>
      <c r="CUK25" s="6"/>
      <c r="CUL25" s="6"/>
      <c r="CUM25" s="6"/>
      <c r="CUN25" s="6"/>
      <c r="CUO25" s="6"/>
      <c r="CUP25" s="6"/>
      <c r="CUQ25" s="6"/>
      <c r="CUR25" s="6"/>
      <c r="CUS25" s="6"/>
      <c r="CUT25" s="6"/>
      <c r="CUU25" s="6"/>
      <c r="CUV25" s="6"/>
      <c r="CUW25" s="6"/>
      <c r="CUX25" s="6"/>
      <c r="CUY25" s="6"/>
      <c r="CUZ25" s="6"/>
      <c r="CVA25" s="6"/>
      <c r="CVB25" s="6"/>
      <c r="CVC25" s="6"/>
      <c r="CVD25" s="6"/>
      <c r="CVE25" s="6"/>
      <c r="CVF25" s="6"/>
      <c r="CVG25" s="6"/>
      <c r="CVH25" s="6"/>
      <c r="CVI25" s="6"/>
      <c r="CVJ25" s="6"/>
      <c r="CVK25" s="6"/>
      <c r="CVL25" s="6"/>
      <c r="CVM25" s="6"/>
      <c r="CVN25" s="6"/>
      <c r="CVO25" s="6"/>
      <c r="CVP25" s="6"/>
      <c r="CVQ25" s="6"/>
      <c r="CVR25" s="6"/>
      <c r="CVS25" s="6"/>
      <c r="CVT25" s="6"/>
      <c r="CVU25" s="6"/>
      <c r="CVV25" s="6"/>
      <c r="CVW25" s="6"/>
      <c r="CVX25" s="6"/>
      <c r="CVY25" s="6"/>
      <c r="CVZ25" s="6"/>
      <c r="CWA25" s="6"/>
      <c r="CWB25" s="6"/>
      <c r="CWC25" s="6"/>
      <c r="CWD25" s="6"/>
      <c r="CWE25" s="6"/>
      <c r="CWF25" s="6"/>
      <c r="CWG25" s="6"/>
      <c r="CWH25" s="6"/>
      <c r="CWI25" s="6"/>
      <c r="CWJ25" s="6"/>
      <c r="CWK25" s="6"/>
      <c r="CWL25" s="6"/>
      <c r="CWM25" s="6"/>
      <c r="CWN25" s="6"/>
      <c r="CWO25" s="6"/>
      <c r="CWP25" s="6"/>
      <c r="CWQ25" s="6"/>
      <c r="CWR25" s="6"/>
      <c r="CWS25" s="6"/>
      <c r="CWT25" s="6"/>
      <c r="CWU25" s="6"/>
      <c r="CWV25" s="6"/>
      <c r="CWW25" s="6"/>
      <c r="CWX25" s="6"/>
      <c r="CWY25" s="6"/>
      <c r="CWZ25" s="6"/>
      <c r="CXA25" s="6"/>
      <c r="CXB25" s="6"/>
      <c r="CXC25" s="6"/>
      <c r="CXD25" s="6"/>
      <c r="CXE25" s="6"/>
      <c r="CXF25" s="6"/>
      <c r="CXG25" s="6"/>
      <c r="CXH25" s="6"/>
      <c r="CXI25" s="6"/>
      <c r="CXJ25" s="6"/>
      <c r="CXK25" s="6"/>
      <c r="CXL25" s="6"/>
      <c r="CXM25" s="6"/>
      <c r="CXN25" s="6"/>
      <c r="CXO25" s="6"/>
      <c r="CXP25" s="6"/>
      <c r="CXQ25" s="6"/>
      <c r="CXR25" s="6"/>
      <c r="CXS25" s="6"/>
      <c r="CXT25" s="6"/>
      <c r="CXU25" s="6"/>
      <c r="CXV25" s="6"/>
      <c r="CXW25" s="6"/>
      <c r="CXX25" s="6"/>
      <c r="CXY25" s="6"/>
      <c r="CXZ25" s="6"/>
      <c r="CYA25" s="6"/>
      <c r="CYB25" s="6"/>
      <c r="CYC25" s="6"/>
      <c r="CYD25" s="6"/>
      <c r="CYE25" s="6"/>
      <c r="CYF25" s="6"/>
      <c r="CYG25" s="6"/>
      <c r="CYH25" s="6"/>
      <c r="CYI25" s="6"/>
      <c r="CYJ25" s="6"/>
      <c r="CYK25" s="6"/>
      <c r="CYL25" s="6"/>
      <c r="CYM25" s="6"/>
      <c r="CYN25" s="6"/>
      <c r="CYO25" s="6"/>
      <c r="CYP25" s="6"/>
      <c r="CYQ25" s="6"/>
      <c r="CYR25" s="6"/>
      <c r="CYS25" s="6"/>
      <c r="CYT25" s="6"/>
      <c r="CYU25" s="6"/>
      <c r="CYV25" s="6"/>
      <c r="CYW25" s="6"/>
      <c r="CYX25" s="6"/>
      <c r="CYY25" s="6"/>
      <c r="CYZ25" s="6"/>
      <c r="CZA25" s="6"/>
      <c r="CZB25" s="6"/>
      <c r="CZC25" s="6"/>
      <c r="CZD25" s="6"/>
      <c r="CZE25" s="6"/>
      <c r="CZF25" s="6"/>
      <c r="CZG25" s="6"/>
      <c r="CZH25" s="6"/>
      <c r="CZI25" s="6"/>
      <c r="CZJ25" s="6"/>
      <c r="CZK25" s="6"/>
      <c r="CZL25" s="6"/>
      <c r="CZM25" s="6"/>
      <c r="CZN25" s="6"/>
      <c r="CZO25" s="6"/>
      <c r="CZP25" s="6"/>
      <c r="CZQ25" s="6"/>
      <c r="CZR25" s="6"/>
      <c r="CZS25" s="6"/>
      <c r="CZT25" s="6"/>
      <c r="CZU25" s="6"/>
      <c r="CZV25" s="6"/>
      <c r="CZW25" s="6"/>
      <c r="CZX25" s="6"/>
      <c r="CZY25" s="6"/>
      <c r="CZZ25" s="6"/>
      <c r="DAA25" s="6"/>
      <c r="DAB25" s="6"/>
      <c r="DAC25" s="6"/>
      <c r="DAD25" s="6"/>
      <c r="DAE25" s="6"/>
      <c r="DAF25" s="6"/>
      <c r="DAG25" s="6"/>
      <c r="DAH25" s="6"/>
      <c r="DAI25" s="6"/>
      <c r="DAJ25" s="6"/>
      <c r="DAK25" s="6"/>
      <c r="DAL25" s="6"/>
      <c r="DAM25" s="6"/>
      <c r="DAN25" s="6"/>
      <c r="DAO25" s="6"/>
      <c r="DAP25" s="6"/>
      <c r="DAQ25" s="6"/>
      <c r="DAR25" s="6"/>
      <c r="DAS25" s="6"/>
      <c r="DAT25" s="6"/>
      <c r="DAU25" s="6"/>
      <c r="DAV25" s="6"/>
      <c r="DAW25" s="6"/>
      <c r="DAX25" s="6"/>
      <c r="DAY25" s="6"/>
      <c r="DAZ25" s="6"/>
      <c r="DBA25" s="6"/>
      <c r="DBB25" s="6"/>
      <c r="DBC25" s="6"/>
      <c r="DBD25" s="6"/>
      <c r="DBE25" s="6"/>
      <c r="DBF25" s="6"/>
      <c r="DBG25" s="6"/>
      <c r="DBH25" s="6"/>
      <c r="DBI25" s="6"/>
      <c r="DBJ25" s="6"/>
      <c r="DBK25" s="6"/>
      <c r="DBL25" s="6"/>
      <c r="DBM25" s="6"/>
      <c r="DBN25" s="6"/>
      <c r="DBO25" s="6"/>
      <c r="DBP25" s="6"/>
      <c r="DBQ25" s="6"/>
      <c r="DBR25" s="6"/>
      <c r="DBS25" s="6"/>
      <c r="DBT25" s="6"/>
      <c r="DBU25" s="6"/>
      <c r="DBV25" s="6"/>
      <c r="DBW25" s="6"/>
      <c r="DBX25" s="6"/>
      <c r="DBY25" s="6"/>
      <c r="DBZ25" s="6"/>
      <c r="DCA25" s="6"/>
      <c r="DCB25" s="6"/>
      <c r="DCC25" s="6"/>
      <c r="DCD25" s="6"/>
      <c r="DCE25" s="6"/>
      <c r="DCF25" s="6"/>
      <c r="DCG25" s="6"/>
      <c r="DCH25" s="6"/>
      <c r="DCI25" s="6"/>
      <c r="DCJ25" s="6"/>
      <c r="DCK25" s="6"/>
      <c r="DCL25" s="6"/>
      <c r="DCM25" s="6"/>
      <c r="DCN25" s="6"/>
      <c r="DCO25" s="6"/>
      <c r="DCP25" s="6"/>
      <c r="DCQ25" s="6"/>
      <c r="DCR25" s="6"/>
      <c r="DCS25" s="6"/>
      <c r="DCT25" s="6"/>
      <c r="DCU25" s="6"/>
      <c r="DCV25" s="6"/>
      <c r="DCW25" s="6"/>
      <c r="DCX25" s="6"/>
      <c r="DCY25" s="6"/>
      <c r="DCZ25" s="6"/>
      <c r="DDA25" s="6"/>
      <c r="DDB25" s="6"/>
      <c r="DDC25" s="6"/>
      <c r="DDD25" s="6"/>
      <c r="DDE25" s="6"/>
      <c r="DDF25" s="6"/>
      <c r="DDG25" s="6"/>
      <c r="DDH25" s="6"/>
      <c r="DDI25" s="6"/>
      <c r="DDJ25" s="6"/>
      <c r="DDK25" s="6"/>
      <c r="DDL25" s="6"/>
      <c r="DDM25" s="6"/>
      <c r="DDN25" s="6"/>
      <c r="DDO25" s="6"/>
      <c r="DDP25" s="6"/>
      <c r="DDQ25" s="6"/>
      <c r="DDR25" s="6"/>
      <c r="DDS25" s="6"/>
      <c r="DDT25" s="6"/>
      <c r="DDU25" s="6"/>
      <c r="DDV25" s="6"/>
      <c r="DDW25" s="6"/>
      <c r="DDX25" s="6"/>
      <c r="DDY25" s="6"/>
      <c r="DDZ25" s="6"/>
      <c r="DEA25" s="6"/>
      <c r="DEB25" s="6"/>
      <c r="DEC25" s="6"/>
      <c r="DED25" s="6"/>
      <c r="DEE25" s="6"/>
      <c r="DEF25" s="6"/>
      <c r="DEG25" s="6"/>
      <c r="DEH25" s="6"/>
      <c r="DEI25" s="6"/>
      <c r="DEJ25" s="6"/>
      <c r="DEK25" s="6"/>
      <c r="DEL25" s="6"/>
      <c r="DEM25" s="6"/>
      <c r="DEN25" s="6"/>
      <c r="DEO25" s="6"/>
      <c r="DEP25" s="6"/>
      <c r="DEQ25" s="6"/>
      <c r="DER25" s="6"/>
      <c r="DES25" s="6"/>
      <c r="DET25" s="6"/>
      <c r="DEU25" s="6"/>
      <c r="DEV25" s="6"/>
      <c r="DEW25" s="6"/>
      <c r="DEX25" s="6"/>
      <c r="DEY25" s="6"/>
      <c r="DEZ25" s="6"/>
      <c r="DFA25" s="6"/>
      <c r="DFB25" s="6"/>
      <c r="DFC25" s="6"/>
      <c r="DFD25" s="6"/>
      <c r="DFE25" s="6"/>
      <c r="DFF25" s="6"/>
      <c r="DFG25" s="6"/>
      <c r="DFH25" s="6"/>
      <c r="DFI25" s="6"/>
      <c r="DFJ25" s="6"/>
      <c r="DFK25" s="6"/>
      <c r="DFL25" s="6"/>
      <c r="DFM25" s="6"/>
      <c r="DFN25" s="6"/>
      <c r="DFO25" s="6"/>
      <c r="DFP25" s="6"/>
      <c r="DFQ25" s="6"/>
      <c r="DFR25" s="6"/>
      <c r="DFS25" s="6"/>
      <c r="DFT25" s="6"/>
      <c r="DFU25" s="6"/>
      <c r="DFV25" s="6"/>
      <c r="DFW25" s="6"/>
      <c r="DFX25" s="6"/>
      <c r="DFY25" s="6"/>
      <c r="DFZ25" s="6"/>
      <c r="DGA25" s="6"/>
      <c r="DGB25" s="6"/>
      <c r="DGC25" s="6"/>
      <c r="DGD25" s="6"/>
      <c r="DGE25" s="6"/>
      <c r="DGF25" s="6"/>
      <c r="DGG25" s="6"/>
      <c r="DGH25" s="6"/>
      <c r="DGI25" s="6"/>
      <c r="DGJ25" s="6"/>
      <c r="DGK25" s="6"/>
      <c r="DGL25" s="6"/>
      <c r="DGM25" s="6"/>
      <c r="DGN25" s="6"/>
      <c r="DGO25" s="6"/>
      <c r="DGP25" s="6"/>
      <c r="DGQ25" s="6"/>
      <c r="DGR25" s="6"/>
      <c r="DGS25" s="6"/>
      <c r="DGT25" s="6"/>
      <c r="DGU25" s="6"/>
      <c r="DGV25" s="6"/>
      <c r="DGW25" s="6"/>
      <c r="DGX25" s="6"/>
      <c r="DGY25" s="6"/>
      <c r="DGZ25" s="6"/>
      <c r="DHA25" s="6"/>
      <c r="DHB25" s="6"/>
      <c r="DHC25" s="6"/>
      <c r="DHD25" s="6"/>
      <c r="DHE25" s="6"/>
      <c r="DHF25" s="6"/>
      <c r="DHG25" s="6"/>
      <c r="DHH25" s="6"/>
      <c r="DHI25" s="6"/>
      <c r="DHJ25" s="6"/>
      <c r="DHK25" s="6"/>
      <c r="DHL25" s="6"/>
      <c r="DHM25" s="6"/>
      <c r="DHN25" s="6"/>
      <c r="DHO25" s="6"/>
      <c r="DHP25" s="6"/>
      <c r="DHQ25" s="6"/>
      <c r="DHR25" s="6"/>
      <c r="DHS25" s="6"/>
      <c r="DHT25" s="6"/>
      <c r="DHU25" s="6"/>
      <c r="DHV25" s="6"/>
      <c r="DHW25" s="6"/>
      <c r="DHX25" s="6"/>
      <c r="DHY25" s="6"/>
      <c r="DHZ25" s="6"/>
      <c r="DIA25" s="6"/>
      <c r="DIB25" s="6"/>
      <c r="DIC25" s="6"/>
      <c r="DID25" s="6"/>
      <c r="DIE25" s="6"/>
      <c r="DIF25" s="6"/>
      <c r="DIG25" s="6"/>
      <c r="DIH25" s="6"/>
      <c r="DII25" s="6"/>
      <c r="DIJ25" s="6"/>
      <c r="DIK25" s="6"/>
      <c r="DIL25" s="6"/>
      <c r="DIM25" s="6"/>
      <c r="DIN25" s="6"/>
      <c r="DIO25" s="6"/>
      <c r="DIP25" s="6"/>
      <c r="DIQ25" s="6"/>
      <c r="DIR25" s="6"/>
      <c r="DIS25" s="6"/>
      <c r="DIT25" s="6"/>
      <c r="DIU25" s="6"/>
      <c r="DIV25" s="6"/>
      <c r="DIW25" s="6"/>
      <c r="DIX25" s="6"/>
      <c r="DIY25" s="6"/>
      <c r="DIZ25" s="6"/>
      <c r="DJA25" s="6"/>
      <c r="DJB25" s="6"/>
      <c r="DJC25" s="6"/>
      <c r="DJD25" s="6"/>
      <c r="DJE25" s="6"/>
      <c r="DJF25" s="6"/>
      <c r="DJG25" s="6"/>
      <c r="DJH25" s="6"/>
      <c r="DJI25" s="6"/>
      <c r="DJJ25" s="6"/>
      <c r="DJK25" s="6"/>
      <c r="DJL25" s="6"/>
      <c r="DJM25" s="6"/>
      <c r="DJN25" s="6"/>
      <c r="DJO25" s="6"/>
      <c r="DJP25" s="6"/>
      <c r="DJQ25" s="6"/>
      <c r="DJR25" s="6"/>
      <c r="DJS25" s="6"/>
      <c r="DJT25" s="6"/>
      <c r="DJU25" s="6"/>
      <c r="DJV25" s="6"/>
      <c r="DJW25" s="6"/>
      <c r="DJX25" s="6"/>
      <c r="DJY25" s="6"/>
      <c r="DJZ25" s="6"/>
      <c r="DKA25" s="6"/>
      <c r="DKB25" s="6"/>
      <c r="DKC25" s="6"/>
      <c r="DKD25" s="6"/>
      <c r="DKE25" s="6"/>
      <c r="DKF25" s="6"/>
      <c r="DKG25" s="6"/>
      <c r="DKH25" s="6"/>
      <c r="DKI25" s="6"/>
      <c r="DKJ25" s="6"/>
      <c r="DKK25" s="6"/>
      <c r="DKL25" s="6"/>
      <c r="DKM25" s="6"/>
      <c r="DKN25" s="6"/>
      <c r="DKO25" s="6"/>
      <c r="DKP25" s="6"/>
      <c r="DKQ25" s="6"/>
      <c r="DKR25" s="6"/>
      <c r="DKS25" s="6"/>
      <c r="DKT25" s="6"/>
      <c r="DKU25" s="6"/>
      <c r="DKV25" s="6"/>
      <c r="DKW25" s="6"/>
      <c r="DKX25" s="6"/>
      <c r="DKY25" s="6"/>
      <c r="DKZ25" s="6"/>
      <c r="DLA25" s="6"/>
      <c r="DLB25" s="6"/>
      <c r="DLC25" s="6"/>
      <c r="DLD25" s="6"/>
      <c r="DLE25" s="6"/>
      <c r="DLF25" s="6"/>
      <c r="DLG25" s="6"/>
      <c r="DLH25" s="6"/>
      <c r="DLI25" s="6"/>
      <c r="DLJ25" s="6"/>
      <c r="DLK25" s="6"/>
      <c r="DLL25" s="6"/>
      <c r="DLM25" s="6"/>
      <c r="DLN25" s="6"/>
      <c r="DLO25" s="6"/>
      <c r="DLP25" s="6"/>
      <c r="DLQ25" s="6"/>
      <c r="DLR25" s="6"/>
      <c r="DLS25" s="6"/>
      <c r="DLT25" s="6"/>
      <c r="DLU25" s="6"/>
      <c r="DLV25" s="6"/>
      <c r="DLW25" s="6"/>
      <c r="DLX25" s="6"/>
      <c r="DLY25" s="6"/>
      <c r="DLZ25" s="6"/>
      <c r="DMA25" s="6"/>
      <c r="DMB25" s="6"/>
      <c r="DMC25" s="6"/>
      <c r="DMD25" s="6"/>
      <c r="DME25" s="6"/>
      <c r="DMF25" s="6"/>
      <c r="DMG25" s="6"/>
      <c r="DMH25" s="6"/>
      <c r="DMI25" s="6"/>
      <c r="DMJ25" s="6"/>
      <c r="DMK25" s="6"/>
      <c r="DML25" s="6"/>
      <c r="DMM25" s="6"/>
      <c r="DMN25" s="6"/>
      <c r="DMO25" s="6"/>
      <c r="DMP25" s="6"/>
      <c r="DMQ25" s="6"/>
      <c r="DMR25" s="6"/>
      <c r="DMS25" s="6"/>
      <c r="DMT25" s="6"/>
      <c r="DMU25" s="6"/>
      <c r="DMV25" s="6"/>
      <c r="DMW25" s="6"/>
      <c r="DMX25" s="6"/>
      <c r="DMY25" s="6"/>
      <c r="DMZ25" s="6"/>
      <c r="DNA25" s="6"/>
      <c r="DNB25" s="6"/>
      <c r="DNC25" s="6"/>
      <c r="DND25" s="6"/>
      <c r="DNE25" s="6"/>
      <c r="DNF25" s="6"/>
      <c r="DNG25" s="6"/>
      <c r="DNH25" s="6"/>
      <c r="DNI25" s="6"/>
      <c r="DNJ25" s="6"/>
      <c r="DNK25" s="6"/>
      <c r="DNL25" s="6"/>
      <c r="DNM25" s="6"/>
      <c r="DNN25" s="6"/>
      <c r="DNO25" s="6"/>
      <c r="DNP25" s="6"/>
      <c r="DNQ25" s="6"/>
      <c r="DNR25" s="6"/>
      <c r="DNS25" s="6"/>
      <c r="DNT25" s="6"/>
      <c r="DNU25" s="6"/>
      <c r="DNV25" s="6"/>
      <c r="DNW25" s="6"/>
      <c r="DNX25" s="6"/>
      <c r="DNY25" s="6"/>
      <c r="DNZ25" s="6"/>
      <c r="DOA25" s="6"/>
      <c r="DOB25" s="6"/>
      <c r="DOC25" s="6"/>
      <c r="DOD25" s="6"/>
      <c r="DOE25" s="6"/>
      <c r="DOF25" s="6"/>
      <c r="DOG25" s="6"/>
      <c r="DOH25" s="6"/>
      <c r="DOI25" s="6"/>
      <c r="DOJ25" s="6"/>
      <c r="DOK25" s="6"/>
      <c r="DOL25" s="6"/>
      <c r="DOM25" s="6"/>
      <c r="DON25" s="6"/>
      <c r="DOO25" s="6"/>
      <c r="DOP25" s="6"/>
      <c r="DOQ25" s="6"/>
      <c r="DOR25" s="6"/>
      <c r="DOS25" s="6"/>
      <c r="DOT25" s="6"/>
      <c r="DOU25" s="6"/>
      <c r="DOV25" s="6"/>
      <c r="DOW25" s="6"/>
      <c r="DOX25" s="6"/>
      <c r="DOY25" s="6"/>
      <c r="DOZ25" s="6"/>
      <c r="DPA25" s="6"/>
      <c r="DPB25" s="6"/>
      <c r="DPC25" s="6"/>
      <c r="DPD25" s="6"/>
      <c r="DPE25" s="6"/>
      <c r="DPF25" s="6"/>
      <c r="DPG25" s="6"/>
      <c r="DPH25" s="6"/>
      <c r="DPI25" s="6"/>
      <c r="DPJ25" s="6"/>
      <c r="DPK25" s="6"/>
      <c r="DPL25" s="6"/>
      <c r="DPM25" s="6"/>
      <c r="DPN25" s="6"/>
      <c r="DPO25" s="6"/>
      <c r="DPP25" s="6"/>
      <c r="DPQ25" s="6"/>
      <c r="DPR25" s="6"/>
      <c r="DPS25" s="6"/>
      <c r="DPT25" s="6"/>
      <c r="DPU25" s="6"/>
      <c r="DPV25" s="6"/>
      <c r="DPW25" s="6"/>
      <c r="DPX25" s="6"/>
      <c r="DPY25" s="6"/>
      <c r="DPZ25" s="6"/>
      <c r="DQA25" s="6"/>
      <c r="DQB25" s="6"/>
      <c r="DQC25" s="6"/>
      <c r="DQD25" s="6"/>
      <c r="DQE25" s="6"/>
      <c r="DQF25" s="6"/>
      <c r="DQG25" s="6"/>
      <c r="DQH25" s="6"/>
      <c r="DQI25" s="6"/>
      <c r="DQJ25" s="6"/>
      <c r="DQK25" s="6"/>
      <c r="DQL25" s="6"/>
      <c r="DQM25" s="6"/>
      <c r="DQN25" s="6"/>
      <c r="DQO25" s="6"/>
      <c r="DQP25" s="6"/>
      <c r="DQQ25" s="6"/>
      <c r="DQR25" s="6"/>
      <c r="DQS25" s="6"/>
      <c r="DQT25" s="6"/>
      <c r="DQU25" s="6"/>
      <c r="DQV25" s="6"/>
      <c r="DQW25" s="6"/>
      <c r="DQX25" s="6"/>
      <c r="DQY25" s="6"/>
      <c r="DQZ25" s="6"/>
      <c r="DRA25" s="6"/>
      <c r="DRB25" s="6"/>
      <c r="DRC25" s="6"/>
      <c r="DRD25" s="6"/>
      <c r="DRE25" s="6"/>
      <c r="DRF25" s="6"/>
      <c r="DRG25" s="6"/>
      <c r="DRH25" s="6"/>
      <c r="DRI25" s="6"/>
      <c r="DRJ25" s="6"/>
      <c r="DRK25" s="6"/>
      <c r="DRL25" s="6"/>
      <c r="DRM25" s="6"/>
      <c r="DRN25" s="6"/>
      <c r="DRO25" s="6"/>
      <c r="DRP25" s="6"/>
      <c r="DRQ25" s="6"/>
      <c r="DRR25" s="6"/>
      <c r="DRS25" s="6"/>
      <c r="DRT25" s="6"/>
      <c r="DRU25" s="6"/>
      <c r="DRV25" s="6"/>
      <c r="DRW25" s="6"/>
      <c r="DRX25" s="6"/>
      <c r="DRY25" s="6"/>
      <c r="DRZ25" s="6"/>
      <c r="DSA25" s="6"/>
      <c r="DSB25" s="6"/>
      <c r="DSC25" s="6"/>
      <c r="DSD25" s="6"/>
      <c r="DSE25" s="6"/>
      <c r="DSF25" s="6"/>
      <c r="DSG25" s="6"/>
      <c r="DSH25" s="6"/>
      <c r="DSI25" s="6"/>
      <c r="DSJ25" s="6"/>
      <c r="DSK25" s="6"/>
      <c r="DSL25" s="6"/>
      <c r="DSM25" s="6"/>
      <c r="DSN25" s="6"/>
      <c r="DSO25" s="6"/>
      <c r="DSP25" s="6"/>
      <c r="DSQ25" s="6"/>
      <c r="DSR25" s="6"/>
      <c r="DSS25" s="6"/>
      <c r="DST25" s="6"/>
      <c r="DSU25" s="6"/>
      <c r="DSV25" s="6"/>
      <c r="DSW25" s="6"/>
      <c r="DSX25" s="6"/>
      <c r="DSY25" s="6"/>
      <c r="DSZ25" s="6"/>
      <c r="DTA25" s="6"/>
      <c r="DTB25" s="6"/>
      <c r="DTC25" s="6"/>
      <c r="DTD25" s="6"/>
      <c r="DTE25" s="6"/>
      <c r="DTF25" s="6"/>
      <c r="DTG25" s="6"/>
      <c r="DTH25" s="6"/>
      <c r="DTI25" s="6"/>
      <c r="DTJ25" s="6"/>
      <c r="DTK25" s="6"/>
      <c r="DTL25" s="6"/>
      <c r="DTM25" s="6"/>
      <c r="DTN25" s="6"/>
      <c r="DTO25" s="6"/>
      <c r="DTP25" s="6"/>
      <c r="DTQ25" s="6"/>
      <c r="DTR25" s="6"/>
      <c r="DTS25" s="6"/>
      <c r="DTT25" s="6"/>
      <c r="DTU25" s="6"/>
      <c r="DTV25" s="6"/>
      <c r="DTW25" s="6"/>
      <c r="DTX25" s="6"/>
      <c r="DTY25" s="6"/>
      <c r="DTZ25" s="6"/>
      <c r="DUA25" s="6"/>
      <c r="DUB25" s="6"/>
      <c r="DUC25" s="6"/>
      <c r="DUD25" s="6"/>
      <c r="DUE25" s="6"/>
      <c r="DUF25" s="6"/>
      <c r="DUG25" s="6"/>
      <c r="DUH25" s="6"/>
      <c r="DUI25" s="6"/>
      <c r="DUJ25" s="6"/>
      <c r="DUK25" s="6"/>
      <c r="DUL25" s="6"/>
      <c r="DUM25" s="6"/>
      <c r="DUN25" s="6"/>
      <c r="DUO25" s="6"/>
      <c r="DUP25" s="6"/>
      <c r="DUQ25" s="6"/>
      <c r="DUR25" s="6"/>
      <c r="DUS25" s="6"/>
      <c r="DUT25" s="6"/>
      <c r="DUU25" s="6"/>
      <c r="DUV25" s="6"/>
      <c r="DUW25" s="6"/>
      <c r="DUX25" s="6"/>
      <c r="DUY25" s="6"/>
      <c r="DUZ25" s="6"/>
      <c r="DVA25" s="6"/>
      <c r="DVB25" s="6"/>
      <c r="DVC25" s="6"/>
      <c r="DVD25" s="6"/>
      <c r="DVE25" s="6"/>
      <c r="DVF25" s="6"/>
      <c r="DVG25" s="6"/>
      <c r="DVH25" s="6"/>
      <c r="DVI25" s="6"/>
      <c r="DVJ25" s="6"/>
      <c r="DVK25" s="6"/>
      <c r="DVL25" s="6"/>
      <c r="DVM25" s="6"/>
      <c r="DVN25" s="6"/>
      <c r="DVO25" s="6"/>
      <c r="DVP25" s="6"/>
      <c r="DVQ25" s="6"/>
      <c r="DVR25" s="6"/>
      <c r="DVS25" s="6"/>
      <c r="DVT25" s="6"/>
      <c r="DVU25" s="6"/>
      <c r="DVV25" s="6"/>
      <c r="DVW25" s="6"/>
      <c r="DVX25" s="6"/>
      <c r="DVY25" s="6"/>
      <c r="DVZ25" s="6"/>
      <c r="DWA25" s="6"/>
      <c r="DWB25" s="6"/>
      <c r="DWC25" s="6"/>
      <c r="DWD25" s="6"/>
      <c r="DWE25" s="6"/>
      <c r="DWF25" s="6"/>
      <c r="DWG25" s="6"/>
      <c r="DWH25" s="6"/>
      <c r="DWI25" s="6"/>
      <c r="DWJ25" s="6"/>
      <c r="DWK25" s="6"/>
      <c r="DWL25" s="6"/>
      <c r="DWM25" s="6"/>
      <c r="DWN25" s="6"/>
      <c r="DWO25" s="6"/>
      <c r="DWP25" s="6"/>
      <c r="DWQ25" s="6"/>
      <c r="DWR25" s="6"/>
      <c r="DWS25" s="6"/>
      <c r="DWT25" s="6"/>
      <c r="DWU25" s="6"/>
      <c r="DWV25" s="6"/>
      <c r="DWW25" s="6"/>
      <c r="DWX25" s="6"/>
      <c r="DWY25" s="6"/>
      <c r="DWZ25" s="6"/>
      <c r="DXA25" s="6"/>
      <c r="DXB25" s="6"/>
      <c r="DXC25" s="6"/>
      <c r="DXD25" s="6"/>
      <c r="DXE25" s="6"/>
      <c r="DXF25" s="6"/>
      <c r="DXG25" s="6"/>
      <c r="DXH25" s="6"/>
      <c r="DXI25" s="6"/>
      <c r="DXJ25" s="6"/>
      <c r="DXK25" s="6"/>
      <c r="DXL25" s="6"/>
      <c r="DXM25" s="6"/>
      <c r="DXN25" s="6"/>
      <c r="DXO25" s="6"/>
      <c r="DXP25" s="6"/>
      <c r="DXQ25" s="6"/>
      <c r="DXR25" s="6"/>
      <c r="DXS25" s="6"/>
      <c r="DXT25" s="6"/>
      <c r="DXU25" s="6"/>
      <c r="DXV25" s="6"/>
      <c r="DXW25" s="6"/>
      <c r="DXX25" s="6"/>
      <c r="DXY25" s="6"/>
      <c r="DXZ25" s="6"/>
      <c r="DYA25" s="6"/>
      <c r="DYB25" s="6"/>
      <c r="DYC25" s="6"/>
      <c r="DYD25" s="6"/>
      <c r="DYE25" s="6"/>
      <c r="DYF25" s="6"/>
      <c r="DYG25" s="6"/>
      <c r="DYH25" s="6"/>
      <c r="DYI25" s="6"/>
      <c r="DYJ25" s="6"/>
      <c r="DYK25" s="6"/>
      <c r="DYL25" s="6"/>
      <c r="DYM25" s="6"/>
      <c r="DYN25" s="6"/>
      <c r="DYO25" s="6"/>
      <c r="DYP25" s="6"/>
      <c r="DYQ25" s="6"/>
      <c r="DYR25" s="6"/>
      <c r="DYS25" s="6"/>
      <c r="DYT25" s="6"/>
      <c r="DYU25" s="6"/>
      <c r="DYV25" s="6"/>
      <c r="DYW25" s="6"/>
      <c r="DYX25" s="6"/>
      <c r="DYY25" s="6"/>
      <c r="DYZ25" s="6"/>
      <c r="DZA25" s="6"/>
      <c r="DZB25" s="6"/>
      <c r="DZC25" s="6"/>
      <c r="DZD25" s="6"/>
      <c r="DZE25" s="6"/>
      <c r="DZF25" s="6"/>
      <c r="DZG25" s="6"/>
      <c r="DZH25" s="6"/>
      <c r="DZI25" s="6"/>
      <c r="DZJ25" s="6"/>
      <c r="DZK25" s="6"/>
      <c r="DZL25" s="6"/>
      <c r="DZM25" s="6"/>
      <c r="DZN25" s="6"/>
      <c r="DZO25" s="6"/>
      <c r="DZP25" s="6"/>
      <c r="DZQ25" s="6"/>
      <c r="DZR25" s="6"/>
      <c r="DZS25" s="6"/>
      <c r="DZT25" s="6"/>
      <c r="DZU25" s="6"/>
      <c r="DZV25" s="6"/>
      <c r="DZW25" s="6"/>
      <c r="DZX25" s="6"/>
      <c r="DZY25" s="6"/>
      <c r="DZZ25" s="6"/>
      <c r="EAA25" s="6"/>
      <c r="EAB25" s="6"/>
      <c r="EAC25" s="6"/>
      <c r="EAD25" s="6"/>
      <c r="EAE25" s="6"/>
      <c r="EAF25" s="6"/>
      <c r="EAG25" s="6"/>
      <c r="EAH25" s="6"/>
      <c r="EAI25" s="6"/>
      <c r="EAJ25" s="6"/>
      <c r="EAK25" s="6"/>
      <c r="EAL25" s="6"/>
      <c r="EAM25" s="6"/>
      <c r="EAN25" s="6"/>
      <c r="EAO25" s="6"/>
      <c r="EAP25" s="6"/>
      <c r="EAQ25" s="6"/>
      <c r="EAR25" s="6"/>
      <c r="EAS25" s="6"/>
      <c r="EAT25" s="6"/>
      <c r="EAU25" s="6"/>
      <c r="EAV25" s="6"/>
      <c r="EAW25" s="6"/>
      <c r="EAX25" s="6"/>
      <c r="EAY25" s="6"/>
      <c r="EAZ25" s="6"/>
      <c r="EBA25" s="6"/>
      <c r="EBB25" s="6"/>
      <c r="EBC25" s="6"/>
      <c r="EBD25" s="6"/>
      <c r="EBE25" s="6"/>
      <c r="EBF25" s="6"/>
      <c r="EBG25" s="6"/>
      <c r="EBH25" s="6"/>
      <c r="EBI25" s="6"/>
      <c r="EBJ25" s="6"/>
      <c r="EBK25" s="6"/>
      <c r="EBL25" s="6"/>
      <c r="EBM25" s="6"/>
      <c r="EBN25" s="6"/>
      <c r="EBO25" s="6"/>
      <c r="EBP25" s="6"/>
      <c r="EBQ25" s="6"/>
      <c r="EBR25" s="6"/>
      <c r="EBS25" s="6"/>
      <c r="EBT25" s="6"/>
      <c r="EBU25" s="6"/>
      <c r="EBV25" s="6"/>
      <c r="EBW25" s="6"/>
      <c r="EBX25" s="6"/>
      <c r="EBY25" s="6"/>
      <c r="EBZ25" s="6"/>
      <c r="ECA25" s="6"/>
      <c r="ECB25" s="6"/>
      <c r="ECC25" s="6"/>
      <c r="ECD25" s="6"/>
      <c r="ECE25" s="6"/>
      <c r="ECF25" s="6"/>
      <c r="ECG25" s="6"/>
      <c r="ECH25" s="6"/>
      <c r="ECI25" s="6"/>
      <c r="ECJ25" s="6"/>
      <c r="ECK25" s="6"/>
      <c r="ECL25" s="6"/>
      <c r="ECM25" s="6"/>
      <c r="ECN25" s="6"/>
      <c r="ECO25" s="6"/>
      <c r="ECP25" s="6"/>
      <c r="ECQ25" s="6"/>
      <c r="ECR25" s="6"/>
      <c r="ECS25" s="6"/>
      <c r="ECT25" s="6"/>
      <c r="ECU25" s="6"/>
      <c r="ECV25" s="6"/>
      <c r="ECW25" s="6"/>
      <c r="ECX25" s="6"/>
      <c r="ECY25" s="6"/>
      <c r="ECZ25" s="6"/>
      <c r="EDA25" s="6"/>
      <c r="EDB25" s="6"/>
      <c r="EDC25" s="6"/>
      <c r="EDD25" s="6"/>
      <c r="EDE25" s="6"/>
      <c r="EDF25" s="6"/>
      <c r="EDG25" s="6"/>
      <c r="EDH25" s="6"/>
      <c r="EDI25" s="6"/>
      <c r="EDJ25" s="6"/>
      <c r="EDK25" s="6"/>
      <c r="EDL25" s="6"/>
      <c r="EDM25" s="6"/>
      <c r="EDN25" s="6"/>
      <c r="EDO25" s="6"/>
      <c r="EDP25" s="6"/>
      <c r="EDQ25" s="6"/>
      <c r="EDR25" s="6"/>
      <c r="EDS25" s="6"/>
      <c r="EDT25" s="6"/>
      <c r="EDU25" s="6"/>
      <c r="EDV25" s="6"/>
      <c r="EDW25" s="6"/>
      <c r="EDX25" s="6"/>
      <c r="EDY25" s="6"/>
      <c r="EDZ25" s="6"/>
      <c r="EEA25" s="6"/>
      <c r="EEB25" s="6"/>
      <c r="EEC25" s="6"/>
      <c r="EED25" s="6"/>
      <c r="EEE25" s="6"/>
      <c r="EEF25" s="6"/>
      <c r="EEG25" s="6"/>
      <c r="EEH25" s="6"/>
      <c r="EEI25" s="6"/>
      <c r="EEJ25" s="6"/>
      <c r="EEK25" s="6"/>
      <c r="EEL25" s="6"/>
      <c r="EEM25" s="6"/>
      <c r="EEN25" s="6"/>
      <c r="EEO25" s="6"/>
      <c r="EEP25" s="6"/>
      <c r="EEQ25" s="6"/>
      <c r="EER25" s="6"/>
      <c r="EES25" s="6"/>
      <c r="EET25" s="6"/>
      <c r="EEU25" s="6"/>
      <c r="EEV25" s="6"/>
      <c r="EEW25" s="6"/>
      <c r="EEX25" s="6"/>
      <c r="EEY25" s="6"/>
      <c r="EEZ25" s="6"/>
      <c r="EFA25" s="6"/>
      <c r="EFB25" s="6"/>
      <c r="EFC25" s="6"/>
      <c r="EFD25" s="6"/>
      <c r="EFE25" s="6"/>
      <c r="EFF25" s="6"/>
      <c r="EFG25" s="6"/>
      <c r="EFH25" s="6"/>
      <c r="EFI25" s="6"/>
      <c r="EFJ25" s="6"/>
      <c r="EFK25" s="6"/>
      <c r="EFL25" s="6"/>
      <c r="EFM25" s="6"/>
      <c r="EFN25" s="6"/>
      <c r="EFO25" s="6"/>
      <c r="EFP25" s="6"/>
      <c r="EFQ25" s="6"/>
      <c r="EFR25" s="6"/>
      <c r="EFS25" s="6"/>
      <c r="EFT25" s="6"/>
      <c r="EFU25" s="6"/>
      <c r="EFV25" s="6"/>
      <c r="EFW25" s="6"/>
      <c r="EFX25" s="6"/>
      <c r="EFY25" s="6"/>
      <c r="EFZ25" s="6"/>
      <c r="EGA25" s="6"/>
      <c r="EGB25" s="6"/>
      <c r="EGC25" s="6"/>
      <c r="EGD25" s="6"/>
      <c r="EGE25" s="6"/>
      <c r="EGF25" s="6"/>
      <c r="EGG25" s="6"/>
      <c r="EGH25" s="6"/>
      <c r="EGI25" s="6"/>
      <c r="EGJ25" s="6"/>
      <c r="EGK25" s="6"/>
      <c r="EGL25" s="6"/>
      <c r="EGM25" s="6"/>
      <c r="EGN25" s="6"/>
      <c r="EGO25" s="6"/>
      <c r="EGP25" s="6"/>
      <c r="EGQ25" s="6"/>
      <c r="EGR25" s="6"/>
      <c r="EGS25" s="6"/>
      <c r="EGT25" s="6"/>
      <c r="EGU25" s="6"/>
      <c r="EGV25" s="6"/>
      <c r="EGW25" s="6"/>
      <c r="EGX25" s="6"/>
      <c r="EGY25" s="6"/>
      <c r="EGZ25" s="6"/>
      <c r="EHA25" s="6"/>
      <c r="EHB25" s="6"/>
      <c r="EHC25" s="6"/>
      <c r="EHD25" s="6"/>
      <c r="EHE25" s="6"/>
      <c r="EHF25" s="6"/>
      <c r="EHG25" s="6"/>
      <c r="EHH25" s="6"/>
      <c r="EHI25" s="6"/>
      <c r="EHJ25" s="6"/>
      <c r="EHK25" s="6"/>
      <c r="EHL25" s="6"/>
      <c r="EHM25" s="6"/>
      <c r="EHN25" s="6"/>
      <c r="EHO25" s="6"/>
      <c r="EHP25" s="6"/>
      <c r="EHQ25" s="6"/>
      <c r="EHR25" s="6"/>
      <c r="EHS25" s="6"/>
      <c r="EHT25" s="6"/>
      <c r="EHU25" s="6"/>
      <c r="EHV25" s="6"/>
      <c r="EHW25" s="6"/>
      <c r="EHX25" s="6"/>
      <c r="EHY25" s="6"/>
      <c r="EHZ25" s="6"/>
      <c r="EIA25" s="6"/>
      <c r="EIB25" s="6"/>
      <c r="EIC25" s="6"/>
      <c r="EID25" s="6"/>
      <c r="EIE25" s="6"/>
      <c r="EIF25" s="6"/>
      <c r="EIG25" s="6"/>
      <c r="EIH25" s="6"/>
      <c r="EII25" s="6"/>
      <c r="EIJ25" s="6"/>
      <c r="EIK25" s="6"/>
      <c r="EIL25" s="6"/>
      <c r="EIM25" s="6"/>
      <c r="EIN25" s="6"/>
      <c r="EIO25" s="6"/>
      <c r="EIP25" s="6"/>
      <c r="EIQ25" s="6"/>
      <c r="EIR25" s="6"/>
      <c r="EIS25" s="6"/>
      <c r="EIT25" s="6"/>
      <c r="EIU25" s="6"/>
      <c r="EIV25" s="6"/>
      <c r="EIW25" s="6"/>
      <c r="EIX25" s="6"/>
      <c r="EIY25" s="6"/>
      <c r="EIZ25" s="6"/>
      <c r="EJA25" s="6"/>
      <c r="EJB25" s="6"/>
      <c r="EJC25" s="6"/>
      <c r="EJD25" s="6"/>
      <c r="EJE25" s="6"/>
      <c r="EJF25" s="6"/>
      <c r="EJG25" s="6"/>
      <c r="EJH25" s="6"/>
      <c r="EJI25" s="6"/>
      <c r="EJJ25" s="6"/>
      <c r="EJK25" s="6"/>
      <c r="EJL25" s="6"/>
      <c r="EJM25" s="6"/>
      <c r="EJN25" s="6"/>
      <c r="EJO25" s="6"/>
      <c r="EJP25" s="6"/>
      <c r="EJQ25" s="6"/>
      <c r="EJR25" s="6"/>
      <c r="EJS25" s="6"/>
      <c r="EJT25" s="6"/>
      <c r="EJU25" s="6"/>
      <c r="EJV25" s="6"/>
      <c r="EJW25" s="6"/>
      <c r="EJX25" s="6"/>
      <c r="EJY25" s="6"/>
      <c r="EJZ25" s="6"/>
      <c r="EKA25" s="6"/>
      <c r="EKB25" s="6"/>
      <c r="EKC25" s="6"/>
      <c r="EKD25" s="6"/>
      <c r="EKE25" s="6"/>
      <c r="EKF25" s="6"/>
      <c r="EKG25" s="6"/>
      <c r="EKH25" s="6"/>
      <c r="EKI25" s="6"/>
      <c r="EKJ25" s="6"/>
      <c r="EKK25" s="6"/>
      <c r="EKL25" s="6"/>
      <c r="EKM25" s="6"/>
      <c r="EKN25" s="6"/>
      <c r="EKO25" s="6"/>
      <c r="EKP25" s="6"/>
      <c r="EKQ25" s="6"/>
      <c r="EKR25" s="6"/>
      <c r="EKS25" s="6"/>
      <c r="EKT25" s="6"/>
      <c r="EKU25" s="6"/>
      <c r="EKV25" s="6"/>
      <c r="EKW25" s="6"/>
      <c r="EKX25" s="6"/>
      <c r="EKY25" s="6"/>
      <c r="EKZ25" s="6"/>
      <c r="ELA25" s="6"/>
      <c r="ELB25" s="6"/>
      <c r="ELC25" s="6"/>
      <c r="ELD25" s="6"/>
      <c r="ELE25" s="6"/>
      <c r="ELF25" s="6"/>
      <c r="ELG25" s="6"/>
      <c r="ELH25" s="6"/>
      <c r="ELI25" s="6"/>
      <c r="ELJ25" s="6"/>
      <c r="ELK25" s="6"/>
      <c r="ELL25" s="6"/>
      <c r="ELM25" s="6"/>
      <c r="ELN25" s="6"/>
      <c r="ELO25" s="6"/>
      <c r="ELP25" s="6"/>
      <c r="ELQ25" s="6"/>
      <c r="ELR25" s="6"/>
      <c r="ELS25" s="6"/>
      <c r="ELT25" s="6"/>
      <c r="ELU25" s="6"/>
      <c r="ELV25" s="6"/>
      <c r="ELW25" s="6"/>
      <c r="ELX25" s="6"/>
      <c r="ELY25" s="6"/>
      <c r="ELZ25" s="6"/>
      <c r="EMA25" s="6"/>
      <c r="EMB25" s="6"/>
      <c r="EMC25" s="6"/>
      <c r="EMD25" s="6"/>
      <c r="EME25" s="6"/>
      <c r="EMF25" s="6"/>
      <c r="EMG25" s="6"/>
      <c r="EMH25" s="6"/>
      <c r="EMI25" s="6"/>
      <c r="EMJ25" s="6"/>
      <c r="EMK25" s="6"/>
      <c r="EML25" s="6"/>
      <c r="EMM25" s="6"/>
      <c r="EMN25" s="6"/>
      <c r="EMO25" s="6"/>
      <c r="EMP25" s="6"/>
      <c r="EMQ25" s="6"/>
      <c r="EMR25" s="6"/>
      <c r="EMS25" s="6"/>
      <c r="EMT25" s="6"/>
      <c r="EMU25" s="6"/>
      <c r="EMV25" s="6"/>
      <c r="EMW25" s="6"/>
      <c r="EMX25" s="6"/>
      <c r="EMY25" s="6"/>
      <c r="EMZ25" s="6"/>
      <c r="ENA25" s="6"/>
      <c r="ENB25" s="6"/>
      <c r="ENC25" s="6"/>
      <c r="END25" s="6"/>
      <c r="ENE25" s="6"/>
      <c r="ENF25" s="6"/>
      <c r="ENG25" s="6"/>
      <c r="ENH25" s="6"/>
      <c r="ENI25" s="6"/>
      <c r="ENJ25" s="6"/>
      <c r="ENK25" s="6"/>
      <c r="ENL25" s="6"/>
      <c r="ENM25" s="6"/>
      <c r="ENN25" s="6"/>
      <c r="ENO25" s="6"/>
      <c r="ENP25" s="6"/>
      <c r="ENQ25" s="6"/>
      <c r="ENR25" s="6"/>
      <c r="ENS25" s="6"/>
      <c r="ENT25" s="6"/>
      <c r="ENU25" s="6"/>
      <c r="ENV25" s="6"/>
      <c r="ENW25" s="6"/>
      <c r="ENX25" s="6"/>
      <c r="ENY25" s="6"/>
      <c r="ENZ25" s="6"/>
      <c r="EOA25" s="6"/>
      <c r="EOB25" s="6"/>
      <c r="EOC25" s="6"/>
      <c r="EOD25" s="6"/>
      <c r="EOE25" s="6"/>
      <c r="EOF25" s="6"/>
      <c r="EOG25" s="6"/>
      <c r="EOH25" s="6"/>
      <c r="EOI25" s="6"/>
      <c r="EOJ25" s="6"/>
      <c r="EOK25" s="6"/>
      <c r="EOL25" s="6"/>
      <c r="EOM25" s="6"/>
      <c r="EON25" s="6"/>
      <c r="EOO25" s="6"/>
      <c r="EOP25" s="6"/>
      <c r="EOQ25" s="6"/>
      <c r="EOR25" s="6"/>
      <c r="EOS25" s="6"/>
      <c r="EOT25" s="6"/>
      <c r="EOU25" s="6"/>
      <c r="EOV25" s="6"/>
      <c r="EOW25" s="6"/>
      <c r="EOX25" s="6"/>
      <c r="EOY25" s="6"/>
      <c r="EOZ25" s="6"/>
      <c r="EPA25" s="6"/>
      <c r="EPB25" s="6"/>
      <c r="EPC25" s="6"/>
      <c r="EPD25" s="6"/>
      <c r="EPE25" s="6"/>
      <c r="EPF25" s="6"/>
      <c r="EPG25" s="6"/>
      <c r="EPH25" s="6"/>
      <c r="EPI25" s="6"/>
      <c r="EPJ25" s="6"/>
      <c r="EPK25" s="6"/>
      <c r="EPL25" s="6"/>
      <c r="EPM25" s="6"/>
      <c r="EPN25" s="6"/>
      <c r="EPO25" s="6"/>
      <c r="EPP25" s="6"/>
      <c r="EPQ25" s="6"/>
      <c r="EPR25" s="6"/>
      <c r="EPS25" s="6"/>
      <c r="EPT25" s="6"/>
      <c r="EPU25" s="6"/>
      <c r="EPV25" s="6"/>
      <c r="EPW25" s="6"/>
      <c r="EPX25" s="6"/>
      <c r="EPY25" s="6"/>
      <c r="EPZ25" s="6"/>
      <c r="EQA25" s="6"/>
      <c r="EQB25" s="6"/>
      <c r="EQC25" s="6"/>
      <c r="EQD25" s="6"/>
      <c r="EQE25" s="6"/>
      <c r="EQF25" s="6"/>
      <c r="EQG25" s="6"/>
      <c r="EQH25" s="6"/>
      <c r="EQI25" s="6"/>
      <c r="EQJ25" s="6"/>
      <c r="EQK25" s="6"/>
      <c r="EQL25" s="6"/>
      <c r="EQM25" s="6"/>
      <c r="EQN25" s="6"/>
      <c r="EQO25" s="6"/>
      <c r="EQP25" s="6"/>
      <c r="EQQ25" s="6"/>
      <c r="EQR25" s="6"/>
      <c r="EQS25" s="6"/>
      <c r="EQT25" s="6"/>
      <c r="EQU25" s="6"/>
      <c r="EQV25" s="6"/>
      <c r="EQW25" s="6"/>
      <c r="EQX25" s="6"/>
      <c r="EQY25" s="6"/>
      <c r="EQZ25" s="6"/>
      <c r="ERA25" s="6"/>
      <c r="ERB25" s="6"/>
      <c r="ERC25" s="6"/>
      <c r="ERD25" s="6"/>
      <c r="ERE25" s="6"/>
      <c r="ERF25" s="6"/>
      <c r="ERG25" s="6"/>
      <c r="ERH25" s="6"/>
      <c r="ERI25" s="6"/>
      <c r="ERJ25" s="6"/>
      <c r="ERK25" s="6"/>
      <c r="ERL25" s="6"/>
      <c r="ERM25" s="6"/>
      <c r="ERN25" s="6"/>
      <c r="ERO25" s="6"/>
      <c r="ERP25" s="6"/>
      <c r="ERQ25" s="6"/>
      <c r="ERR25" s="6"/>
      <c r="ERS25" s="6"/>
      <c r="ERT25" s="6"/>
      <c r="ERU25" s="6"/>
      <c r="ERV25" s="6"/>
      <c r="ERW25" s="6"/>
      <c r="ERX25" s="6"/>
      <c r="ERY25" s="6"/>
      <c r="ERZ25" s="6"/>
      <c r="ESA25" s="6"/>
      <c r="ESB25" s="6"/>
      <c r="ESC25" s="6"/>
      <c r="ESD25" s="6"/>
      <c r="ESE25" s="6"/>
      <c r="ESF25" s="6"/>
      <c r="ESG25" s="6"/>
      <c r="ESH25" s="6"/>
      <c r="ESI25" s="6"/>
      <c r="ESJ25" s="6"/>
      <c r="ESK25" s="6"/>
      <c r="ESL25" s="6"/>
      <c r="ESM25" s="6"/>
      <c r="ESN25" s="6"/>
      <c r="ESO25" s="6"/>
      <c r="ESP25" s="6"/>
      <c r="ESQ25" s="6"/>
      <c r="ESR25" s="6"/>
      <c r="ESS25" s="6"/>
      <c r="EST25" s="6"/>
      <c r="ESU25" s="6"/>
      <c r="ESV25" s="6"/>
      <c r="ESW25" s="6"/>
      <c r="ESX25" s="6"/>
      <c r="ESY25" s="6"/>
      <c r="ESZ25" s="6"/>
      <c r="ETA25" s="6"/>
      <c r="ETB25" s="6"/>
      <c r="ETC25" s="6"/>
      <c r="ETD25" s="6"/>
      <c r="ETE25" s="6"/>
      <c r="ETF25" s="6"/>
      <c r="ETG25" s="6"/>
      <c r="ETH25" s="6"/>
      <c r="ETI25" s="6"/>
      <c r="ETJ25" s="6"/>
      <c r="ETK25" s="6"/>
      <c r="ETL25" s="6"/>
      <c r="ETM25" s="6"/>
      <c r="ETN25" s="6"/>
      <c r="ETO25" s="6"/>
      <c r="ETP25" s="6"/>
      <c r="ETQ25" s="6"/>
      <c r="ETR25" s="6"/>
      <c r="ETS25" s="6"/>
      <c r="ETT25" s="6"/>
      <c r="ETU25" s="6"/>
      <c r="ETV25" s="6"/>
      <c r="ETW25" s="6"/>
      <c r="ETX25" s="6"/>
      <c r="ETY25" s="6"/>
      <c r="ETZ25" s="6"/>
      <c r="EUA25" s="6"/>
      <c r="EUB25" s="6"/>
      <c r="EUC25" s="6"/>
      <c r="EUD25" s="6"/>
      <c r="EUE25" s="6"/>
      <c r="EUF25" s="6"/>
      <c r="EUG25" s="6"/>
      <c r="EUH25" s="6"/>
      <c r="EUI25" s="6"/>
      <c r="EUJ25" s="6"/>
      <c r="EUK25" s="6"/>
      <c r="EUL25" s="6"/>
      <c r="EUM25" s="6"/>
      <c r="EUN25" s="6"/>
      <c r="EUO25" s="6"/>
      <c r="EUP25" s="6"/>
      <c r="EUQ25" s="6"/>
      <c r="EUR25" s="6"/>
      <c r="EUS25" s="6"/>
      <c r="EUT25" s="6"/>
      <c r="EUU25" s="6"/>
      <c r="EUV25" s="6"/>
      <c r="EUW25" s="6"/>
      <c r="EUX25" s="6"/>
      <c r="EUY25" s="6"/>
      <c r="EUZ25" s="6"/>
      <c r="EVA25" s="6"/>
      <c r="EVB25" s="6"/>
      <c r="EVC25" s="6"/>
      <c r="EVD25" s="6"/>
      <c r="EVE25" s="6"/>
      <c r="EVF25" s="6"/>
      <c r="EVG25" s="6"/>
      <c r="EVH25" s="6"/>
      <c r="EVI25" s="6"/>
      <c r="EVJ25" s="6"/>
      <c r="EVK25" s="6"/>
      <c r="EVL25" s="6"/>
      <c r="EVM25" s="6"/>
      <c r="EVN25" s="6"/>
      <c r="EVO25" s="6"/>
      <c r="EVP25" s="6"/>
      <c r="EVQ25" s="6"/>
      <c r="EVR25" s="6"/>
      <c r="EVS25" s="6"/>
      <c r="EVT25" s="6"/>
      <c r="EVU25" s="6"/>
      <c r="EVV25" s="6"/>
      <c r="EVW25" s="6"/>
      <c r="EVX25" s="6"/>
      <c r="EVY25" s="6"/>
      <c r="EVZ25" s="6"/>
      <c r="EWA25" s="6"/>
      <c r="EWB25" s="6"/>
      <c r="EWC25" s="6"/>
      <c r="EWD25" s="6"/>
      <c r="EWE25" s="6"/>
      <c r="EWF25" s="6"/>
      <c r="EWG25" s="6"/>
      <c r="EWH25" s="6"/>
      <c r="EWI25" s="6"/>
      <c r="EWJ25" s="6"/>
      <c r="EWK25" s="6"/>
      <c r="EWL25" s="6"/>
      <c r="EWM25" s="6"/>
      <c r="EWN25" s="6"/>
      <c r="EWO25" s="6"/>
      <c r="EWP25" s="6"/>
      <c r="EWQ25" s="6"/>
      <c r="EWR25" s="6"/>
      <c r="EWS25" s="6"/>
      <c r="EWT25" s="6"/>
      <c r="EWU25" s="6"/>
      <c r="EWV25" s="6"/>
      <c r="EWW25" s="6"/>
      <c r="EWX25" s="6"/>
      <c r="EWY25" s="6"/>
      <c r="EWZ25" s="6"/>
      <c r="EXA25" s="6"/>
      <c r="EXB25" s="6"/>
      <c r="EXC25" s="6"/>
      <c r="EXD25" s="6"/>
      <c r="EXE25" s="6"/>
      <c r="EXF25" s="6"/>
      <c r="EXG25" s="6"/>
      <c r="EXH25" s="6"/>
      <c r="EXI25" s="6"/>
      <c r="EXJ25" s="6"/>
      <c r="EXK25" s="6"/>
      <c r="EXL25" s="6"/>
      <c r="EXM25" s="6"/>
      <c r="EXN25" s="6"/>
      <c r="EXO25" s="6"/>
      <c r="EXP25" s="6"/>
      <c r="EXQ25" s="6"/>
      <c r="EXR25" s="6"/>
      <c r="EXS25" s="6"/>
      <c r="EXT25" s="6"/>
      <c r="EXU25" s="6"/>
      <c r="EXV25" s="6"/>
      <c r="EXW25" s="6"/>
      <c r="EXX25" s="6"/>
      <c r="EXY25" s="6"/>
      <c r="EXZ25" s="6"/>
      <c r="EYA25" s="6"/>
      <c r="EYB25" s="6"/>
      <c r="EYC25" s="6"/>
      <c r="EYD25" s="6"/>
      <c r="EYE25" s="6"/>
      <c r="EYF25" s="6"/>
      <c r="EYG25" s="6"/>
      <c r="EYH25" s="6"/>
      <c r="EYI25" s="6"/>
      <c r="EYJ25" s="6"/>
      <c r="EYK25" s="6"/>
      <c r="EYL25" s="6"/>
      <c r="EYM25" s="6"/>
      <c r="EYN25" s="6"/>
      <c r="EYO25" s="6"/>
      <c r="EYP25" s="6"/>
      <c r="EYQ25" s="6"/>
      <c r="EYR25" s="6"/>
      <c r="EYS25" s="6"/>
      <c r="EYT25" s="6"/>
      <c r="EYU25" s="6"/>
      <c r="EYV25" s="6"/>
      <c r="EYW25" s="6"/>
      <c r="EYX25" s="6"/>
      <c r="EYY25" s="6"/>
      <c r="EYZ25" s="6"/>
      <c r="EZA25" s="6"/>
      <c r="EZB25" s="6"/>
      <c r="EZC25" s="6"/>
      <c r="EZD25" s="6"/>
      <c r="EZE25" s="6"/>
      <c r="EZF25" s="6"/>
      <c r="EZG25" s="6"/>
      <c r="EZH25" s="6"/>
      <c r="EZI25" s="6"/>
      <c r="EZJ25" s="6"/>
      <c r="EZK25" s="6"/>
      <c r="EZL25" s="6"/>
      <c r="EZM25" s="6"/>
      <c r="EZN25" s="6"/>
      <c r="EZO25" s="6"/>
      <c r="EZP25" s="6"/>
      <c r="EZQ25" s="6"/>
      <c r="EZR25" s="6"/>
      <c r="EZS25" s="6"/>
      <c r="EZT25" s="6"/>
      <c r="EZU25" s="6"/>
      <c r="EZV25" s="6"/>
      <c r="EZW25" s="6"/>
      <c r="EZX25" s="6"/>
      <c r="EZY25" s="6"/>
      <c r="EZZ25" s="6"/>
      <c r="FAA25" s="6"/>
      <c r="FAB25" s="6"/>
      <c r="FAC25" s="6"/>
      <c r="FAD25" s="6"/>
      <c r="FAE25" s="6"/>
      <c r="FAF25" s="6"/>
      <c r="FAG25" s="6"/>
      <c r="FAH25" s="6"/>
      <c r="FAI25" s="6"/>
      <c r="FAJ25" s="6"/>
      <c r="FAK25" s="6"/>
      <c r="FAL25" s="6"/>
      <c r="FAM25" s="6"/>
      <c r="FAN25" s="6"/>
      <c r="FAO25" s="6"/>
      <c r="FAP25" s="6"/>
      <c r="FAQ25" s="6"/>
      <c r="FAR25" s="6"/>
      <c r="FAS25" s="6"/>
      <c r="FAT25" s="6"/>
      <c r="FAU25" s="6"/>
      <c r="FAV25" s="6"/>
      <c r="FAW25" s="6"/>
      <c r="FAX25" s="6"/>
      <c r="FAY25" s="6"/>
      <c r="FAZ25" s="6"/>
      <c r="FBA25" s="6"/>
      <c r="FBB25" s="6"/>
      <c r="FBC25" s="6"/>
      <c r="FBD25" s="6"/>
      <c r="FBE25" s="6"/>
      <c r="FBF25" s="6"/>
      <c r="FBG25" s="6"/>
      <c r="FBH25" s="6"/>
      <c r="FBI25" s="6"/>
      <c r="FBJ25" s="6"/>
      <c r="FBK25" s="6"/>
      <c r="FBL25" s="6"/>
      <c r="FBM25" s="6"/>
      <c r="FBN25" s="6"/>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c r="WWK25" s="6"/>
      <c r="WWL25" s="6"/>
      <c r="WWM25" s="6"/>
      <c r="WWN25" s="6"/>
      <c r="WWO25" s="6"/>
    </row>
    <row r="26" spans="1:16161" s="975" customFormat="1" ht="15" customHeight="1">
      <c r="A26" s="6"/>
      <c r="B26" s="2269"/>
      <c r="C26" s="2269"/>
      <c r="D26" s="2269"/>
      <c r="E26" s="616"/>
      <c r="F26" s="616"/>
      <c r="G26" s="616"/>
      <c r="H26" s="616"/>
      <c r="I26" s="616"/>
      <c r="J26" s="616"/>
      <c r="K26" s="616"/>
      <c r="L26" s="616"/>
      <c r="M26" s="616"/>
      <c r="N26" s="616"/>
      <c r="O26" s="616"/>
      <c r="P26" s="616"/>
      <c r="Q26" s="616"/>
      <c r="R26" s="616"/>
      <c r="S26" s="616"/>
      <c r="T26" s="616"/>
      <c r="U26" s="616"/>
      <c r="V26" s="616"/>
      <c r="W26" s="616"/>
      <c r="X26" s="616"/>
      <c r="Y26" s="616"/>
      <c r="Z26" s="616"/>
      <c r="AA26" s="616"/>
      <c r="AB26" s="616"/>
      <c r="AC26" s="616"/>
      <c r="AD26" s="616"/>
      <c r="AE26" s="616"/>
      <c r="AF26" s="616"/>
      <c r="AG26" s="616"/>
      <c r="AH26" s="616"/>
      <c r="AI26" s="6"/>
      <c r="AJ26" s="6"/>
      <c r="AK26" s="6"/>
      <c r="AL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c r="AMT26" s="6"/>
      <c r="AMU26" s="6"/>
      <c r="AMV26" s="6"/>
      <c r="AMW26" s="6"/>
      <c r="AMX26" s="6"/>
      <c r="AMY26" s="6"/>
      <c r="AMZ26" s="6"/>
      <c r="ANA26" s="6"/>
      <c r="ANB26" s="6"/>
      <c r="ANC26" s="6"/>
      <c r="AND26" s="6"/>
      <c r="ANE26" s="6"/>
      <c r="ANF26" s="6"/>
      <c r="ANG26" s="6"/>
      <c r="ANH26" s="6"/>
      <c r="ANI26" s="6"/>
      <c r="ANJ26" s="6"/>
      <c r="ANK26" s="6"/>
      <c r="ANL26" s="6"/>
      <c r="ANM26" s="6"/>
      <c r="ANN26" s="6"/>
      <c r="ANO26" s="6"/>
      <c r="ANP26" s="6"/>
      <c r="ANQ26" s="6"/>
      <c r="ANR26" s="6"/>
      <c r="ANS26" s="6"/>
      <c r="ANT26" s="6"/>
      <c r="ANU26" s="6"/>
      <c r="ANV26" s="6"/>
      <c r="ANW26" s="6"/>
      <c r="ANX26" s="6"/>
      <c r="ANY26" s="6"/>
      <c r="ANZ26" s="6"/>
      <c r="AOA26" s="6"/>
      <c r="AOB26" s="6"/>
      <c r="AOC26" s="6"/>
      <c r="AOD26" s="6"/>
      <c r="AOE26" s="6"/>
      <c r="AOF26" s="6"/>
      <c r="AOG26" s="6"/>
      <c r="AOH26" s="6"/>
      <c r="AOI26" s="6"/>
      <c r="AOJ26" s="6"/>
      <c r="AOK26" s="6"/>
      <c r="AOL26" s="6"/>
      <c r="AOM26" s="6"/>
      <c r="AON26" s="6"/>
      <c r="AOO26" s="6"/>
      <c r="AOP26" s="6"/>
      <c r="AOQ26" s="6"/>
      <c r="AOR26" s="6"/>
      <c r="AOS26" s="6"/>
      <c r="AOT26" s="6"/>
      <c r="AOU26" s="6"/>
      <c r="AOV26" s="6"/>
      <c r="AOW26" s="6"/>
      <c r="AOX26" s="6"/>
      <c r="AOY26" s="6"/>
      <c r="AOZ26" s="6"/>
      <c r="APA26" s="6"/>
      <c r="APB26" s="6"/>
      <c r="APC26" s="6"/>
      <c r="APD26" s="6"/>
      <c r="APE26" s="6"/>
      <c r="APF26" s="6"/>
      <c r="APG26" s="6"/>
      <c r="APH26" s="6"/>
      <c r="API26" s="6"/>
      <c r="APJ26" s="6"/>
      <c r="APK26" s="6"/>
      <c r="APL26" s="6"/>
      <c r="APM26" s="6"/>
      <c r="APN26" s="6"/>
      <c r="APO26" s="6"/>
      <c r="APP26" s="6"/>
      <c r="APQ26" s="6"/>
      <c r="APR26" s="6"/>
      <c r="APS26" s="6"/>
      <c r="APT26" s="6"/>
      <c r="APU26" s="6"/>
      <c r="APV26" s="6"/>
      <c r="APW26" s="6"/>
      <c r="APX26" s="6"/>
      <c r="APY26" s="6"/>
      <c r="APZ26" s="6"/>
      <c r="AQA26" s="6"/>
      <c r="AQB26" s="6"/>
      <c r="AQC26" s="6"/>
      <c r="AQD26" s="6"/>
      <c r="AQE26" s="6"/>
      <c r="AQF26" s="6"/>
      <c r="AQG26" s="6"/>
      <c r="AQH26" s="6"/>
      <c r="AQI26" s="6"/>
      <c r="AQJ26" s="6"/>
      <c r="AQK26" s="6"/>
      <c r="AQL26" s="6"/>
      <c r="AQM26" s="6"/>
      <c r="AQN26" s="6"/>
      <c r="AQO26" s="6"/>
      <c r="AQP26" s="6"/>
      <c r="AQQ26" s="6"/>
      <c r="AQR26" s="6"/>
      <c r="AQS26" s="6"/>
      <c r="AQT26" s="6"/>
      <c r="AQU26" s="6"/>
      <c r="AQV26" s="6"/>
      <c r="AQW26" s="6"/>
      <c r="AQX26" s="6"/>
      <c r="AQY26" s="6"/>
      <c r="AQZ26" s="6"/>
      <c r="ARA26" s="6"/>
      <c r="ARB26" s="6"/>
      <c r="ARC26" s="6"/>
      <c r="ARD26" s="6"/>
      <c r="ARE26" s="6"/>
      <c r="ARF26" s="6"/>
      <c r="ARG26" s="6"/>
      <c r="ARH26" s="6"/>
      <c r="ARI26" s="6"/>
      <c r="ARJ26" s="6"/>
      <c r="ARK26" s="6"/>
      <c r="ARL26" s="6"/>
      <c r="ARM26" s="6"/>
      <c r="ARN26" s="6"/>
      <c r="ARO26" s="6"/>
      <c r="ARP26" s="6"/>
      <c r="ARQ26" s="6"/>
      <c r="ARR26" s="6"/>
      <c r="ARS26" s="6"/>
      <c r="ART26" s="6"/>
      <c r="ARU26" s="6"/>
      <c r="ARV26" s="6"/>
      <c r="ARW26" s="6"/>
      <c r="ARX26" s="6"/>
      <c r="ARY26" s="6"/>
      <c r="ARZ26" s="6"/>
      <c r="ASA26" s="6"/>
      <c r="ASB26" s="6"/>
      <c r="ASC26" s="6"/>
      <c r="ASD26" s="6"/>
      <c r="ASE26" s="6"/>
      <c r="ASF26" s="6"/>
      <c r="ASG26" s="6"/>
      <c r="ASH26" s="6"/>
      <c r="ASI26" s="6"/>
      <c r="ASJ26" s="6"/>
      <c r="ASK26" s="6"/>
      <c r="ASL26" s="6"/>
      <c r="ASM26" s="6"/>
      <c r="ASN26" s="6"/>
      <c r="ASO26" s="6"/>
      <c r="ASP26" s="6"/>
      <c r="ASQ26" s="6"/>
      <c r="ASR26" s="6"/>
      <c r="ASS26" s="6"/>
      <c r="AST26" s="6"/>
      <c r="ASU26" s="6"/>
      <c r="ASV26" s="6"/>
      <c r="ASW26" s="6"/>
      <c r="ASX26" s="6"/>
      <c r="ASY26" s="6"/>
      <c r="ASZ26" s="6"/>
      <c r="ATA26" s="6"/>
      <c r="ATB26" s="6"/>
      <c r="ATC26" s="6"/>
      <c r="ATD26" s="6"/>
      <c r="ATE26" s="6"/>
      <c r="ATF26" s="6"/>
      <c r="ATG26" s="6"/>
      <c r="ATH26" s="6"/>
      <c r="ATI26" s="6"/>
      <c r="ATJ26" s="6"/>
      <c r="ATK26" s="6"/>
      <c r="ATL26" s="6"/>
      <c r="ATM26" s="6"/>
      <c r="ATN26" s="6"/>
      <c r="ATO26" s="6"/>
      <c r="ATP26" s="6"/>
      <c r="ATQ26" s="6"/>
      <c r="ATR26" s="6"/>
      <c r="ATS26" s="6"/>
      <c r="ATT26" s="6"/>
      <c r="ATU26" s="6"/>
      <c r="ATV26" s="6"/>
      <c r="ATW26" s="6"/>
      <c r="ATX26" s="6"/>
      <c r="ATY26" s="6"/>
      <c r="ATZ26" s="6"/>
      <c r="AUA26" s="6"/>
      <c r="AUB26" s="6"/>
      <c r="AUC26" s="6"/>
      <c r="AUD26" s="6"/>
      <c r="AUE26" s="6"/>
      <c r="AUF26" s="6"/>
      <c r="AUG26" s="6"/>
      <c r="AUH26" s="6"/>
      <c r="AUI26" s="6"/>
      <c r="AUJ26" s="6"/>
      <c r="AUK26" s="6"/>
      <c r="AUL26" s="6"/>
      <c r="AUM26" s="6"/>
      <c r="AUN26" s="6"/>
      <c r="AUO26" s="6"/>
      <c r="AUP26" s="6"/>
      <c r="AUQ26" s="6"/>
      <c r="AUR26" s="6"/>
      <c r="AUS26" s="6"/>
      <c r="AUT26" s="6"/>
      <c r="AUU26" s="6"/>
      <c r="AUV26" s="6"/>
      <c r="AUW26" s="6"/>
      <c r="AUX26" s="6"/>
      <c r="AUY26" s="6"/>
      <c r="AUZ26" s="6"/>
      <c r="AVA26" s="6"/>
      <c r="AVB26" s="6"/>
      <c r="AVC26" s="6"/>
      <c r="AVD26" s="6"/>
      <c r="AVE26" s="6"/>
      <c r="AVF26" s="6"/>
      <c r="AVG26" s="6"/>
      <c r="AVH26" s="6"/>
      <c r="AVI26" s="6"/>
      <c r="AVJ26" s="6"/>
      <c r="AVK26" s="6"/>
      <c r="AVL26" s="6"/>
      <c r="AVM26" s="6"/>
      <c r="AVN26" s="6"/>
      <c r="AVO26" s="6"/>
      <c r="AVP26" s="6"/>
      <c r="AVQ26" s="6"/>
      <c r="AVR26" s="6"/>
      <c r="AVS26" s="6"/>
      <c r="AVT26" s="6"/>
      <c r="AVU26" s="6"/>
      <c r="AVV26" s="6"/>
      <c r="AVW26" s="6"/>
      <c r="AVX26" s="6"/>
      <c r="AVY26" s="6"/>
      <c r="AVZ26" s="6"/>
      <c r="AWA26" s="6"/>
      <c r="AWB26" s="6"/>
      <c r="AWC26" s="6"/>
      <c r="AWD26" s="6"/>
      <c r="AWE26" s="6"/>
      <c r="AWF26" s="6"/>
      <c r="AWG26" s="6"/>
      <c r="AWH26" s="6"/>
      <c r="AWI26" s="6"/>
      <c r="AWJ26" s="6"/>
      <c r="AWK26" s="6"/>
      <c r="AWL26" s="6"/>
      <c r="AWM26" s="6"/>
      <c r="AWN26" s="6"/>
      <c r="AWO26" s="6"/>
      <c r="AWP26" s="6"/>
      <c r="AWQ26" s="6"/>
      <c r="AWR26" s="6"/>
      <c r="AWS26" s="6"/>
      <c r="AWT26" s="6"/>
      <c r="AWU26" s="6"/>
      <c r="AWV26" s="6"/>
      <c r="AWW26" s="6"/>
      <c r="AWX26" s="6"/>
      <c r="AWY26" s="6"/>
      <c r="AWZ26" s="6"/>
      <c r="AXA26" s="6"/>
      <c r="AXB26" s="6"/>
      <c r="AXC26" s="6"/>
      <c r="AXD26" s="6"/>
      <c r="AXE26" s="6"/>
      <c r="AXF26" s="6"/>
      <c r="AXG26" s="6"/>
      <c r="AXH26" s="6"/>
      <c r="AXI26" s="6"/>
      <c r="AXJ26" s="6"/>
      <c r="AXK26" s="6"/>
      <c r="AXL26" s="6"/>
      <c r="AXM26" s="6"/>
      <c r="AXN26" s="6"/>
      <c r="AXO26" s="6"/>
      <c r="AXP26" s="6"/>
      <c r="AXQ26" s="6"/>
      <c r="AXR26" s="6"/>
      <c r="AXS26" s="6"/>
      <c r="AXT26" s="6"/>
      <c r="AXU26" s="6"/>
      <c r="AXV26" s="6"/>
      <c r="AXW26" s="6"/>
      <c r="AXX26" s="6"/>
      <c r="AXY26" s="6"/>
      <c r="AXZ26" s="6"/>
      <c r="AYA26" s="6"/>
      <c r="AYB26" s="6"/>
      <c r="AYC26" s="6"/>
      <c r="AYD26" s="6"/>
      <c r="AYE26" s="6"/>
      <c r="AYF26" s="6"/>
      <c r="AYG26" s="6"/>
      <c r="AYH26" s="6"/>
      <c r="AYI26" s="6"/>
      <c r="AYJ26" s="6"/>
      <c r="AYK26" s="6"/>
      <c r="AYL26" s="6"/>
      <c r="AYM26" s="6"/>
      <c r="AYN26" s="6"/>
      <c r="AYO26" s="6"/>
      <c r="AYP26" s="6"/>
      <c r="AYQ26" s="6"/>
      <c r="AYR26" s="6"/>
      <c r="AYS26" s="6"/>
      <c r="AYT26" s="6"/>
      <c r="AYU26" s="6"/>
      <c r="AYV26" s="6"/>
      <c r="AYW26" s="6"/>
      <c r="AYX26" s="6"/>
      <c r="AYY26" s="6"/>
      <c r="AYZ26" s="6"/>
      <c r="AZA26" s="6"/>
      <c r="AZB26" s="6"/>
      <c r="AZC26" s="6"/>
      <c r="AZD26" s="6"/>
      <c r="AZE26" s="6"/>
      <c r="AZF26" s="6"/>
      <c r="AZG26" s="6"/>
      <c r="AZH26" s="6"/>
      <c r="AZI26" s="6"/>
      <c r="AZJ26" s="6"/>
      <c r="AZK26" s="6"/>
      <c r="AZL26" s="6"/>
      <c r="AZM26" s="6"/>
      <c r="AZN26" s="6"/>
      <c r="AZO26" s="6"/>
      <c r="AZP26" s="6"/>
      <c r="AZQ26" s="6"/>
      <c r="AZR26" s="6"/>
      <c r="AZS26" s="6"/>
      <c r="AZT26" s="6"/>
      <c r="AZU26" s="6"/>
      <c r="AZV26" s="6"/>
      <c r="AZW26" s="6"/>
      <c r="AZX26" s="6"/>
      <c r="AZY26" s="6"/>
      <c r="AZZ26" s="6"/>
      <c r="BAA26" s="6"/>
      <c r="BAB26" s="6"/>
      <c r="BAC26" s="6"/>
      <c r="BAD26" s="6"/>
      <c r="BAE26" s="6"/>
      <c r="BAF26" s="6"/>
      <c r="BAG26" s="6"/>
      <c r="BAH26" s="6"/>
      <c r="BAI26" s="6"/>
      <c r="BAJ26" s="6"/>
      <c r="BAK26" s="6"/>
      <c r="BAL26" s="6"/>
      <c r="BAM26" s="6"/>
      <c r="BAN26" s="6"/>
      <c r="BAO26" s="6"/>
      <c r="BAP26" s="6"/>
      <c r="BAQ26" s="6"/>
      <c r="BAR26" s="6"/>
      <c r="BAS26" s="6"/>
      <c r="BAT26" s="6"/>
      <c r="BAU26" s="6"/>
      <c r="BAV26" s="6"/>
      <c r="BAW26" s="6"/>
      <c r="BAX26" s="6"/>
      <c r="BAY26" s="6"/>
      <c r="BAZ26" s="6"/>
      <c r="BBA26" s="6"/>
      <c r="BBB26" s="6"/>
      <c r="BBC26" s="6"/>
      <c r="BBD26" s="6"/>
      <c r="BBE26" s="6"/>
      <c r="BBF26" s="6"/>
      <c r="BBG26" s="6"/>
      <c r="BBH26" s="6"/>
      <c r="BBI26" s="6"/>
      <c r="BBJ26" s="6"/>
      <c r="BBK26" s="6"/>
      <c r="BBL26" s="6"/>
      <c r="BBM26" s="6"/>
      <c r="BBN26" s="6"/>
      <c r="BBO26" s="6"/>
      <c r="BBP26" s="6"/>
      <c r="BBQ26" s="6"/>
      <c r="BBR26" s="6"/>
      <c r="BBS26" s="6"/>
      <c r="BBT26" s="6"/>
      <c r="BBU26" s="6"/>
      <c r="BBV26" s="6"/>
      <c r="BBW26" s="6"/>
      <c r="BBX26" s="6"/>
      <c r="BBY26" s="6"/>
      <c r="BBZ26" s="6"/>
      <c r="BCA26" s="6"/>
      <c r="BCB26" s="6"/>
      <c r="BCC26" s="6"/>
      <c r="BCD26" s="6"/>
      <c r="BCE26" s="6"/>
      <c r="BCF26" s="6"/>
      <c r="BCG26" s="6"/>
      <c r="BCH26" s="6"/>
      <c r="BCI26" s="6"/>
      <c r="BCJ26" s="6"/>
      <c r="BCK26" s="6"/>
      <c r="BCL26" s="6"/>
      <c r="BCM26" s="6"/>
      <c r="BCN26" s="6"/>
      <c r="BCO26" s="6"/>
      <c r="BCP26" s="6"/>
      <c r="BCQ26" s="6"/>
      <c r="BCR26" s="6"/>
      <c r="BCS26" s="6"/>
      <c r="BCT26" s="6"/>
      <c r="BCU26" s="6"/>
      <c r="BCV26" s="6"/>
      <c r="BCW26" s="6"/>
      <c r="BCX26" s="6"/>
      <c r="BCY26" s="6"/>
      <c r="BCZ26" s="6"/>
      <c r="BDA26" s="6"/>
      <c r="BDB26" s="6"/>
      <c r="BDC26" s="6"/>
      <c r="BDD26" s="6"/>
      <c r="BDE26" s="6"/>
      <c r="BDF26" s="6"/>
      <c r="BDG26" s="6"/>
      <c r="BDH26" s="6"/>
      <c r="BDI26" s="6"/>
      <c r="BDJ26" s="6"/>
      <c r="BDK26" s="6"/>
      <c r="BDL26" s="6"/>
      <c r="BDM26" s="6"/>
      <c r="BDN26" s="6"/>
      <c r="BDO26" s="6"/>
      <c r="BDP26" s="6"/>
      <c r="BDQ26" s="6"/>
      <c r="BDR26" s="6"/>
      <c r="BDS26" s="6"/>
      <c r="BDT26" s="6"/>
      <c r="BDU26" s="6"/>
      <c r="BDV26" s="6"/>
      <c r="BDW26" s="6"/>
      <c r="BDX26" s="6"/>
      <c r="BDY26" s="6"/>
      <c r="BDZ26" s="6"/>
      <c r="BEA26" s="6"/>
      <c r="BEB26" s="6"/>
      <c r="BEC26" s="6"/>
      <c r="BED26" s="6"/>
      <c r="BEE26" s="6"/>
      <c r="BEF26" s="6"/>
      <c r="BEG26" s="6"/>
      <c r="BEH26" s="6"/>
      <c r="BEI26" s="6"/>
      <c r="BEJ26" s="6"/>
      <c r="BEK26" s="6"/>
      <c r="BEL26" s="6"/>
      <c r="BEM26" s="6"/>
      <c r="BEN26" s="6"/>
      <c r="BEO26" s="6"/>
      <c r="BEP26" s="6"/>
      <c r="BEQ26" s="6"/>
      <c r="BER26" s="6"/>
      <c r="BES26" s="6"/>
      <c r="BET26" s="6"/>
      <c r="BEU26" s="6"/>
      <c r="BEV26" s="6"/>
      <c r="BEW26" s="6"/>
      <c r="BEX26" s="6"/>
      <c r="BEY26" s="6"/>
      <c r="BEZ26" s="6"/>
      <c r="BFA26" s="6"/>
      <c r="BFB26" s="6"/>
      <c r="BFC26" s="6"/>
      <c r="BFD26" s="6"/>
      <c r="BFE26" s="6"/>
      <c r="BFF26" s="6"/>
      <c r="BFG26" s="6"/>
      <c r="BFH26" s="6"/>
      <c r="BFI26" s="6"/>
      <c r="BFJ26" s="6"/>
      <c r="BFK26" s="6"/>
      <c r="BFL26" s="6"/>
      <c r="BFM26" s="6"/>
      <c r="BFN26" s="6"/>
      <c r="BFO26" s="6"/>
      <c r="BFP26" s="6"/>
      <c r="BFQ26" s="6"/>
      <c r="BFR26" s="6"/>
      <c r="BFS26" s="6"/>
      <c r="BFT26" s="6"/>
      <c r="BFU26" s="6"/>
      <c r="BFV26" s="6"/>
      <c r="BFW26" s="6"/>
      <c r="BFX26" s="6"/>
      <c r="BFY26" s="6"/>
      <c r="BFZ26" s="6"/>
      <c r="BGA26" s="6"/>
      <c r="BGB26" s="6"/>
      <c r="BGC26" s="6"/>
      <c r="BGD26" s="6"/>
      <c r="BGE26" s="6"/>
      <c r="BGF26" s="6"/>
      <c r="BGG26" s="6"/>
      <c r="BGH26" s="6"/>
      <c r="BGI26" s="6"/>
      <c r="BGJ26" s="6"/>
      <c r="BGK26" s="6"/>
      <c r="BGL26" s="6"/>
      <c r="BGM26" s="6"/>
      <c r="BGN26" s="6"/>
      <c r="BGO26" s="6"/>
      <c r="BGP26" s="6"/>
      <c r="BGQ26" s="6"/>
      <c r="BGR26" s="6"/>
      <c r="BGS26" s="6"/>
      <c r="BGT26" s="6"/>
      <c r="BGU26" s="6"/>
      <c r="BGV26" s="6"/>
      <c r="BGW26" s="6"/>
      <c r="BGX26" s="6"/>
      <c r="BGY26" s="6"/>
      <c r="BGZ26" s="6"/>
      <c r="BHA26" s="6"/>
      <c r="BHB26" s="6"/>
      <c r="BHC26" s="6"/>
      <c r="BHD26" s="6"/>
      <c r="BHE26" s="6"/>
      <c r="BHF26" s="6"/>
      <c r="BHG26" s="6"/>
      <c r="BHH26" s="6"/>
      <c r="BHI26" s="6"/>
      <c r="BHJ26" s="6"/>
      <c r="BHK26" s="6"/>
      <c r="BHL26" s="6"/>
      <c r="BHM26" s="6"/>
      <c r="BHN26" s="6"/>
      <c r="BHO26" s="6"/>
      <c r="BHP26" s="6"/>
      <c r="BHQ26" s="6"/>
      <c r="BHR26" s="6"/>
      <c r="BHS26" s="6"/>
      <c r="BHT26" s="6"/>
      <c r="BHU26" s="6"/>
      <c r="BHV26" s="6"/>
      <c r="BHW26" s="6"/>
      <c r="BHX26" s="6"/>
      <c r="BHY26" s="6"/>
      <c r="BHZ26" s="6"/>
      <c r="BIA26" s="6"/>
      <c r="BIB26" s="6"/>
      <c r="BIC26" s="6"/>
      <c r="BID26" s="6"/>
      <c r="BIE26" s="6"/>
      <c r="BIF26" s="6"/>
      <c r="BIG26" s="6"/>
      <c r="BIH26" s="6"/>
      <c r="BII26" s="6"/>
      <c r="BIJ26" s="6"/>
      <c r="BIK26" s="6"/>
      <c r="BIL26" s="6"/>
      <c r="BIM26" s="6"/>
      <c r="BIN26" s="6"/>
      <c r="BIO26" s="6"/>
      <c r="BIP26" s="6"/>
      <c r="BIQ26" s="6"/>
      <c r="BIR26" s="6"/>
      <c r="BIS26" s="6"/>
      <c r="BIT26" s="6"/>
      <c r="BIU26" s="6"/>
      <c r="BIV26" s="6"/>
      <c r="BIW26" s="6"/>
      <c r="BIX26" s="6"/>
      <c r="BIY26" s="6"/>
      <c r="BIZ26" s="6"/>
      <c r="BJA26" s="6"/>
      <c r="BJB26" s="6"/>
      <c r="BJC26" s="6"/>
      <c r="BJD26" s="6"/>
      <c r="BJE26" s="6"/>
      <c r="BJF26" s="6"/>
      <c r="BJG26" s="6"/>
      <c r="BJH26" s="6"/>
      <c r="BJI26" s="6"/>
      <c r="BJJ26" s="6"/>
      <c r="BJK26" s="6"/>
      <c r="BJL26" s="6"/>
      <c r="BJM26" s="6"/>
      <c r="BJN26" s="6"/>
      <c r="BJO26" s="6"/>
      <c r="BJP26" s="6"/>
      <c r="BJQ26" s="6"/>
      <c r="BJR26" s="6"/>
      <c r="BJS26" s="6"/>
      <c r="BJT26" s="6"/>
      <c r="BJU26" s="6"/>
      <c r="BJV26" s="6"/>
      <c r="BJW26" s="6"/>
      <c r="BJX26" s="6"/>
      <c r="BJY26" s="6"/>
      <c r="BJZ26" s="6"/>
      <c r="BKA26" s="6"/>
      <c r="BKB26" s="6"/>
      <c r="BKC26" s="6"/>
      <c r="BKD26" s="6"/>
      <c r="BKE26" s="6"/>
      <c r="BKF26" s="6"/>
      <c r="BKG26" s="6"/>
      <c r="BKH26" s="6"/>
      <c r="BKI26" s="6"/>
      <c r="BKJ26" s="6"/>
      <c r="BKK26" s="6"/>
      <c r="BKL26" s="6"/>
      <c r="BKM26" s="6"/>
      <c r="BKN26" s="6"/>
      <c r="BKO26" s="6"/>
      <c r="BKP26" s="6"/>
      <c r="BKQ26" s="6"/>
      <c r="BKR26" s="6"/>
      <c r="BKS26" s="6"/>
      <c r="BKT26" s="6"/>
      <c r="BKU26" s="6"/>
      <c r="BKV26" s="6"/>
      <c r="BKW26" s="6"/>
      <c r="BKX26" s="6"/>
      <c r="BKY26" s="6"/>
      <c r="BKZ26" s="6"/>
      <c r="BLA26" s="6"/>
      <c r="BLB26" s="6"/>
      <c r="BLC26" s="6"/>
      <c r="BLD26" s="6"/>
      <c r="BLE26" s="6"/>
      <c r="BLF26" s="6"/>
      <c r="BLG26" s="6"/>
      <c r="BLH26" s="6"/>
      <c r="BLI26" s="6"/>
      <c r="BLJ26" s="6"/>
      <c r="BLK26" s="6"/>
      <c r="BLL26" s="6"/>
      <c r="BLM26" s="6"/>
      <c r="BLN26" s="6"/>
      <c r="BLO26" s="6"/>
      <c r="BLP26" s="6"/>
      <c r="BLQ26" s="6"/>
      <c r="BLR26" s="6"/>
      <c r="BLS26" s="6"/>
      <c r="BLT26" s="6"/>
      <c r="BLU26" s="6"/>
      <c r="BLV26" s="6"/>
      <c r="BLW26" s="6"/>
      <c r="BLX26" s="6"/>
      <c r="BLY26" s="6"/>
      <c r="BLZ26" s="6"/>
      <c r="BMA26" s="6"/>
      <c r="BMB26" s="6"/>
      <c r="BMC26" s="6"/>
      <c r="BMD26" s="6"/>
      <c r="BME26" s="6"/>
      <c r="BMF26" s="6"/>
      <c r="BMG26" s="6"/>
      <c r="BMH26" s="6"/>
      <c r="BMI26" s="6"/>
      <c r="BMJ26" s="6"/>
      <c r="BMK26" s="6"/>
      <c r="BML26" s="6"/>
      <c r="BMM26" s="6"/>
      <c r="BMN26" s="6"/>
      <c r="BMO26" s="6"/>
      <c r="BMP26" s="6"/>
      <c r="BMQ26" s="6"/>
      <c r="BMR26" s="6"/>
      <c r="BMS26" s="6"/>
      <c r="BMT26" s="6"/>
      <c r="BMU26" s="6"/>
      <c r="BMV26" s="6"/>
      <c r="BMW26" s="6"/>
      <c r="BMX26" s="6"/>
      <c r="BMY26" s="6"/>
      <c r="BMZ26" s="6"/>
      <c r="BNA26" s="6"/>
      <c r="BNB26" s="6"/>
      <c r="BNC26" s="6"/>
      <c r="BND26" s="6"/>
      <c r="BNE26" s="6"/>
      <c r="BNF26" s="6"/>
      <c r="BNG26" s="6"/>
      <c r="BNH26" s="6"/>
      <c r="BNI26" s="6"/>
      <c r="BNJ26" s="6"/>
      <c r="BNK26" s="6"/>
      <c r="BNL26" s="6"/>
      <c r="BNM26" s="6"/>
      <c r="BNN26" s="6"/>
      <c r="BNO26" s="6"/>
      <c r="BNP26" s="6"/>
      <c r="BNQ26" s="6"/>
      <c r="BNR26" s="6"/>
      <c r="BNS26" s="6"/>
      <c r="BNT26" s="6"/>
      <c r="BNU26" s="6"/>
      <c r="BNV26" s="6"/>
      <c r="BNW26" s="6"/>
      <c r="BNX26" s="6"/>
      <c r="BNY26" s="6"/>
      <c r="BNZ26" s="6"/>
      <c r="BOA26" s="6"/>
      <c r="BOB26" s="6"/>
      <c r="BOC26" s="6"/>
      <c r="BOD26" s="6"/>
      <c r="BOE26" s="6"/>
      <c r="BOF26" s="6"/>
      <c r="BOG26" s="6"/>
      <c r="BOH26" s="6"/>
      <c r="BOI26" s="6"/>
      <c r="BOJ26" s="6"/>
      <c r="BOK26" s="6"/>
      <c r="BOL26" s="6"/>
      <c r="BOM26" s="6"/>
      <c r="BON26" s="6"/>
      <c r="BOO26" s="6"/>
      <c r="BOP26" s="6"/>
      <c r="BOQ26" s="6"/>
      <c r="BOR26" s="6"/>
      <c r="BOS26" s="6"/>
      <c r="BOT26" s="6"/>
      <c r="BOU26" s="6"/>
      <c r="BOV26" s="6"/>
      <c r="BOW26" s="6"/>
      <c r="BOX26" s="6"/>
      <c r="BOY26" s="6"/>
      <c r="BOZ26" s="6"/>
      <c r="BPA26" s="6"/>
      <c r="BPB26" s="6"/>
      <c r="BPC26" s="6"/>
      <c r="BPD26" s="6"/>
      <c r="BPE26" s="6"/>
      <c r="BPF26" s="6"/>
      <c r="BPG26" s="6"/>
      <c r="BPH26" s="6"/>
      <c r="BPI26" s="6"/>
      <c r="BPJ26" s="6"/>
      <c r="BPK26" s="6"/>
      <c r="BPL26" s="6"/>
      <c r="BPM26" s="6"/>
      <c r="BPN26" s="6"/>
      <c r="BPO26" s="6"/>
      <c r="BPP26" s="6"/>
      <c r="BPQ26" s="6"/>
      <c r="BPR26" s="6"/>
      <c r="BPS26" s="6"/>
      <c r="BPT26" s="6"/>
      <c r="BPU26" s="6"/>
      <c r="BPV26" s="6"/>
      <c r="BPW26" s="6"/>
      <c r="BPX26" s="6"/>
      <c r="BPY26" s="6"/>
      <c r="BPZ26" s="6"/>
      <c r="BQA26" s="6"/>
      <c r="BQB26" s="6"/>
      <c r="BQC26" s="6"/>
      <c r="BQD26" s="6"/>
      <c r="BQE26" s="6"/>
      <c r="BQF26" s="6"/>
      <c r="BQG26" s="6"/>
      <c r="BQH26" s="6"/>
      <c r="BQI26" s="6"/>
      <c r="BQJ26" s="6"/>
      <c r="BQK26" s="6"/>
      <c r="BQL26" s="6"/>
      <c r="BQM26" s="6"/>
      <c r="BQN26" s="6"/>
      <c r="BQO26" s="6"/>
      <c r="BQP26" s="6"/>
      <c r="BQQ26" s="6"/>
      <c r="BQR26" s="6"/>
      <c r="BQS26" s="6"/>
      <c r="BQT26" s="6"/>
      <c r="BQU26" s="6"/>
      <c r="BQV26" s="6"/>
      <c r="BQW26" s="6"/>
      <c r="BQX26" s="6"/>
      <c r="BQY26" s="6"/>
      <c r="BQZ26" s="6"/>
      <c r="BRA26" s="6"/>
      <c r="BRB26" s="6"/>
      <c r="BRC26" s="6"/>
      <c r="BRD26" s="6"/>
      <c r="BRE26" s="6"/>
      <c r="BRF26" s="6"/>
      <c r="BRG26" s="6"/>
      <c r="BRH26" s="6"/>
      <c r="BRI26" s="6"/>
      <c r="BRJ26" s="6"/>
      <c r="BRK26" s="6"/>
      <c r="BRL26" s="6"/>
      <c r="BRM26" s="6"/>
      <c r="BRN26" s="6"/>
      <c r="BRO26" s="6"/>
      <c r="BRP26" s="6"/>
      <c r="BRQ26" s="6"/>
      <c r="BRR26" s="6"/>
      <c r="BRS26" s="6"/>
      <c r="BRT26" s="6"/>
      <c r="BRU26" s="6"/>
      <c r="BRV26" s="6"/>
      <c r="BRW26" s="6"/>
      <c r="BRX26" s="6"/>
      <c r="BRY26" s="6"/>
      <c r="BRZ26" s="6"/>
      <c r="BSA26" s="6"/>
      <c r="BSB26" s="6"/>
      <c r="BSC26" s="6"/>
      <c r="BSD26" s="6"/>
      <c r="BSE26" s="6"/>
      <c r="BSF26" s="6"/>
      <c r="BSG26" s="6"/>
      <c r="BSH26" s="6"/>
      <c r="BSI26" s="6"/>
      <c r="BSJ26" s="6"/>
      <c r="BSK26" s="6"/>
      <c r="BSL26" s="6"/>
      <c r="BSM26" s="6"/>
      <c r="BSN26" s="6"/>
      <c r="BSO26" s="6"/>
      <c r="BSP26" s="6"/>
      <c r="BSQ26" s="6"/>
      <c r="BSR26" s="6"/>
      <c r="BSS26" s="6"/>
      <c r="BST26" s="6"/>
      <c r="BSU26" s="6"/>
      <c r="BSV26" s="6"/>
      <c r="BSW26" s="6"/>
      <c r="BSX26" s="6"/>
      <c r="BSY26" s="6"/>
      <c r="BSZ26" s="6"/>
      <c r="BTA26" s="6"/>
      <c r="BTB26" s="6"/>
      <c r="BTC26" s="6"/>
      <c r="BTD26" s="6"/>
      <c r="BTE26" s="6"/>
      <c r="BTF26" s="6"/>
      <c r="BTG26" s="6"/>
      <c r="BTH26" s="6"/>
      <c r="BTI26" s="6"/>
      <c r="BTJ26" s="6"/>
      <c r="BTK26" s="6"/>
      <c r="BTL26" s="6"/>
      <c r="BTM26" s="6"/>
      <c r="BTN26" s="6"/>
      <c r="BTO26" s="6"/>
      <c r="BTP26" s="6"/>
      <c r="BTQ26" s="6"/>
      <c r="BTR26" s="6"/>
      <c r="BTS26" s="6"/>
      <c r="BTT26" s="6"/>
      <c r="BTU26" s="6"/>
      <c r="BTV26" s="6"/>
      <c r="BTW26" s="6"/>
      <c r="BTX26" s="6"/>
      <c r="BTY26" s="6"/>
      <c r="BTZ26" s="6"/>
      <c r="BUA26" s="6"/>
      <c r="BUB26" s="6"/>
      <c r="BUC26" s="6"/>
      <c r="BUD26" s="6"/>
      <c r="BUE26" s="6"/>
      <c r="BUF26" s="6"/>
      <c r="BUG26" s="6"/>
      <c r="BUH26" s="6"/>
      <c r="BUI26" s="6"/>
      <c r="BUJ26" s="6"/>
      <c r="BUK26" s="6"/>
      <c r="BUL26" s="6"/>
      <c r="BUM26" s="6"/>
      <c r="BUN26" s="6"/>
      <c r="BUO26" s="6"/>
      <c r="BUP26" s="6"/>
      <c r="BUQ26" s="6"/>
      <c r="BUR26" s="6"/>
      <c r="BUS26" s="6"/>
      <c r="BUT26" s="6"/>
      <c r="BUU26" s="6"/>
      <c r="BUV26" s="6"/>
      <c r="BUW26" s="6"/>
      <c r="BUX26" s="6"/>
      <c r="BUY26" s="6"/>
      <c r="BUZ26" s="6"/>
      <c r="BVA26" s="6"/>
      <c r="BVB26" s="6"/>
      <c r="BVC26" s="6"/>
      <c r="BVD26" s="6"/>
      <c r="BVE26" s="6"/>
      <c r="BVF26" s="6"/>
      <c r="BVG26" s="6"/>
      <c r="BVH26" s="6"/>
      <c r="BVI26" s="6"/>
      <c r="BVJ26" s="6"/>
      <c r="BVK26" s="6"/>
      <c r="BVL26" s="6"/>
      <c r="BVM26" s="6"/>
      <c r="BVN26" s="6"/>
      <c r="BVO26" s="6"/>
      <c r="BVP26" s="6"/>
      <c r="BVQ26" s="6"/>
      <c r="BVR26" s="6"/>
      <c r="BVS26" s="6"/>
      <c r="BVT26" s="6"/>
      <c r="BVU26" s="6"/>
      <c r="BVV26" s="6"/>
      <c r="BVW26" s="6"/>
      <c r="BVX26" s="6"/>
      <c r="BVY26" s="6"/>
      <c r="BVZ26" s="6"/>
      <c r="BWA26" s="6"/>
      <c r="BWB26" s="6"/>
      <c r="BWC26" s="6"/>
      <c r="BWD26" s="6"/>
      <c r="BWE26" s="6"/>
      <c r="BWF26" s="6"/>
      <c r="BWG26" s="6"/>
      <c r="BWH26" s="6"/>
      <c r="BWI26" s="6"/>
      <c r="BWJ26" s="6"/>
      <c r="BWK26" s="6"/>
      <c r="BWL26" s="6"/>
      <c r="BWM26" s="6"/>
      <c r="BWN26" s="6"/>
      <c r="BWO26" s="6"/>
      <c r="BWP26" s="6"/>
      <c r="BWQ26" s="6"/>
      <c r="BWR26" s="6"/>
      <c r="BWS26" s="6"/>
      <c r="BWT26" s="6"/>
      <c r="BWU26" s="6"/>
      <c r="BWV26" s="6"/>
      <c r="BWW26" s="6"/>
      <c r="BWX26" s="6"/>
      <c r="BWY26" s="6"/>
      <c r="BWZ26" s="6"/>
      <c r="BXA26" s="6"/>
      <c r="BXB26" s="6"/>
      <c r="BXC26" s="6"/>
      <c r="BXD26" s="6"/>
      <c r="BXE26" s="6"/>
      <c r="BXF26" s="6"/>
      <c r="BXG26" s="6"/>
      <c r="BXH26" s="6"/>
      <c r="BXI26" s="6"/>
      <c r="BXJ26" s="6"/>
      <c r="BXK26" s="6"/>
      <c r="BXL26" s="6"/>
      <c r="BXM26" s="6"/>
      <c r="BXN26" s="6"/>
      <c r="BXO26" s="6"/>
      <c r="BXP26" s="6"/>
      <c r="BXQ26" s="6"/>
      <c r="BXR26" s="6"/>
      <c r="BXS26" s="6"/>
      <c r="BXT26" s="6"/>
      <c r="BXU26" s="6"/>
      <c r="BXV26" s="6"/>
      <c r="BXW26" s="6"/>
      <c r="BXX26" s="6"/>
      <c r="BXY26" s="6"/>
      <c r="BXZ26" s="6"/>
      <c r="BYA26" s="6"/>
      <c r="BYB26" s="6"/>
      <c r="BYC26" s="6"/>
      <c r="BYD26" s="6"/>
      <c r="BYE26" s="6"/>
      <c r="BYF26" s="6"/>
      <c r="BYG26" s="6"/>
      <c r="BYH26" s="6"/>
      <c r="BYI26" s="6"/>
      <c r="BYJ26" s="6"/>
      <c r="BYK26" s="6"/>
      <c r="BYL26" s="6"/>
      <c r="BYM26" s="6"/>
      <c r="BYN26" s="6"/>
      <c r="BYO26" s="6"/>
      <c r="BYP26" s="6"/>
      <c r="BYQ26" s="6"/>
      <c r="BYR26" s="6"/>
      <c r="BYS26" s="6"/>
      <c r="BYT26" s="6"/>
      <c r="BYU26" s="6"/>
      <c r="BYV26" s="6"/>
      <c r="BYW26" s="6"/>
      <c r="BYX26" s="6"/>
      <c r="BYY26" s="6"/>
      <c r="BYZ26" s="6"/>
      <c r="BZA26" s="6"/>
      <c r="BZB26" s="6"/>
      <c r="BZC26" s="6"/>
      <c r="BZD26" s="6"/>
      <c r="BZE26" s="6"/>
      <c r="BZF26" s="6"/>
      <c r="BZG26" s="6"/>
      <c r="BZH26" s="6"/>
      <c r="BZI26" s="6"/>
      <c r="BZJ26" s="6"/>
      <c r="BZK26" s="6"/>
      <c r="BZL26" s="6"/>
      <c r="BZM26" s="6"/>
      <c r="BZN26" s="6"/>
      <c r="BZO26" s="6"/>
      <c r="BZP26" s="6"/>
      <c r="BZQ26" s="6"/>
      <c r="BZR26" s="6"/>
      <c r="BZS26" s="6"/>
      <c r="BZT26" s="6"/>
      <c r="BZU26" s="6"/>
      <c r="BZV26" s="6"/>
      <c r="BZW26" s="6"/>
      <c r="BZX26" s="6"/>
      <c r="BZY26" s="6"/>
      <c r="BZZ26" s="6"/>
      <c r="CAA26" s="6"/>
      <c r="CAB26" s="6"/>
      <c r="CAC26" s="6"/>
      <c r="CAD26" s="6"/>
      <c r="CAE26" s="6"/>
      <c r="CAF26" s="6"/>
      <c r="CAG26" s="6"/>
      <c r="CAH26" s="6"/>
      <c r="CAI26" s="6"/>
      <c r="CAJ26" s="6"/>
      <c r="CAK26" s="6"/>
      <c r="CAL26" s="6"/>
      <c r="CAM26" s="6"/>
      <c r="CAN26" s="6"/>
      <c r="CAO26" s="6"/>
      <c r="CAP26" s="6"/>
      <c r="CAQ26" s="6"/>
      <c r="CAR26" s="6"/>
      <c r="CAS26" s="6"/>
      <c r="CAT26" s="6"/>
      <c r="CAU26" s="6"/>
      <c r="CAV26" s="6"/>
      <c r="CAW26" s="6"/>
      <c r="CAX26" s="6"/>
      <c r="CAY26" s="6"/>
      <c r="CAZ26" s="6"/>
      <c r="CBA26" s="6"/>
      <c r="CBB26" s="6"/>
      <c r="CBC26" s="6"/>
      <c r="CBD26" s="6"/>
      <c r="CBE26" s="6"/>
      <c r="CBF26" s="6"/>
      <c r="CBG26" s="6"/>
      <c r="CBH26" s="6"/>
      <c r="CBI26" s="6"/>
      <c r="CBJ26" s="6"/>
      <c r="CBK26" s="6"/>
      <c r="CBL26" s="6"/>
      <c r="CBM26" s="6"/>
      <c r="CBN26" s="6"/>
      <c r="CBO26" s="6"/>
      <c r="CBP26" s="6"/>
      <c r="CBQ26" s="6"/>
      <c r="CBR26" s="6"/>
      <c r="CBS26" s="6"/>
      <c r="CBT26" s="6"/>
      <c r="CBU26" s="6"/>
      <c r="CBV26" s="6"/>
      <c r="CBW26" s="6"/>
      <c r="CBX26" s="6"/>
      <c r="CBY26" s="6"/>
      <c r="CBZ26" s="6"/>
      <c r="CCA26" s="6"/>
      <c r="CCB26" s="6"/>
      <c r="CCC26" s="6"/>
      <c r="CCD26" s="6"/>
      <c r="CCE26" s="6"/>
      <c r="CCF26" s="6"/>
      <c r="CCG26" s="6"/>
      <c r="CCH26" s="6"/>
      <c r="CCI26" s="6"/>
      <c r="CCJ26" s="6"/>
      <c r="CCK26" s="6"/>
      <c r="CCL26" s="6"/>
      <c r="CCM26" s="6"/>
      <c r="CCN26" s="6"/>
      <c r="CCO26" s="6"/>
      <c r="CCP26" s="6"/>
      <c r="CCQ26" s="6"/>
      <c r="CCR26" s="6"/>
      <c r="CCS26" s="6"/>
      <c r="CCT26" s="6"/>
      <c r="CCU26" s="6"/>
      <c r="CCV26" s="6"/>
      <c r="CCW26" s="6"/>
      <c r="CCX26" s="6"/>
      <c r="CCY26" s="6"/>
      <c r="CCZ26" s="6"/>
      <c r="CDA26" s="6"/>
      <c r="CDB26" s="6"/>
      <c r="CDC26" s="6"/>
      <c r="CDD26" s="6"/>
      <c r="CDE26" s="6"/>
      <c r="CDF26" s="6"/>
      <c r="CDG26" s="6"/>
      <c r="CDH26" s="6"/>
      <c r="CDI26" s="6"/>
      <c r="CDJ26" s="6"/>
      <c r="CDK26" s="6"/>
      <c r="CDL26" s="6"/>
      <c r="CDM26" s="6"/>
      <c r="CDN26" s="6"/>
      <c r="CDO26" s="6"/>
      <c r="CDP26" s="6"/>
      <c r="CDQ26" s="6"/>
      <c r="CDR26" s="6"/>
      <c r="CDS26" s="6"/>
      <c r="CDT26" s="6"/>
      <c r="CDU26" s="6"/>
      <c r="CDV26" s="6"/>
      <c r="CDW26" s="6"/>
      <c r="CDX26" s="6"/>
      <c r="CDY26" s="6"/>
      <c r="CDZ26" s="6"/>
      <c r="CEA26" s="6"/>
      <c r="CEB26" s="6"/>
      <c r="CEC26" s="6"/>
      <c r="CED26" s="6"/>
      <c r="CEE26" s="6"/>
      <c r="CEF26" s="6"/>
      <c r="CEG26" s="6"/>
      <c r="CEH26" s="6"/>
      <c r="CEI26" s="6"/>
      <c r="CEJ26" s="6"/>
      <c r="CEK26" s="6"/>
      <c r="CEL26" s="6"/>
      <c r="CEM26" s="6"/>
      <c r="CEN26" s="6"/>
      <c r="CEO26" s="6"/>
      <c r="CEP26" s="6"/>
      <c r="CEQ26" s="6"/>
      <c r="CER26" s="6"/>
      <c r="CES26" s="6"/>
      <c r="CET26" s="6"/>
      <c r="CEU26" s="6"/>
      <c r="CEV26" s="6"/>
      <c r="CEW26" s="6"/>
      <c r="CEX26" s="6"/>
      <c r="CEY26" s="6"/>
      <c r="CEZ26" s="6"/>
      <c r="CFA26" s="6"/>
      <c r="CFB26" s="6"/>
      <c r="CFC26" s="6"/>
      <c r="CFD26" s="6"/>
      <c r="CFE26" s="6"/>
      <c r="CFF26" s="6"/>
      <c r="CFG26" s="6"/>
      <c r="CFH26" s="6"/>
      <c r="CFI26" s="6"/>
      <c r="CFJ26" s="6"/>
      <c r="CFK26" s="6"/>
      <c r="CFL26" s="6"/>
      <c r="CFM26" s="6"/>
      <c r="CFN26" s="6"/>
      <c r="CFO26" s="6"/>
      <c r="CFP26" s="6"/>
      <c r="CFQ26" s="6"/>
      <c r="CFR26" s="6"/>
      <c r="CFS26" s="6"/>
      <c r="CFT26" s="6"/>
      <c r="CFU26" s="6"/>
      <c r="CFV26" s="6"/>
      <c r="CFW26" s="6"/>
      <c r="CFX26" s="6"/>
      <c r="CFY26" s="6"/>
      <c r="CFZ26" s="6"/>
      <c r="CGA26" s="6"/>
      <c r="CGB26" s="6"/>
      <c r="CGC26" s="6"/>
      <c r="CGD26" s="6"/>
      <c r="CGE26" s="6"/>
      <c r="CGF26" s="6"/>
      <c r="CGG26" s="6"/>
      <c r="CGH26" s="6"/>
      <c r="CGI26" s="6"/>
      <c r="CGJ26" s="6"/>
      <c r="CGK26" s="6"/>
      <c r="CGL26" s="6"/>
      <c r="CGM26" s="6"/>
      <c r="CGN26" s="6"/>
      <c r="CGO26" s="6"/>
      <c r="CGP26" s="6"/>
      <c r="CGQ26" s="6"/>
      <c r="CGR26" s="6"/>
      <c r="CGS26" s="6"/>
      <c r="CGT26" s="6"/>
      <c r="CGU26" s="6"/>
      <c r="CGV26" s="6"/>
      <c r="CGW26" s="6"/>
      <c r="CGX26" s="6"/>
      <c r="CGY26" s="6"/>
      <c r="CGZ26" s="6"/>
      <c r="CHA26" s="6"/>
      <c r="CHB26" s="6"/>
      <c r="CHC26" s="6"/>
      <c r="CHD26" s="6"/>
      <c r="CHE26" s="6"/>
      <c r="CHF26" s="6"/>
      <c r="CHG26" s="6"/>
      <c r="CHH26" s="6"/>
      <c r="CHI26" s="6"/>
      <c r="CHJ26" s="6"/>
      <c r="CHK26" s="6"/>
      <c r="CHL26" s="6"/>
      <c r="CHM26" s="6"/>
      <c r="CHN26" s="6"/>
      <c r="CHO26" s="6"/>
      <c r="CHP26" s="6"/>
      <c r="CHQ26" s="6"/>
      <c r="CHR26" s="6"/>
      <c r="CHS26" s="6"/>
      <c r="CHT26" s="6"/>
      <c r="CHU26" s="6"/>
      <c r="CHV26" s="6"/>
      <c r="CHW26" s="6"/>
      <c r="CHX26" s="6"/>
      <c r="CHY26" s="6"/>
      <c r="CHZ26" s="6"/>
      <c r="CIA26" s="6"/>
      <c r="CIB26" s="6"/>
      <c r="CIC26" s="6"/>
      <c r="CID26" s="6"/>
      <c r="CIE26" s="6"/>
      <c r="CIF26" s="6"/>
      <c r="CIG26" s="6"/>
      <c r="CIH26" s="6"/>
      <c r="CII26" s="6"/>
      <c r="CIJ26" s="6"/>
      <c r="CIK26" s="6"/>
      <c r="CIL26" s="6"/>
      <c r="CIM26" s="6"/>
      <c r="CIN26" s="6"/>
      <c r="CIO26" s="6"/>
      <c r="CIP26" s="6"/>
      <c r="CIQ26" s="6"/>
      <c r="CIR26" s="6"/>
      <c r="CIS26" s="6"/>
      <c r="CIT26" s="6"/>
      <c r="CIU26" s="6"/>
      <c r="CIV26" s="6"/>
      <c r="CIW26" s="6"/>
      <c r="CIX26" s="6"/>
      <c r="CIY26" s="6"/>
      <c r="CIZ26" s="6"/>
      <c r="CJA26" s="6"/>
      <c r="CJB26" s="6"/>
      <c r="CJC26" s="6"/>
      <c r="CJD26" s="6"/>
      <c r="CJE26" s="6"/>
      <c r="CJF26" s="6"/>
      <c r="CJG26" s="6"/>
      <c r="CJH26" s="6"/>
      <c r="CJI26" s="6"/>
      <c r="CJJ26" s="6"/>
      <c r="CJK26" s="6"/>
      <c r="CJL26" s="6"/>
      <c r="CJM26" s="6"/>
      <c r="CJN26" s="6"/>
      <c r="CJO26" s="6"/>
      <c r="CJP26" s="6"/>
      <c r="CJQ26" s="6"/>
      <c r="CJR26" s="6"/>
      <c r="CJS26" s="6"/>
      <c r="CJT26" s="6"/>
      <c r="CJU26" s="6"/>
      <c r="CJV26" s="6"/>
      <c r="CJW26" s="6"/>
      <c r="CJX26" s="6"/>
      <c r="CJY26" s="6"/>
      <c r="CJZ26" s="6"/>
      <c r="CKA26" s="6"/>
      <c r="CKB26" s="6"/>
      <c r="CKC26" s="6"/>
      <c r="CKD26" s="6"/>
      <c r="CKE26" s="6"/>
      <c r="CKF26" s="6"/>
      <c r="CKG26" s="6"/>
      <c r="CKH26" s="6"/>
      <c r="CKI26" s="6"/>
      <c r="CKJ26" s="6"/>
      <c r="CKK26" s="6"/>
      <c r="CKL26" s="6"/>
      <c r="CKM26" s="6"/>
      <c r="CKN26" s="6"/>
      <c r="CKO26" s="6"/>
      <c r="CKP26" s="6"/>
      <c r="CKQ26" s="6"/>
      <c r="CKR26" s="6"/>
      <c r="CKS26" s="6"/>
      <c r="CKT26" s="6"/>
      <c r="CKU26" s="6"/>
      <c r="CKV26" s="6"/>
      <c r="CKW26" s="6"/>
      <c r="CKX26" s="6"/>
      <c r="CKY26" s="6"/>
      <c r="CKZ26" s="6"/>
      <c r="CLA26" s="6"/>
      <c r="CLB26" s="6"/>
      <c r="CLC26" s="6"/>
      <c r="CLD26" s="6"/>
      <c r="CLE26" s="6"/>
      <c r="CLF26" s="6"/>
      <c r="CLG26" s="6"/>
      <c r="CLH26" s="6"/>
      <c r="CLI26" s="6"/>
      <c r="CLJ26" s="6"/>
      <c r="CLK26" s="6"/>
      <c r="CLL26" s="6"/>
      <c r="CLM26" s="6"/>
      <c r="CLN26" s="6"/>
      <c r="CLO26" s="6"/>
      <c r="CLP26" s="6"/>
      <c r="CLQ26" s="6"/>
      <c r="CLR26" s="6"/>
      <c r="CLS26" s="6"/>
      <c r="CLT26" s="6"/>
      <c r="CLU26" s="6"/>
      <c r="CLV26" s="6"/>
      <c r="CLW26" s="6"/>
      <c r="CLX26" s="6"/>
      <c r="CLY26" s="6"/>
      <c r="CLZ26" s="6"/>
      <c r="CMA26" s="6"/>
      <c r="CMB26" s="6"/>
      <c r="CMC26" s="6"/>
      <c r="CMD26" s="6"/>
      <c r="CME26" s="6"/>
      <c r="CMF26" s="6"/>
      <c r="CMG26" s="6"/>
      <c r="CMH26" s="6"/>
      <c r="CMI26" s="6"/>
      <c r="CMJ26" s="6"/>
      <c r="CMK26" s="6"/>
      <c r="CML26" s="6"/>
      <c r="CMM26" s="6"/>
      <c r="CMN26" s="6"/>
      <c r="CMO26" s="6"/>
      <c r="CMP26" s="6"/>
      <c r="CMQ26" s="6"/>
      <c r="CMR26" s="6"/>
      <c r="CMS26" s="6"/>
      <c r="CMT26" s="6"/>
      <c r="CMU26" s="6"/>
      <c r="CMV26" s="6"/>
      <c r="CMW26" s="6"/>
      <c r="CMX26" s="6"/>
      <c r="CMY26" s="6"/>
      <c r="CMZ26" s="6"/>
      <c r="CNA26" s="6"/>
      <c r="CNB26" s="6"/>
      <c r="CNC26" s="6"/>
      <c r="CND26" s="6"/>
      <c r="CNE26" s="6"/>
      <c r="CNF26" s="6"/>
      <c r="CNG26" s="6"/>
      <c r="CNH26" s="6"/>
      <c r="CNI26" s="6"/>
      <c r="CNJ26" s="6"/>
      <c r="CNK26" s="6"/>
      <c r="CNL26" s="6"/>
      <c r="CNM26" s="6"/>
      <c r="CNN26" s="6"/>
      <c r="CNO26" s="6"/>
      <c r="CNP26" s="6"/>
      <c r="CNQ26" s="6"/>
      <c r="CNR26" s="6"/>
      <c r="CNS26" s="6"/>
      <c r="CNT26" s="6"/>
      <c r="CNU26" s="6"/>
      <c r="CNV26" s="6"/>
      <c r="CNW26" s="6"/>
      <c r="CNX26" s="6"/>
      <c r="CNY26" s="6"/>
      <c r="CNZ26" s="6"/>
      <c r="COA26" s="6"/>
      <c r="COB26" s="6"/>
      <c r="COC26" s="6"/>
      <c r="COD26" s="6"/>
      <c r="COE26" s="6"/>
      <c r="COF26" s="6"/>
      <c r="COG26" s="6"/>
      <c r="COH26" s="6"/>
      <c r="COI26" s="6"/>
      <c r="COJ26" s="6"/>
      <c r="COK26" s="6"/>
      <c r="COL26" s="6"/>
      <c r="COM26" s="6"/>
      <c r="CON26" s="6"/>
      <c r="COO26" s="6"/>
      <c r="COP26" s="6"/>
      <c r="COQ26" s="6"/>
      <c r="COR26" s="6"/>
      <c r="COS26" s="6"/>
      <c r="COT26" s="6"/>
      <c r="COU26" s="6"/>
      <c r="COV26" s="6"/>
      <c r="COW26" s="6"/>
      <c r="COX26" s="6"/>
      <c r="COY26" s="6"/>
      <c r="COZ26" s="6"/>
      <c r="CPA26" s="6"/>
      <c r="CPB26" s="6"/>
      <c r="CPC26" s="6"/>
      <c r="CPD26" s="6"/>
      <c r="CPE26" s="6"/>
      <c r="CPF26" s="6"/>
      <c r="CPG26" s="6"/>
      <c r="CPH26" s="6"/>
      <c r="CPI26" s="6"/>
      <c r="CPJ26" s="6"/>
      <c r="CPK26" s="6"/>
      <c r="CPL26" s="6"/>
      <c r="CPM26" s="6"/>
      <c r="CPN26" s="6"/>
      <c r="CPO26" s="6"/>
      <c r="CPP26" s="6"/>
      <c r="CPQ26" s="6"/>
      <c r="CPR26" s="6"/>
      <c r="CPS26" s="6"/>
      <c r="CPT26" s="6"/>
      <c r="CPU26" s="6"/>
      <c r="CPV26" s="6"/>
      <c r="CPW26" s="6"/>
      <c r="CPX26" s="6"/>
      <c r="CPY26" s="6"/>
      <c r="CPZ26" s="6"/>
      <c r="CQA26" s="6"/>
      <c r="CQB26" s="6"/>
      <c r="CQC26" s="6"/>
      <c r="CQD26" s="6"/>
      <c r="CQE26" s="6"/>
      <c r="CQF26" s="6"/>
      <c r="CQG26" s="6"/>
      <c r="CQH26" s="6"/>
      <c r="CQI26" s="6"/>
      <c r="CQJ26" s="6"/>
      <c r="CQK26" s="6"/>
      <c r="CQL26" s="6"/>
      <c r="CQM26" s="6"/>
      <c r="CQN26" s="6"/>
      <c r="CQO26" s="6"/>
      <c r="CQP26" s="6"/>
      <c r="CQQ26" s="6"/>
      <c r="CQR26" s="6"/>
      <c r="CQS26" s="6"/>
      <c r="CQT26" s="6"/>
      <c r="CQU26" s="6"/>
      <c r="CQV26" s="6"/>
      <c r="CQW26" s="6"/>
      <c r="CQX26" s="6"/>
      <c r="CQY26" s="6"/>
      <c r="CQZ26" s="6"/>
      <c r="CRA26" s="6"/>
      <c r="CRB26" s="6"/>
      <c r="CRC26" s="6"/>
      <c r="CRD26" s="6"/>
      <c r="CRE26" s="6"/>
      <c r="CRF26" s="6"/>
      <c r="CRG26" s="6"/>
      <c r="CRH26" s="6"/>
      <c r="CRI26" s="6"/>
      <c r="CRJ26" s="6"/>
      <c r="CRK26" s="6"/>
      <c r="CRL26" s="6"/>
      <c r="CRM26" s="6"/>
      <c r="CRN26" s="6"/>
      <c r="CRO26" s="6"/>
      <c r="CRP26" s="6"/>
      <c r="CRQ26" s="6"/>
      <c r="CRR26" s="6"/>
      <c r="CRS26" s="6"/>
      <c r="CRT26" s="6"/>
      <c r="CRU26" s="6"/>
      <c r="CRV26" s="6"/>
      <c r="CRW26" s="6"/>
      <c r="CRX26" s="6"/>
      <c r="CRY26" s="6"/>
      <c r="CRZ26" s="6"/>
      <c r="CSA26" s="6"/>
      <c r="CSB26" s="6"/>
      <c r="CSC26" s="6"/>
      <c r="CSD26" s="6"/>
      <c r="CSE26" s="6"/>
      <c r="CSF26" s="6"/>
      <c r="CSG26" s="6"/>
      <c r="CSH26" s="6"/>
      <c r="CSI26" s="6"/>
      <c r="CSJ26" s="6"/>
      <c r="CSK26" s="6"/>
      <c r="CSL26" s="6"/>
      <c r="CSM26" s="6"/>
      <c r="CSN26" s="6"/>
      <c r="CSO26" s="6"/>
      <c r="CSP26" s="6"/>
      <c r="CSQ26" s="6"/>
      <c r="CSR26" s="6"/>
      <c r="CSS26" s="6"/>
      <c r="CST26" s="6"/>
      <c r="CSU26" s="6"/>
      <c r="CSV26" s="6"/>
      <c r="CSW26" s="6"/>
      <c r="CSX26" s="6"/>
      <c r="CSY26" s="6"/>
      <c r="CSZ26" s="6"/>
      <c r="CTA26" s="6"/>
      <c r="CTB26" s="6"/>
      <c r="CTC26" s="6"/>
      <c r="CTD26" s="6"/>
      <c r="CTE26" s="6"/>
      <c r="CTF26" s="6"/>
      <c r="CTG26" s="6"/>
      <c r="CTH26" s="6"/>
      <c r="CTI26" s="6"/>
      <c r="CTJ26" s="6"/>
      <c r="CTK26" s="6"/>
      <c r="CTL26" s="6"/>
      <c r="CTM26" s="6"/>
      <c r="CTN26" s="6"/>
      <c r="CTO26" s="6"/>
      <c r="CTP26" s="6"/>
      <c r="CTQ26" s="6"/>
      <c r="CTR26" s="6"/>
      <c r="CTS26" s="6"/>
      <c r="CTT26" s="6"/>
      <c r="CTU26" s="6"/>
      <c r="CTV26" s="6"/>
      <c r="CTW26" s="6"/>
      <c r="CTX26" s="6"/>
      <c r="CTY26" s="6"/>
      <c r="CTZ26" s="6"/>
      <c r="CUA26" s="6"/>
      <c r="CUB26" s="6"/>
      <c r="CUC26" s="6"/>
      <c r="CUD26" s="6"/>
      <c r="CUE26" s="6"/>
      <c r="CUF26" s="6"/>
      <c r="CUG26" s="6"/>
      <c r="CUH26" s="6"/>
      <c r="CUI26" s="6"/>
      <c r="CUJ26" s="6"/>
      <c r="CUK26" s="6"/>
      <c r="CUL26" s="6"/>
      <c r="CUM26" s="6"/>
      <c r="CUN26" s="6"/>
      <c r="CUO26" s="6"/>
      <c r="CUP26" s="6"/>
      <c r="CUQ26" s="6"/>
      <c r="CUR26" s="6"/>
      <c r="CUS26" s="6"/>
      <c r="CUT26" s="6"/>
      <c r="CUU26" s="6"/>
      <c r="CUV26" s="6"/>
      <c r="CUW26" s="6"/>
      <c r="CUX26" s="6"/>
      <c r="CUY26" s="6"/>
      <c r="CUZ26" s="6"/>
      <c r="CVA26" s="6"/>
      <c r="CVB26" s="6"/>
      <c r="CVC26" s="6"/>
      <c r="CVD26" s="6"/>
      <c r="CVE26" s="6"/>
      <c r="CVF26" s="6"/>
      <c r="CVG26" s="6"/>
      <c r="CVH26" s="6"/>
      <c r="CVI26" s="6"/>
      <c r="CVJ26" s="6"/>
      <c r="CVK26" s="6"/>
      <c r="CVL26" s="6"/>
      <c r="CVM26" s="6"/>
      <c r="CVN26" s="6"/>
      <c r="CVO26" s="6"/>
      <c r="CVP26" s="6"/>
      <c r="CVQ26" s="6"/>
      <c r="CVR26" s="6"/>
      <c r="CVS26" s="6"/>
      <c r="CVT26" s="6"/>
      <c r="CVU26" s="6"/>
      <c r="CVV26" s="6"/>
      <c r="CVW26" s="6"/>
      <c r="CVX26" s="6"/>
      <c r="CVY26" s="6"/>
      <c r="CVZ26" s="6"/>
      <c r="CWA26" s="6"/>
      <c r="CWB26" s="6"/>
      <c r="CWC26" s="6"/>
      <c r="CWD26" s="6"/>
      <c r="CWE26" s="6"/>
      <c r="CWF26" s="6"/>
      <c r="CWG26" s="6"/>
      <c r="CWH26" s="6"/>
      <c r="CWI26" s="6"/>
      <c r="CWJ26" s="6"/>
      <c r="CWK26" s="6"/>
      <c r="CWL26" s="6"/>
      <c r="CWM26" s="6"/>
      <c r="CWN26" s="6"/>
      <c r="CWO26" s="6"/>
      <c r="CWP26" s="6"/>
      <c r="CWQ26" s="6"/>
      <c r="CWR26" s="6"/>
      <c r="CWS26" s="6"/>
      <c r="CWT26" s="6"/>
      <c r="CWU26" s="6"/>
      <c r="CWV26" s="6"/>
      <c r="CWW26" s="6"/>
      <c r="CWX26" s="6"/>
      <c r="CWY26" s="6"/>
      <c r="CWZ26" s="6"/>
      <c r="CXA26" s="6"/>
      <c r="CXB26" s="6"/>
      <c r="CXC26" s="6"/>
      <c r="CXD26" s="6"/>
      <c r="CXE26" s="6"/>
      <c r="CXF26" s="6"/>
      <c r="CXG26" s="6"/>
      <c r="CXH26" s="6"/>
      <c r="CXI26" s="6"/>
      <c r="CXJ26" s="6"/>
      <c r="CXK26" s="6"/>
      <c r="CXL26" s="6"/>
      <c r="CXM26" s="6"/>
      <c r="CXN26" s="6"/>
      <c r="CXO26" s="6"/>
      <c r="CXP26" s="6"/>
      <c r="CXQ26" s="6"/>
      <c r="CXR26" s="6"/>
      <c r="CXS26" s="6"/>
      <c r="CXT26" s="6"/>
      <c r="CXU26" s="6"/>
      <c r="CXV26" s="6"/>
      <c r="CXW26" s="6"/>
      <c r="CXX26" s="6"/>
      <c r="CXY26" s="6"/>
      <c r="CXZ26" s="6"/>
      <c r="CYA26" s="6"/>
      <c r="CYB26" s="6"/>
      <c r="CYC26" s="6"/>
      <c r="CYD26" s="6"/>
      <c r="CYE26" s="6"/>
      <c r="CYF26" s="6"/>
      <c r="CYG26" s="6"/>
      <c r="CYH26" s="6"/>
      <c r="CYI26" s="6"/>
      <c r="CYJ26" s="6"/>
      <c r="CYK26" s="6"/>
      <c r="CYL26" s="6"/>
      <c r="CYM26" s="6"/>
      <c r="CYN26" s="6"/>
      <c r="CYO26" s="6"/>
      <c r="CYP26" s="6"/>
      <c r="CYQ26" s="6"/>
      <c r="CYR26" s="6"/>
      <c r="CYS26" s="6"/>
      <c r="CYT26" s="6"/>
      <c r="CYU26" s="6"/>
      <c r="CYV26" s="6"/>
      <c r="CYW26" s="6"/>
      <c r="CYX26" s="6"/>
      <c r="CYY26" s="6"/>
      <c r="CYZ26" s="6"/>
      <c r="CZA26" s="6"/>
      <c r="CZB26" s="6"/>
      <c r="CZC26" s="6"/>
      <c r="CZD26" s="6"/>
      <c r="CZE26" s="6"/>
      <c r="CZF26" s="6"/>
      <c r="CZG26" s="6"/>
      <c r="CZH26" s="6"/>
      <c r="CZI26" s="6"/>
      <c r="CZJ26" s="6"/>
      <c r="CZK26" s="6"/>
      <c r="CZL26" s="6"/>
      <c r="CZM26" s="6"/>
      <c r="CZN26" s="6"/>
      <c r="CZO26" s="6"/>
      <c r="CZP26" s="6"/>
      <c r="CZQ26" s="6"/>
      <c r="CZR26" s="6"/>
      <c r="CZS26" s="6"/>
      <c r="CZT26" s="6"/>
      <c r="CZU26" s="6"/>
      <c r="CZV26" s="6"/>
      <c r="CZW26" s="6"/>
      <c r="CZX26" s="6"/>
      <c r="CZY26" s="6"/>
      <c r="CZZ26" s="6"/>
      <c r="DAA26" s="6"/>
      <c r="DAB26" s="6"/>
      <c r="DAC26" s="6"/>
      <c r="DAD26" s="6"/>
      <c r="DAE26" s="6"/>
      <c r="DAF26" s="6"/>
      <c r="DAG26" s="6"/>
      <c r="DAH26" s="6"/>
      <c r="DAI26" s="6"/>
      <c r="DAJ26" s="6"/>
      <c r="DAK26" s="6"/>
      <c r="DAL26" s="6"/>
      <c r="DAM26" s="6"/>
      <c r="DAN26" s="6"/>
      <c r="DAO26" s="6"/>
      <c r="DAP26" s="6"/>
      <c r="DAQ26" s="6"/>
      <c r="DAR26" s="6"/>
      <c r="DAS26" s="6"/>
      <c r="DAT26" s="6"/>
      <c r="DAU26" s="6"/>
      <c r="DAV26" s="6"/>
      <c r="DAW26" s="6"/>
      <c r="DAX26" s="6"/>
      <c r="DAY26" s="6"/>
      <c r="DAZ26" s="6"/>
      <c r="DBA26" s="6"/>
      <c r="DBB26" s="6"/>
      <c r="DBC26" s="6"/>
      <c r="DBD26" s="6"/>
      <c r="DBE26" s="6"/>
      <c r="DBF26" s="6"/>
      <c r="DBG26" s="6"/>
      <c r="DBH26" s="6"/>
      <c r="DBI26" s="6"/>
      <c r="DBJ26" s="6"/>
      <c r="DBK26" s="6"/>
      <c r="DBL26" s="6"/>
      <c r="DBM26" s="6"/>
      <c r="DBN26" s="6"/>
      <c r="DBO26" s="6"/>
      <c r="DBP26" s="6"/>
      <c r="DBQ26" s="6"/>
      <c r="DBR26" s="6"/>
      <c r="DBS26" s="6"/>
      <c r="DBT26" s="6"/>
      <c r="DBU26" s="6"/>
      <c r="DBV26" s="6"/>
      <c r="DBW26" s="6"/>
      <c r="DBX26" s="6"/>
      <c r="DBY26" s="6"/>
      <c r="DBZ26" s="6"/>
      <c r="DCA26" s="6"/>
      <c r="DCB26" s="6"/>
      <c r="DCC26" s="6"/>
      <c r="DCD26" s="6"/>
      <c r="DCE26" s="6"/>
      <c r="DCF26" s="6"/>
      <c r="DCG26" s="6"/>
      <c r="DCH26" s="6"/>
      <c r="DCI26" s="6"/>
      <c r="DCJ26" s="6"/>
      <c r="DCK26" s="6"/>
      <c r="DCL26" s="6"/>
      <c r="DCM26" s="6"/>
      <c r="DCN26" s="6"/>
      <c r="DCO26" s="6"/>
      <c r="DCP26" s="6"/>
      <c r="DCQ26" s="6"/>
      <c r="DCR26" s="6"/>
      <c r="DCS26" s="6"/>
      <c r="DCT26" s="6"/>
      <c r="DCU26" s="6"/>
      <c r="DCV26" s="6"/>
      <c r="DCW26" s="6"/>
      <c r="DCX26" s="6"/>
      <c r="DCY26" s="6"/>
      <c r="DCZ26" s="6"/>
      <c r="DDA26" s="6"/>
      <c r="DDB26" s="6"/>
      <c r="DDC26" s="6"/>
      <c r="DDD26" s="6"/>
      <c r="DDE26" s="6"/>
      <c r="DDF26" s="6"/>
      <c r="DDG26" s="6"/>
      <c r="DDH26" s="6"/>
      <c r="DDI26" s="6"/>
      <c r="DDJ26" s="6"/>
      <c r="DDK26" s="6"/>
      <c r="DDL26" s="6"/>
      <c r="DDM26" s="6"/>
      <c r="DDN26" s="6"/>
      <c r="DDO26" s="6"/>
      <c r="DDP26" s="6"/>
      <c r="DDQ26" s="6"/>
      <c r="DDR26" s="6"/>
      <c r="DDS26" s="6"/>
      <c r="DDT26" s="6"/>
      <c r="DDU26" s="6"/>
      <c r="DDV26" s="6"/>
      <c r="DDW26" s="6"/>
      <c r="DDX26" s="6"/>
      <c r="DDY26" s="6"/>
      <c r="DDZ26" s="6"/>
      <c r="DEA26" s="6"/>
      <c r="DEB26" s="6"/>
      <c r="DEC26" s="6"/>
      <c r="DED26" s="6"/>
      <c r="DEE26" s="6"/>
      <c r="DEF26" s="6"/>
      <c r="DEG26" s="6"/>
      <c r="DEH26" s="6"/>
      <c r="DEI26" s="6"/>
      <c r="DEJ26" s="6"/>
      <c r="DEK26" s="6"/>
      <c r="DEL26" s="6"/>
      <c r="DEM26" s="6"/>
      <c r="DEN26" s="6"/>
      <c r="DEO26" s="6"/>
      <c r="DEP26" s="6"/>
      <c r="DEQ26" s="6"/>
      <c r="DER26" s="6"/>
      <c r="DES26" s="6"/>
      <c r="DET26" s="6"/>
      <c r="DEU26" s="6"/>
      <c r="DEV26" s="6"/>
      <c r="DEW26" s="6"/>
      <c r="DEX26" s="6"/>
      <c r="DEY26" s="6"/>
      <c r="DEZ26" s="6"/>
      <c r="DFA26" s="6"/>
      <c r="DFB26" s="6"/>
      <c r="DFC26" s="6"/>
      <c r="DFD26" s="6"/>
      <c r="DFE26" s="6"/>
      <c r="DFF26" s="6"/>
      <c r="DFG26" s="6"/>
      <c r="DFH26" s="6"/>
      <c r="DFI26" s="6"/>
      <c r="DFJ26" s="6"/>
      <c r="DFK26" s="6"/>
      <c r="DFL26" s="6"/>
      <c r="DFM26" s="6"/>
      <c r="DFN26" s="6"/>
      <c r="DFO26" s="6"/>
      <c r="DFP26" s="6"/>
      <c r="DFQ26" s="6"/>
      <c r="DFR26" s="6"/>
      <c r="DFS26" s="6"/>
      <c r="DFT26" s="6"/>
      <c r="DFU26" s="6"/>
      <c r="DFV26" s="6"/>
      <c r="DFW26" s="6"/>
      <c r="DFX26" s="6"/>
      <c r="DFY26" s="6"/>
      <c r="DFZ26" s="6"/>
      <c r="DGA26" s="6"/>
      <c r="DGB26" s="6"/>
      <c r="DGC26" s="6"/>
      <c r="DGD26" s="6"/>
      <c r="DGE26" s="6"/>
      <c r="DGF26" s="6"/>
      <c r="DGG26" s="6"/>
      <c r="DGH26" s="6"/>
      <c r="DGI26" s="6"/>
      <c r="DGJ26" s="6"/>
      <c r="DGK26" s="6"/>
      <c r="DGL26" s="6"/>
      <c r="DGM26" s="6"/>
      <c r="DGN26" s="6"/>
      <c r="DGO26" s="6"/>
      <c r="DGP26" s="6"/>
      <c r="DGQ26" s="6"/>
      <c r="DGR26" s="6"/>
      <c r="DGS26" s="6"/>
      <c r="DGT26" s="6"/>
      <c r="DGU26" s="6"/>
      <c r="DGV26" s="6"/>
      <c r="DGW26" s="6"/>
      <c r="DGX26" s="6"/>
      <c r="DGY26" s="6"/>
      <c r="DGZ26" s="6"/>
      <c r="DHA26" s="6"/>
      <c r="DHB26" s="6"/>
      <c r="DHC26" s="6"/>
      <c r="DHD26" s="6"/>
      <c r="DHE26" s="6"/>
      <c r="DHF26" s="6"/>
      <c r="DHG26" s="6"/>
      <c r="DHH26" s="6"/>
      <c r="DHI26" s="6"/>
      <c r="DHJ26" s="6"/>
      <c r="DHK26" s="6"/>
      <c r="DHL26" s="6"/>
      <c r="DHM26" s="6"/>
      <c r="DHN26" s="6"/>
      <c r="DHO26" s="6"/>
      <c r="DHP26" s="6"/>
      <c r="DHQ26" s="6"/>
      <c r="DHR26" s="6"/>
      <c r="DHS26" s="6"/>
      <c r="DHT26" s="6"/>
      <c r="DHU26" s="6"/>
      <c r="DHV26" s="6"/>
      <c r="DHW26" s="6"/>
      <c r="DHX26" s="6"/>
      <c r="DHY26" s="6"/>
      <c r="DHZ26" s="6"/>
      <c r="DIA26" s="6"/>
      <c r="DIB26" s="6"/>
      <c r="DIC26" s="6"/>
      <c r="DID26" s="6"/>
      <c r="DIE26" s="6"/>
      <c r="DIF26" s="6"/>
      <c r="DIG26" s="6"/>
      <c r="DIH26" s="6"/>
      <c r="DII26" s="6"/>
      <c r="DIJ26" s="6"/>
      <c r="DIK26" s="6"/>
      <c r="DIL26" s="6"/>
      <c r="DIM26" s="6"/>
      <c r="DIN26" s="6"/>
      <c r="DIO26" s="6"/>
      <c r="DIP26" s="6"/>
      <c r="DIQ26" s="6"/>
      <c r="DIR26" s="6"/>
      <c r="DIS26" s="6"/>
      <c r="DIT26" s="6"/>
      <c r="DIU26" s="6"/>
      <c r="DIV26" s="6"/>
      <c r="DIW26" s="6"/>
      <c r="DIX26" s="6"/>
      <c r="DIY26" s="6"/>
      <c r="DIZ26" s="6"/>
      <c r="DJA26" s="6"/>
      <c r="DJB26" s="6"/>
      <c r="DJC26" s="6"/>
      <c r="DJD26" s="6"/>
      <c r="DJE26" s="6"/>
      <c r="DJF26" s="6"/>
      <c r="DJG26" s="6"/>
      <c r="DJH26" s="6"/>
      <c r="DJI26" s="6"/>
      <c r="DJJ26" s="6"/>
      <c r="DJK26" s="6"/>
      <c r="DJL26" s="6"/>
      <c r="DJM26" s="6"/>
      <c r="DJN26" s="6"/>
      <c r="DJO26" s="6"/>
      <c r="DJP26" s="6"/>
      <c r="DJQ26" s="6"/>
      <c r="DJR26" s="6"/>
      <c r="DJS26" s="6"/>
      <c r="DJT26" s="6"/>
      <c r="DJU26" s="6"/>
      <c r="DJV26" s="6"/>
      <c r="DJW26" s="6"/>
      <c r="DJX26" s="6"/>
      <c r="DJY26" s="6"/>
      <c r="DJZ26" s="6"/>
      <c r="DKA26" s="6"/>
      <c r="DKB26" s="6"/>
      <c r="DKC26" s="6"/>
      <c r="DKD26" s="6"/>
      <c r="DKE26" s="6"/>
      <c r="DKF26" s="6"/>
      <c r="DKG26" s="6"/>
      <c r="DKH26" s="6"/>
      <c r="DKI26" s="6"/>
      <c r="DKJ26" s="6"/>
      <c r="DKK26" s="6"/>
      <c r="DKL26" s="6"/>
      <c r="DKM26" s="6"/>
      <c r="DKN26" s="6"/>
      <c r="DKO26" s="6"/>
      <c r="DKP26" s="6"/>
      <c r="DKQ26" s="6"/>
      <c r="DKR26" s="6"/>
      <c r="DKS26" s="6"/>
      <c r="DKT26" s="6"/>
      <c r="DKU26" s="6"/>
      <c r="DKV26" s="6"/>
      <c r="DKW26" s="6"/>
      <c r="DKX26" s="6"/>
      <c r="DKY26" s="6"/>
      <c r="DKZ26" s="6"/>
      <c r="DLA26" s="6"/>
      <c r="DLB26" s="6"/>
      <c r="DLC26" s="6"/>
      <c r="DLD26" s="6"/>
      <c r="DLE26" s="6"/>
      <c r="DLF26" s="6"/>
      <c r="DLG26" s="6"/>
      <c r="DLH26" s="6"/>
      <c r="DLI26" s="6"/>
      <c r="DLJ26" s="6"/>
      <c r="DLK26" s="6"/>
      <c r="DLL26" s="6"/>
      <c r="DLM26" s="6"/>
      <c r="DLN26" s="6"/>
      <c r="DLO26" s="6"/>
      <c r="DLP26" s="6"/>
      <c r="DLQ26" s="6"/>
      <c r="DLR26" s="6"/>
      <c r="DLS26" s="6"/>
      <c r="DLT26" s="6"/>
      <c r="DLU26" s="6"/>
      <c r="DLV26" s="6"/>
      <c r="DLW26" s="6"/>
      <c r="DLX26" s="6"/>
      <c r="DLY26" s="6"/>
      <c r="DLZ26" s="6"/>
      <c r="DMA26" s="6"/>
      <c r="DMB26" s="6"/>
      <c r="DMC26" s="6"/>
      <c r="DMD26" s="6"/>
      <c r="DME26" s="6"/>
      <c r="DMF26" s="6"/>
      <c r="DMG26" s="6"/>
      <c r="DMH26" s="6"/>
      <c r="DMI26" s="6"/>
      <c r="DMJ26" s="6"/>
      <c r="DMK26" s="6"/>
      <c r="DML26" s="6"/>
      <c r="DMM26" s="6"/>
      <c r="DMN26" s="6"/>
      <c r="DMO26" s="6"/>
      <c r="DMP26" s="6"/>
      <c r="DMQ26" s="6"/>
      <c r="DMR26" s="6"/>
      <c r="DMS26" s="6"/>
      <c r="DMT26" s="6"/>
      <c r="DMU26" s="6"/>
      <c r="DMV26" s="6"/>
      <c r="DMW26" s="6"/>
      <c r="DMX26" s="6"/>
      <c r="DMY26" s="6"/>
      <c r="DMZ26" s="6"/>
      <c r="DNA26" s="6"/>
      <c r="DNB26" s="6"/>
      <c r="DNC26" s="6"/>
      <c r="DND26" s="6"/>
      <c r="DNE26" s="6"/>
      <c r="DNF26" s="6"/>
      <c r="DNG26" s="6"/>
      <c r="DNH26" s="6"/>
      <c r="DNI26" s="6"/>
      <c r="DNJ26" s="6"/>
      <c r="DNK26" s="6"/>
      <c r="DNL26" s="6"/>
      <c r="DNM26" s="6"/>
      <c r="DNN26" s="6"/>
      <c r="DNO26" s="6"/>
      <c r="DNP26" s="6"/>
      <c r="DNQ26" s="6"/>
      <c r="DNR26" s="6"/>
      <c r="DNS26" s="6"/>
      <c r="DNT26" s="6"/>
      <c r="DNU26" s="6"/>
      <c r="DNV26" s="6"/>
      <c r="DNW26" s="6"/>
      <c r="DNX26" s="6"/>
      <c r="DNY26" s="6"/>
      <c r="DNZ26" s="6"/>
      <c r="DOA26" s="6"/>
      <c r="DOB26" s="6"/>
      <c r="DOC26" s="6"/>
      <c r="DOD26" s="6"/>
      <c r="DOE26" s="6"/>
      <c r="DOF26" s="6"/>
      <c r="DOG26" s="6"/>
      <c r="DOH26" s="6"/>
      <c r="DOI26" s="6"/>
      <c r="DOJ26" s="6"/>
      <c r="DOK26" s="6"/>
      <c r="DOL26" s="6"/>
      <c r="DOM26" s="6"/>
      <c r="DON26" s="6"/>
      <c r="DOO26" s="6"/>
      <c r="DOP26" s="6"/>
      <c r="DOQ26" s="6"/>
      <c r="DOR26" s="6"/>
      <c r="DOS26" s="6"/>
      <c r="DOT26" s="6"/>
      <c r="DOU26" s="6"/>
      <c r="DOV26" s="6"/>
      <c r="DOW26" s="6"/>
      <c r="DOX26" s="6"/>
      <c r="DOY26" s="6"/>
      <c r="DOZ26" s="6"/>
      <c r="DPA26" s="6"/>
      <c r="DPB26" s="6"/>
      <c r="DPC26" s="6"/>
      <c r="DPD26" s="6"/>
      <c r="DPE26" s="6"/>
      <c r="DPF26" s="6"/>
      <c r="DPG26" s="6"/>
      <c r="DPH26" s="6"/>
      <c r="DPI26" s="6"/>
      <c r="DPJ26" s="6"/>
      <c r="DPK26" s="6"/>
      <c r="DPL26" s="6"/>
      <c r="DPM26" s="6"/>
      <c r="DPN26" s="6"/>
      <c r="DPO26" s="6"/>
      <c r="DPP26" s="6"/>
      <c r="DPQ26" s="6"/>
      <c r="DPR26" s="6"/>
      <c r="DPS26" s="6"/>
      <c r="DPT26" s="6"/>
      <c r="DPU26" s="6"/>
      <c r="DPV26" s="6"/>
      <c r="DPW26" s="6"/>
      <c r="DPX26" s="6"/>
      <c r="DPY26" s="6"/>
      <c r="DPZ26" s="6"/>
      <c r="DQA26" s="6"/>
      <c r="DQB26" s="6"/>
      <c r="DQC26" s="6"/>
      <c r="DQD26" s="6"/>
      <c r="DQE26" s="6"/>
      <c r="DQF26" s="6"/>
      <c r="DQG26" s="6"/>
      <c r="DQH26" s="6"/>
      <c r="DQI26" s="6"/>
      <c r="DQJ26" s="6"/>
      <c r="DQK26" s="6"/>
      <c r="DQL26" s="6"/>
      <c r="DQM26" s="6"/>
      <c r="DQN26" s="6"/>
      <c r="DQO26" s="6"/>
      <c r="DQP26" s="6"/>
      <c r="DQQ26" s="6"/>
      <c r="DQR26" s="6"/>
      <c r="DQS26" s="6"/>
      <c r="DQT26" s="6"/>
      <c r="DQU26" s="6"/>
      <c r="DQV26" s="6"/>
      <c r="DQW26" s="6"/>
      <c r="DQX26" s="6"/>
      <c r="DQY26" s="6"/>
      <c r="DQZ26" s="6"/>
      <c r="DRA26" s="6"/>
      <c r="DRB26" s="6"/>
      <c r="DRC26" s="6"/>
      <c r="DRD26" s="6"/>
      <c r="DRE26" s="6"/>
      <c r="DRF26" s="6"/>
      <c r="DRG26" s="6"/>
      <c r="DRH26" s="6"/>
      <c r="DRI26" s="6"/>
      <c r="DRJ26" s="6"/>
      <c r="DRK26" s="6"/>
      <c r="DRL26" s="6"/>
      <c r="DRM26" s="6"/>
      <c r="DRN26" s="6"/>
      <c r="DRO26" s="6"/>
      <c r="DRP26" s="6"/>
      <c r="DRQ26" s="6"/>
      <c r="DRR26" s="6"/>
      <c r="DRS26" s="6"/>
      <c r="DRT26" s="6"/>
      <c r="DRU26" s="6"/>
      <c r="DRV26" s="6"/>
      <c r="DRW26" s="6"/>
      <c r="DRX26" s="6"/>
      <c r="DRY26" s="6"/>
      <c r="DRZ26" s="6"/>
      <c r="DSA26" s="6"/>
      <c r="DSB26" s="6"/>
      <c r="DSC26" s="6"/>
      <c r="DSD26" s="6"/>
      <c r="DSE26" s="6"/>
      <c r="DSF26" s="6"/>
      <c r="DSG26" s="6"/>
      <c r="DSH26" s="6"/>
      <c r="DSI26" s="6"/>
      <c r="DSJ26" s="6"/>
      <c r="DSK26" s="6"/>
      <c r="DSL26" s="6"/>
      <c r="DSM26" s="6"/>
      <c r="DSN26" s="6"/>
      <c r="DSO26" s="6"/>
      <c r="DSP26" s="6"/>
      <c r="DSQ26" s="6"/>
      <c r="DSR26" s="6"/>
      <c r="DSS26" s="6"/>
      <c r="DST26" s="6"/>
      <c r="DSU26" s="6"/>
      <c r="DSV26" s="6"/>
      <c r="DSW26" s="6"/>
      <c r="DSX26" s="6"/>
      <c r="DSY26" s="6"/>
      <c r="DSZ26" s="6"/>
      <c r="DTA26" s="6"/>
      <c r="DTB26" s="6"/>
      <c r="DTC26" s="6"/>
      <c r="DTD26" s="6"/>
      <c r="DTE26" s="6"/>
      <c r="DTF26" s="6"/>
      <c r="DTG26" s="6"/>
      <c r="DTH26" s="6"/>
      <c r="DTI26" s="6"/>
      <c r="DTJ26" s="6"/>
      <c r="DTK26" s="6"/>
      <c r="DTL26" s="6"/>
      <c r="DTM26" s="6"/>
      <c r="DTN26" s="6"/>
      <c r="DTO26" s="6"/>
      <c r="DTP26" s="6"/>
      <c r="DTQ26" s="6"/>
      <c r="DTR26" s="6"/>
      <c r="DTS26" s="6"/>
      <c r="DTT26" s="6"/>
      <c r="DTU26" s="6"/>
      <c r="DTV26" s="6"/>
      <c r="DTW26" s="6"/>
      <c r="DTX26" s="6"/>
      <c r="DTY26" s="6"/>
      <c r="DTZ26" s="6"/>
      <c r="DUA26" s="6"/>
      <c r="DUB26" s="6"/>
      <c r="DUC26" s="6"/>
      <c r="DUD26" s="6"/>
      <c r="DUE26" s="6"/>
      <c r="DUF26" s="6"/>
      <c r="DUG26" s="6"/>
      <c r="DUH26" s="6"/>
      <c r="DUI26" s="6"/>
      <c r="DUJ26" s="6"/>
      <c r="DUK26" s="6"/>
      <c r="DUL26" s="6"/>
      <c r="DUM26" s="6"/>
      <c r="DUN26" s="6"/>
      <c r="DUO26" s="6"/>
      <c r="DUP26" s="6"/>
      <c r="DUQ26" s="6"/>
      <c r="DUR26" s="6"/>
      <c r="DUS26" s="6"/>
      <c r="DUT26" s="6"/>
      <c r="DUU26" s="6"/>
      <c r="DUV26" s="6"/>
      <c r="DUW26" s="6"/>
      <c r="DUX26" s="6"/>
      <c r="DUY26" s="6"/>
      <c r="DUZ26" s="6"/>
      <c r="DVA26" s="6"/>
      <c r="DVB26" s="6"/>
      <c r="DVC26" s="6"/>
      <c r="DVD26" s="6"/>
      <c r="DVE26" s="6"/>
      <c r="DVF26" s="6"/>
      <c r="DVG26" s="6"/>
      <c r="DVH26" s="6"/>
      <c r="DVI26" s="6"/>
      <c r="DVJ26" s="6"/>
      <c r="DVK26" s="6"/>
      <c r="DVL26" s="6"/>
      <c r="DVM26" s="6"/>
      <c r="DVN26" s="6"/>
      <c r="DVO26" s="6"/>
      <c r="DVP26" s="6"/>
      <c r="DVQ26" s="6"/>
      <c r="DVR26" s="6"/>
      <c r="DVS26" s="6"/>
      <c r="DVT26" s="6"/>
      <c r="DVU26" s="6"/>
      <c r="DVV26" s="6"/>
      <c r="DVW26" s="6"/>
      <c r="DVX26" s="6"/>
      <c r="DVY26" s="6"/>
      <c r="DVZ26" s="6"/>
      <c r="DWA26" s="6"/>
      <c r="DWB26" s="6"/>
      <c r="DWC26" s="6"/>
      <c r="DWD26" s="6"/>
      <c r="DWE26" s="6"/>
      <c r="DWF26" s="6"/>
      <c r="DWG26" s="6"/>
      <c r="DWH26" s="6"/>
      <c r="DWI26" s="6"/>
      <c r="DWJ26" s="6"/>
      <c r="DWK26" s="6"/>
      <c r="DWL26" s="6"/>
      <c r="DWM26" s="6"/>
      <c r="DWN26" s="6"/>
      <c r="DWO26" s="6"/>
      <c r="DWP26" s="6"/>
      <c r="DWQ26" s="6"/>
      <c r="DWR26" s="6"/>
      <c r="DWS26" s="6"/>
      <c r="DWT26" s="6"/>
      <c r="DWU26" s="6"/>
      <c r="DWV26" s="6"/>
      <c r="DWW26" s="6"/>
      <c r="DWX26" s="6"/>
      <c r="DWY26" s="6"/>
      <c r="DWZ26" s="6"/>
      <c r="DXA26" s="6"/>
      <c r="DXB26" s="6"/>
      <c r="DXC26" s="6"/>
      <c r="DXD26" s="6"/>
      <c r="DXE26" s="6"/>
      <c r="DXF26" s="6"/>
      <c r="DXG26" s="6"/>
      <c r="DXH26" s="6"/>
      <c r="DXI26" s="6"/>
      <c r="DXJ26" s="6"/>
      <c r="DXK26" s="6"/>
      <c r="DXL26" s="6"/>
      <c r="DXM26" s="6"/>
      <c r="DXN26" s="6"/>
      <c r="DXO26" s="6"/>
      <c r="DXP26" s="6"/>
      <c r="DXQ26" s="6"/>
      <c r="DXR26" s="6"/>
      <c r="DXS26" s="6"/>
      <c r="DXT26" s="6"/>
      <c r="DXU26" s="6"/>
      <c r="DXV26" s="6"/>
      <c r="DXW26" s="6"/>
      <c r="DXX26" s="6"/>
      <c r="DXY26" s="6"/>
      <c r="DXZ26" s="6"/>
      <c r="DYA26" s="6"/>
      <c r="DYB26" s="6"/>
      <c r="DYC26" s="6"/>
      <c r="DYD26" s="6"/>
      <c r="DYE26" s="6"/>
      <c r="DYF26" s="6"/>
      <c r="DYG26" s="6"/>
      <c r="DYH26" s="6"/>
      <c r="DYI26" s="6"/>
      <c r="DYJ26" s="6"/>
      <c r="DYK26" s="6"/>
      <c r="DYL26" s="6"/>
      <c r="DYM26" s="6"/>
      <c r="DYN26" s="6"/>
      <c r="DYO26" s="6"/>
      <c r="DYP26" s="6"/>
      <c r="DYQ26" s="6"/>
      <c r="DYR26" s="6"/>
      <c r="DYS26" s="6"/>
      <c r="DYT26" s="6"/>
      <c r="DYU26" s="6"/>
      <c r="DYV26" s="6"/>
      <c r="DYW26" s="6"/>
      <c r="DYX26" s="6"/>
      <c r="DYY26" s="6"/>
      <c r="DYZ26" s="6"/>
      <c r="DZA26" s="6"/>
      <c r="DZB26" s="6"/>
      <c r="DZC26" s="6"/>
      <c r="DZD26" s="6"/>
      <c r="DZE26" s="6"/>
      <c r="DZF26" s="6"/>
      <c r="DZG26" s="6"/>
      <c r="DZH26" s="6"/>
      <c r="DZI26" s="6"/>
      <c r="DZJ26" s="6"/>
      <c r="DZK26" s="6"/>
      <c r="DZL26" s="6"/>
      <c r="DZM26" s="6"/>
      <c r="DZN26" s="6"/>
      <c r="DZO26" s="6"/>
      <c r="DZP26" s="6"/>
      <c r="DZQ26" s="6"/>
      <c r="DZR26" s="6"/>
      <c r="DZS26" s="6"/>
      <c r="DZT26" s="6"/>
      <c r="DZU26" s="6"/>
      <c r="DZV26" s="6"/>
      <c r="DZW26" s="6"/>
      <c r="DZX26" s="6"/>
      <c r="DZY26" s="6"/>
      <c r="DZZ26" s="6"/>
      <c r="EAA26" s="6"/>
      <c r="EAB26" s="6"/>
      <c r="EAC26" s="6"/>
      <c r="EAD26" s="6"/>
      <c r="EAE26" s="6"/>
      <c r="EAF26" s="6"/>
      <c r="EAG26" s="6"/>
      <c r="EAH26" s="6"/>
      <c r="EAI26" s="6"/>
      <c r="EAJ26" s="6"/>
      <c r="EAK26" s="6"/>
      <c r="EAL26" s="6"/>
      <c r="EAM26" s="6"/>
      <c r="EAN26" s="6"/>
      <c r="EAO26" s="6"/>
      <c r="EAP26" s="6"/>
      <c r="EAQ26" s="6"/>
      <c r="EAR26" s="6"/>
      <c r="EAS26" s="6"/>
      <c r="EAT26" s="6"/>
      <c r="EAU26" s="6"/>
      <c r="EAV26" s="6"/>
      <c r="EAW26" s="6"/>
      <c r="EAX26" s="6"/>
      <c r="EAY26" s="6"/>
      <c r="EAZ26" s="6"/>
      <c r="EBA26" s="6"/>
      <c r="EBB26" s="6"/>
      <c r="EBC26" s="6"/>
      <c r="EBD26" s="6"/>
      <c r="EBE26" s="6"/>
      <c r="EBF26" s="6"/>
      <c r="EBG26" s="6"/>
      <c r="EBH26" s="6"/>
      <c r="EBI26" s="6"/>
      <c r="EBJ26" s="6"/>
      <c r="EBK26" s="6"/>
      <c r="EBL26" s="6"/>
      <c r="EBM26" s="6"/>
      <c r="EBN26" s="6"/>
      <c r="EBO26" s="6"/>
      <c r="EBP26" s="6"/>
      <c r="EBQ26" s="6"/>
      <c r="EBR26" s="6"/>
      <c r="EBS26" s="6"/>
      <c r="EBT26" s="6"/>
      <c r="EBU26" s="6"/>
      <c r="EBV26" s="6"/>
      <c r="EBW26" s="6"/>
      <c r="EBX26" s="6"/>
      <c r="EBY26" s="6"/>
      <c r="EBZ26" s="6"/>
      <c r="ECA26" s="6"/>
      <c r="ECB26" s="6"/>
      <c r="ECC26" s="6"/>
      <c r="ECD26" s="6"/>
      <c r="ECE26" s="6"/>
      <c r="ECF26" s="6"/>
      <c r="ECG26" s="6"/>
      <c r="ECH26" s="6"/>
      <c r="ECI26" s="6"/>
      <c r="ECJ26" s="6"/>
      <c r="ECK26" s="6"/>
      <c r="ECL26" s="6"/>
      <c r="ECM26" s="6"/>
      <c r="ECN26" s="6"/>
      <c r="ECO26" s="6"/>
      <c r="ECP26" s="6"/>
      <c r="ECQ26" s="6"/>
      <c r="ECR26" s="6"/>
      <c r="ECS26" s="6"/>
      <c r="ECT26" s="6"/>
      <c r="ECU26" s="6"/>
      <c r="ECV26" s="6"/>
      <c r="ECW26" s="6"/>
      <c r="ECX26" s="6"/>
      <c r="ECY26" s="6"/>
      <c r="ECZ26" s="6"/>
      <c r="EDA26" s="6"/>
      <c r="EDB26" s="6"/>
      <c r="EDC26" s="6"/>
      <c r="EDD26" s="6"/>
      <c r="EDE26" s="6"/>
      <c r="EDF26" s="6"/>
      <c r="EDG26" s="6"/>
      <c r="EDH26" s="6"/>
      <c r="EDI26" s="6"/>
      <c r="EDJ26" s="6"/>
      <c r="EDK26" s="6"/>
      <c r="EDL26" s="6"/>
      <c r="EDM26" s="6"/>
      <c r="EDN26" s="6"/>
      <c r="EDO26" s="6"/>
      <c r="EDP26" s="6"/>
      <c r="EDQ26" s="6"/>
      <c r="EDR26" s="6"/>
      <c r="EDS26" s="6"/>
      <c r="EDT26" s="6"/>
      <c r="EDU26" s="6"/>
      <c r="EDV26" s="6"/>
      <c r="EDW26" s="6"/>
      <c r="EDX26" s="6"/>
      <c r="EDY26" s="6"/>
      <c r="EDZ26" s="6"/>
      <c r="EEA26" s="6"/>
      <c r="EEB26" s="6"/>
      <c r="EEC26" s="6"/>
      <c r="EED26" s="6"/>
      <c r="EEE26" s="6"/>
      <c r="EEF26" s="6"/>
      <c r="EEG26" s="6"/>
      <c r="EEH26" s="6"/>
      <c r="EEI26" s="6"/>
      <c r="EEJ26" s="6"/>
      <c r="EEK26" s="6"/>
      <c r="EEL26" s="6"/>
      <c r="EEM26" s="6"/>
      <c r="EEN26" s="6"/>
      <c r="EEO26" s="6"/>
      <c r="EEP26" s="6"/>
      <c r="EEQ26" s="6"/>
      <c r="EER26" s="6"/>
      <c r="EES26" s="6"/>
      <c r="EET26" s="6"/>
      <c r="EEU26" s="6"/>
      <c r="EEV26" s="6"/>
      <c r="EEW26" s="6"/>
      <c r="EEX26" s="6"/>
      <c r="EEY26" s="6"/>
      <c r="EEZ26" s="6"/>
      <c r="EFA26" s="6"/>
      <c r="EFB26" s="6"/>
      <c r="EFC26" s="6"/>
      <c r="EFD26" s="6"/>
      <c r="EFE26" s="6"/>
      <c r="EFF26" s="6"/>
      <c r="EFG26" s="6"/>
      <c r="EFH26" s="6"/>
      <c r="EFI26" s="6"/>
      <c r="EFJ26" s="6"/>
      <c r="EFK26" s="6"/>
      <c r="EFL26" s="6"/>
      <c r="EFM26" s="6"/>
      <c r="EFN26" s="6"/>
      <c r="EFO26" s="6"/>
      <c r="EFP26" s="6"/>
      <c r="EFQ26" s="6"/>
      <c r="EFR26" s="6"/>
      <c r="EFS26" s="6"/>
      <c r="EFT26" s="6"/>
      <c r="EFU26" s="6"/>
      <c r="EFV26" s="6"/>
      <c r="EFW26" s="6"/>
      <c r="EFX26" s="6"/>
      <c r="EFY26" s="6"/>
      <c r="EFZ26" s="6"/>
      <c r="EGA26" s="6"/>
      <c r="EGB26" s="6"/>
      <c r="EGC26" s="6"/>
      <c r="EGD26" s="6"/>
      <c r="EGE26" s="6"/>
      <c r="EGF26" s="6"/>
      <c r="EGG26" s="6"/>
      <c r="EGH26" s="6"/>
      <c r="EGI26" s="6"/>
      <c r="EGJ26" s="6"/>
      <c r="EGK26" s="6"/>
      <c r="EGL26" s="6"/>
      <c r="EGM26" s="6"/>
      <c r="EGN26" s="6"/>
      <c r="EGO26" s="6"/>
      <c r="EGP26" s="6"/>
      <c r="EGQ26" s="6"/>
      <c r="EGR26" s="6"/>
      <c r="EGS26" s="6"/>
      <c r="EGT26" s="6"/>
      <c r="EGU26" s="6"/>
      <c r="EGV26" s="6"/>
      <c r="EGW26" s="6"/>
      <c r="EGX26" s="6"/>
      <c r="EGY26" s="6"/>
      <c r="EGZ26" s="6"/>
      <c r="EHA26" s="6"/>
      <c r="EHB26" s="6"/>
      <c r="EHC26" s="6"/>
      <c r="EHD26" s="6"/>
      <c r="EHE26" s="6"/>
      <c r="EHF26" s="6"/>
      <c r="EHG26" s="6"/>
      <c r="EHH26" s="6"/>
      <c r="EHI26" s="6"/>
      <c r="EHJ26" s="6"/>
      <c r="EHK26" s="6"/>
      <c r="EHL26" s="6"/>
      <c r="EHM26" s="6"/>
      <c r="EHN26" s="6"/>
      <c r="EHO26" s="6"/>
      <c r="EHP26" s="6"/>
      <c r="EHQ26" s="6"/>
      <c r="EHR26" s="6"/>
      <c r="EHS26" s="6"/>
      <c r="EHT26" s="6"/>
      <c r="EHU26" s="6"/>
      <c r="EHV26" s="6"/>
      <c r="EHW26" s="6"/>
      <c r="EHX26" s="6"/>
      <c r="EHY26" s="6"/>
      <c r="EHZ26" s="6"/>
      <c r="EIA26" s="6"/>
      <c r="EIB26" s="6"/>
      <c r="EIC26" s="6"/>
      <c r="EID26" s="6"/>
      <c r="EIE26" s="6"/>
      <c r="EIF26" s="6"/>
      <c r="EIG26" s="6"/>
      <c r="EIH26" s="6"/>
      <c r="EII26" s="6"/>
      <c r="EIJ26" s="6"/>
      <c r="EIK26" s="6"/>
      <c r="EIL26" s="6"/>
      <c r="EIM26" s="6"/>
      <c r="EIN26" s="6"/>
      <c r="EIO26" s="6"/>
      <c r="EIP26" s="6"/>
      <c r="EIQ26" s="6"/>
      <c r="EIR26" s="6"/>
      <c r="EIS26" s="6"/>
      <c r="EIT26" s="6"/>
      <c r="EIU26" s="6"/>
      <c r="EIV26" s="6"/>
      <c r="EIW26" s="6"/>
      <c r="EIX26" s="6"/>
      <c r="EIY26" s="6"/>
      <c r="EIZ26" s="6"/>
      <c r="EJA26" s="6"/>
      <c r="EJB26" s="6"/>
      <c r="EJC26" s="6"/>
      <c r="EJD26" s="6"/>
      <c r="EJE26" s="6"/>
      <c r="EJF26" s="6"/>
      <c r="EJG26" s="6"/>
      <c r="EJH26" s="6"/>
      <c r="EJI26" s="6"/>
      <c r="EJJ26" s="6"/>
      <c r="EJK26" s="6"/>
      <c r="EJL26" s="6"/>
      <c r="EJM26" s="6"/>
      <c r="EJN26" s="6"/>
      <c r="EJO26" s="6"/>
      <c r="EJP26" s="6"/>
      <c r="EJQ26" s="6"/>
      <c r="EJR26" s="6"/>
      <c r="EJS26" s="6"/>
      <c r="EJT26" s="6"/>
      <c r="EJU26" s="6"/>
      <c r="EJV26" s="6"/>
      <c r="EJW26" s="6"/>
      <c r="EJX26" s="6"/>
      <c r="EJY26" s="6"/>
      <c r="EJZ26" s="6"/>
      <c r="EKA26" s="6"/>
      <c r="EKB26" s="6"/>
      <c r="EKC26" s="6"/>
      <c r="EKD26" s="6"/>
      <c r="EKE26" s="6"/>
      <c r="EKF26" s="6"/>
      <c r="EKG26" s="6"/>
      <c r="EKH26" s="6"/>
      <c r="EKI26" s="6"/>
      <c r="EKJ26" s="6"/>
      <c r="EKK26" s="6"/>
      <c r="EKL26" s="6"/>
      <c r="EKM26" s="6"/>
      <c r="EKN26" s="6"/>
      <c r="EKO26" s="6"/>
      <c r="EKP26" s="6"/>
      <c r="EKQ26" s="6"/>
      <c r="EKR26" s="6"/>
      <c r="EKS26" s="6"/>
      <c r="EKT26" s="6"/>
      <c r="EKU26" s="6"/>
      <c r="EKV26" s="6"/>
      <c r="EKW26" s="6"/>
      <c r="EKX26" s="6"/>
      <c r="EKY26" s="6"/>
      <c r="EKZ26" s="6"/>
      <c r="ELA26" s="6"/>
      <c r="ELB26" s="6"/>
      <c r="ELC26" s="6"/>
      <c r="ELD26" s="6"/>
      <c r="ELE26" s="6"/>
      <c r="ELF26" s="6"/>
      <c r="ELG26" s="6"/>
      <c r="ELH26" s="6"/>
      <c r="ELI26" s="6"/>
      <c r="ELJ26" s="6"/>
      <c r="ELK26" s="6"/>
      <c r="ELL26" s="6"/>
      <c r="ELM26" s="6"/>
      <c r="ELN26" s="6"/>
      <c r="ELO26" s="6"/>
      <c r="ELP26" s="6"/>
      <c r="ELQ26" s="6"/>
      <c r="ELR26" s="6"/>
      <c r="ELS26" s="6"/>
      <c r="ELT26" s="6"/>
      <c r="ELU26" s="6"/>
      <c r="ELV26" s="6"/>
      <c r="ELW26" s="6"/>
      <c r="ELX26" s="6"/>
      <c r="ELY26" s="6"/>
      <c r="ELZ26" s="6"/>
      <c r="EMA26" s="6"/>
      <c r="EMB26" s="6"/>
      <c r="EMC26" s="6"/>
      <c r="EMD26" s="6"/>
      <c r="EME26" s="6"/>
      <c r="EMF26" s="6"/>
      <c r="EMG26" s="6"/>
      <c r="EMH26" s="6"/>
      <c r="EMI26" s="6"/>
      <c r="EMJ26" s="6"/>
      <c r="EMK26" s="6"/>
      <c r="EML26" s="6"/>
      <c r="EMM26" s="6"/>
      <c r="EMN26" s="6"/>
      <c r="EMO26" s="6"/>
      <c r="EMP26" s="6"/>
      <c r="EMQ26" s="6"/>
      <c r="EMR26" s="6"/>
      <c r="EMS26" s="6"/>
      <c r="EMT26" s="6"/>
      <c r="EMU26" s="6"/>
      <c r="EMV26" s="6"/>
      <c r="EMW26" s="6"/>
      <c r="EMX26" s="6"/>
      <c r="EMY26" s="6"/>
      <c r="EMZ26" s="6"/>
      <c r="ENA26" s="6"/>
      <c r="ENB26" s="6"/>
      <c r="ENC26" s="6"/>
      <c r="END26" s="6"/>
      <c r="ENE26" s="6"/>
      <c r="ENF26" s="6"/>
      <c r="ENG26" s="6"/>
      <c r="ENH26" s="6"/>
      <c r="ENI26" s="6"/>
      <c r="ENJ26" s="6"/>
      <c r="ENK26" s="6"/>
      <c r="ENL26" s="6"/>
      <c r="ENM26" s="6"/>
      <c r="ENN26" s="6"/>
      <c r="ENO26" s="6"/>
      <c r="ENP26" s="6"/>
      <c r="ENQ26" s="6"/>
      <c r="ENR26" s="6"/>
      <c r="ENS26" s="6"/>
      <c r="ENT26" s="6"/>
      <c r="ENU26" s="6"/>
      <c r="ENV26" s="6"/>
      <c r="ENW26" s="6"/>
      <c r="ENX26" s="6"/>
      <c r="ENY26" s="6"/>
      <c r="ENZ26" s="6"/>
      <c r="EOA26" s="6"/>
      <c r="EOB26" s="6"/>
      <c r="EOC26" s="6"/>
      <c r="EOD26" s="6"/>
      <c r="EOE26" s="6"/>
      <c r="EOF26" s="6"/>
      <c r="EOG26" s="6"/>
      <c r="EOH26" s="6"/>
      <c r="EOI26" s="6"/>
      <c r="EOJ26" s="6"/>
      <c r="EOK26" s="6"/>
      <c r="EOL26" s="6"/>
      <c r="EOM26" s="6"/>
      <c r="EON26" s="6"/>
      <c r="EOO26" s="6"/>
      <c r="EOP26" s="6"/>
      <c r="EOQ26" s="6"/>
      <c r="EOR26" s="6"/>
      <c r="EOS26" s="6"/>
      <c r="EOT26" s="6"/>
      <c r="EOU26" s="6"/>
      <c r="EOV26" s="6"/>
      <c r="EOW26" s="6"/>
      <c r="EOX26" s="6"/>
      <c r="EOY26" s="6"/>
      <c r="EOZ26" s="6"/>
      <c r="EPA26" s="6"/>
      <c r="EPB26" s="6"/>
      <c r="EPC26" s="6"/>
      <c r="EPD26" s="6"/>
      <c r="EPE26" s="6"/>
      <c r="EPF26" s="6"/>
      <c r="EPG26" s="6"/>
      <c r="EPH26" s="6"/>
      <c r="EPI26" s="6"/>
      <c r="EPJ26" s="6"/>
      <c r="EPK26" s="6"/>
      <c r="EPL26" s="6"/>
      <c r="EPM26" s="6"/>
      <c r="EPN26" s="6"/>
      <c r="EPO26" s="6"/>
      <c r="EPP26" s="6"/>
      <c r="EPQ26" s="6"/>
      <c r="EPR26" s="6"/>
      <c r="EPS26" s="6"/>
      <c r="EPT26" s="6"/>
      <c r="EPU26" s="6"/>
      <c r="EPV26" s="6"/>
      <c r="EPW26" s="6"/>
      <c r="EPX26" s="6"/>
      <c r="EPY26" s="6"/>
      <c r="EPZ26" s="6"/>
      <c r="EQA26" s="6"/>
      <c r="EQB26" s="6"/>
      <c r="EQC26" s="6"/>
      <c r="EQD26" s="6"/>
      <c r="EQE26" s="6"/>
      <c r="EQF26" s="6"/>
      <c r="EQG26" s="6"/>
      <c r="EQH26" s="6"/>
      <c r="EQI26" s="6"/>
      <c r="EQJ26" s="6"/>
      <c r="EQK26" s="6"/>
      <c r="EQL26" s="6"/>
      <c r="EQM26" s="6"/>
      <c r="EQN26" s="6"/>
      <c r="EQO26" s="6"/>
      <c r="EQP26" s="6"/>
      <c r="EQQ26" s="6"/>
      <c r="EQR26" s="6"/>
      <c r="EQS26" s="6"/>
      <c r="EQT26" s="6"/>
      <c r="EQU26" s="6"/>
      <c r="EQV26" s="6"/>
      <c r="EQW26" s="6"/>
      <c r="EQX26" s="6"/>
      <c r="EQY26" s="6"/>
      <c r="EQZ26" s="6"/>
      <c r="ERA26" s="6"/>
      <c r="ERB26" s="6"/>
      <c r="ERC26" s="6"/>
      <c r="ERD26" s="6"/>
      <c r="ERE26" s="6"/>
      <c r="ERF26" s="6"/>
      <c r="ERG26" s="6"/>
      <c r="ERH26" s="6"/>
      <c r="ERI26" s="6"/>
      <c r="ERJ26" s="6"/>
      <c r="ERK26" s="6"/>
      <c r="ERL26" s="6"/>
      <c r="ERM26" s="6"/>
      <c r="ERN26" s="6"/>
      <c r="ERO26" s="6"/>
      <c r="ERP26" s="6"/>
      <c r="ERQ26" s="6"/>
      <c r="ERR26" s="6"/>
      <c r="ERS26" s="6"/>
      <c r="ERT26" s="6"/>
      <c r="ERU26" s="6"/>
      <c r="ERV26" s="6"/>
      <c r="ERW26" s="6"/>
      <c r="ERX26" s="6"/>
      <c r="ERY26" s="6"/>
      <c r="ERZ26" s="6"/>
      <c r="ESA26" s="6"/>
      <c r="ESB26" s="6"/>
      <c r="ESC26" s="6"/>
      <c r="ESD26" s="6"/>
      <c r="ESE26" s="6"/>
      <c r="ESF26" s="6"/>
      <c r="ESG26" s="6"/>
      <c r="ESH26" s="6"/>
      <c r="ESI26" s="6"/>
      <c r="ESJ26" s="6"/>
      <c r="ESK26" s="6"/>
      <c r="ESL26" s="6"/>
      <c r="ESM26" s="6"/>
      <c r="ESN26" s="6"/>
      <c r="ESO26" s="6"/>
      <c r="ESP26" s="6"/>
      <c r="ESQ26" s="6"/>
      <c r="ESR26" s="6"/>
      <c r="ESS26" s="6"/>
      <c r="EST26" s="6"/>
      <c r="ESU26" s="6"/>
      <c r="ESV26" s="6"/>
      <c r="ESW26" s="6"/>
      <c r="ESX26" s="6"/>
      <c r="ESY26" s="6"/>
      <c r="ESZ26" s="6"/>
      <c r="ETA26" s="6"/>
      <c r="ETB26" s="6"/>
      <c r="ETC26" s="6"/>
      <c r="ETD26" s="6"/>
      <c r="ETE26" s="6"/>
      <c r="ETF26" s="6"/>
      <c r="ETG26" s="6"/>
      <c r="ETH26" s="6"/>
      <c r="ETI26" s="6"/>
      <c r="ETJ26" s="6"/>
      <c r="ETK26" s="6"/>
      <c r="ETL26" s="6"/>
      <c r="ETM26" s="6"/>
      <c r="ETN26" s="6"/>
      <c r="ETO26" s="6"/>
      <c r="ETP26" s="6"/>
      <c r="ETQ26" s="6"/>
      <c r="ETR26" s="6"/>
      <c r="ETS26" s="6"/>
      <c r="ETT26" s="6"/>
      <c r="ETU26" s="6"/>
      <c r="ETV26" s="6"/>
      <c r="ETW26" s="6"/>
      <c r="ETX26" s="6"/>
      <c r="ETY26" s="6"/>
      <c r="ETZ26" s="6"/>
      <c r="EUA26" s="6"/>
      <c r="EUB26" s="6"/>
      <c r="EUC26" s="6"/>
      <c r="EUD26" s="6"/>
      <c r="EUE26" s="6"/>
      <c r="EUF26" s="6"/>
      <c r="EUG26" s="6"/>
      <c r="EUH26" s="6"/>
      <c r="EUI26" s="6"/>
      <c r="EUJ26" s="6"/>
      <c r="EUK26" s="6"/>
      <c r="EUL26" s="6"/>
      <c r="EUM26" s="6"/>
      <c r="EUN26" s="6"/>
      <c r="EUO26" s="6"/>
      <c r="EUP26" s="6"/>
      <c r="EUQ26" s="6"/>
      <c r="EUR26" s="6"/>
      <c r="EUS26" s="6"/>
      <c r="EUT26" s="6"/>
      <c r="EUU26" s="6"/>
      <c r="EUV26" s="6"/>
      <c r="EUW26" s="6"/>
      <c r="EUX26" s="6"/>
      <c r="EUY26" s="6"/>
      <c r="EUZ26" s="6"/>
      <c r="EVA26" s="6"/>
      <c r="EVB26" s="6"/>
      <c r="EVC26" s="6"/>
      <c r="EVD26" s="6"/>
      <c r="EVE26" s="6"/>
      <c r="EVF26" s="6"/>
      <c r="EVG26" s="6"/>
      <c r="EVH26" s="6"/>
      <c r="EVI26" s="6"/>
      <c r="EVJ26" s="6"/>
      <c r="EVK26" s="6"/>
      <c r="EVL26" s="6"/>
      <c r="EVM26" s="6"/>
      <c r="EVN26" s="6"/>
      <c r="EVO26" s="6"/>
      <c r="EVP26" s="6"/>
      <c r="EVQ26" s="6"/>
      <c r="EVR26" s="6"/>
      <c r="EVS26" s="6"/>
      <c r="EVT26" s="6"/>
      <c r="EVU26" s="6"/>
      <c r="EVV26" s="6"/>
      <c r="EVW26" s="6"/>
      <c r="EVX26" s="6"/>
      <c r="EVY26" s="6"/>
      <c r="EVZ26" s="6"/>
      <c r="EWA26" s="6"/>
      <c r="EWB26" s="6"/>
      <c r="EWC26" s="6"/>
      <c r="EWD26" s="6"/>
      <c r="EWE26" s="6"/>
      <c r="EWF26" s="6"/>
      <c r="EWG26" s="6"/>
      <c r="EWH26" s="6"/>
      <c r="EWI26" s="6"/>
      <c r="EWJ26" s="6"/>
      <c r="EWK26" s="6"/>
      <c r="EWL26" s="6"/>
      <c r="EWM26" s="6"/>
      <c r="EWN26" s="6"/>
      <c r="EWO26" s="6"/>
      <c r="EWP26" s="6"/>
      <c r="EWQ26" s="6"/>
      <c r="EWR26" s="6"/>
      <c r="EWS26" s="6"/>
      <c r="EWT26" s="6"/>
      <c r="EWU26" s="6"/>
      <c r="EWV26" s="6"/>
      <c r="EWW26" s="6"/>
      <c r="EWX26" s="6"/>
      <c r="EWY26" s="6"/>
      <c r="EWZ26" s="6"/>
      <c r="EXA26" s="6"/>
      <c r="EXB26" s="6"/>
      <c r="EXC26" s="6"/>
      <c r="EXD26" s="6"/>
      <c r="EXE26" s="6"/>
      <c r="EXF26" s="6"/>
      <c r="EXG26" s="6"/>
      <c r="EXH26" s="6"/>
      <c r="EXI26" s="6"/>
      <c r="EXJ26" s="6"/>
      <c r="EXK26" s="6"/>
      <c r="EXL26" s="6"/>
      <c r="EXM26" s="6"/>
      <c r="EXN26" s="6"/>
      <c r="EXO26" s="6"/>
      <c r="EXP26" s="6"/>
      <c r="EXQ26" s="6"/>
      <c r="EXR26" s="6"/>
      <c r="EXS26" s="6"/>
      <c r="EXT26" s="6"/>
      <c r="EXU26" s="6"/>
      <c r="EXV26" s="6"/>
      <c r="EXW26" s="6"/>
      <c r="EXX26" s="6"/>
      <c r="EXY26" s="6"/>
      <c r="EXZ26" s="6"/>
      <c r="EYA26" s="6"/>
      <c r="EYB26" s="6"/>
      <c r="EYC26" s="6"/>
      <c r="EYD26" s="6"/>
      <c r="EYE26" s="6"/>
      <c r="EYF26" s="6"/>
      <c r="EYG26" s="6"/>
      <c r="EYH26" s="6"/>
      <c r="EYI26" s="6"/>
      <c r="EYJ26" s="6"/>
      <c r="EYK26" s="6"/>
      <c r="EYL26" s="6"/>
      <c r="EYM26" s="6"/>
      <c r="EYN26" s="6"/>
      <c r="EYO26" s="6"/>
      <c r="EYP26" s="6"/>
      <c r="EYQ26" s="6"/>
      <c r="EYR26" s="6"/>
      <c r="EYS26" s="6"/>
      <c r="EYT26" s="6"/>
      <c r="EYU26" s="6"/>
      <c r="EYV26" s="6"/>
      <c r="EYW26" s="6"/>
      <c r="EYX26" s="6"/>
      <c r="EYY26" s="6"/>
      <c r="EYZ26" s="6"/>
      <c r="EZA26" s="6"/>
      <c r="EZB26" s="6"/>
      <c r="EZC26" s="6"/>
      <c r="EZD26" s="6"/>
      <c r="EZE26" s="6"/>
      <c r="EZF26" s="6"/>
      <c r="EZG26" s="6"/>
      <c r="EZH26" s="6"/>
      <c r="EZI26" s="6"/>
      <c r="EZJ26" s="6"/>
      <c r="EZK26" s="6"/>
      <c r="EZL26" s="6"/>
      <c r="EZM26" s="6"/>
      <c r="EZN26" s="6"/>
      <c r="EZO26" s="6"/>
      <c r="EZP26" s="6"/>
      <c r="EZQ26" s="6"/>
      <c r="EZR26" s="6"/>
      <c r="EZS26" s="6"/>
      <c r="EZT26" s="6"/>
      <c r="EZU26" s="6"/>
      <c r="EZV26" s="6"/>
      <c r="EZW26" s="6"/>
      <c r="EZX26" s="6"/>
      <c r="EZY26" s="6"/>
      <c r="EZZ26" s="6"/>
      <c r="FAA26" s="6"/>
      <c r="FAB26" s="6"/>
      <c r="FAC26" s="6"/>
      <c r="FAD26" s="6"/>
      <c r="FAE26" s="6"/>
      <c r="FAF26" s="6"/>
      <c r="FAG26" s="6"/>
      <c r="FAH26" s="6"/>
      <c r="FAI26" s="6"/>
      <c r="FAJ26" s="6"/>
      <c r="FAK26" s="6"/>
      <c r="FAL26" s="6"/>
      <c r="FAM26" s="6"/>
      <c r="FAN26" s="6"/>
      <c r="FAO26" s="6"/>
      <c r="FAP26" s="6"/>
      <c r="FAQ26" s="6"/>
      <c r="FAR26" s="6"/>
      <c r="FAS26" s="6"/>
      <c r="FAT26" s="6"/>
      <c r="FAU26" s="6"/>
      <c r="FAV26" s="6"/>
      <c r="FAW26" s="6"/>
      <c r="FAX26" s="6"/>
      <c r="FAY26" s="6"/>
      <c r="FAZ26" s="6"/>
      <c r="FBA26" s="6"/>
      <c r="FBB26" s="6"/>
      <c r="FBC26" s="6"/>
      <c r="FBD26" s="6"/>
      <c r="FBE26" s="6"/>
      <c r="FBF26" s="6"/>
      <c r="FBG26" s="6"/>
      <c r="FBH26" s="6"/>
      <c r="FBI26" s="6"/>
      <c r="FBJ26" s="6"/>
      <c r="FBK26" s="6"/>
      <c r="FBL26" s="6"/>
      <c r="FBM26" s="6"/>
      <c r="FBN26" s="6"/>
      <c r="FBO26" s="6"/>
      <c r="FBP26" s="6"/>
      <c r="FBQ26" s="6"/>
      <c r="FBR26" s="6"/>
      <c r="FBS26" s="6"/>
      <c r="FBT26" s="6"/>
      <c r="FBU26" s="6"/>
      <c r="FBV26" s="6"/>
      <c r="FBW26" s="6"/>
      <c r="FBX26" s="6"/>
      <c r="FBY26" s="6"/>
      <c r="FBZ26" s="6"/>
      <c r="FCA26" s="6"/>
      <c r="FCB26" s="6"/>
      <c r="FCC26" s="6"/>
      <c r="FCD26" s="6"/>
      <c r="FCE26" s="6"/>
      <c r="FCF26" s="6"/>
      <c r="FCG26" s="6"/>
      <c r="FCH26" s="6"/>
      <c r="FCI26" s="6"/>
      <c r="FCJ26" s="6"/>
      <c r="FCK26" s="6"/>
      <c r="FCL26" s="6"/>
      <c r="FCM26" s="6"/>
      <c r="FCN26" s="6"/>
      <c r="FCO26" s="6"/>
      <c r="FCP26" s="6"/>
      <c r="FCQ26" s="6"/>
      <c r="FCR26" s="6"/>
      <c r="FCS26" s="6"/>
      <c r="FCT26" s="6"/>
      <c r="FCU26" s="6"/>
      <c r="FCV26" s="6"/>
      <c r="FCW26" s="6"/>
      <c r="FCX26" s="6"/>
      <c r="FCY26" s="6"/>
      <c r="FCZ26" s="6"/>
      <c r="FDA26" s="6"/>
      <c r="FDB26" s="6"/>
      <c r="FDC26" s="6"/>
      <c r="FDD26" s="6"/>
      <c r="FDE26" s="6"/>
      <c r="FDF26" s="6"/>
      <c r="FDG26" s="6"/>
      <c r="FDH26" s="6"/>
      <c r="FDI26" s="6"/>
      <c r="FDJ26" s="6"/>
      <c r="FDK26" s="6"/>
      <c r="FDL26" s="6"/>
      <c r="FDM26" s="6"/>
      <c r="FDN26" s="6"/>
      <c r="FDO26" s="6"/>
      <c r="FDP26" s="6"/>
      <c r="FDQ26" s="6"/>
      <c r="FDR26" s="6"/>
      <c r="FDS26" s="6"/>
      <c r="FDT26" s="6"/>
      <c r="FDU26" s="6"/>
      <c r="FDV26" s="6"/>
      <c r="FDW26" s="6"/>
      <c r="FDX26" s="6"/>
      <c r="FDY26" s="6"/>
      <c r="FDZ26" s="6"/>
      <c r="FEA26" s="6"/>
      <c r="FEB26" s="6"/>
      <c r="FEC26" s="6"/>
      <c r="FED26" s="6"/>
      <c r="FEE26" s="6"/>
      <c r="FEF26" s="6"/>
      <c r="FEG26" s="6"/>
      <c r="FEH26" s="6"/>
      <c r="FEI26" s="6"/>
      <c r="FEJ26" s="6"/>
      <c r="FEK26" s="6"/>
      <c r="FEL26" s="6"/>
      <c r="FEM26" s="6"/>
      <c r="FEN26" s="6"/>
      <c r="FEO26" s="6"/>
      <c r="FEP26" s="6"/>
      <c r="FEQ26" s="6"/>
      <c r="FER26" s="6"/>
      <c r="FES26" s="6"/>
      <c r="FET26" s="6"/>
      <c r="FEU26" s="6"/>
      <c r="FEV26" s="6"/>
      <c r="FEW26" s="6"/>
      <c r="FEX26" s="6"/>
      <c r="FEY26" s="6"/>
      <c r="FEZ26" s="6"/>
      <c r="FFA26" s="6"/>
      <c r="FFB26" s="6"/>
      <c r="FFC26" s="6"/>
      <c r="FFD26" s="6"/>
      <c r="FFE26" s="6"/>
      <c r="FFF26" s="6"/>
      <c r="FFG26" s="6"/>
      <c r="FFH26" s="6"/>
      <c r="FFI26" s="6"/>
      <c r="FFJ26" s="6"/>
      <c r="FFK26" s="6"/>
      <c r="FFL26" s="6"/>
      <c r="FFM26" s="6"/>
      <c r="FFN26" s="6"/>
      <c r="FFO26" s="6"/>
      <c r="FFP26" s="6"/>
      <c r="FFQ26" s="6"/>
      <c r="FFR26" s="6"/>
      <c r="FFS26" s="6"/>
      <c r="FFT26" s="6"/>
      <c r="FFU26" s="6"/>
      <c r="FFV26" s="6"/>
      <c r="FFW26" s="6"/>
      <c r="FFX26" s="6"/>
      <c r="FFY26" s="6"/>
      <c r="FFZ26" s="6"/>
      <c r="FGA26" s="6"/>
      <c r="FGB26" s="6"/>
      <c r="FGC26" s="6"/>
      <c r="FGD26" s="6"/>
      <c r="FGE26" s="6"/>
      <c r="FGF26" s="6"/>
      <c r="FGG26" s="6"/>
      <c r="FGH26" s="6"/>
      <c r="FGI26" s="6"/>
      <c r="FGJ26" s="6"/>
      <c r="FGK26" s="6"/>
      <c r="FGL26" s="6"/>
      <c r="FGM26" s="6"/>
      <c r="FGN26" s="6"/>
      <c r="FGO26" s="6"/>
      <c r="FGP26" s="6"/>
      <c r="FGQ26" s="6"/>
      <c r="FGR26" s="6"/>
      <c r="FGS26" s="6"/>
      <c r="FGT26" s="6"/>
      <c r="FGU26" s="6"/>
      <c r="FGV26" s="6"/>
      <c r="FGW26" s="6"/>
      <c r="FGX26" s="6"/>
      <c r="FGY26" s="6"/>
      <c r="FGZ26" s="6"/>
      <c r="FHA26" s="6"/>
      <c r="FHB26" s="6"/>
      <c r="FHC26" s="6"/>
      <c r="FHD26" s="6"/>
      <c r="FHE26" s="6"/>
      <c r="FHF26" s="6"/>
      <c r="FHG26" s="6"/>
      <c r="FHH26" s="6"/>
      <c r="FHI26" s="6"/>
      <c r="FHJ26" s="6"/>
      <c r="FHK26" s="6"/>
      <c r="FHL26" s="6"/>
      <c r="FHM26" s="6"/>
      <c r="FHN26" s="6"/>
      <c r="FHO26" s="6"/>
      <c r="FHP26" s="6"/>
      <c r="FHQ26" s="6"/>
      <c r="FHR26" s="6"/>
      <c r="FHS26" s="6"/>
      <c r="FHT26" s="6"/>
      <c r="FHU26" s="6"/>
      <c r="FHV26" s="6"/>
      <c r="FHW26" s="6"/>
      <c r="FHX26" s="6"/>
      <c r="FHY26" s="6"/>
      <c r="FHZ26" s="6"/>
      <c r="FIA26" s="6"/>
      <c r="FIB26" s="6"/>
      <c r="FIC26" s="6"/>
      <c r="FID26" s="6"/>
      <c r="FIE26" s="6"/>
      <c r="FIF26" s="6"/>
      <c r="FIG26" s="6"/>
      <c r="FIH26" s="6"/>
      <c r="FII26" s="6"/>
      <c r="FIJ26" s="6"/>
      <c r="FIK26" s="6"/>
      <c r="FIL26" s="6"/>
      <c r="FIM26" s="6"/>
      <c r="FIN26" s="6"/>
      <c r="FIO26" s="6"/>
      <c r="FIP26" s="6"/>
      <c r="FIQ26" s="6"/>
      <c r="FIR26" s="6"/>
      <c r="FIS26" s="6"/>
      <c r="FIT26" s="6"/>
      <c r="FIU26" s="6"/>
      <c r="FIV26" s="6"/>
      <c r="FIW26" s="6"/>
      <c r="FIX26" s="6"/>
      <c r="FIY26" s="6"/>
      <c r="FIZ26" s="6"/>
      <c r="FJA26" s="6"/>
      <c r="FJB26" s="6"/>
      <c r="FJC26" s="6"/>
      <c r="FJD26" s="6"/>
      <c r="FJE26" s="6"/>
      <c r="FJF26" s="6"/>
      <c r="FJG26" s="6"/>
      <c r="FJH26" s="6"/>
      <c r="FJI26" s="6"/>
      <c r="FJJ26" s="6"/>
      <c r="FJK26" s="6"/>
      <c r="FJL26" s="6"/>
      <c r="FJM26" s="6"/>
      <c r="FJN26" s="6"/>
      <c r="FJO26" s="6"/>
      <c r="FJP26" s="6"/>
      <c r="FJQ26" s="6"/>
      <c r="FJR26" s="6"/>
      <c r="FJS26" s="6"/>
      <c r="FJT26" s="6"/>
      <c r="FJU26" s="6"/>
      <c r="FJV26" s="6"/>
      <c r="FJW26" s="6"/>
      <c r="FJX26" s="6"/>
      <c r="FJY26" s="6"/>
      <c r="FJZ26" s="6"/>
      <c r="FKA26" s="6"/>
      <c r="FKB26" s="6"/>
      <c r="FKC26" s="6"/>
      <c r="FKD26" s="6"/>
      <c r="FKE26" s="6"/>
      <c r="FKF26" s="6"/>
      <c r="FKG26" s="6"/>
      <c r="FKH26" s="6"/>
      <c r="FKI26" s="6"/>
      <c r="FKJ26" s="6"/>
      <c r="FKK26" s="6"/>
      <c r="FKL26" s="6"/>
      <c r="FKM26" s="6"/>
      <c r="FKN26" s="6"/>
      <c r="FKO26" s="6"/>
      <c r="FKP26" s="6"/>
      <c r="FKQ26" s="6"/>
      <c r="FKR26" s="6"/>
      <c r="FKS26" s="6"/>
      <c r="FKT26" s="6"/>
      <c r="FKU26" s="6"/>
      <c r="FKV26" s="6"/>
      <c r="FKW26" s="6"/>
      <c r="FKX26" s="6"/>
      <c r="FKY26" s="6"/>
      <c r="FKZ26" s="6"/>
      <c r="FLA26" s="6"/>
      <c r="FLB26" s="6"/>
      <c r="FLC26" s="6"/>
      <c r="FLD26" s="6"/>
      <c r="FLE26" s="6"/>
      <c r="FLF26" s="6"/>
      <c r="FLG26" s="6"/>
      <c r="FLH26" s="6"/>
      <c r="FLI26" s="6"/>
      <c r="FLJ26" s="6"/>
      <c r="FLK26" s="6"/>
      <c r="FLL26" s="6"/>
      <c r="FLM26" s="6"/>
      <c r="FLN26" s="6"/>
      <c r="FLO26" s="6"/>
      <c r="FLP26" s="6"/>
      <c r="FLQ26" s="6"/>
      <c r="FLR26" s="6"/>
      <c r="FLS26" s="6"/>
      <c r="FLT26" s="6"/>
      <c r="FLU26" s="6"/>
      <c r="FLV26" s="6"/>
      <c r="FLW26" s="6"/>
      <c r="FLX26" s="6"/>
      <c r="FLY26" s="6"/>
      <c r="FLZ26" s="6"/>
      <c r="FMA26" s="6"/>
      <c r="FMB26" s="6"/>
      <c r="FMC26" s="6"/>
      <c r="FMD26" s="6"/>
      <c r="FME26" s="6"/>
      <c r="FMF26" s="6"/>
      <c r="FMG26" s="6"/>
      <c r="FMH26" s="6"/>
      <c r="FMI26" s="6"/>
      <c r="FMJ26" s="6"/>
      <c r="FMK26" s="6"/>
      <c r="FML26" s="6"/>
      <c r="FMM26" s="6"/>
      <c r="FMN26" s="6"/>
      <c r="FMO26" s="6"/>
      <c r="FMP26" s="6"/>
      <c r="FMQ26" s="6"/>
      <c r="FMR26" s="6"/>
      <c r="FMS26" s="6"/>
      <c r="FMT26" s="6"/>
      <c r="FMU26" s="6"/>
      <c r="FMV26" s="6"/>
      <c r="FMW26" s="6"/>
      <c r="FMX26" s="6"/>
      <c r="FMY26" s="6"/>
      <c r="FMZ26" s="6"/>
      <c r="FNA26" s="6"/>
      <c r="FNB26" s="6"/>
      <c r="FNC26" s="6"/>
      <c r="FND26" s="6"/>
      <c r="FNE26" s="6"/>
      <c r="FNF26" s="6"/>
      <c r="FNG26" s="6"/>
      <c r="FNH26" s="6"/>
      <c r="FNI26" s="6"/>
      <c r="FNJ26" s="6"/>
      <c r="FNK26" s="6"/>
      <c r="FNL26" s="6"/>
      <c r="FNM26" s="6"/>
      <c r="FNN26" s="6"/>
      <c r="FNO26" s="6"/>
      <c r="FNP26" s="6"/>
      <c r="FNQ26" s="6"/>
      <c r="FNR26" s="6"/>
      <c r="FNS26" s="6"/>
      <c r="FNT26" s="6"/>
      <c r="FNU26" s="6"/>
      <c r="FNV26" s="6"/>
      <c r="FNW26" s="6"/>
      <c r="FNX26" s="6"/>
      <c r="FNY26" s="6"/>
      <c r="FNZ26" s="6"/>
      <c r="FOA26" s="6"/>
      <c r="FOB26" s="6"/>
      <c r="FOC26" s="6"/>
      <c r="FOD26" s="6"/>
      <c r="FOE26" s="6"/>
      <c r="FOF26" s="6"/>
      <c r="FOG26" s="6"/>
      <c r="FOH26" s="6"/>
      <c r="FOI26" s="6"/>
      <c r="FOJ26" s="6"/>
      <c r="FOK26" s="6"/>
      <c r="FOL26" s="6"/>
      <c r="FOM26" s="6"/>
      <c r="FON26" s="6"/>
      <c r="FOO26" s="6"/>
      <c r="FOP26" s="6"/>
      <c r="FOQ26" s="6"/>
      <c r="FOR26" s="6"/>
      <c r="FOS26" s="6"/>
      <c r="FOT26" s="6"/>
      <c r="FOU26" s="6"/>
      <c r="FOV26" s="6"/>
      <c r="FOW26" s="6"/>
      <c r="FOX26" s="6"/>
      <c r="FOY26" s="6"/>
      <c r="FOZ26" s="6"/>
      <c r="FPA26" s="6"/>
      <c r="FPB26" s="6"/>
      <c r="FPC26" s="6"/>
      <c r="FPD26" s="6"/>
      <c r="FPE26" s="6"/>
      <c r="FPF26" s="6"/>
      <c r="FPG26" s="6"/>
      <c r="FPH26" s="6"/>
      <c r="FPI26" s="6"/>
      <c r="FPJ26" s="6"/>
      <c r="FPK26" s="6"/>
      <c r="FPL26" s="6"/>
      <c r="FPM26" s="6"/>
      <c r="FPN26" s="6"/>
      <c r="FPO26" s="6"/>
      <c r="FPP26" s="6"/>
      <c r="FPQ26" s="6"/>
      <c r="FPR26" s="6"/>
      <c r="FPS26" s="6"/>
      <c r="FPT26" s="6"/>
      <c r="FPU26" s="6"/>
      <c r="FPV26" s="6"/>
      <c r="FPW26" s="6"/>
      <c r="FPX26" s="6"/>
      <c r="FPY26" s="6"/>
      <c r="FPZ26" s="6"/>
      <c r="FQA26" s="6"/>
      <c r="FQB26" s="6"/>
      <c r="FQC26" s="6"/>
      <c r="FQD26" s="6"/>
      <c r="FQE26" s="6"/>
      <c r="FQF26" s="6"/>
      <c r="FQG26" s="6"/>
      <c r="FQH26" s="6"/>
      <c r="FQI26" s="6"/>
      <c r="FQJ26" s="6"/>
      <c r="FQK26" s="6"/>
      <c r="FQL26" s="6"/>
      <c r="FQM26" s="6"/>
      <c r="FQN26" s="6"/>
      <c r="FQO26" s="6"/>
      <c r="FQP26" s="6"/>
      <c r="FQQ26" s="6"/>
      <c r="FQR26" s="6"/>
      <c r="FQS26" s="6"/>
      <c r="FQT26" s="6"/>
      <c r="FQU26" s="6"/>
      <c r="FQV26" s="6"/>
      <c r="FQW26" s="6"/>
      <c r="FQX26" s="6"/>
      <c r="FQY26" s="6"/>
      <c r="FQZ26" s="6"/>
      <c r="FRA26" s="6"/>
      <c r="FRB26" s="6"/>
      <c r="FRC26" s="6"/>
      <c r="FRD26" s="6"/>
      <c r="FRE26" s="6"/>
      <c r="FRF26" s="6"/>
      <c r="FRG26" s="6"/>
      <c r="FRH26" s="6"/>
      <c r="FRI26" s="6"/>
      <c r="FRJ26" s="6"/>
      <c r="FRK26" s="6"/>
      <c r="FRL26" s="6"/>
      <c r="FRM26" s="6"/>
      <c r="FRN26" s="6"/>
      <c r="FRO26" s="6"/>
      <c r="FRP26" s="6"/>
      <c r="FRQ26" s="6"/>
      <c r="FRR26" s="6"/>
      <c r="FRS26" s="6"/>
      <c r="FRT26" s="6"/>
      <c r="FRU26" s="6"/>
      <c r="FRV26" s="6"/>
      <c r="FRW26" s="6"/>
      <c r="FRX26" s="6"/>
      <c r="FRY26" s="6"/>
      <c r="FRZ26" s="6"/>
      <c r="FSA26" s="6"/>
      <c r="FSB26" s="6"/>
      <c r="FSC26" s="6"/>
      <c r="FSD26" s="6"/>
      <c r="FSE26" s="6"/>
      <c r="FSF26" s="6"/>
      <c r="FSG26" s="6"/>
      <c r="FSH26" s="6"/>
      <c r="FSI26" s="6"/>
      <c r="FSJ26" s="6"/>
      <c r="FSK26" s="6"/>
      <c r="FSL26" s="6"/>
      <c r="FSM26" s="6"/>
      <c r="FSN26" s="6"/>
      <c r="FSO26" s="6"/>
      <c r="FSP26" s="6"/>
      <c r="FSQ26" s="6"/>
      <c r="FSR26" s="6"/>
      <c r="FSS26" s="6"/>
      <c r="FST26" s="6"/>
      <c r="FSU26" s="6"/>
      <c r="FSV26" s="6"/>
      <c r="FSW26" s="6"/>
      <c r="FSX26" s="6"/>
      <c r="FSY26" s="6"/>
      <c r="FSZ26" s="6"/>
      <c r="FTA26" s="6"/>
      <c r="FTB26" s="6"/>
      <c r="FTC26" s="6"/>
      <c r="FTD26" s="6"/>
      <c r="FTE26" s="6"/>
      <c r="FTF26" s="6"/>
      <c r="FTG26" s="6"/>
      <c r="FTH26" s="6"/>
      <c r="FTI26" s="6"/>
      <c r="FTJ26" s="6"/>
      <c r="FTK26" s="6"/>
      <c r="FTL26" s="6"/>
      <c r="FTM26" s="6"/>
      <c r="FTN26" s="6"/>
      <c r="FTO26" s="6"/>
      <c r="FTP26" s="6"/>
      <c r="FTQ26" s="6"/>
      <c r="FTR26" s="6"/>
      <c r="FTS26" s="6"/>
      <c r="FTT26" s="6"/>
      <c r="FTU26" s="6"/>
      <c r="FTV26" s="6"/>
      <c r="FTW26" s="6"/>
      <c r="FTX26" s="6"/>
      <c r="FTY26" s="6"/>
      <c r="FTZ26" s="6"/>
      <c r="FUA26" s="6"/>
      <c r="FUB26" s="6"/>
      <c r="FUC26" s="6"/>
      <c r="FUD26" s="6"/>
      <c r="FUE26" s="6"/>
      <c r="FUF26" s="6"/>
      <c r="FUG26" s="6"/>
      <c r="FUH26" s="6"/>
      <c r="FUI26" s="6"/>
      <c r="FUJ26" s="6"/>
      <c r="FUK26" s="6"/>
      <c r="FUL26" s="6"/>
      <c r="FUM26" s="6"/>
      <c r="FUN26" s="6"/>
      <c r="FUO26" s="6"/>
      <c r="FUP26" s="6"/>
      <c r="FUQ26" s="6"/>
      <c r="FUR26" s="6"/>
      <c r="FUS26" s="6"/>
      <c r="FUT26" s="6"/>
      <c r="FUU26" s="6"/>
      <c r="FUV26" s="6"/>
      <c r="FUW26" s="6"/>
      <c r="FUX26" s="6"/>
      <c r="FUY26" s="6"/>
      <c r="FUZ26" s="6"/>
      <c r="FVA26" s="6"/>
      <c r="FVB26" s="6"/>
      <c r="FVC26" s="6"/>
      <c r="FVD26" s="6"/>
      <c r="FVE26" s="6"/>
      <c r="FVF26" s="6"/>
      <c r="FVG26" s="6"/>
      <c r="FVH26" s="6"/>
      <c r="FVI26" s="6"/>
      <c r="FVJ26" s="6"/>
      <c r="FVK26" s="6"/>
      <c r="FVL26" s="6"/>
      <c r="FVM26" s="6"/>
      <c r="FVN26" s="6"/>
      <c r="FVO26" s="6"/>
      <c r="FVP26" s="6"/>
      <c r="FVQ26" s="6"/>
      <c r="FVR26" s="6"/>
      <c r="FVS26" s="6"/>
      <c r="FVT26" s="6"/>
      <c r="FVU26" s="6"/>
      <c r="FVV26" s="6"/>
      <c r="FVW26" s="6"/>
      <c r="FVX26" s="6"/>
      <c r="FVY26" s="6"/>
      <c r="FVZ26" s="6"/>
      <c r="FWA26" s="6"/>
      <c r="FWB26" s="6"/>
      <c r="FWC26" s="6"/>
      <c r="FWD26" s="6"/>
      <c r="FWE26" s="6"/>
      <c r="FWF26" s="6"/>
      <c r="FWG26" s="6"/>
      <c r="FWH26" s="6"/>
      <c r="FWI26" s="6"/>
      <c r="FWJ26" s="6"/>
      <c r="FWK26" s="6"/>
      <c r="FWL26" s="6"/>
      <c r="FWM26" s="6"/>
      <c r="FWN26" s="6"/>
      <c r="FWO26" s="6"/>
      <c r="FWP26" s="6"/>
      <c r="FWQ26" s="6"/>
      <c r="FWR26" s="6"/>
      <c r="FWS26" s="6"/>
      <c r="FWT26" s="6"/>
      <c r="FWU26" s="6"/>
      <c r="FWV26" s="6"/>
      <c r="FWW26" s="6"/>
      <c r="FWX26" s="6"/>
      <c r="FWY26" s="6"/>
      <c r="FWZ26" s="6"/>
      <c r="FXA26" s="6"/>
      <c r="FXB26" s="6"/>
      <c r="FXC26" s="6"/>
      <c r="FXD26" s="6"/>
      <c r="FXE26" s="6"/>
      <c r="FXF26" s="6"/>
      <c r="FXG26" s="6"/>
      <c r="FXH26" s="6"/>
      <c r="FXI26" s="6"/>
      <c r="FXJ26" s="6"/>
      <c r="FXK26" s="6"/>
      <c r="FXL26" s="6"/>
      <c r="FXM26" s="6"/>
      <c r="FXN26" s="6"/>
      <c r="FXO26" s="6"/>
      <c r="FXP26" s="6"/>
      <c r="FXQ26" s="6"/>
      <c r="FXR26" s="6"/>
      <c r="FXS26" s="6"/>
      <c r="FXT26" s="6"/>
      <c r="FXU26" s="6"/>
      <c r="FXV26" s="6"/>
      <c r="FXW26" s="6"/>
      <c r="FXX26" s="6"/>
      <c r="FXY26" s="6"/>
      <c r="FXZ26" s="6"/>
      <c r="FYA26" s="6"/>
      <c r="FYB26" s="6"/>
      <c r="FYC26" s="6"/>
      <c r="FYD26" s="6"/>
      <c r="FYE26" s="6"/>
      <c r="FYF26" s="6"/>
      <c r="FYG26" s="6"/>
      <c r="FYH26" s="6"/>
      <c r="FYI26" s="6"/>
      <c r="FYJ26" s="6"/>
      <c r="FYK26" s="6"/>
      <c r="FYL26" s="6"/>
      <c r="FYM26" s="6"/>
      <c r="FYN26" s="6"/>
      <c r="FYO26" s="6"/>
      <c r="FYP26" s="6"/>
      <c r="FYQ26" s="6"/>
      <c r="FYR26" s="6"/>
      <c r="FYS26" s="6"/>
      <c r="FYT26" s="6"/>
      <c r="FYU26" s="6"/>
      <c r="FYV26" s="6"/>
      <c r="FYW26" s="6"/>
      <c r="FYX26" s="6"/>
      <c r="FYY26" s="6"/>
      <c r="FYZ26" s="6"/>
      <c r="FZA26" s="6"/>
      <c r="FZB26" s="6"/>
      <c r="FZC26" s="6"/>
      <c r="FZD26" s="6"/>
      <c r="FZE26" s="6"/>
      <c r="FZF26" s="6"/>
      <c r="FZG26" s="6"/>
      <c r="FZH26" s="6"/>
      <c r="FZI26" s="6"/>
      <c r="FZJ26" s="6"/>
      <c r="FZK26" s="6"/>
      <c r="FZL26" s="6"/>
      <c r="FZM26" s="6"/>
      <c r="FZN26" s="6"/>
      <c r="FZO26" s="6"/>
      <c r="FZP26" s="6"/>
      <c r="FZQ26" s="6"/>
      <c r="FZR26" s="6"/>
      <c r="FZS26" s="6"/>
      <c r="FZT26" s="6"/>
      <c r="FZU26" s="6"/>
      <c r="FZV26" s="6"/>
      <c r="FZW26" s="6"/>
      <c r="FZX26" s="6"/>
      <c r="FZY26" s="6"/>
      <c r="FZZ26" s="6"/>
      <c r="GAA26" s="6"/>
      <c r="GAB26" s="6"/>
      <c r="GAC26" s="6"/>
      <c r="GAD26" s="6"/>
      <c r="GAE26" s="6"/>
      <c r="GAF26" s="6"/>
      <c r="GAG26" s="6"/>
      <c r="GAH26" s="6"/>
      <c r="GAI26" s="6"/>
      <c r="GAJ26" s="6"/>
      <c r="GAK26" s="6"/>
      <c r="GAL26" s="6"/>
      <c r="GAM26" s="6"/>
      <c r="GAN26" s="6"/>
      <c r="GAO26" s="6"/>
      <c r="GAP26" s="6"/>
      <c r="GAQ26" s="6"/>
      <c r="GAR26" s="6"/>
      <c r="GAS26" s="6"/>
      <c r="GAT26" s="6"/>
      <c r="GAU26" s="6"/>
      <c r="GAV26" s="6"/>
      <c r="GAW26" s="6"/>
      <c r="GAX26" s="6"/>
      <c r="GAY26" s="6"/>
      <c r="GAZ26" s="6"/>
      <c r="GBA26" s="6"/>
      <c r="GBB26" s="6"/>
      <c r="GBC26" s="6"/>
      <c r="GBD26" s="6"/>
      <c r="GBE26" s="6"/>
      <c r="GBF26" s="6"/>
      <c r="GBG26" s="6"/>
      <c r="GBH26" s="6"/>
      <c r="GBI26" s="6"/>
      <c r="GBJ26" s="6"/>
      <c r="GBK26" s="6"/>
      <c r="GBL26" s="6"/>
      <c r="GBM26" s="6"/>
      <c r="GBN26" s="6"/>
      <c r="GBO26" s="6"/>
      <c r="GBP26" s="6"/>
      <c r="GBQ26" s="6"/>
      <c r="GBR26" s="6"/>
      <c r="GBS26" s="6"/>
      <c r="GBT26" s="6"/>
      <c r="GBU26" s="6"/>
      <c r="GBV26" s="6"/>
      <c r="GBW26" s="6"/>
      <c r="GBX26" s="6"/>
      <c r="GBY26" s="6"/>
      <c r="GBZ26" s="6"/>
      <c r="GCA26" s="6"/>
      <c r="GCB26" s="6"/>
      <c r="GCC26" s="6"/>
      <c r="GCD26" s="6"/>
      <c r="GCE26" s="6"/>
      <c r="GCF26" s="6"/>
      <c r="GCG26" s="6"/>
      <c r="GCH26" s="6"/>
      <c r="GCI26" s="6"/>
      <c r="GCJ26" s="6"/>
      <c r="GCK26" s="6"/>
      <c r="GCL26" s="6"/>
      <c r="GCM26" s="6"/>
      <c r="GCN26" s="6"/>
      <c r="GCO26" s="6"/>
      <c r="GCP26" s="6"/>
      <c r="GCQ26" s="6"/>
      <c r="GCR26" s="6"/>
      <c r="GCS26" s="6"/>
      <c r="GCT26" s="6"/>
      <c r="GCU26" s="6"/>
      <c r="GCV26" s="6"/>
      <c r="GCW26" s="6"/>
      <c r="GCX26" s="6"/>
      <c r="GCY26" s="6"/>
      <c r="GCZ26" s="6"/>
      <c r="GDA26" s="6"/>
      <c r="GDB26" s="6"/>
      <c r="GDC26" s="6"/>
      <c r="GDD26" s="6"/>
      <c r="GDE26" s="6"/>
      <c r="GDF26" s="6"/>
      <c r="GDG26" s="6"/>
      <c r="GDH26" s="6"/>
      <c r="GDI26" s="6"/>
      <c r="GDJ26" s="6"/>
      <c r="GDK26" s="6"/>
      <c r="GDL26" s="6"/>
      <c r="GDM26" s="6"/>
      <c r="GDN26" s="6"/>
      <c r="GDO26" s="6"/>
      <c r="GDP26" s="6"/>
      <c r="GDQ26" s="6"/>
      <c r="GDR26" s="6"/>
      <c r="GDS26" s="6"/>
      <c r="GDT26" s="6"/>
      <c r="GDU26" s="6"/>
      <c r="GDV26" s="6"/>
      <c r="GDW26" s="6"/>
      <c r="GDX26" s="6"/>
      <c r="GDY26" s="6"/>
      <c r="GDZ26" s="6"/>
      <c r="GEA26" s="6"/>
      <c r="GEB26" s="6"/>
      <c r="GEC26" s="6"/>
      <c r="GED26" s="6"/>
      <c r="GEE26" s="6"/>
      <c r="GEF26" s="6"/>
      <c r="GEG26" s="6"/>
      <c r="GEH26" s="6"/>
      <c r="GEI26" s="6"/>
      <c r="GEJ26" s="6"/>
      <c r="GEK26" s="6"/>
      <c r="GEL26" s="6"/>
      <c r="GEM26" s="6"/>
      <c r="GEN26" s="6"/>
      <c r="GEO26" s="6"/>
      <c r="GEP26" s="6"/>
      <c r="GEQ26" s="6"/>
      <c r="GER26" s="6"/>
      <c r="GES26" s="6"/>
      <c r="GET26" s="6"/>
      <c r="GEU26" s="6"/>
      <c r="GEV26" s="6"/>
      <c r="GEW26" s="6"/>
      <c r="GEX26" s="6"/>
      <c r="GEY26" s="6"/>
      <c r="GEZ26" s="6"/>
      <c r="GFA26" s="6"/>
      <c r="GFB26" s="6"/>
      <c r="GFC26" s="6"/>
      <c r="GFD26" s="6"/>
      <c r="GFE26" s="6"/>
      <c r="GFF26" s="6"/>
      <c r="GFG26" s="6"/>
      <c r="GFH26" s="6"/>
      <c r="GFI26" s="6"/>
      <c r="GFJ26" s="6"/>
      <c r="GFK26" s="6"/>
      <c r="GFL26" s="6"/>
      <c r="GFM26" s="6"/>
      <c r="GFN26" s="6"/>
      <c r="GFO26" s="6"/>
      <c r="GFP26" s="6"/>
      <c r="GFQ26" s="6"/>
      <c r="GFR26" s="6"/>
      <c r="GFS26" s="6"/>
      <c r="GFT26" s="6"/>
      <c r="GFU26" s="6"/>
      <c r="GFV26" s="6"/>
      <c r="GFW26" s="6"/>
      <c r="GFX26" s="6"/>
      <c r="GFY26" s="6"/>
      <c r="GFZ26" s="6"/>
      <c r="GGA26" s="6"/>
      <c r="GGB26" s="6"/>
      <c r="GGC26" s="6"/>
      <c r="GGD26" s="6"/>
      <c r="GGE26" s="6"/>
      <c r="GGF26" s="6"/>
      <c r="GGG26" s="6"/>
      <c r="GGH26" s="6"/>
      <c r="GGI26" s="6"/>
      <c r="GGJ26" s="6"/>
      <c r="GGK26" s="6"/>
      <c r="GGL26" s="6"/>
      <c r="GGM26" s="6"/>
      <c r="GGN26" s="6"/>
      <c r="GGO26" s="6"/>
      <c r="GGP26" s="6"/>
      <c r="GGQ26" s="6"/>
      <c r="GGR26" s="6"/>
      <c r="GGS26" s="6"/>
      <c r="GGT26" s="6"/>
      <c r="GGU26" s="6"/>
      <c r="GGV26" s="6"/>
      <c r="GGW26" s="6"/>
      <c r="GGX26" s="6"/>
      <c r="GGY26" s="6"/>
      <c r="GGZ26" s="6"/>
      <c r="GHA26" s="6"/>
      <c r="GHB26" s="6"/>
      <c r="GHC26" s="6"/>
      <c r="GHD26" s="6"/>
      <c r="GHE26" s="6"/>
      <c r="GHF26" s="6"/>
      <c r="GHG26" s="6"/>
      <c r="GHH26" s="6"/>
      <c r="GHI26" s="6"/>
      <c r="GHJ26" s="6"/>
      <c r="GHK26" s="6"/>
      <c r="GHL26" s="6"/>
      <c r="GHM26" s="6"/>
      <c r="GHN26" s="6"/>
      <c r="GHO26" s="6"/>
      <c r="GHP26" s="6"/>
      <c r="GHQ26" s="6"/>
      <c r="GHR26" s="6"/>
      <c r="GHS26" s="6"/>
      <c r="GHT26" s="6"/>
      <c r="GHU26" s="6"/>
      <c r="GHV26" s="6"/>
      <c r="GHW26" s="6"/>
      <c r="GHX26" s="6"/>
      <c r="GHY26" s="6"/>
      <c r="GHZ26" s="6"/>
      <c r="GIA26" s="6"/>
      <c r="GIB26" s="6"/>
      <c r="GIC26" s="6"/>
      <c r="GID26" s="6"/>
      <c r="GIE26" s="6"/>
      <c r="GIF26" s="6"/>
      <c r="GIG26" s="6"/>
      <c r="GIH26" s="6"/>
      <c r="GII26" s="6"/>
      <c r="GIJ26" s="6"/>
      <c r="GIK26" s="6"/>
      <c r="GIL26" s="6"/>
      <c r="GIM26" s="6"/>
      <c r="GIN26" s="6"/>
      <c r="GIO26" s="6"/>
      <c r="GIP26" s="6"/>
      <c r="GIQ26" s="6"/>
      <c r="GIR26" s="6"/>
      <c r="GIS26" s="6"/>
      <c r="GIT26" s="6"/>
      <c r="GIU26" s="6"/>
      <c r="GIV26" s="6"/>
      <c r="GIW26" s="6"/>
      <c r="GIX26" s="6"/>
      <c r="GIY26" s="6"/>
      <c r="GIZ26" s="6"/>
      <c r="GJA26" s="6"/>
      <c r="GJB26" s="6"/>
      <c r="GJC26" s="6"/>
      <c r="GJD26" s="6"/>
      <c r="GJE26" s="6"/>
      <c r="GJF26" s="6"/>
      <c r="GJG26" s="6"/>
      <c r="GJH26" s="6"/>
      <c r="GJI26" s="6"/>
      <c r="GJJ26" s="6"/>
      <c r="GJK26" s="6"/>
      <c r="GJL26" s="6"/>
      <c r="GJM26" s="6"/>
      <c r="GJN26" s="6"/>
      <c r="GJO26" s="6"/>
      <c r="GJP26" s="6"/>
      <c r="GJQ26" s="6"/>
      <c r="GJR26" s="6"/>
      <c r="GJS26" s="6"/>
      <c r="GJT26" s="6"/>
      <c r="GJU26" s="6"/>
      <c r="GJV26" s="6"/>
      <c r="GJW26" s="6"/>
      <c r="GJX26" s="6"/>
      <c r="GJY26" s="6"/>
      <c r="GJZ26" s="6"/>
      <c r="GKA26" s="6"/>
      <c r="GKB26" s="6"/>
      <c r="GKC26" s="6"/>
      <c r="GKD26" s="6"/>
      <c r="GKE26" s="6"/>
      <c r="GKF26" s="6"/>
      <c r="GKG26" s="6"/>
      <c r="GKH26" s="6"/>
      <c r="GKI26" s="6"/>
      <c r="GKJ26" s="6"/>
      <c r="GKK26" s="6"/>
      <c r="GKL26" s="6"/>
      <c r="GKM26" s="6"/>
      <c r="GKN26" s="6"/>
      <c r="GKO26" s="6"/>
      <c r="GKP26" s="6"/>
      <c r="GKQ26" s="6"/>
      <c r="GKR26" s="6"/>
      <c r="GKS26" s="6"/>
      <c r="GKT26" s="6"/>
      <c r="GKU26" s="6"/>
      <c r="GKV26" s="6"/>
      <c r="GKW26" s="6"/>
      <c r="GKX26" s="6"/>
      <c r="GKY26" s="6"/>
      <c r="GKZ26" s="6"/>
      <c r="GLA26" s="6"/>
      <c r="GLB26" s="6"/>
      <c r="GLC26" s="6"/>
      <c r="GLD26" s="6"/>
      <c r="GLE26" s="6"/>
      <c r="GLF26" s="6"/>
      <c r="GLG26" s="6"/>
      <c r="GLH26" s="6"/>
      <c r="GLI26" s="6"/>
      <c r="GLJ26" s="6"/>
      <c r="GLK26" s="6"/>
      <c r="GLL26" s="6"/>
      <c r="GLM26" s="6"/>
      <c r="GLN26" s="6"/>
      <c r="GLO26" s="6"/>
      <c r="GLP26" s="6"/>
      <c r="GLQ26" s="6"/>
      <c r="GLR26" s="6"/>
      <c r="GLS26" s="6"/>
      <c r="GLT26" s="6"/>
      <c r="GLU26" s="6"/>
      <c r="GLV26" s="6"/>
      <c r="GLW26" s="6"/>
      <c r="GLX26" s="6"/>
      <c r="GLY26" s="6"/>
      <c r="GLZ26" s="6"/>
      <c r="GMA26" s="6"/>
      <c r="GMB26" s="6"/>
      <c r="GMC26" s="6"/>
      <c r="GMD26" s="6"/>
      <c r="GME26" s="6"/>
      <c r="GMF26" s="6"/>
      <c r="GMG26" s="6"/>
      <c r="GMH26" s="6"/>
      <c r="GMI26" s="6"/>
      <c r="GMJ26" s="6"/>
      <c r="GMK26" s="6"/>
      <c r="GML26" s="6"/>
      <c r="GMM26" s="6"/>
      <c r="GMN26" s="6"/>
      <c r="GMO26" s="6"/>
      <c r="GMP26" s="6"/>
      <c r="GMQ26" s="6"/>
      <c r="GMR26" s="6"/>
      <c r="GMS26" s="6"/>
      <c r="GMT26" s="6"/>
      <c r="GMU26" s="6"/>
      <c r="GMV26" s="6"/>
      <c r="GMW26" s="6"/>
      <c r="GMX26" s="6"/>
      <c r="GMY26" s="6"/>
      <c r="GMZ26" s="6"/>
      <c r="GNA26" s="6"/>
      <c r="GNB26" s="6"/>
      <c r="GNC26" s="6"/>
      <c r="GND26" s="6"/>
      <c r="GNE26" s="6"/>
      <c r="GNF26" s="6"/>
      <c r="GNG26" s="6"/>
      <c r="GNH26" s="6"/>
      <c r="GNI26" s="6"/>
      <c r="GNJ26" s="6"/>
      <c r="GNK26" s="6"/>
      <c r="GNL26" s="6"/>
      <c r="GNM26" s="6"/>
      <c r="GNN26" s="6"/>
      <c r="GNO26" s="6"/>
      <c r="GNP26" s="6"/>
      <c r="GNQ26" s="6"/>
      <c r="GNR26" s="6"/>
      <c r="GNS26" s="6"/>
      <c r="GNT26" s="6"/>
      <c r="GNU26" s="6"/>
      <c r="GNV26" s="6"/>
      <c r="GNW26" s="6"/>
      <c r="GNX26" s="6"/>
      <c r="GNY26" s="6"/>
      <c r="GNZ26" s="6"/>
      <c r="GOA26" s="6"/>
      <c r="GOB26" s="6"/>
      <c r="GOC26" s="6"/>
      <c r="GOD26" s="6"/>
      <c r="GOE26" s="6"/>
      <c r="GOF26" s="6"/>
      <c r="GOG26" s="6"/>
      <c r="GOH26" s="6"/>
      <c r="GOI26" s="6"/>
      <c r="GOJ26" s="6"/>
      <c r="GOK26" s="6"/>
      <c r="GOL26" s="6"/>
      <c r="GOM26" s="6"/>
      <c r="GON26" s="6"/>
      <c r="GOO26" s="6"/>
      <c r="GOP26" s="6"/>
      <c r="GOQ26" s="6"/>
      <c r="GOR26" s="6"/>
      <c r="GOS26" s="6"/>
      <c r="GOT26" s="6"/>
      <c r="GOU26" s="6"/>
      <c r="GOV26" s="6"/>
      <c r="GOW26" s="6"/>
      <c r="GOX26" s="6"/>
      <c r="GOY26" s="6"/>
      <c r="GOZ26" s="6"/>
      <c r="GPA26" s="6"/>
      <c r="GPB26" s="6"/>
      <c r="GPC26" s="6"/>
      <c r="GPD26" s="6"/>
      <c r="GPE26" s="6"/>
      <c r="GPF26" s="6"/>
      <c r="GPG26" s="6"/>
      <c r="GPH26" s="6"/>
      <c r="GPI26" s="6"/>
      <c r="GPJ26" s="6"/>
      <c r="GPK26" s="6"/>
      <c r="GPL26" s="6"/>
      <c r="GPM26" s="6"/>
      <c r="GPN26" s="6"/>
      <c r="GPO26" s="6"/>
      <c r="GPP26" s="6"/>
      <c r="GPQ26" s="6"/>
      <c r="GPR26" s="6"/>
      <c r="GPS26" s="6"/>
      <c r="GPT26" s="6"/>
      <c r="GPU26" s="6"/>
      <c r="GPV26" s="6"/>
      <c r="GPW26" s="6"/>
      <c r="GPX26" s="6"/>
      <c r="GPY26" s="6"/>
      <c r="GPZ26" s="6"/>
      <c r="GQA26" s="6"/>
      <c r="GQB26" s="6"/>
      <c r="GQC26" s="6"/>
      <c r="GQD26" s="6"/>
      <c r="GQE26" s="6"/>
      <c r="GQF26" s="6"/>
      <c r="GQG26" s="6"/>
      <c r="GQH26" s="6"/>
      <c r="GQI26" s="6"/>
      <c r="GQJ26" s="6"/>
      <c r="GQK26" s="6"/>
      <c r="GQL26" s="6"/>
      <c r="GQM26" s="6"/>
      <c r="GQN26" s="6"/>
      <c r="GQO26" s="6"/>
      <c r="GQP26" s="6"/>
      <c r="GQQ26" s="6"/>
      <c r="GQR26" s="6"/>
      <c r="GQS26" s="6"/>
      <c r="GQT26" s="6"/>
      <c r="GQU26" s="6"/>
      <c r="GQV26" s="6"/>
      <c r="GQW26" s="6"/>
      <c r="GQX26" s="6"/>
      <c r="GQY26" s="6"/>
      <c r="GQZ26" s="6"/>
      <c r="GRA26" s="6"/>
      <c r="GRB26" s="6"/>
      <c r="GRC26" s="6"/>
      <c r="GRD26" s="6"/>
      <c r="GRE26" s="6"/>
      <c r="GRF26" s="6"/>
      <c r="GRG26" s="6"/>
      <c r="GRH26" s="6"/>
      <c r="GRI26" s="6"/>
      <c r="GRJ26" s="6"/>
      <c r="GRK26" s="6"/>
      <c r="GRL26" s="6"/>
      <c r="GRM26" s="6"/>
      <c r="GRN26" s="6"/>
      <c r="GRO26" s="6"/>
      <c r="GRP26" s="6"/>
      <c r="GRQ26" s="6"/>
      <c r="GRR26" s="6"/>
      <c r="GRS26" s="6"/>
      <c r="GRT26" s="6"/>
      <c r="GRU26" s="6"/>
      <c r="GRV26" s="6"/>
      <c r="GRW26" s="6"/>
      <c r="GRX26" s="6"/>
      <c r="GRY26" s="6"/>
      <c r="GRZ26" s="6"/>
      <c r="GSA26" s="6"/>
      <c r="GSB26" s="6"/>
      <c r="GSC26" s="6"/>
      <c r="GSD26" s="6"/>
      <c r="GSE26" s="6"/>
      <c r="GSF26" s="6"/>
      <c r="GSG26" s="6"/>
      <c r="GSH26" s="6"/>
      <c r="GSI26" s="6"/>
      <c r="GSJ26" s="6"/>
      <c r="GSK26" s="6"/>
      <c r="GSL26" s="6"/>
      <c r="GSM26" s="6"/>
      <c r="GSN26" s="6"/>
      <c r="GSO26" s="6"/>
      <c r="GSP26" s="6"/>
      <c r="GSQ26" s="6"/>
      <c r="GSR26" s="6"/>
      <c r="GSS26" s="6"/>
      <c r="GST26" s="6"/>
      <c r="GSU26" s="6"/>
      <c r="GSV26" s="6"/>
      <c r="GSW26" s="6"/>
      <c r="GSX26" s="6"/>
      <c r="GSY26" s="6"/>
      <c r="GSZ26" s="6"/>
      <c r="GTA26" s="6"/>
      <c r="GTB26" s="6"/>
      <c r="GTC26" s="6"/>
      <c r="GTD26" s="6"/>
      <c r="GTE26" s="6"/>
      <c r="GTF26" s="6"/>
      <c r="GTG26" s="6"/>
      <c r="GTH26" s="6"/>
      <c r="GTI26" s="6"/>
      <c r="GTJ26" s="6"/>
      <c r="GTK26" s="6"/>
      <c r="GTL26" s="6"/>
      <c r="GTM26" s="6"/>
      <c r="GTN26" s="6"/>
      <c r="GTO26" s="6"/>
      <c r="GTP26" s="6"/>
      <c r="GTQ26" s="6"/>
      <c r="GTR26" s="6"/>
      <c r="GTS26" s="6"/>
      <c r="GTT26" s="6"/>
      <c r="GTU26" s="6"/>
      <c r="GTV26" s="6"/>
      <c r="GTW26" s="6"/>
      <c r="GTX26" s="6"/>
      <c r="GTY26" s="6"/>
      <c r="GTZ26" s="6"/>
      <c r="GUA26" s="6"/>
      <c r="GUB26" s="6"/>
      <c r="GUC26" s="6"/>
      <c r="GUD26" s="6"/>
      <c r="GUE26" s="6"/>
      <c r="GUF26" s="6"/>
      <c r="GUG26" s="6"/>
      <c r="GUH26" s="6"/>
      <c r="GUI26" s="6"/>
      <c r="GUJ26" s="6"/>
      <c r="GUK26" s="6"/>
      <c r="GUL26" s="6"/>
      <c r="GUM26" s="6"/>
      <c r="GUN26" s="6"/>
      <c r="GUO26" s="6"/>
      <c r="GUP26" s="6"/>
      <c r="GUQ26" s="6"/>
      <c r="GUR26" s="6"/>
      <c r="GUS26" s="6"/>
      <c r="GUT26" s="6"/>
      <c r="GUU26" s="6"/>
      <c r="GUV26" s="6"/>
      <c r="GUW26" s="6"/>
      <c r="GUX26" s="6"/>
      <c r="GUY26" s="6"/>
      <c r="GUZ26" s="6"/>
      <c r="GVA26" s="6"/>
      <c r="GVB26" s="6"/>
      <c r="GVC26" s="6"/>
      <c r="GVD26" s="6"/>
      <c r="GVE26" s="6"/>
      <c r="GVF26" s="6"/>
      <c r="GVG26" s="6"/>
      <c r="GVH26" s="6"/>
      <c r="GVI26" s="6"/>
      <c r="GVJ26" s="6"/>
      <c r="GVK26" s="6"/>
      <c r="GVL26" s="6"/>
      <c r="GVM26" s="6"/>
      <c r="GVN26" s="6"/>
      <c r="GVO26" s="6"/>
      <c r="GVP26" s="6"/>
      <c r="GVQ26" s="6"/>
      <c r="GVR26" s="6"/>
      <c r="GVS26" s="6"/>
      <c r="GVT26" s="6"/>
      <c r="GVU26" s="6"/>
      <c r="GVV26" s="6"/>
      <c r="GVW26" s="6"/>
      <c r="GVX26" s="6"/>
      <c r="GVY26" s="6"/>
      <c r="GVZ26" s="6"/>
      <c r="GWA26" s="6"/>
      <c r="GWB26" s="6"/>
      <c r="GWC26" s="6"/>
      <c r="GWD26" s="6"/>
      <c r="GWE26" s="6"/>
      <c r="GWF26" s="6"/>
      <c r="GWG26" s="6"/>
      <c r="GWH26" s="6"/>
      <c r="GWI26" s="6"/>
      <c r="GWJ26" s="6"/>
      <c r="GWK26" s="6"/>
      <c r="GWL26" s="6"/>
      <c r="GWM26" s="6"/>
      <c r="GWN26" s="6"/>
      <c r="GWO26" s="6"/>
      <c r="GWP26" s="6"/>
      <c r="GWQ26" s="6"/>
      <c r="GWR26" s="6"/>
      <c r="GWS26" s="6"/>
      <c r="GWT26" s="6"/>
      <c r="GWU26" s="6"/>
      <c r="GWV26" s="6"/>
      <c r="GWW26" s="6"/>
      <c r="GWX26" s="6"/>
      <c r="GWY26" s="6"/>
      <c r="GWZ26" s="6"/>
      <c r="GXA26" s="6"/>
      <c r="GXB26" s="6"/>
      <c r="GXC26" s="6"/>
      <c r="GXD26" s="6"/>
      <c r="GXE26" s="6"/>
      <c r="GXF26" s="6"/>
      <c r="GXG26" s="6"/>
      <c r="GXH26" s="6"/>
      <c r="GXI26" s="6"/>
      <c r="GXJ26" s="6"/>
      <c r="GXK26" s="6"/>
      <c r="GXL26" s="6"/>
      <c r="GXM26" s="6"/>
      <c r="GXN26" s="6"/>
      <c r="GXO26" s="6"/>
      <c r="GXP26" s="6"/>
      <c r="GXQ26" s="6"/>
      <c r="GXR26" s="6"/>
      <c r="GXS26" s="6"/>
      <c r="GXT26" s="6"/>
      <c r="GXU26" s="6"/>
      <c r="GXV26" s="6"/>
      <c r="GXW26" s="6"/>
      <c r="GXX26" s="6"/>
      <c r="GXY26" s="6"/>
      <c r="GXZ26" s="6"/>
      <c r="GYA26" s="6"/>
      <c r="GYB26" s="6"/>
      <c r="GYC26" s="6"/>
      <c r="GYD26" s="6"/>
      <c r="GYE26" s="6"/>
      <c r="GYF26" s="6"/>
      <c r="GYG26" s="6"/>
      <c r="GYH26" s="6"/>
      <c r="GYI26" s="6"/>
      <c r="GYJ26" s="6"/>
      <c r="GYK26" s="6"/>
      <c r="GYL26" s="6"/>
      <c r="GYM26" s="6"/>
      <c r="GYN26" s="6"/>
      <c r="GYO26" s="6"/>
      <c r="GYP26" s="6"/>
      <c r="GYQ26" s="6"/>
      <c r="GYR26" s="6"/>
      <c r="GYS26" s="6"/>
      <c r="GYT26" s="6"/>
      <c r="GYU26" s="6"/>
      <c r="GYV26" s="6"/>
      <c r="GYW26" s="6"/>
      <c r="GYX26" s="6"/>
      <c r="GYY26" s="6"/>
      <c r="GYZ26" s="6"/>
      <c r="GZA26" s="6"/>
      <c r="GZB26" s="6"/>
      <c r="GZC26" s="6"/>
      <c r="GZD26" s="6"/>
      <c r="GZE26" s="6"/>
      <c r="GZF26" s="6"/>
      <c r="GZG26" s="6"/>
      <c r="GZH26" s="6"/>
      <c r="GZI26" s="6"/>
      <c r="GZJ26" s="6"/>
      <c r="GZK26" s="6"/>
      <c r="GZL26" s="6"/>
      <c r="GZM26" s="6"/>
      <c r="GZN26" s="6"/>
      <c r="GZO26" s="6"/>
      <c r="GZP26" s="6"/>
      <c r="GZQ26" s="6"/>
      <c r="GZR26" s="6"/>
      <c r="GZS26" s="6"/>
      <c r="GZT26" s="6"/>
      <c r="GZU26" s="6"/>
      <c r="GZV26" s="6"/>
      <c r="GZW26" s="6"/>
      <c r="GZX26" s="6"/>
      <c r="GZY26" s="6"/>
      <c r="GZZ26" s="6"/>
      <c r="HAA26" s="6"/>
      <c r="HAB26" s="6"/>
      <c r="HAC26" s="6"/>
      <c r="HAD26" s="6"/>
      <c r="HAE26" s="6"/>
      <c r="HAF26" s="6"/>
      <c r="HAG26" s="6"/>
      <c r="HAH26" s="6"/>
      <c r="HAI26" s="6"/>
      <c r="HAJ26" s="6"/>
      <c r="HAK26" s="6"/>
      <c r="HAL26" s="6"/>
      <c r="HAM26" s="6"/>
      <c r="HAN26" s="6"/>
      <c r="HAO26" s="6"/>
      <c r="HAP26" s="6"/>
      <c r="HAQ26" s="6"/>
      <c r="HAR26" s="6"/>
      <c r="HAS26" s="6"/>
      <c r="HAT26" s="6"/>
      <c r="HAU26" s="6"/>
      <c r="HAV26" s="6"/>
      <c r="HAW26" s="6"/>
      <c r="HAX26" s="6"/>
      <c r="HAY26" s="6"/>
      <c r="HAZ26" s="6"/>
      <c r="HBA26" s="6"/>
      <c r="HBB26" s="6"/>
      <c r="HBC26" s="6"/>
      <c r="HBD26" s="6"/>
      <c r="HBE26" s="6"/>
      <c r="HBF26" s="6"/>
      <c r="HBG26" s="6"/>
      <c r="HBH26" s="6"/>
      <c r="HBI26" s="6"/>
      <c r="HBJ26" s="6"/>
      <c r="HBK26" s="6"/>
      <c r="HBL26" s="6"/>
      <c r="HBM26" s="6"/>
      <c r="HBN26" s="6"/>
      <c r="HBO26" s="6"/>
      <c r="HBP26" s="6"/>
      <c r="HBQ26" s="6"/>
      <c r="HBR26" s="6"/>
      <c r="HBS26" s="6"/>
      <c r="HBT26" s="6"/>
      <c r="HBU26" s="6"/>
      <c r="HBV26" s="6"/>
      <c r="HBW26" s="6"/>
      <c r="HBX26" s="6"/>
      <c r="HBY26" s="6"/>
      <c r="HBZ26" s="6"/>
      <c r="HCA26" s="6"/>
      <c r="HCB26" s="6"/>
      <c r="HCC26" s="6"/>
      <c r="HCD26" s="6"/>
      <c r="HCE26" s="6"/>
      <c r="HCF26" s="6"/>
      <c r="HCG26" s="6"/>
      <c r="HCH26" s="6"/>
      <c r="HCI26" s="6"/>
      <c r="HCJ26" s="6"/>
      <c r="HCK26" s="6"/>
      <c r="HCL26" s="6"/>
      <c r="HCM26" s="6"/>
      <c r="HCN26" s="6"/>
      <c r="HCO26" s="6"/>
      <c r="HCP26" s="6"/>
      <c r="HCQ26" s="6"/>
      <c r="HCR26" s="6"/>
      <c r="HCS26" s="6"/>
      <c r="HCT26" s="6"/>
      <c r="HCU26" s="6"/>
      <c r="HCV26" s="6"/>
      <c r="HCW26" s="6"/>
      <c r="HCX26" s="6"/>
      <c r="HCY26" s="6"/>
      <c r="HCZ26" s="6"/>
      <c r="HDA26" s="6"/>
      <c r="HDB26" s="6"/>
      <c r="HDC26" s="6"/>
      <c r="HDD26" s="6"/>
      <c r="HDE26" s="6"/>
      <c r="HDF26" s="6"/>
      <c r="HDG26" s="6"/>
      <c r="HDH26" s="6"/>
      <c r="HDI26" s="6"/>
      <c r="HDJ26" s="6"/>
      <c r="HDK26" s="6"/>
      <c r="HDL26" s="6"/>
      <c r="HDM26" s="6"/>
      <c r="HDN26" s="6"/>
      <c r="HDO26" s="6"/>
      <c r="HDP26" s="6"/>
      <c r="HDQ26" s="6"/>
      <c r="HDR26" s="6"/>
      <c r="HDS26" s="6"/>
      <c r="HDT26" s="6"/>
      <c r="HDU26" s="6"/>
      <c r="HDV26" s="6"/>
      <c r="HDW26" s="6"/>
      <c r="HDX26" s="6"/>
      <c r="HDY26" s="6"/>
      <c r="HDZ26" s="6"/>
      <c r="HEA26" s="6"/>
      <c r="HEB26" s="6"/>
      <c r="HEC26" s="6"/>
      <c r="HED26" s="6"/>
      <c r="HEE26" s="6"/>
      <c r="HEF26" s="6"/>
      <c r="HEG26" s="6"/>
      <c r="HEH26" s="6"/>
      <c r="HEI26" s="6"/>
      <c r="HEJ26" s="6"/>
      <c r="HEK26" s="6"/>
      <c r="HEL26" s="6"/>
      <c r="HEM26" s="6"/>
      <c r="HEN26" s="6"/>
      <c r="HEO26" s="6"/>
      <c r="HEP26" s="6"/>
      <c r="HEQ26" s="6"/>
      <c r="HER26" s="6"/>
      <c r="HES26" s="6"/>
      <c r="HET26" s="6"/>
      <c r="HEU26" s="6"/>
      <c r="HEV26" s="6"/>
      <c r="HEW26" s="6"/>
      <c r="HEX26" s="6"/>
      <c r="HEY26" s="6"/>
      <c r="HEZ26" s="6"/>
      <c r="HFA26" s="6"/>
      <c r="HFB26" s="6"/>
      <c r="HFC26" s="6"/>
      <c r="HFD26" s="6"/>
      <c r="HFE26" s="6"/>
      <c r="HFF26" s="6"/>
      <c r="HFG26" s="6"/>
      <c r="HFH26" s="6"/>
      <c r="HFI26" s="6"/>
      <c r="HFJ26" s="6"/>
      <c r="HFK26" s="6"/>
      <c r="HFL26" s="6"/>
      <c r="HFM26" s="6"/>
      <c r="HFN26" s="6"/>
      <c r="HFO26" s="6"/>
      <c r="HFP26" s="6"/>
      <c r="HFQ26" s="6"/>
      <c r="HFR26" s="6"/>
      <c r="HFS26" s="6"/>
      <c r="HFT26" s="6"/>
      <c r="HFU26" s="6"/>
      <c r="HFV26" s="6"/>
      <c r="HFW26" s="6"/>
      <c r="HFX26" s="6"/>
      <c r="HFY26" s="6"/>
      <c r="HFZ26" s="6"/>
      <c r="HGA26" s="6"/>
      <c r="HGB26" s="6"/>
      <c r="HGC26" s="6"/>
      <c r="HGD26" s="6"/>
      <c r="HGE26" s="6"/>
      <c r="HGF26" s="6"/>
      <c r="HGG26" s="6"/>
      <c r="HGH26" s="6"/>
      <c r="HGI26" s="6"/>
      <c r="HGJ26" s="6"/>
      <c r="HGK26" s="6"/>
      <c r="HGL26" s="6"/>
      <c r="HGM26" s="6"/>
      <c r="HGN26" s="6"/>
      <c r="HGO26" s="6"/>
      <c r="HGP26" s="6"/>
      <c r="HGQ26" s="6"/>
      <c r="HGR26" s="6"/>
      <c r="HGS26" s="6"/>
      <c r="HGT26" s="6"/>
      <c r="HGU26" s="6"/>
      <c r="HGV26" s="6"/>
      <c r="HGW26" s="6"/>
      <c r="HGX26" s="6"/>
      <c r="HGY26" s="6"/>
      <c r="HGZ26" s="6"/>
      <c r="HHA26" s="6"/>
      <c r="HHB26" s="6"/>
      <c r="HHC26" s="6"/>
      <c r="HHD26" s="6"/>
      <c r="HHE26" s="6"/>
      <c r="HHF26" s="6"/>
      <c r="HHG26" s="6"/>
      <c r="HHH26" s="6"/>
      <c r="HHI26" s="6"/>
      <c r="HHJ26" s="6"/>
      <c r="HHK26" s="6"/>
      <c r="HHL26" s="6"/>
      <c r="HHM26" s="6"/>
      <c r="HHN26" s="6"/>
      <c r="HHO26" s="6"/>
      <c r="HHP26" s="6"/>
      <c r="HHQ26" s="6"/>
      <c r="HHR26" s="6"/>
      <c r="HHS26" s="6"/>
      <c r="HHT26" s="6"/>
      <c r="HHU26" s="6"/>
      <c r="HHV26" s="6"/>
      <c r="HHW26" s="6"/>
      <c r="HHX26" s="6"/>
      <c r="HHY26" s="6"/>
      <c r="HHZ26" s="6"/>
      <c r="HIA26" s="6"/>
      <c r="HIB26" s="6"/>
      <c r="HIC26" s="6"/>
      <c r="HID26" s="6"/>
      <c r="HIE26" s="6"/>
      <c r="HIF26" s="6"/>
      <c r="HIG26" s="6"/>
      <c r="HIH26" s="6"/>
      <c r="HII26" s="6"/>
      <c r="HIJ26" s="6"/>
      <c r="HIK26" s="6"/>
      <c r="HIL26" s="6"/>
      <c r="HIM26" s="6"/>
      <c r="HIN26" s="6"/>
      <c r="HIO26" s="6"/>
      <c r="HIP26" s="6"/>
      <c r="HIQ26" s="6"/>
      <c r="HIR26" s="6"/>
      <c r="HIS26" s="6"/>
      <c r="HIT26" s="6"/>
      <c r="HIU26" s="6"/>
      <c r="HIV26" s="6"/>
      <c r="HIW26" s="6"/>
      <c r="HIX26" s="6"/>
      <c r="HIY26" s="6"/>
      <c r="HIZ26" s="6"/>
      <c r="HJA26" s="6"/>
      <c r="HJB26" s="6"/>
      <c r="HJC26" s="6"/>
      <c r="HJD26" s="6"/>
      <c r="HJE26" s="6"/>
      <c r="HJF26" s="6"/>
      <c r="HJG26" s="6"/>
      <c r="HJH26" s="6"/>
      <c r="HJI26" s="6"/>
      <c r="HJJ26" s="6"/>
      <c r="HJK26" s="6"/>
      <c r="HJL26" s="6"/>
      <c r="HJM26" s="6"/>
      <c r="HJN26" s="6"/>
      <c r="HJO26" s="6"/>
      <c r="HJP26" s="6"/>
      <c r="HJQ26" s="6"/>
      <c r="HJR26" s="6"/>
      <c r="HJS26" s="6"/>
      <c r="HJT26" s="6"/>
      <c r="HJU26" s="6"/>
      <c r="HJV26" s="6"/>
      <c r="HJW26" s="6"/>
      <c r="HJX26" s="6"/>
      <c r="HJY26" s="6"/>
      <c r="HJZ26" s="6"/>
      <c r="HKA26" s="6"/>
      <c r="HKB26" s="6"/>
      <c r="HKC26" s="6"/>
      <c r="HKD26" s="6"/>
      <c r="HKE26" s="6"/>
      <c r="HKF26" s="6"/>
      <c r="HKG26" s="6"/>
      <c r="HKH26" s="6"/>
      <c r="HKI26" s="6"/>
      <c r="HKJ26" s="6"/>
      <c r="HKK26" s="6"/>
      <c r="HKL26" s="6"/>
      <c r="HKM26" s="6"/>
      <c r="HKN26" s="6"/>
      <c r="HKO26" s="6"/>
      <c r="HKP26" s="6"/>
      <c r="HKQ26" s="6"/>
      <c r="HKR26" s="6"/>
      <c r="HKS26" s="6"/>
      <c r="HKT26" s="6"/>
      <c r="HKU26" s="6"/>
      <c r="HKV26" s="6"/>
      <c r="HKW26" s="6"/>
      <c r="HKX26" s="6"/>
      <c r="HKY26" s="6"/>
      <c r="HKZ26" s="6"/>
      <c r="HLA26" s="6"/>
      <c r="HLB26" s="6"/>
      <c r="HLC26" s="6"/>
      <c r="HLD26" s="6"/>
      <c r="HLE26" s="6"/>
      <c r="HLF26" s="6"/>
      <c r="HLG26" s="6"/>
      <c r="HLH26" s="6"/>
      <c r="HLI26" s="6"/>
      <c r="HLJ26" s="6"/>
      <c r="HLK26" s="6"/>
      <c r="HLL26" s="6"/>
      <c r="HLM26" s="6"/>
      <c r="HLN26" s="6"/>
      <c r="HLO26" s="6"/>
      <c r="HLP26" s="6"/>
      <c r="HLQ26" s="6"/>
      <c r="HLR26" s="6"/>
      <c r="HLS26" s="6"/>
      <c r="HLT26" s="6"/>
      <c r="HLU26" s="6"/>
      <c r="HLV26" s="6"/>
      <c r="HLW26" s="6"/>
      <c r="HLX26" s="6"/>
      <c r="HLY26" s="6"/>
      <c r="HLZ26" s="6"/>
      <c r="HMA26" s="6"/>
      <c r="HMB26" s="6"/>
      <c r="HMC26" s="6"/>
      <c r="HMD26" s="6"/>
      <c r="HME26" s="6"/>
      <c r="HMF26" s="6"/>
      <c r="HMG26" s="6"/>
      <c r="HMH26" s="6"/>
      <c r="HMI26" s="6"/>
      <c r="HMJ26" s="6"/>
      <c r="HMK26" s="6"/>
      <c r="HML26" s="6"/>
      <c r="HMM26" s="6"/>
      <c r="HMN26" s="6"/>
      <c r="HMO26" s="6"/>
      <c r="HMP26" s="6"/>
      <c r="HMQ26" s="6"/>
      <c r="HMR26" s="6"/>
      <c r="HMS26" s="6"/>
      <c r="HMT26" s="6"/>
      <c r="HMU26" s="6"/>
      <c r="HMV26" s="6"/>
      <c r="HMW26" s="6"/>
      <c r="HMX26" s="6"/>
      <c r="HMY26" s="6"/>
      <c r="HMZ26" s="6"/>
      <c r="HNA26" s="6"/>
      <c r="HNB26" s="6"/>
      <c r="HNC26" s="6"/>
      <c r="HND26" s="6"/>
      <c r="HNE26" s="6"/>
      <c r="HNF26" s="6"/>
      <c r="HNG26" s="6"/>
      <c r="HNH26" s="6"/>
      <c r="HNI26" s="6"/>
      <c r="HNJ26" s="6"/>
      <c r="HNK26" s="6"/>
      <c r="HNL26" s="6"/>
      <c r="HNM26" s="6"/>
      <c r="HNN26" s="6"/>
      <c r="HNO26" s="6"/>
      <c r="HNP26" s="6"/>
      <c r="HNQ26" s="6"/>
      <c r="HNR26" s="6"/>
      <c r="HNS26" s="6"/>
      <c r="HNT26" s="6"/>
      <c r="HNU26" s="6"/>
      <c r="HNV26" s="6"/>
      <c r="HNW26" s="6"/>
      <c r="HNX26" s="6"/>
      <c r="HNY26" s="6"/>
      <c r="HNZ26" s="6"/>
      <c r="HOA26" s="6"/>
      <c r="HOB26" s="6"/>
      <c r="HOC26" s="6"/>
      <c r="HOD26" s="6"/>
      <c r="HOE26" s="6"/>
      <c r="HOF26" s="6"/>
      <c r="HOG26" s="6"/>
      <c r="HOH26" s="6"/>
      <c r="HOI26" s="6"/>
      <c r="HOJ26" s="6"/>
      <c r="HOK26" s="6"/>
      <c r="HOL26" s="6"/>
      <c r="HOM26" s="6"/>
      <c r="HON26" s="6"/>
      <c r="HOO26" s="6"/>
      <c r="HOP26" s="6"/>
      <c r="HOQ26" s="6"/>
      <c r="HOR26" s="6"/>
      <c r="HOS26" s="6"/>
      <c r="HOT26" s="6"/>
      <c r="HOU26" s="6"/>
      <c r="HOV26" s="6"/>
      <c r="HOW26" s="6"/>
      <c r="HOX26" s="6"/>
      <c r="HOY26" s="6"/>
      <c r="HOZ26" s="6"/>
      <c r="HPA26" s="6"/>
      <c r="HPB26" s="6"/>
      <c r="HPC26" s="6"/>
      <c r="HPD26" s="6"/>
      <c r="HPE26" s="6"/>
      <c r="HPF26" s="6"/>
      <c r="HPG26" s="6"/>
      <c r="HPH26" s="6"/>
      <c r="HPI26" s="6"/>
      <c r="HPJ26" s="6"/>
      <c r="HPK26" s="6"/>
      <c r="HPL26" s="6"/>
      <c r="HPM26" s="6"/>
      <c r="HPN26" s="6"/>
      <c r="HPO26" s="6"/>
      <c r="HPP26" s="6"/>
      <c r="HPQ26" s="6"/>
      <c r="HPR26" s="6"/>
      <c r="HPS26" s="6"/>
      <c r="HPT26" s="6"/>
      <c r="HPU26" s="6"/>
      <c r="HPV26" s="6"/>
      <c r="HPW26" s="6"/>
      <c r="HPX26" s="6"/>
      <c r="HPY26" s="6"/>
      <c r="HPZ26" s="6"/>
      <c r="HQA26" s="6"/>
      <c r="HQB26" s="6"/>
      <c r="HQC26" s="6"/>
      <c r="HQD26" s="6"/>
      <c r="HQE26" s="6"/>
      <c r="HQF26" s="6"/>
      <c r="HQG26" s="6"/>
      <c r="HQH26" s="6"/>
      <c r="HQI26" s="6"/>
      <c r="HQJ26" s="6"/>
      <c r="HQK26" s="6"/>
      <c r="HQL26" s="6"/>
      <c r="HQM26" s="6"/>
      <c r="HQN26" s="6"/>
      <c r="HQO26" s="6"/>
      <c r="HQP26" s="6"/>
      <c r="HQQ26" s="6"/>
      <c r="HQR26" s="6"/>
      <c r="HQS26" s="6"/>
      <c r="HQT26" s="6"/>
      <c r="HQU26" s="6"/>
      <c r="HQV26" s="6"/>
      <c r="HQW26" s="6"/>
      <c r="HQX26" s="6"/>
      <c r="HQY26" s="6"/>
      <c r="HQZ26" s="6"/>
      <c r="HRA26" s="6"/>
      <c r="HRB26" s="6"/>
      <c r="HRC26" s="6"/>
      <c r="HRD26" s="6"/>
      <c r="HRE26" s="6"/>
      <c r="HRF26" s="6"/>
      <c r="HRG26" s="6"/>
      <c r="HRH26" s="6"/>
      <c r="HRI26" s="6"/>
      <c r="HRJ26" s="6"/>
      <c r="HRK26" s="6"/>
      <c r="HRL26" s="6"/>
      <c r="HRM26" s="6"/>
      <c r="HRN26" s="6"/>
      <c r="HRO26" s="6"/>
      <c r="HRP26" s="6"/>
      <c r="HRQ26" s="6"/>
      <c r="HRR26" s="6"/>
      <c r="HRS26" s="6"/>
      <c r="HRT26" s="6"/>
      <c r="HRU26" s="6"/>
      <c r="HRV26" s="6"/>
      <c r="HRW26" s="6"/>
      <c r="HRX26" s="6"/>
      <c r="HRY26" s="6"/>
      <c r="HRZ26" s="6"/>
      <c r="HSA26" s="6"/>
      <c r="HSB26" s="6"/>
      <c r="HSC26" s="6"/>
      <c r="HSD26" s="6"/>
      <c r="HSE26" s="6"/>
      <c r="HSF26" s="6"/>
      <c r="HSG26" s="6"/>
      <c r="HSH26" s="6"/>
      <c r="HSI26" s="6"/>
      <c r="HSJ26" s="6"/>
      <c r="HSK26" s="6"/>
      <c r="HSL26" s="6"/>
      <c r="HSM26" s="6"/>
      <c r="HSN26" s="6"/>
      <c r="HSO26" s="6"/>
      <c r="HSP26" s="6"/>
      <c r="HSQ26" s="6"/>
      <c r="HSR26" s="6"/>
      <c r="HSS26" s="6"/>
      <c r="HST26" s="6"/>
      <c r="HSU26" s="6"/>
      <c r="HSV26" s="6"/>
      <c r="HSW26" s="6"/>
      <c r="HSX26" s="6"/>
      <c r="HSY26" s="6"/>
      <c r="HSZ26" s="6"/>
      <c r="HTA26" s="6"/>
      <c r="HTB26" s="6"/>
      <c r="HTC26" s="6"/>
      <c r="HTD26" s="6"/>
      <c r="HTE26" s="6"/>
      <c r="HTF26" s="6"/>
      <c r="HTG26" s="6"/>
      <c r="HTH26" s="6"/>
      <c r="HTI26" s="6"/>
      <c r="HTJ26" s="6"/>
      <c r="HTK26" s="6"/>
      <c r="HTL26" s="6"/>
      <c r="HTM26" s="6"/>
      <c r="HTN26" s="6"/>
      <c r="HTO26" s="6"/>
      <c r="HTP26" s="6"/>
      <c r="HTQ26" s="6"/>
      <c r="HTR26" s="6"/>
      <c r="HTS26" s="6"/>
      <c r="HTT26" s="6"/>
      <c r="HTU26" s="6"/>
      <c r="HTV26" s="6"/>
      <c r="HTW26" s="6"/>
      <c r="HTX26" s="6"/>
      <c r="HTY26" s="6"/>
      <c r="HTZ26" s="6"/>
      <c r="HUA26" s="6"/>
      <c r="HUB26" s="6"/>
      <c r="HUC26" s="6"/>
      <c r="HUD26" s="6"/>
      <c r="HUE26" s="6"/>
      <c r="HUF26" s="6"/>
      <c r="HUG26" s="6"/>
      <c r="HUH26" s="6"/>
      <c r="HUI26" s="6"/>
      <c r="HUJ26" s="6"/>
      <c r="HUK26" s="6"/>
      <c r="HUL26" s="6"/>
      <c r="HUM26" s="6"/>
      <c r="HUN26" s="6"/>
      <c r="HUO26" s="6"/>
      <c r="HUP26" s="6"/>
      <c r="HUQ26" s="6"/>
      <c r="HUR26" s="6"/>
      <c r="HUS26" s="6"/>
      <c r="HUT26" s="6"/>
      <c r="HUU26" s="6"/>
      <c r="HUV26" s="6"/>
      <c r="HUW26" s="6"/>
      <c r="HUX26" s="6"/>
      <c r="HUY26" s="6"/>
      <c r="HUZ26" s="6"/>
      <c r="HVA26" s="6"/>
      <c r="HVB26" s="6"/>
      <c r="HVC26" s="6"/>
      <c r="HVD26" s="6"/>
      <c r="HVE26" s="6"/>
      <c r="HVF26" s="6"/>
      <c r="HVG26" s="6"/>
      <c r="HVH26" s="6"/>
      <c r="HVI26" s="6"/>
      <c r="HVJ26" s="6"/>
      <c r="HVK26" s="6"/>
      <c r="HVL26" s="6"/>
      <c r="HVM26" s="6"/>
      <c r="HVN26" s="6"/>
      <c r="HVO26" s="6"/>
      <c r="HVP26" s="6"/>
      <c r="HVQ26" s="6"/>
      <c r="HVR26" s="6"/>
      <c r="HVS26" s="6"/>
      <c r="HVT26" s="6"/>
      <c r="HVU26" s="6"/>
      <c r="HVV26" s="6"/>
      <c r="HVW26" s="6"/>
      <c r="HVX26" s="6"/>
      <c r="HVY26" s="6"/>
      <c r="HVZ26" s="6"/>
      <c r="HWA26" s="6"/>
      <c r="HWB26" s="6"/>
      <c r="HWC26" s="6"/>
      <c r="HWD26" s="6"/>
      <c r="HWE26" s="6"/>
      <c r="HWF26" s="6"/>
      <c r="HWG26" s="6"/>
      <c r="HWH26" s="6"/>
      <c r="HWI26" s="6"/>
      <c r="HWJ26" s="6"/>
      <c r="HWK26" s="6"/>
      <c r="HWL26" s="6"/>
      <c r="HWM26" s="6"/>
      <c r="HWN26" s="6"/>
      <c r="HWO26" s="6"/>
      <c r="HWP26" s="6"/>
      <c r="HWQ26" s="6"/>
      <c r="HWR26" s="6"/>
      <c r="HWS26" s="6"/>
      <c r="HWT26" s="6"/>
      <c r="HWU26" s="6"/>
      <c r="HWV26" s="6"/>
      <c r="HWW26" s="6"/>
      <c r="HWX26" s="6"/>
      <c r="HWY26" s="6"/>
      <c r="HWZ26" s="6"/>
      <c r="HXA26" s="6"/>
      <c r="HXB26" s="6"/>
      <c r="HXC26" s="6"/>
      <c r="HXD26" s="6"/>
      <c r="HXE26" s="6"/>
      <c r="HXF26" s="6"/>
      <c r="HXG26" s="6"/>
      <c r="HXH26" s="6"/>
      <c r="HXI26" s="6"/>
      <c r="HXJ26" s="6"/>
      <c r="HXK26" s="6"/>
      <c r="HXL26" s="6"/>
      <c r="HXM26" s="6"/>
      <c r="HXN26" s="6"/>
      <c r="HXO26" s="6"/>
      <c r="HXP26" s="6"/>
      <c r="HXQ26" s="6"/>
      <c r="HXR26" s="6"/>
      <c r="HXS26" s="6"/>
      <c r="HXT26" s="6"/>
      <c r="HXU26" s="6"/>
      <c r="HXV26" s="6"/>
      <c r="HXW26" s="6"/>
      <c r="HXX26" s="6"/>
      <c r="HXY26" s="6"/>
      <c r="HXZ26" s="6"/>
      <c r="HYA26" s="6"/>
      <c r="HYB26" s="6"/>
      <c r="HYC26" s="6"/>
      <c r="HYD26" s="6"/>
      <c r="HYE26" s="6"/>
      <c r="HYF26" s="6"/>
      <c r="HYG26" s="6"/>
      <c r="HYH26" s="6"/>
      <c r="HYI26" s="6"/>
      <c r="HYJ26" s="6"/>
      <c r="HYK26" s="6"/>
      <c r="HYL26" s="6"/>
      <c r="HYM26" s="6"/>
      <c r="HYN26" s="6"/>
      <c r="HYO26" s="6"/>
      <c r="HYP26" s="6"/>
      <c r="HYQ26" s="6"/>
      <c r="HYR26" s="6"/>
      <c r="HYS26" s="6"/>
      <c r="HYT26" s="6"/>
      <c r="HYU26" s="6"/>
      <c r="HYV26" s="6"/>
      <c r="HYW26" s="6"/>
      <c r="HYX26" s="6"/>
      <c r="HYY26" s="6"/>
      <c r="HYZ26" s="6"/>
      <c r="HZA26" s="6"/>
      <c r="HZB26" s="6"/>
      <c r="HZC26" s="6"/>
      <c r="HZD26" s="6"/>
      <c r="HZE26" s="6"/>
      <c r="HZF26" s="6"/>
      <c r="HZG26" s="6"/>
      <c r="HZH26" s="6"/>
      <c r="HZI26" s="6"/>
      <c r="HZJ26" s="6"/>
      <c r="HZK26" s="6"/>
      <c r="HZL26" s="6"/>
      <c r="HZM26" s="6"/>
      <c r="HZN26" s="6"/>
      <c r="HZO26" s="6"/>
      <c r="HZP26" s="6"/>
      <c r="HZQ26" s="6"/>
      <c r="HZR26" s="6"/>
      <c r="HZS26" s="6"/>
      <c r="HZT26" s="6"/>
      <c r="HZU26" s="6"/>
      <c r="HZV26" s="6"/>
      <c r="HZW26" s="6"/>
      <c r="HZX26" s="6"/>
      <c r="HZY26" s="6"/>
      <c r="HZZ26" s="6"/>
      <c r="IAA26" s="6"/>
      <c r="IAB26" s="6"/>
      <c r="IAC26" s="6"/>
      <c r="IAD26" s="6"/>
      <c r="IAE26" s="6"/>
      <c r="IAF26" s="6"/>
      <c r="IAG26" s="6"/>
      <c r="IAH26" s="6"/>
      <c r="IAI26" s="6"/>
      <c r="IAJ26" s="6"/>
      <c r="IAK26" s="6"/>
      <c r="IAL26" s="6"/>
      <c r="IAM26" s="6"/>
      <c r="IAN26" s="6"/>
      <c r="IAO26" s="6"/>
      <c r="IAP26" s="6"/>
      <c r="IAQ26" s="6"/>
      <c r="IAR26" s="6"/>
      <c r="IAS26" s="6"/>
      <c r="IAT26" s="6"/>
      <c r="IAU26" s="6"/>
      <c r="IAV26" s="6"/>
      <c r="IAW26" s="6"/>
      <c r="IAX26" s="6"/>
      <c r="IAY26" s="6"/>
      <c r="IAZ26" s="6"/>
      <c r="IBA26" s="6"/>
      <c r="IBB26" s="6"/>
      <c r="IBC26" s="6"/>
      <c r="IBD26" s="6"/>
      <c r="IBE26" s="6"/>
      <c r="IBF26" s="6"/>
      <c r="IBG26" s="6"/>
      <c r="IBH26" s="6"/>
      <c r="IBI26" s="6"/>
      <c r="IBJ26" s="6"/>
      <c r="IBK26" s="6"/>
      <c r="IBL26" s="6"/>
      <c r="IBM26" s="6"/>
      <c r="IBN26" s="6"/>
      <c r="IBO26" s="6"/>
      <c r="IBP26" s="6"/>
      <c r="IBQ26" s="6"/>
      <c r="IBR26" s="6"/>
      <c r="IBS26" s="6"/>
      <c r="IBT26" s="6"/>
      <c r="IBU26" s="6"/>
      <c r="IBV26" s="6"/>
      <c r="IBW26" s="6"/>
      <c r="IBX26" s="6"/>
      <c r="IBY26" s="6"/>
      <c r="IBZ26" s="6"/>
      <c r="ICA26" s="6"/>
      <c r="ICB26" s="6"/>
      <c r="ICC26" s="6"/>
      <c r="ICD26" s="6"/>
      <c r="ICE26" s="6"/>
      <c r="ICF26" s="6"/>
      <c r="ICG26" s="6"/>
      <c r="ICH26" s="6"/>
      <c r="ICI26" s="6"/>
      <c r="ICJ26" s="6"/>
      <c r="ICK26" s="6"/>
      <c r="ICL26" s="6"/>
      <c r="ICM26" s="6"/>
      <c r="ICN26" s="6"/>
      <c r="ICO26" s="6"/>
      <c r="ICP26" s="6"/>
      <c r="ICQ26" s="6"/>
      <c r="ICR26" s="6"/>
      <c r="ICS26" s="6"/>
      <c r="ICT26" s="6"/>
      <c r="ICU26" s="6"/>
      <c r="ICV26" s="6"/>
      <c r="ICW26" s="6"/>
      <c r="ICX26" s="6"/>
      <c r="ICY26" s="6"/>
      <c r="ICZ26" s="6"/>
      <c r="IDA26" s="6"/>
      <c r="IDB26" s="6"/>
      <c r="IDC26" s="6"/>
      <c r="IDD26" s="6"/>
      <c r="IDE26" s="6"/>
      <c r="IDF26" s="6"/>
      <c r="IDG26" s="6"/>
      <c r="IDH26" s="6"/>
      <c r="IDI26" s="6"/>
      <c r="IDJ26" s="6"/>
      <c r="IDK26" s="6"/>
      <c r="IDL26" s="6"/>
      <c r="IDM26" s="6"/>
      <c r="IDN26" s="6"/>
      <c r="IDO26" s="6"/>
      <c r="IDP26" s="6"/>
      <c r="IDQ26" s="6"/>
      <c r="IDR26" s="6"/>
      <c r="IDS26" s="6"/>
      <c r="IDT26" s="6"/>
      <c r="IDU26" s="6"/>
      <c r="IDV26" s="6"/>
      <c r="IDW26" s="6"/>
      <c r="IDX26" s="6"/>
      <c r="IDY26" s="6"/>
      <c r="IDZ26" s="6"/>
      <c r="IEA26" s="6"/>
      <c r="IEB26" s="6"/>
      <c r="IEC26" s="6"/>
      <c r="IED26" s="6"/>
      <c r="IEE26" s="6"/>
      <c r="IEF26" s="6"/>
      <c r="IEG26" s="6"/>
      <c r="IEH26" s="6"/>
      <c r="IEI26" s="6"/>
      <c r="IEJ26" s="6"/>
      <c r="IEK26" s="6"/>
      <c r="IEL26" s="6"/>
      <c r="IEM26" s="6"/>
      <c r="IEN26" s="6"/>
      <c r="IEO26" s="6"/>
      <c r="IEP26" s="6"/>
      <c r="IEQ26" s="6"/>
      <c r="IER26" s="6"/>
      <c r="IES26" s="6"/>
      <c r="IET26" s="6"/>
      <c r="IEU26" s="6"/>
      <c r="IEV26" s="6"/>
      <c r="IEW26" s="6"/>
      <c r="IEX26" s="6"/>
      <c r="IEY26" s="6"/>
      <c r="IEZ26" s="6"/>
      <c r="IFA26" s="6"/>
      <c r="IFB26" s="6"/>
      <c r="IFC26" s="6"/>
      <c r="IFD26" s="6"/>
      <c r="IFE26" s="6"/>
      <c r="IFF26" s="6"/>
      <c r="IFG26" s="6"/>
      <c r="IFH26" s="6"/>
      <c r="IFI26" s="6"/>
      <c r="IFJ26" s="6"/>
      <c r="IFK26" s="6"/>
      <c r="IFL26" s="6"/>
      <c r="IFM26" s="6"/>
      <c r="IFN26" s="6"/>
      <c r="IFO26" s="6"/>
      <c r="IFP26" s="6"/>
      <c r="IFQ26" s="6"/>
      <c r="IFR26" s="6"/>
      <c r="IFS26" s="6"/>
      <c r="IFT26" s="6"/>
      <c r="IFU26" s="6"/>
      <c r="IFV26" s="6"/>
      <c r="IFW26" s="6"/>
      <c r="IFX26" s="6"/>
      <c r="IFY26" s="6"/>
      <c r="IFZ26" s="6"/>
      <c r="IGA26" s="6"/>
      <c r="IGB26" s="6"/>
      <c r="IGC26" s="6"/>
      <c r="IGD26" s="6"/>
      <c r="IGE26" s="6"/>
      <c r="IGF26" s="6"/>
      <c r="IGG26" s="6"/>
      <c r="IGH26" s="6"/>
      <c r="IGI26" s="6"/>
      <c r="IGJ26" s="6"/>
      <c r="IGK26" s="6"/>
      <c r="IGL26" s="6"/>
      <c r="IGM26" s="6"/>
      <c r="IGN26" s="6"/>
      <c r="IGO26" s="6"/>
      <c r="IGP26" s="6"/>
      <c r="IGQ26" s="6"/>
      <c r="IGR26" s="6"/>
      <c r="IGS26" s="6"/>
      <c r="IGT26" s="6"/>
      <c r="IGU26" s="6"/>
      <c r="IGV26" s="6"/>
      <c r="IGW26" s="6"/>
      <c r="IGX26" s="6"/>
      <c r="IGY26" s="6"/>
      <c r="IGZ26" s="6"/>
      <c r="IHA26" s="6"/>
      <c r="IHB26" s="6"/>
      <c r="IHC26" s="6"/>
      <c r="IHD26" s="6"/>
      <c r="IHE26" s="6"/>
      <c r="IHF26" s="6"/>
      <c r="IHG26" s="6"/>
      <c r="IHH26" s="6"/>
      <c r="IHI26" s="6"/>
      <c r="IHJ26" s="6"/>
      <c r="IHK26" s="6"/>
      <c r="IHL26" s="6"/>
      <c r="IHM26" s="6"/>
      <c r="IHN26" s="6"/>
      <c r="IHO26" s="6"/>
      <c r="IHP26" s="6"/>
      <c r="IHQ26" s="6"/>
      <c r="IHR26" s="6"/>
      <c r="IHS26" s="6"/>
      <c r="IHT26" s="6"/>
      <c r="IHU26" s="6"/>
      <c r="IHV26" s="6"/>
      <c r="IHW26" s="6"/>
      <c r="IHX26" s="6"/>
      <c r="IHY26" s="6"/>
      <c r="IHZ26" s="6"/>
      <c r="IIA26" s="6"/>
      <c r="IIB26" s="6"/>
      <c r="IIC26" s="6"/>
      <c r="IID26" s="6"/>
      <c r="IIE26" s="6"/>
      <c r="IIF26" s="6"/>
      <c r="IIG26" s="6"/>
      <c r="IIH26" s="6"/>
      <c r="III26" s="6"/>
      <c r="IIJ26" s="6"/>
      <c r="IIK26" s="6"/>
      <c r="IIL26" s="6"/>
      <c r="IIM26" s="6"/>
      <c r="IIN26" s="6"/>
      <c r="IIO26" s="6"/>
      <c r="IIP26" s="6"/>
      <c r="IIQ26" s="6"/>
      <c r="IIR26" s="6"/>
      <c r="IIS26" s="6"/>
      <c r="IIT26" s="6"/>
      <c r="IIU26" s="6"/>
      <c r="IIV26" s="6"/>
      <c r="IIW26" s="6"/>
      <c r="IIX26" s="6"/>
      <c r="IIY26" s="6"/>
      <c r="IIZ26" s="6"/>
      <c r="IJA26" s="6"/>
      <c r="IJB26" s="6"/>
      <c r="IJC26" s="6"/>
      <c r="IJD26" s="6"/>
      <c r="IJE26" s="6"/>
      <c r="IJF26" s="6"/>
      <c r="IJG26" s="6"/>
      <c r="IJH26" s="6"/>
      <c r="IJI26" s="6"/>
      <c r="IJJ26" s="6"/>
      <c r="IJK26" s="6"/>
      <c r="IJL26" s="6"/>
      <c r="IJM26" s="6"/>
      <c r="IJN26" s="6"/>
      <c r="IJO26" s="6"/>
      <c r="IJP26" s="6"/>
      <c r="IJQ26" s="6"/>
      <c r="IJR26" s="6"/>
      <c r="IJS26" s="6"/>
      <c r="IJT26" s="6"/>
      <c r="IJU26" s="6"/>
      <c r="IJV26" s="6"/>
      <c r="IJW26" s="6"/>
      <c r="IJX26" s="6"/>
      <c r="IJY26" s="6"/>
      <c r="IJZ26" s="6"/>
      <c r="IKA26" s="6"/>
      <c r="IKB26" s="6"/>
      <c r="IKC26" s="6"/>
      <c r="IKD26" s="6"/>
      <c r="IKE26" s="6"/>
      <c r="IKF26" s="6"/>
      <c r="IKG26" s="6"/>
      <c r="IKH26" s="6"/>
      <c r="IKI26" s="6"/>
      <c r="IKJ26" s="6"/>
      <c r="IKK26" s="6"/>
      <c r="IKL26" s="6"/>
      <c r="IKM26" s="6"/>
      <c r="IKN26" s="6"/>
      <c r="IKO26" s="6"/>
      <c r="IKP26" s="6"/>
      <c r="IKQ26" s="6"/>
      <c r="IKR26" s="6"/>
      <c r="IKS26" s="6"/>
      <c r="IKT26" s="6"/>
      <c r="IKU26" s="6"/>
      <c r="IKV26" s="6"/>
      <c r="IKW26" s="6"/>
      <c r="IKX26" s="6"/>
      <c r="IKY26" s="6"/>
      <c r="IKZ26" s="6"/>
      <c r="ILA26" s="6"/>
      <c r="ILB26" s="6"/>
      <c r="ILC26" s="6"/>
      <c r="ILD26" s="6"/>
      <c r="ILE26" s="6"/>
      <c r="ILF26" s="6"/>
      <c r="ILG26" s="6"/>
      <c r="ILH26" s="6"/>
      <c r="ILI26" s="6"/>
      <c r="ILJ26" s="6"/>
      <c r="ILK26" s="6"/>
      <c r="ILL26" s="6"/>
      <c r="ILM26" s="6"/>
      <c r="ILN26" s="6"/>
      <c r="ILO26" s="6"/>
      <c r="ILP26" s="6"/>
      <c r="ILQ26" s="6"/>
      <c r="ILR26" s="6"/>
      <c r="ILS26" s="6"/>
      <c r="ILT26" s="6"/>
      <c r="ILU26" s="6"/>
      <c r="ILV26" s="6"/>
      <c r="ILW26" s="6"/>
      <c r="ILX26" s="6"/>
      <c r="ILY26" s="6"/>
      <c r="ILZ26" s="6"/>
      <c r="IMA26" s="6"/>
      <c r="IMB26" s="6"/>
      <c r="IMC26" s="6"/>
      <c r="IMD26" s="6"/>
      <c r="IME26" s="6"/>
      <c r="IMF26" s="6"/>
      <c r="IMG26" s="6"/>
      <c r="IMH26" s="6"/>
      <c r="IMI26" s="6"/>
      <c r="IMJ26" s="6"/>
      <c r="IMK26" s="6"/>
      <c r="IML26" s="6"/>
      <c r="IMM26" s="6"/>
      <c r="IMN26" s="6"/>
      <c r="IMO26" s="6"/>
      <c r="IMP26" s="6"/>
      <c r="IMQ26" s="6"/>
      <c r="IMR26" s="6"/>
      <c r="IMS26" s="6"/>
      <c r="IMT26" s="6"/>
      <c r="IMU26" s="6"/>
      <c r="IMV26" s="6"/>
      <c r="IMW26" s="6"/>
      <c r="IMX26" s="6"/>
      <c r="IMY26" s="6"/>
      <c r="IMZ26" s="6"/>
      <c r="INA26" s="6"/>
      <c r="INB26" s="6"/>
      <c r="INC26" s="6"/>
      <c r="IND26" s="6"/>
      <c r="INE26" s="6"/>
      <c r="INF26" s="6"/>
      <c r="ING26" s="6"/>
      <c r="INH26" s="6"/>
      <c r="INI26" s="6"/>
      <c r="INJ26" s="6"/>
      <c r="INK26" s="6"/>
      <c r="INL26" s="6"/>
      <c r="INM26" s="6"/>
      <c r="INN26" s="6"/>
      <c r="INO26" s="6"/>
      <c r="INP26" s="6"/>
      <c r="INQ26" s="6"/>
      <c r="INR26" s="6"/>
      <c r="INS26" s="6"/>
      <c r="INT26" s="6"/>
      <c r="INU26" s="6"/>
      <c r="INV26" s="6"/>
      <c r="INW26" s="6"/>
      <c r="INX26" s="6"/>
      <c r="INY26" s="6"/>
      <c r="INZ26" s="6"/>
      <c r="IOA26" s="6"/>
      <c r="IOB26" s="6"/>
      <c r="IOC26" s="6"/>
      <c r="IOD26" s="6"/>
      <c r="IOE26" s="6"/>
      <c r="IOF26" s="6"/>
      <c r="IOG26" s="6"/>
      <c r="IOH26" s="6"/>
      <c r="IOI26" s="6"/>
      <c r="IOJ26" s="6"/>
      <c r="IOK26" s="6"/>
      <c r="IOL26" s="6"/>
      <c r="IOM26" s="6"/>
      <c r="ION26" s="6"/>
      <c r="IOO26" s="6"/>
      <c r="IOP26" s="6"/>
      <c r="IOQ26" s="6"/>
      <c r="IOR26" s="6"/>
      <c r="IOS26" s="6"/>
      <c r="IOT26" s="6"/>
      <c r="IOU26" s="6"/>
      <c r="IOV26" s="6"/>
      <c r="IOW26" s="6"/>
      <c r="IOX26" s="6"/>
      <c r="IOY26" s="6"/>
      <c r="IOZ26" s="6"/>
      <c r="IPA26" s="6"/>
      <c r="IPB26" s="6"/>
      <c r="IPC26" s="6"/>
      <c r="IPD26" s="6"/>
      <c r="IPE26" s="6"/>
      <c r="IPF26" s="6"/>
      <c r="IPG26" s="6"/>
      <c r="IPH26" s="6"/>
      <c r="IPI26" s="6"/>
      <c r="IPJ26" s="6"/>
      <c r="IPK26" s="6"/>
      <c r="IPL26" s="6"/>
      <c r="IPM26" s="6"/>
      <c r="IPN26" s="6"/>
      <c r="IPO26" s="6"/>
      <c r="IPP26" s="6"/>
      <c r="IPQ26" s="6"/>
      <c r="IPR26" s="6"/>
      <c r="IPS26" s="6"/>
      <c r="IPT26" s="6"/>
      <c r="IPU26" s="6"/>
      <c r="IPV26" s="6"/>
      <c r="IPW26" s="6"/>
      <c r="IPX26" s="6"/>
      <c r="IPY26" s="6"/>
      <c r="IPZ26" s="6"/>
      <c r="IQA26" s="6"/>
      <c r="IQB26" s="6"/>
      <c r="IQC26" s="6"/>
      <c r="IQD26" s="6"/>
      <c r="IQE26" s="6"/>
      <c r="IQF26" s="6"/>
      <c r="IQG26" s="6"/>
      <c r="IQH26" s="6"/>
      <c r="IQI26" s="6"/>
      <c r="IQJ26" s="6"/>
      <c r="IQK26" s="6"/>
      <c r="IQL26" s="6"/>
      <c r="IQM26" s="6"/>
      <c r="IQN26" s="6"/>
      <c r="IQO26" s="6"/>
      <c r="IQP26" s="6"/>
      <c r="IQQ26" s="6"/>
      <c r="IQR26" s="6"/>
      <c r="IQS26" s="6"/>
      <c r="IQT26" s="6"/>
      <c r="IQU26" s="6"/>
      <c r="IQV26" s="6"/>
      <c r="IQW26" s="6"/>
      <c r="IQX26" s="6"/>
      <c r="IQY26" s="6"/>
      <c r="IQZ26" s="6"/>
      <c r="IRA26" s="6"/>
      <c r="IRB26" s="6"/>
      <c r="IRC26" s="6"/>
      <c r="IRD26" s="6"/>
      <c r="IRE26" s="6"/>
      <c r="IRF26" s="6"/>
      <c r="IRG26" s="6"/>
      <c r="IRH26" s="6"/>
      <c r="IRI26" s="6"/>
      <c r="IRJ26" s="6"/>
      <c r="IRK26" s="6"/>
      <c r="IRL26" s="6"/>
      <c r="IRM26" s="6"/>
      <c r="IRN26" s="6"/>
      <c r="IRO26" s="6"/>
      <c r="IRP26" s="6"/>
      <c r="IRQ26" s="6"/>
      <c r="IRR26" s="6"/>
      <c r="IRS26" s="6"/>
      <c r="IRT26" s="6"/>
      <c r="IRU26" s="6"/>
      <c r="IRV26" s="6"/>
      <c r="IRW26" s="6"/>
      <c r="IRX26" s="6"/>
      <c r="IRY26" s="6"/>
      <c r="IRZ26" s="6"/>
      <c r="ISA26" s="6"/>
      <c r="ISB26" s="6"/>
      <c r="ISC26" s="6"/>
      <c r="ISD26" s="6"/>
      <c r="ISE26" s="6"/>
      <c r="ISF26" s="6"/>
      <c r="ISG26" s="6"/>
      <c r="ISH26" s="6"/>
      <c r="ISI26" s="6"/>
      <c r="ISJ26" s="6"/>
      <c r="ISK26" s="6"/>
      <c r="ISL26" s="6"/>
      <c r="ISM26" s="6"/>
      <c r="ISN26" s="6"/>
      <c r="ISO26" s="6"/>
      <c r="ISP26" s="6"/>
      <c r="ISQ26" s="6"/>
      <c r="ISR26" s="6"/>
      <c r="ISS26" s="6"/>
      <c r="IST26" s="6"/>
      <c r="ISU26" s="6"/>
      <c r="ISV26" s="6"/>
      <c r="ISW26" s="6"/>
      <c r="ISX26" s="6"/>
      <c r="ISY26" s="6"/>
      <c r="ISZ26" s="6"/>
      <c r="ITA26" s="6"/>
      <c r="ITB26" s="6"/>
      <c r="ITC26" s="6"/>
      <c r="ITD26" s="6"/>
      <c r="ITE26" s="6"/>
      <c r="ITF26" s="6"/>
      <c r="ITG26" s="6"/>
      <c r="ITH26" s="6"/>
      <c r="ITI26" s="6"/>
      <c r="ITJ26" s="6"/>
      <c r="ITK26" s="6"/>
      <c r="ITL26" s="6"/>
      <c r="ITM26" s="6"/>
      <c r="ITN26" s="6"/>
      <c r="ITO26" s="6"/>
      <c r="ITP26" s="6"/>
      <c r="ITQ26" s="6"/>
      <c r="ITR26" s="6"/>
      <c r="ITS26" s="6"/>
      <c r="ITT26" s="6"/>
      <c r="ITU26" s="6"/>
      <c r="ITV26" s="6"/>
      <c r="ITW26" s="6"/>
      <c r="ITX26" s="6"/>
      <c r="ITY26" s="6"/>
      <c r="ITZ26" s="6"/>
      <c r="IUA26" s="6"/>
      <c r="IUB26" s="6"/>
      <c r="IUC26" s="6"/>
      <c r="IUD26" s="6"/>
      <c r="IUE26" s="6"/>
      <c r="IUF26" s="6"/>
      <c r="IUG26" s="6"/>
      <c r="IUH26" s="6"/>
      <c r="IUI26" s="6"/>
      <c r="IUJ26" s="6"/>
      <c r="IUK26" s="6"/>
      <c r="IUL26" s="6"/>
      <c r="IUM26" s="6"/>
      <c r="IUN26" s="6"/>
      <c r="IUO26" s="6"/>
      <c r="IUP26" s="6"/>
      <c r="IUQ26" s="6"/>
      <c r="IUR26" s="6"/>
      <c r="IUS26" s="6"/>
      <c r="IUT26" s="6"/>
      <c r="IUU26" s="6"/>
      <c r="IUV26" s="6"/>
      <c r="IUW26" s="6"/>
      <c r="IUX26" s="6"/>
      <c r="IUY26" s="6"/>
      <c r="IUZ26" s="6"/>
      <c r="IVA26" s="6"/>
      <c r="IVB26" s="6"/>
      <c r="IVC26" s="6"/>
      <c r="IVD26" s="6"/>
      <c r="IVE26" s="6"/>
      <c r="IVF26" s="6"/>
      <c r="IVG26" s="6"/>
      <c r="IVH26" s="6"/>
      <c r="IVI26" s="6"/>
      <c r="IVJ26" s="6"/>
      <c r="IVK26" s="6"/>
      <c r="IVL26" s="6"/>
      <c r="IVM26" s="6"/>
      <c r="IVN26" s="6"/>
      <c r="IVO26" s="6"/>
      <c r="IVP26" s="6"/>
      <c r="IVQ26" s="6"/>
      <c r="IVR26" s="6"/>
      <c r="IVS26" s="6"/>
      <c r="IVT26" s="6"/>
      <c r="IVU26" s="6"/>
      <c r="IVV26" s="6"/>
      <c r="IVW26" s="6"/>
      <c r="IVX26" s="6"/>
      <c r="IVY26" s="6"/>
      <c r="IVZ26" s="6"/>
      <c r="IWA26" s="6"/>
      <c r="IWB26" s="6"/>
      <c r="IWC26" s="6"/>
      <c r="IWD26" s="6"/>
      <c r="IWE26" s="6"/>
      <c r="IWF26" s="6"/>
      <c r="IWG26" s="6"/>
      <c r="IWH26" s="6"/>
      <c r="IWI26" s="6"/>
      <c r="IWJ26" s="6"/>
      <c r="IWK26" s="6"/>
      <c r="IWL26" s="6"/>
      <c r="IWM26" s="6"/>
      <c r="IWN26" s="6"/>
      <c r="IWO26" s="6"/>
      <c r="IWP26" s="6"/>
      <c r="IWQ26" s="6"/>
      <c r="IWR26" s="6"/>
      <c r="IWS26" s="6"/>
      <c r="IWT26" s="6"/>
      <c r="IWU26" s="6"/>
      <c r="IWV26" s="6"/>
      <c r="IWW26" s="6"/>
      <c r="IWX26" s="6"/>
      <c r="IWY26" s="6"/>
      <c r="IWZ26" s="6"/>
      <c r="IXA26" s="6"/>
      <c r="IXB26" s="6"/>
      <c r="IXC26" s="6"/>
      <c r="IXD26" s="6"/>
      <c r="IXE26" s="6"/>
      <c r="IXF26" s="6"/>
      <c r="IXG26" s="6"/>
      <c r="IXH26" s="6"/>
      <c r="IXI26" s="6"/>
      <c r="IXJ26" s="6"/>
      <c r="IXK26" s="6"/>
      <c r="IXL26" s="6"/>
      <c r="IXM26" s="6"/>
      <c r="IXN26" s="6"/>
      <c r="IXO26" s="6"/>
      <c r="IXP26" s="6"/>
      <c r="IXQ26" s="6"/>
      <c r="IXR26" s="6"/>
      <c r="IXS26" s="6"/>
      <c r="IXT26" s="6"/>
      <c r="IXU26" s="6"/>
      <c r="IXV26" s="6"/>
      <c r="IXW26" s="6"/>
      <c r="IXX26" s="6"/>
      <c r="IXY26" s="6"/>
      <c r="IXZ26" s="6"/>
      <c r="IYA26" s="6"/>
      <c r="IYB26" s="6"/>
      <c r="IYC26" s="6"/>
      <c r="IYD26" s="6"/>
      <c r="IYE26" s="6"/>
      <c r="IYF26" s="6"/>
      <c r="IYG26" s="6"/>
      <c r="IYH26" s="6"/>
      <c r="IYI26" s="6"/>
      <c r="IYJ26" s="6"/>
      <c r="IYK26" s="6"/>
      <c r="IYL26" s="6"/>
      <c r="IYM26" s="6"/>
      <c r="IYN26" s="6"/>
      <c r="IYO26" s="6"/>
      <c r="IYP26" s="6"/>
      <c r="IYQ26" s="6"/>
      <c r="IYR26" s="6"/>
      <c r="IYS26" s="6"/>
      <c r="IYT26" s="6"/>
      <c r="IYU26" s="6"/>
      <c r="IYV26" s="6"/>
      <c r="IYW26" s="6"/>
      <c r="IYX26" s="6"/>
      <c r="IYY26" s="6"/>
      <c r="IYZ26" s="6"/>
      <c r="IZA26" s="6"/>
      <c r="IZB26" s="6"/>
      <c r="IZC26" s="6"/>
      <c r="IZD26" s="6"/>
      <c r="IZE26" s="6"/>
      <c r="IZF26" s="6"/>
      <c r="IZG26" s="6"/>
      <c r="IZH26" s="6"/>
      <c r="IZI26" s="6"/>
      <c r="IZJ26" s="6"/>
      <c r="IZK26" s="6"/>
      <c r="IZL26" s="6"/>
      <c r="IZM26" s="6"/>
      <c r="IZN26" s="6"/>
      <c r="IZO26" s="6"/>
      <c r="IZP26" s="6"/>
      <c r="IZQ26" s="6"/>
      <c r="IZR26" s="6"/>
      <c r="IZS26" s="6"/>
      <c r="IZT26" s="6"/>
      <c r="IZU26" s="6"/>
      <c r="IZV26" s="6"/>
      <c r="IZW26" s="6"/>
      <c r="IZX26" s="6"/>
      <c r="IZY26" s="6"/>
      <c r="IZZ26" s="6"/>
      <c r="JAA26" s="6"/>
      <c r="JAB26" s="6"/>
      <c r="JAC26" s="6"/>
      <c r="JAD26" s="6"/>
      <c r="JAE26" s="6"/>
      <c r="JAF26" s="6"/>
      <c r="JAG26" s="6"/>
      <c r="JAH26" s="6"/>
      <c r="JAI26" s="6"/>
      <c r="JAJ26" s="6"/>
      <c r="JAK26" s="6"/>
      <c r="JAL26" s="6"/>
      <c r="JAM26" s="6"/>
      <c r="JAN26" s="6"/>
      <c r="JAO26" s="6"/>
      <c r="JAP26" s="6"/>
      <c r="JAQ26" s="6"/>
      <c r="JAR26" s="6"/>
      <c r="JAS26" s="6"/>
      <c r="JAT26" s="6"/>
      <c r="JAU26" s="6"/>
      <c r="JAV26" s="6"/>
      <c r="JAW26" s="6"/>
      <c r="JAX26" s="6"/>
      <c r="JAY26" s="6"/>
      <c r="JAZ26" s="6"/>
      <c r="JBA26" s="6"/>
      <c r="JBB26" s="6"/>
      <c r="JBC26" s="6"/>
      <c r="JBD26" s="6"/>
      <c r="JBE26" s="6"/>
      <c r="JBF26" s="6"/>
      <c r="JBG26" s="6"/>
      <c r="JBH26" s="6"/>
      <c r="JBI26" s="6"/>
      <c r="JBJ26" s="6"/>
      <c r="JBK26" s="6"/>
      <c r="JBL26" s="6"/>
      <c r="JBM26" s="6"/>
      <c r="JBN26" s="6"/>
      <c r="JBO26" s="6"/>
      <c r="JBP26" s="6"/>
      <c r="JBQ26" s="6"/>
      <c r="JBR26" s="6"/>
      <c r="JBS26" s="6"/>
      <c r="JBT26" s="6"/>
      <c r="JBU26" s="6"/>
      <c r="JBV26" s="6"/>
      <c r="JBW26" s="6"/>
      <c r="JBX26" s="6"/>
      <c r="JBY26" s="6"/>
      <c r="JBZ26" s="6"/>
      <c r="JCA26" s="6"/>
      <c r="JCB26" s="6"/>
      <c r="JCC26" s="6"/>
      <c r="JCD26" s="6"/>
      <c r="JCE26" s="6"/>
      <c r="JCF26" s="6"/>
      <c r="JCG26" s="6"/>
      <c r="JCH26" s="6"/>
      <c r="JCI26" s="6"/>
      <c r="JCJ26" s="6"/>
      <c r="JCK26" s="6"/>
      <c r="JCL26" s="6"/>
      <c r="JCM26" s="6"/>
      <c r="JCN26" s="6"/>
      <c r="JCO26" s="6"/>
      <c r="JCP26" s="6"/>
      <c r="JCQ26" s="6"/>
      <c r="JCR26" s="6"/>
      <c r="JCS26" s="6"/>
      <c r="JCT26" s="6"/>
      <c r="JCU26" s="6"/>
      <c r="JCV26" s="6"/>
      <c r="JCW26" s="6"/>
      <c r="JCX26" s="6"/>
      <c r="JCY26" s="6"/>
      <c r="JCZ26" s="6"/>
      <c r="JDA26" s="6"/>
      <c r="JDB26" s="6"/>
      <c r="JDC26" s="6"/>
      <c r="JDD26" s="6"/>
      <c r="JDE26" s="6"/>
      <c r="JDF26" s="6"/>
      <c r="JDG26" s="6"/>
      <c r="JDH26" s="6"/>
      <c r="JDI26" s="6"/>
      <c r="JDJ26" s="6"/>
      <c r="JDK26" s="6"/>
      <c r="JDL26" s="6"/>
      <c r="JDM26" s="6"/>
      <c r="JDN26" s="6"/>
      <c r="JDO26" s="6"/>
      <c r="JDP26" s="6"/>
      <c r="JDQ26" s="6"/>
      <c r="JDR26" s="6"/>
      <c r="JDS26" s="6"/>
      <c r="JDT26" s="6"/>
      <c r="JDU26" s="6"/>
      <c r="JDV26" s="6"/>
      <c r="JDW26" s="6"/>
      <c r="JDX26" s="6"/>
      <c r="JDY26" s="6"/>
      <c r="JDZ26" s="6"/>
      <c r="JEA26" s="6"/>
      <c r="JEB26" s="6"/>
      <c r="JEC26" s="6"/>
      <c r="JED26" s="6"/>
      <c r="JEE26" s="6"/>
      <c r="JEF26" s="6"/>
      <c r="JEG26" s="6"/>
      <c r="JEH26" s="6"/>
      <c r="JEI26" s="6"/>
      <c r="JEJ26" s="6"/>
      <c r="JEK26" s="6"/>
      <c r="JEL26" s="6"/>
      <c r="JEM26" s="6"/>
      <c r="JEN26" s="6"/>
      <c r="JEO26" s="6"/>
      <c r="JEP26" s="6"/>
      <c r="JEQ26" s="6"/>
      <c r="JER26" s="6"/>
      <c r="JES26" s="6"/>
      <c r="JET26" s="6"/>
      <c r="JEU26" s="6"/>
      <c r="JEV26" s="6"/>
      <c r="JEW26" s="6"/>
      <c r="JEX26" s="6"/>
      <c r="JEY26" s="6"/>
      <c r="JEZ26" s="6"/>
      <c r="JFA26" s="6"/>
      <c r="JFB26" s="6"/>
      <c r="JFC26" s="6"/>
      <c r="JFD26" s="6"/>
      <c r="JFE26" s="6"/>
      <c r="JFF26" s="6"/>
      <c r="JFG26" s="6"/>
      <c r="JFH26" s="6"/>
      <c r="JFI26" s="6"/>
      <c r="JFJ26" s="6"/>
      <c r="JFK26" s="6"/>
      <c r="JFL26" s="6"/>
      <c r="JFM26" s="6"/>
      <c r="JFN26" s="6"/>
      <c r="JFO26" s="6"/>
      <c r="JFP26" s="6"/>
      <c r="JFQ26" s="6"/>
      <c r="JFR26" s="6"/>
      <c r="JFS26" s="6"/>
      <c r="JFT26" s="6"/>
      <c r="JFU26" s="6"/>
      <c r="JFV26" s="6"/>
      <c r="JFW26" s="6"/>
      <c r="JFX26" s="6"/>
      <c r="JFY26" s="6"/>
      <c r="JFZ26" s="6"/>
      <c r="JGA26" s="6"/>
      <c r="JGB26" s="6"/>
      <c r="JGC26" s="6"/>
      <c r="JGD26" s="6"/>
      <c r="JGE26" s="6"/>
      <c r="JGF26" s="6"/>
      <c r="JGG26" s="6"/>
      <c r="JGH26" s="6"/>
      <c r="JGI26" s="6"/>
      <c r="JGJ26" s="6"/>
      <c r="JGK26" s="6"/>
      <c r="JGL26" s="6"/>
      <c r="JGM26" s="6"/>
      <c r="JGN26" s="6"/>
      <c r="JGO26" s="6"/>
      <c r="JGP26" s="6"/>
      <c r="JGQ26" s="6"/>
      <c r="JGR26" s="6"/>
      <c r="JGS26" s="6"/>
      <c r="JGT26" s="6"/>
      <c r="JGU26" s="6"/>
      <c r="JGV26" s="6"/>
      <c r="JGW26" s="6"/>
      <c r="JGX26" s="6"/>
      <c r="JGY26" s="6"/>
      <c r="JGZ26" s="6"/>
      <c r="JHA26" s="6"/>
      <c r="JHB26" s="6"/>
      <c r="JHC26" s="6"/>
      <c r="JHD26" s="6"/>
      <c r="JHE26" s="6"/>
      <c r="JHF26" s="6"/>
      <c r="JHG26" s="6"/>
      <c r="JHH26" s="6"/>
      <c r="JHI26" s="6"/>
      <c r="JHJ26" s="6"/>
      <c r="JHK26" s="6"/>
      <c r="JHL26" s="6"/>
      <c r="JHM26" s="6"/>
      <c r="JHN26" s="6"/>
      <c r="JHO26" s="6"/>
      <c r="JHP26" s="6"/>
      <c r="JHQ26" s="6"/>
      <c r="JHR26" s="6"/>
      <c r="JHS26" s="6"/>
      <c r="JHT26" s="6"/>
      <c r="JHU26" s="6"/>
      <c r="JHV26" s="6"/>
      <c r="JHW26" s="6"/>
      <c r="JHX26" s="6"/>
      <c r="JHY26" s="6"/>
      <c r="JHZ26" s="6"/>
      <c r="JIA26" s="6"/>
      <c r="JIB26" s="6"/>
      <c r="JIC26" s="6"/>
      <c r="JID26" s="6"/>
      <c r="JIE26" s="6"/>
      <c r="JIF26" s="6"/>
      <c r="JIG26" s="6"/>
      <c r="JIH26" s="6"/>
      <c r="JII26" s="6"/>
      <c r="JIJ26" s="6"/>
      <c r="JIK26" s="6"/>
      <c r="JIL26" s="6"/>
      <c r="JIM26" s="6"/>
      <c r="JIN26" s="6"/>
      <c r="JIO26" s="6"/>
      <c r="JIP26" s="6"/>
      <c r="JIQ26" s="6"/>
      <c r="JIR26" s="6"/>
      <c r="JIS26" s="6"/>
      <c r="JIT26" s="6"/>
      <c r="JIU26" s="6"/>
      <c r="JIV26" s="6"/>
      <c r="JIW26" s="6"/>
      <c r="JIX26" s="6"/>
      <c r="JIY26" s="6"/>
      <c r="JIZ26" s="6"/>
      <c r="JJA26" s="6"/>
      <c r="JJB26" s="6"/>
      <c r="JJC26" s="6"/>
      <c r="JJD26" s="6"/>
      <c r="JJE26" s="6"/>
      <c r="JJF26" s="6"/>
      <c r="JJG26" s="6"/>
      <c r="JJH26" s="6"/>
      <c r="JJI26" s="6"/>
      <c r="JJJ26" s="6"/>
      <c r="JJK26" s="6"/>
      <c r="JJL26" s="6"/>
      <c r="JJM26" s="6"/>
      <c r="JJN26" s="6"/>
      <c r="JJO26" s="6"/>
      <c r="JJP26" s="6"/>
      <c r="JJQ26" s="6"/>
      <c r="JJR26" s="6"/>
      <c r="JJS26" s="6"/>
      <c r="JJT26" s="6"/>
      <c r="JJU26" s="6"/>
      <c r="JJV26" s="6"/>
      <c r="JJW26" s="6"/>
      <c r="JJX26" s="6"/>
      <c r="JJY26" s="6"/>
      <c r="JJZ26" s="6"/>
      <c r="JKA26" s="6"/>
      <c r="JKB26" s="6"/>
      <c r="JKC26" s="6"/>
      <c r="JKD26" s="6"/>
      <c r="JKE26" s="6"/>
      <c r="JKF26" s="6"/>
      <c r="JKG26" s="6"/>
      <c r="JKH26" s="6"/>
      <c r="JKI26" s="6"/>
      <c r="JKJ26" s="6"/>
      <c r="JKK26" s="6"/>
      <c r="JKL26" s="6"/>
      <c r="JKM26" s="6"/>
      <c r="JKN26" s="6"/>
      <c r="JKO26" s="6"/>
      <c r="JKP26" s="6"/>
      <c r="JKQ26" s="6"/>
      <c r="JKR26" s="6"/>
      <c r="JKS26" s="6"/>
      <c r="JKT26" s="6"/>
      <c r="JKU26" s="6"/>
      <c r="JKV26" s="6"/>
      <c r="JKW26" s="6"/>
      <c r="JKX26" s="6"/>
      <c r="JKY26" s="6"/>
      <c r="JKZ26" s="6"/>
      <c r="JLA26" s="6"/>
      <c r="JLB26" s="6"/>
      <c r="JLC26" s="6"/>
      <c r="JLD26" s="6"/>
      <c r="JLE26" s="6"/>
      <c r="JLF26" s="6"/>
      <c r="JLG26" s="6"/>
      <c r="JLH26" s="6"/>
      <c r="JLI26" s="6"/>
      <c r="JLJ26" s="6"/>
      <c r="JLK26" s="6"/>
      <c r="JLL26" s="6"/>
      <c r="JLM26" s="6"/>
      <c r="JLN26" s="6"/>
      <c r="JLO26" s="6"/>
      <c r="JLP26" s="6"/>
      <c r="JLQ26" s="6"/>
      <c r="JLR26" s="6"/>
      <c r="JLS26" s="6"/>
      <c r="JLT26" s="6"/>
      <c r="JLU26" s="6"/>
      <c r="JLV26" s="6"/>
      <c r="JLW26" s="6"/>
      <c r="JLX26" s="6"/>
      <c r="JLY26" s="6"/>
      <c r="JLZ26" s="6"/>
      <c r="JMA26" s="6"/>
      <c r="JMB26" s="6"/>
      <c r="JMC26" s="6"/>
      <c r="JMD26" s="6"/>
      <c r="JME26" s="6"/>
      <c r="JMF26" s="6"/>
      <c r="JMG26" s="6"/>
      <c r="JMH26" s="6"/>
      <c r="JMI26" s="6"/>
      <c r="JMJ26" s="6"/>
      <c r="JMK26" s="6"/>
      <c r="JML26" s="6"/>
      <c r="JMM26" s="6"/>
      <c r="JMN26" s="6"/>
      <c r="JMO26" s="6"/>
      <c r="JMP26" s="6"/>
      <c r="JMQ26" s="6"/>
      <c r="JMR26" s="6"/>
      <c r="JMS26" s="6"/>
      <c r="JMT26" s="6"/>
      <c r="JMU26" s="6"/>
      <c r="JMV26" s="6"/>
      <c r="JMW26" s="6"/>
      <c r="JMX26" s="6"/>
      <c r="JMY26" s="6"/>
      <c r="JMZ26" s="6"/>
      <c r="JNA26" s="6"/>
      <c r="JNB26" s="6"/>
      <c r="JNC26" s="6"/>
      <c r="JND26" s="6"/>
      <c r="JNE26" s="6"/>
      <c r="JNF26" s="6"/>
      <c r="JNG26" s="6"/>
      <c r="JNH26" s="6"/>
      <c r="JNI26" s="6"/>
      <c r="JNJ26" s="6"/>
      <c r="JNK26" s="6"/>
      <c r="JNL26" s="6"/>
      <c r="JNM26" s="6"/>
      <c r="JNN26" s="6"/>
      <c r="JNO26" s="6"/>
      <c r="JNP26" s="6"/>
      <c r="JNQ26" s="6"/>
      <c r="JNR26" s="6"/>
      <c r="JNS26" s="6"/>
      <c r="JNT26" s="6"/>
      <c r="JNU26" s="6"/>
      <c r="JNV26" s="6"/>
      <c r="JNW26" s="6"/>
      <c r="JNX26" s="6"/>
      <c r="JNY26" s="6"/>
      <c r="JNZ26" s="6"/>
      <c r="JOA26" s="6"/>
      <c r="JOB26" s="6"/>
      <c r="JOC26" s="6"/>
      <c r="JOD26" s="6"/>
      <c r="JOE26" s="6"/>
      <c r="JOF26" s="6"/>
      <c r="JOG26" s="6"/>
      <c r="JOH26" s="6"/>
      <c r="JOI26" s="6"/>
      <c r="JOJ26" s="6"/>
      <c r="JOK26" s="6"/>
      <c r="JOL26" s="6"/>
      <c r="JOM26" s="6"/>
      <c r="JON26" s="6"/>
      <c r="JOO26" s="6"/>
      <c r="JOP26" s="6"/>
      <c r="JOQ26" s="6"/>
      <c r="JOR26" s="6"/>
      <c r="JOS26" s="6"/>
      <c r="JOT26" s="6"/>
      <c r="JOU26" s="6"/>
      <c r="JOV26" s="6"/>
      <c r="JOW26" s="6"/>
      <c r="JOX26" s="6"/>
      <c r="JOY26" s="6"/>
      <c r="JOZ26" s="6"/>
      <c r="JPA26" s="6"/>
      <c r="JPB26" s="6"/>
      <c r="JPC26" s="6"/>
      <c r="JPD26" s="6"/>
      <c r="JPE26" s="6"/>
      <c r="JPF26" s="6"/>
      <c r="JPG26" s="6"/>
      <c r="JPH26" s="6"/>
      <c r="JPI26" s="6"/>
      <c r="JPJ26" s="6"/>
      <c r="JPK26" s="6"/>
      <c r="JPL26" s="6"/>
      <c r="JPM26" s="6"/>
      <c r="JPN26" s="6"/>
      <c r="JPO26" s="6"/>
      <c r="JPP26" s="6"/>
      <c r="JPQ26" s="6"/>
      <c r="JPR26" s="6"/>
      <c r="JPS26" s="6"/>
      <c r="JPT26" s="6"/>
      <c r="JPU26" s="6"/>
      <c r="JPV26" s="6"/>
      <c r="JPW26" s="6"/>
      <c r="JPX26" s="6"/>
      <c r="JPY26" s="6"/>
      <c r="JPZ26" s="6"/>
      <c r="JQA26" s="6"/>
      <c r="JQB26" s="6"/>
      <c r="JQC26" s="6"/>
      <c r="JQD26" s="6"/>
      <c r="JQE26" s="6"/>
      <c r="JQF26" s="6"/>
      <c r="JQG26" s="6"/>
      <c r="JQH26" s="6"/>
      <c r="JQI26" s="6"/>
      <c r="JQJ26" s="6"/>
      <c r="JQK26" s="6"/>
      <c r="JQL26" s="6"/>
      <c r="JQM26" s="6"/>
      <c r="JQN26" s="6"/>
      <c r="JQO26" s="6"/>
      <c r="JQP26" s="6"/>
      <c r="JQQ26" s="6"/>
      <c r="JQR26" s="6"/>
      <c r="JQS26" s="6"/>
      <c r="JQT26" s="6"/>
      <c r="JQU26" s="6"/>
      <c r="JQV26" s="6"/>
      <c r="JQW26" s="6"/>
      <c r="JQX26" s="6"/>
      <c r="JQY26" s="6"/>
      <c r="JQZ26" s="6"/>
      <c r="JRA26" s="6"/>
      <c r="JRB26" s="6"/>
      <c r="JRC26" s="6"/>
      <c r="JRD26" s="6"/>
      <c r="JRE26" s="6"/>
      <c r="JRF26" s="6"/>
      <c r="JRG26" s="6"/>
      <c r="JRH26" s="6"/>
      <c r="JRI26" s="6"/>
      <c r="JRJ26" s="6"/>
      <c r="JRK26" s="6"/>
      <c r="JRL26" s="6"/>
      <c r="JRM26" s="6"/>
      <c r="JRN26" s="6"/>
      <c r="JRO26" s="6"/>
      <c r="JRP26" s="6"/>
      <c r="JRQ26" s="6"/>
      <c r="JRR26" s="6"/>
      <c r="JRS26" s="6"/>
      <c r="JRT26" s="6"/>
      <c r="JRU26" s="6"/>
      <c r="JRV26" s="6"/>
      <c r="JRW26" s="6"/>
      <c r="JRX26" s="6"/>
      <c r="JRY26" s="6"/>
      <c r="JRZ26" s="6"/>
      <c r="JSA26" s="6"/>
      <c r="JSB26" s="6"/>
      <c r="JSC26" s="6"/>
      <c r="JSD26" s="6"/>
      <c r="JSE26" s="6"/>
      <c r="JSF26" s="6"/>
      <c r="JSG26" s="6"/>
      <c r="JSH26" s="6"/>
      <c r="JSI26" s="6"/>
      <c r="JSJ26" s="6"/>
      <c r="JSK26" s="6"/>
      <c r="JSL26" s="6"/>
      <c r="JSM26" s="6"/>
      <c r="JSN26" s="6"/>
      <c r="JSO26" s="6"/>
      <c r="JSP26" s="6"/>
      <c r="JSQ26" s="6"/>
      <c r="JSR26" s="6"/>
      <c r="JSS26" s="6"/>
      <c r="JST26" s="6"/>
      <c r="JSU26" s="6"/>
      <c r="JSV26" s="6"/>
      <c r="JSW26" s="6"/>
      <c r="JSX26" s="6"/>
      <c r="JSY26" s="6"/>
      <c r="JSZ26" s="6"/>
      <c r="JTA26" s="6"/>
      <c r="JTB26" s="6"/>
      <c r="JTC26" s="6"/>
      <c r="JTD26" s="6"/>
      <c r="JTE26" s="6"/>
      <c r="JTF26" s="6"/>
      <c r="JTG26" s="6"/>
      <c r="JTH26" s="6"/>
      <c r="JTI26" s="6"/>
      <c r="JTJ26" s="6"/>
      <c r="JTK26" s="6"/>
      <c r="JTL26" s="6"/>
      <c r="JTM26" s="6"/>
      <c r="JTN26" s="6"/>
      <c r="JTO26" s="6"/>
      <c r="JTP26" s="6"/>
      <c r="JTQ26" s="6"/>
      <c r="JTR26" s="6"/>
      <c r="JTS26" s="6"/>
      <c r="JTT26" s="6"/>
      <c r="JTU26" s="6"/>
      <c r="JTV26" s="6"/>
      <c r="JTW26" s="6"/>
      <c r="JTX26" s="6"/>
      <c r="JTY26" s="6"/>
      <c r="JTZ26" s="6"/>
      <c r="JUA26" s="6"/>
      <c r="JUB26" s="6"/>
      <c r="JUC26" s="6"/>
      <c r="JUD26" s="6"/>
      <c r="JUE26" s="6"/>
      <c r="JUF26" s="6"/>
      <c r="JUG26" s="6"/>
      <c r="JUH26" s="6"/>
      <c r="JUI26" s="6"/>
      <c r="JUJ26" s="6"/>
      <c r="JUK26" s="6"/>
      <c r="JUL26" s="6"/>
      <c r="JUM26" s="6"/>
      <c r="JUN26" s="6"/>
      <c r="JUO26" s="6"/>
      <c r="JUP26" s="6"/>
      <c r="JUQ26" s="6"/>
      <c r="JUR26" s="6"/>
      <c r="JUS26" s="6"/>
      <c r="JUT26" s="6"/>
      <c r="JUU26" s="6"/>
      <c r="JUV26" s="6"/>
      <c r="JUW26" s="6"/>
      <c r="JUX26" s="6"/>
      <c r="JUY26" s="6"/>
      <c r="JUZ26" s="6"/>
      <c r="JVA26" s="6"/>
      <c r="JVB26" s="6"/>
      <c r="JVC26" s="6"/>
      <c r="JVD26" s="6"/>
      <c r="JVE26" s="6"/>
      <c r="JVF26" s="6"/>
      <c r="JVG26" s="6"/>
      <c r="JVH26" s="6"/>
      <c r="JVI26" s="6"/>
      <c r="JVJ26" s="6"/>
      <c r="JVK26" s="6"/>
      <c r="JVL26" s="6"/>
      <c r="JVM26" s="6"/>
      <c r="JVN26" s="6"/>
      <c r="JVO26" s="6"/>
      <c r="JVP26" s="6"/>
      <c r="JVQ26" s="6"/>
      <c r="JVR26" s="6"/>
      <c r="JVS26" s="6"/>
      <c r="JVT26" s="6"/>
      <c r="JVU26" s="6"/>
      <c r="JVV26" s="6"/>
      <c r="JVW26" s="6"/>
      <c r="JVX26" s="6"/>
      <c r="JVY26" s="6"/>
      <c r="JVZ26" s="6"/>
      <c r="JWA26" s="6"/>
      <c r="JWB26" s="6"/>
      <c r="JWC26" s="6"/>
      <c r="JWD26" s="6"/>
      <c r="JWE26" s="6"/>
      <c r="JWF26" s="6"/>
      <c r="JWG26" s="6"/>
      <c r="JWH26" s="6"/>
      <c r="JWI26" s="6"/>
      <c r="JWJ26" s="6"/>
      <c r="JWK26" s="6"/>
      <c r="JWL26" s="6"/>
      <c r="JWM26" s="6"/>
      <c r="JWN26" s="6"/>
      <c r="JWO26" s="6"/>
      <c r="JWP26" s="6"/>
      <c r="JWQ26" s="6"/>
      <c r="JWR26" s="6"/>
      <c r="JWS26" s="6"/>
      <c r="JWT26" s="6"/>
      <c r="JWU26" s="6"/>
      <c r="JWV26" s="6"/>
      <c r="JWW26" s="6"/>
      <c r="JWX26" s="6"/>
      <c r="JWY26" s="6"/>
      <c r="JWZ26" s="6"/>
      <c r="JXA26" s="6"/>
      <c r="JXB26" s="6"/>
      <c r="JXC26" s="6"/>
      <c r="JXD26" s="6"/>
      <c r="JXE26" s="6"/>
      <c r="JXF26" s="6"/>
      <c r="JXG26" s="6"/>
      <c r="JXH26" s="6"/>
      <c r="JXI26" s="6"/>
      <c r="JXJ26" s="6"/>
      <c r="JXK26" s="6"/>
      <c r="JXL26" s="6"/>
      <c r="JXM26" s="6"/>
      <c r="JXN26" s="6"/>
      <c r="JXO26" s="6"/>
      <c r="JXP26" s="6"/>
      <c r="JXQ26" s="6"/>
      <c r="JXR26" s="6"/>
      <c r="JXS26" s="6"/>
      <c r="JXT26" s="6"/>
      <c r="JXU26" s="6"/>
      <c r="JXV26" s="6"/>
      <c r="JXW26" s="6"/>
      <c r="JXX26" s="6"/>
      <c r="JXY26" s="6"/>
      <c r="JXZ26" s="6"/>
      <c r="JYA26" s="6"/>
      <c r="JYB26" s="6"/>
      <c r="JYC26" s="6"/>
      <c r="JYD26" s="6"/>
      <c r="JYE26" s="6"/>
      <c r="JYF26" s="6"/>
      <c r="JYG26" s="6"/>
      <c r="JYH26" s="6"/>
      <c r="JYI26" s="6"/>
      <c r="JYJ26" s="6"/>
      <c r="JYK26" s="6"/>
      <c r="JYL26" s="6"/>
      <c r="JYM26" s="6"/>
      <c r="JYN26" s="6"/>
      <c r="JYO26" s="6"/>
      <c r="JYP26" s="6"/>
      <c r="JYQ26" s="6"/>
      <c r="JYR26" s="6"/>
      <c r="JYS26" s="6"/>
      <c r="JYT26" s="6"/>
      <c r="JYU26" s="6"/>
      <c r="JYV26" s="6"/>
      <c r="JYW26" s="6"/>
      <c r="JYX26" s="6"/>
      <c r="JYY26" s="6"/>
      <c r="JYZ26" s="6"/>
      <c r="JZA26" s="6"/>
      <c r="JZB26" s="6"/>
      <c r="JZC26" s="6"/>
      <c r="JZD26" s="6"/>
      <c r="JZE26" s="6"/>
      <c r="JZF26" s="6"/>
      <c r="JZG26" s="6"/>
      <c r="JZH26" s="6"/>
      <c r="JZI26" s="6"/>
      <c r="JZJ26" s="6"/>
      <c r="JZK26" s="6"/>
      <c r="JZL26" s="6"/>
      <c r="JZM26" s="6"/>
      <c r="JZN26" s="6"/>
      <c r="JZO26" s="6"/>
      <c r="JZP26" s="6"/>
      <c r="JZQ26" s="6"/>
      <c r="JZR26" s="6"/>
      <c r="JZS26" s="6"/>
      <c r="JZT26" s="6"/>
      <c r="JZU26" s="6"/>
      <c r="JZV26" s="6"/>
      <c r="JZW26" s="6"/>
      <c r="JZX26" s="6"/>
      <c r="JZY26" s="6"/>
      <c r="JZZ26" s="6"/>
      <c r="KAA26" s="6"/>
      <c r="KAB26" s="6"/>
      <c r="KAC26" s="6"/>
      <c r="KAD26" s="6"/>
      <c r="KAE26" s="6"/>
      <c r="KAF26" s="6"/>
      <c r="KAG26" s="6"/>
      <c r="KAH26" s="6"/>
      <c r="KAI26" s="6"/>
      <c r="KAJ26" s="6"/>
      <c r="KAK26" s="6"/>
      <c r="KAL26" s="6"/>
      <c r="KAM26" s="6"/>
      <c r="KAN26" s="6"/>
      <c r="KAO26" s="6"/>
      <c r="KAP26" s="6"/>
      <c r="KAQ26" s="6"/>
      <c r="KAR26" s="6"/>
      <c r="KAS26" s="6"/>
      <c r="KAT26" s="6"/>
      <c r="KAU26" s="6"/>
      <c r="KAV26" s="6"/>
      <c r="KAW26" s="6"/>
      <c r="KAX26" s="6"/>
      <c r="KAY26" s="6"/>
      <c r="KAZ26" s="6"/>
      <c r="KBA26" s="6"/>
      <c r="KBB26" s="6"/>
      <c r="KBC26" s="6"/>
      <c r="KBD26" s="6"/>
      <c r="KBE26" s="6"/>
      <c r="KBF26" s="6"/>
      <c r="KBG26" s="6"/>
      <c r="KBH26" s="6"/>
      <c r="KBI26" s="6"/>
      <c r="KBJ26" s="6"/>
      <c r="KBK26" s="6"/>
      <c r="KBL26" s="6"/>
      <c r="KBM26" s="6"/>
      <c r="KBN26" s="6"/>
      <c r="KBO26" s="6"/>
      <c r="KBP26" s="6"/>
      <c r="KBQ26" s="6"/>
      <c r="KBR26" s="6"/>
      <c r="KBS26" s="6"/>
      <c r="KBT26" s="6"/>
      <c r="KBU26" s="6"/>
      <c r="KBV26" s="6"/>
      <c r="KBW26" s="6"/>
      <c r="KBX26" s="6"/>
      <c r="KBY26" s="6"/>
      <c r="KBZ26" s="6"/>
      <c r="KCA26" s="6"/>
      <c r="KCB26" s="6"/>
      <c r="KCC26" s="6"/>
      <c r="KCD26" s="6"/>
      <c r="KCE26" s="6"/>
      <c r="KCF26" s="6"/>
      <c r="KCG26" s="6"/>
      <c r="KCH26" s="6"/>
      <c r="KCI26" s="6"/>
      <c r="KCJ26" s="6"/>
      <c r="KCK26" s="6"/>
      <c r="KCL26" s="6"/>
      <c r="KCM26" s="6"/>
      <c r="KCN26" s="6"/>
      <c r="KCO26" s="6"/>
      <c r="KCP26" s="6"/>
      <c r="KCQ26" s="6"/>
      <c r="KCR26" s="6"/>
      <c r="KCS26" s="6"/>
      <c r="KCT26" s="6"/>
      <c r="KCU26" s="6"/>
      <c r="KCV26" s="6"/>
      <c r="KCW26" s="6"/>
      <c r="KCX26" s="6"/>
      <c r="KCY26" s="6"/>
      <c r="KCZ26" s="6"/>
      <c r="KDA26" s="6"/>
      <c r="KDB26" s="6"/>
      <c r="KDC26" s="6"/>
      <c r="KDD26" s="6"/>
      <c r="KDE26" s="6"/>
      <c r="KDF26" s="6"/>
      <c r="KDG26" s="6"/>
      <c r="KDH26" s="6"/>
      <c r="KDI26" s="6"/>
      <c r="KDJ26" s="6"/>
      <c r="KDK26" s="6"/>
      <c r="KDL26" s="6"/>
      <c r="KDM26" s="6"/>
      <c r="KDN26" s="6"/>
      <c r="KDO26" s="6"/>
      <c r="KDP26" s="6"/>
      <c r="KDQ26" s="6"/>
      <c r="KDR26" s="6"/>
      <c r="KDS26" s="6"/>
      <c r="KDT26" s="6"/>
      <c r="KDU26" s="6"/>
      <c r="KDV26" s="6"/>
      <c r="KDW26" s="6"/>
      <c r="KDX26" s="6"/>
      <c r="KDY26" s="6"/>
      <c r="KDZ26" s="6"/>
      <c r="KEA26" s="6"/>
      <c r="KEB26" s="6"/>
      <c r="KEC26" s="6"/>
      <c r="KED26" s="6"/>
      <c r="KEE26" s="6"/>
      <c r="KEF26" s="6"/>
      <c r="KEG26" s="6"/>
      <c r="KEH26" s="6"/>
      <c r="KEI26" s="6"/>
      <c r="KEJ26" s="6"/>
      <c r="KEK26" s="6"/>
      <c r="KEL26" s="6"/>
      <c r="KEM26" s="6"/>
      <c r="KEN26" s="6"/>
      <c r="KEO26" s="6"/>
      <c r="KEP26" s="6"/>
      <c r="KEQ26" s="6"/>
      <c r="KER26" s="6"/>
      <c r="KES26" s="6"/>
      <c r="KET26" s="6"/>
      <c r="KEU26" s="6"/>
      <c r="KEV26" s="6"/>
      <c r="KEW26" s="6"/>
      <c r="KEX26" s="6"/>
      <c r="KEY26" s="6"/>
      <c r="KEZ26" s="6"/>
      <c r="KFA26" s="6"/>
      <c r="KFB26" s="6"/>
      <c r="KFC26" s="6"/>
      <c r="KFD26" s="6"/>
      <c r="KFE26" s="6"/>
      <c r="KFF26" s="6"/>
      <c r="KFG26" s="6"/>
      <c r="KFH26" s="6"/>
      <c r="KFI26" s="6"/>
      <c r="KFJ26" s="6"/>
      <c r="KFK26" s="6"/>
      <c r="KFL26" s="6"/>
      <c r="KFM26" s="6"/>
      <c r="KFN26" s="6"/>
      <c r="KFO26" s="6"/>
      <c r="KFP26" s="6"/>
      <c r="KFQ26" s="6"/>
      <c r="KFR26" s="6"/>
      <c r="KFS26" s="6"/>
      <c r="KFT26" s="6"/>
      <c r="KFU26" s="6"/>
      <c r="KFV26" s="6"/>
      <c r="KFW26" s="6"/>
      <c r="KFX26" s="6"/>
      <c r="KFY26" s="6"/>
      <c r="KFZ26" s="6"/>
      <c r="KGA26" s="6"/>
      <c r="KGB26" s="6"/>
      <c r="KGC26" s="6"/>
      <c r="KGD26" s="6"/>
      <c r="KGE26" s="6"/>
      <c r="KGF26" s="6"/>
      <c r="KGG26" s="6"/>
      <c r="KGH26" s="6"/>
      <c r="KGI26" s="6"/>
      <c r="KGJ26" s="6"/>
      <c r="KGK26" s="6"/>
      <c r="KGL26" s="6"/>
      <c r="KGM26" s="6"/>
      <c r="KGN26" s="6"/>
      <c r="KGO26" s="6"/>
      <c r="KGP26" s="6"/>
      <c r="KGQ26" s="6"/>
      <c r="KGR26" s="6"/>
      <c r="KGS26" s="6"/>
      <c r="KGT26" s="6"/>
      <c r="KGU26" s="6"/>
      <c r="KGV26" s="6"/>
      <c r="KGW26" s="6"/>
      <c r="KGX26" s="6"/>
      <c r="KGY26" s="6"/>
      <c r="KGZ26" s="6"/>
      <c r="KHA26" s="6"/>
      <c r="KHB26" s="6"/>
      <c r="KHC26" s="6"/>
      <c r="KHD26" s="6"/>
      <c r="KHE26" s="6"/>
      <c r="KHF26" s="6"/>
      <c r="KHG26" s="6"/>
      <c r="KHH26" s="6"/>
      <c r="KHI26" s="6"/>
      <c r="KHJ26" s="6"/>
      <c r="KHK26" s="6"/>
      <c r="KHL26" s="6"/>
      <c r="KHM26" s="6"/>
      <c r="KHN26" s="6"/>
      <c r="KHO26" s="6"/>
      <c r="KHP26" s="6"/>
      <c r="KHQ26" s="6"/>
      <c r="KHR26" s="6"/>
      <c r="KHS26" s="6"/>
      <c r="KHT26" s="6"/>
      <c r="KHU26" s="6"/>
      <c r="KHV26" s="6"/>
      <c r="KHW26" s="6"/>
      <c r="KHX26" s="6"/>
      <c r="KHY26" s="6"/>
      <c r="KHZ26" s="6"/>
      <c r="KIA26" s="6"/>
      <c r="KIB26" s="6"/>
      <c r="KIC26" s="6"/>
      <c r="KID26" s="6"/>
      <c r="KIE26" s="6"/>
      <c r="KIF26" s="6"/>
      <c r="KIG26" s="6"/>
      <c r="KIH26" s="6"/>
      <c r="KII26" s="6"/>
      <c r="KIJ26" s="6"/>
      <c r="KIK26" s="6"/>
      <c r="KIL26" s="6"/>
      <c r="KIM26" s="6"/>
      <c r="KIN26" s="6"/>
      <c r="KIO26" s="6"/>
      <c r="KIP26" s="6"/>
      <c r="KIQ26" s="6"/>
      <c r="KIR26" s="6"/>
      <c r="KIS26" s="6"/>
      <c r="KIT26" s="6"/>
      <c r="KIU26" s="6"/>
      <c r="KIV26" s="6"/>
      <c r="KIW26" s="6"/>
      <c r="KIX26" s="6"/>
      <c r="KIY26" s="6"/>
      <c r="KIZ26" s="6"/>
      <c r="KJA26" s="6"/>
      <c r="KJB26" s="6"/>
      <c r="KJC26" s="6"/>
      <c r="KJD26" s="6"/>
      <c r="KJE26" s="6"/>
      <c r="KJF26" s="6"/>
      <c r="KJG26" s="6"/>
      <c r="KJH26" s="6"/>
      <c r="KJI26" s="6"/>
      <c r="KJJ26" s="6"/>
      <c r="KJK26" s="6"/>
      <c r="KJL26" s="6"/>
      <c r="KJM26" s="6"/>
      <c r="KJN26" s="6"/>
      <c r="KJO26" s="6"/>
      <c r="KJP26" s="6"/>
      <c r="KJQ26" s="6"/>
      <c r="KJR26" s="6"/>
      <c r="KJS26" s="6"/>
      <c r="KJT26" s="6"/>
      <c r="KJU26" s="6"/>
      <c r="KJV26" s="6"/>
      <c r="KJW26" s="6"/>
      <c r="KJX26" s="6"/>
      <c r="KJY26" s="6"/>
      <c r="KJZ26" s="6"/>
      <c r="KKA26" s="6"/>
      <c r="KKB26" s="6"/>
      <c r="KKC26" s="6"/>
      <c r="KKD26" s="6"/>
      <c r="KKE26" s="6"/>
      <c r="KKF26" s="6"/>
      <c r="KKG26" s="6"/>
      <c r="KKH26" s="6"/>
      <c r="KKI26" s="6"/>
      <c r="KKJ26" s="6"/>
      <c r="KKK26" s="6"/>
      <c r="KKL26" s="6"/>
      <c r="KKM26" s="6"/>
      <c r="KKN26" s="6"/>
      <c r="KKO26" s="6"/>
      <c r="KKP26" s="6"/>
      <c r="KKQ26" s="6"/>
      <c r="KKR26" s="6"/>
      <c r="KKS26" s="6"/>
      <c r="KKT26" s="6"/>
      <c r="KKU26" s="6"/>
      <c r="KKV26" s="6"/>
      <c r="KKW26" s="6"/>
      <c r="KKX26" s="6"/>
      <c r="KKY26" s="6"/>
      <c r="KKZ26" s="6"/>
      <c r="KLA26" s="6"/>
      <c r="KLB26" s="6"/>
      <c r="KLC26" s="6"/>
      <c r="KLD26" s="6"/>
      <c r="KLE26" s="6"/>
      <c r="KLF26" s="6"/>
      <c r="KLG26" s="6"/>
      <c r="KLH26" s="6"/>
      <c r="KLI26" s="6"/>
      <c r="KLJ26" s="6"/>
      <c r="KLK26" s="6"/>
      <c r="KLL26" s="6"/>
      <c r="KLM26" s="6"/>
      <c r="KLN26" s="6"/>
      <c r="KLO26" s="6"/>
      <c r="KLP26" s="6"/>
      <c r="KLQ26" s="6"/>
      <c r="KLR26" s="6"/>
      <c r="KLS26" s="6"/>
      <c r="KLT26" s="6"/>
      <c r="KLU26" s="6"/>
      <c r="KLV26" s="6"/>
      <c r="KLW26" s="6"/>
      <c r="KLX26" s="6"/>
      <c r="KLY26" s="6"/>
      <c r="KLZ26" s="6"/>
      <c r="KMA26" s="6"/>
      <c r="KMB26" s="6"/>
      <c r="KMC26" s="6"/>
      <c r="KMD26" s="6"/>
      <c r="KME26" s="6"/>
      <c r="KMF26" s="6"/>
      <c r="KMG26" s="6"/>
      <c r="KMH26" s="6"/>
      <c r="KMI26" s="6"/>
      <c r="KMJ26" s="6"/>
      <c r="KMK26" s="6"/>
      <c r="KML26" s="6"/>
      <c r="KMM26" s="6"/>
      <c r="KMN26" s="6"/>
      <c r="KMO26" s="6"/>
      <c r="KMP26" s="6"/>
      <c r="KMQ26" s="6"/>
      <c r="KMR26" s="6"/>
      <c r="KMS26" s="6"/>
      <c r="KMT26" s="6"/>
      <c r="KMU26" s="6"/>
      <c r="KMV26" s="6"/>
      <c r="KMW26" s="6"/>
      <c r="KMX26" s="6"/>
      <c r="KMY26" s="6"/>
      <c r="KMZ26" s="6"/>
      <c r="KNA26" s="6"/>
      <c r="KNB26" s="6"/>
      <c r="KNC26" s="6"/>
      <c r="KND26" s="6"/>
      <c r="KNE26" s="6"/>
      <c r="KNF26" s="6"/>
      <c r="KNG26" s="6"/>
      <c r="KNH26" s="6"/>
      <c r="KNI26" s="6"/>
      <c r="KNJ26" s="6"/>
      <c r="KNK26" s="6"/>
      <c r="KNL26" s="6"/>
      <c r="KNM26" s="6"/>
      <c r="KNN26" s="6"/>
      <c r="KNO26" s="6"/>
      <c r="KNP26" s="6"/>
      <c r="KNQ26" s="6"/>
      <c r="KNR26" s="6"/>
      <c r="KNS26" s="6"/>
      <c r="KNT26" s="6"/>
      <c r="KNU26" s="6"/>
      <c r="KNV26" s="6"/>
      <c r="KNW26" s="6"/>
      <c r="KNX26" s="6"/>
      <c r="KNY26" s="6"/>
      <c r="KNZ26" s="6"/>
      <c r="KOA26" s="6"/>
      <c r="KOB26" s="6"/>
      <c r="KOC26" s="6"/>
      <c r="KOD26" s="6"/>
      <c r="KOE26" s="6"/>
      <c r="KOF26" s="6"/>
      <c r="KOG26" s="6"/>
      <c r="KOH26" s="6"/>
      <c r="KOI26" s="6"/>
      <c r="KOJ26" s="6"/>
      <c r="KOK26" s="6"/>
      <c r="KOL26" s="6"/>
      <c r="KOM26" s="6"/>
      <c r="KON26" s="6"/>
      <c r="KOO26" s="6"/>
      <c r="KOP26" s="6"/>
      <c r="KOQ26" s="6"/>
      <c r="KOR26" s="6"/>
      <c r="KOS26" s="6"/>
      <c r="KOT26" s="6"/>
      <c r="KOU26" s="6"/>
      <c r="KOV26" s="6"/>
      <c r="KOW26" s="6"/>
      <c r="KOX26" s="6"/>
      <c r="KOY26" s="6"/>
      <c r="KOZ26" s="6"/>
      <c r="KPA26" s="6"/>
      <c r="KPB26" s="6"/>
      <c r="KPC26" s="6"/>
      <c r="KPD26" s="6"/>
      <c r="KPE26" s="6"/>
      <c r="KPF26" s="6"/>
      <c r="KPG26" s="6"/>
      <c r="KPH26" s="6"/>
      <c r="KPI26" s="6"/>
      <c r="KPJ26" s="6"/>
      <c r="KPK26" s="6"/>
      <c r="KPL26" s="6"/>
      <c r="KPM26" s="6"/>
      <c r="KPN26" s="6"/>
      <c r="KPO26" s="6"/>
      <c r="KPP26" s="6"/>
      <c r="KPQ26" s="6"/>
      <c r="KPR26" s="6"/>
      <c r="KPS26" s="6"/>
      <c r="KPT26" s="6"/>
      <c r="KPU26" s="6"/>
      <c r="KPV26" s="6"/>
      <c r="KPW26" s="6"/>
      <c r="KPX26" s="6"/>
      <c r="KPY26" s="6"/>
      <c r="KPZ26" s="6"/>
      <c r="KQA26" s="6"/>
      <c r="KQB26" s="6"/>
      <c r="KQC26" s="6"/>
      <c r="KQD26" s="6"/>
      <c r="KQE26" s="6"/>
      <c r="KQF26" s="6"/>
      <c r="KQG26" s="6"/>
      <c r="KQH26" s="6"/>
      <c r="KQI26" s="6"/>
      <c r="KQJ26" s="6"/>
      <c r="KQK26" s="6"/>
      <c r="KQL26" s="6"/>
      <c r="KQM26" s="6"/>
      <c r="KQN26" s="6"/>
      <c r="KQO26" s="6"/>
      <c r="KQP26" s="6"/>
      <c r="KQQ26" s="6"/>
      <c r="KQR26" s="6"/>
      <c r="KQS26" s="6"/>
      <c r="KQT26" s="6"/>
      <c r="KQU26" s="6"/>
      <c r="KQV26" s="6"/>
      <c r="KQW26" s="6"/>
      <c r="KQX26" s="6"/>
      <c r="KQY26" s="6"/>
      <c r="KQZ26" s="6"/>
      <c r="KRA26" s="6"/>
      <c r="KRB26" s="6"/>
      <c r="KRC26" s="6"/>
      <c r="KRD26" s="6"/>
      <c r="KRE26" s="6"/>
      <c r="KRF26" s="6"/>
      <c r="KRG26" s="6"/>
      <c r="KRH26" s="6"/>
      <c r="KRI26" s="6"/>
      <c r="KRJ26" s="6"/>
      <c r="KRK26" s="6"/>
      <c r="KRL26" s="6"/>
      <c r="KRM26" s="6"/>
      <c r="KRN26" s="6"/>
      <c r="KRO26" s="6"/>
      <c r="KRP26" s="6"/>
      <c r="KRQ26" s="6"/>
      <c r="KRR26" s="6"/>
      <c r="KRS26" s="6"/>
      <c r="KRT26" s="6"/>
      <c r="KRU26" s="6"/>
      <c r="KRV26" s="6"/>
      <c r="KRW26" s="6"/>
      <c r="KRX26" s="6"/>
      <c r="KRY26" s="6"/>
      <c r="KRZ26" s="6"/>
      <c r="KSA26" s="6"/>
      <c r="KSB26" s="6"/>
      <c r="KSC26" s="6"/>
      <c r="KSD26" s="6"/>
      <c r="KSE26" s="6"/>
      <c r="KSF26" s="6"/>
      <c r="KSG26" s="6"/>
      <c r="KSH26" s="6"/>
      <c r="KSI26" s="6"/>
      <c r="KSJ26" s="6"/>
      <c r="KSK26" s="6"/>
      <c r="KSL26" s="6"/>
      <c r="KSM26" s="6"/>
      <c r="KSN26" s="6"/>
      <c r="KSO26" s="6"/>
      <c r="KSP26" s="6"/>
      <c r="KSQ26" s="6"/>
      <c r="KSR26" s="6"/>
      <c r="KSS26" s="6"/>
      <c r="KST26" s="6"/>
      <c r="KSU26" s="6"/>
      <c r="KSV26" s="6"/>
      <c r="KSW26" s="6"/>
      <c r="KSX26" s="6"/>
      <c r="KSY26" s="6"/>
      <c r="KSZ26" s="6"/>
      <c r="KTA26" s="6"/>
      <c r="KTB26" s="6"/>
      <c r="KTC26" s="6"/>
      <c r="KTD26" s="6"/>
      <c r="KTE26" s="6"/>
      <c r="KTF26" s="6"/>
      <c r="KTG26" s="6"/>
      <c r="KTH26" s="6"/>
      <c r="KTI26" s="6"/>
      <c r="KTJ26" s="6"/>
      <c r="KTK26" s="6"/>
      <c r="KTL26" s="6"/>
      <c r="KTM26" s="6"/>
      <c r="KTN26" s="6"/>
      <c r="KTO26" s="6"/>
      <c r="KTP26" s="6"/>
      <c r="KTQ26" s="6"/>
      <c r="KTR26" s="6"/>
      <c r="KTS26" s="6"/>
      <c r="KTT26" s="6"/>
      <c r="KTU26" s="6"/>
      <c r="KTV26" s="6"/>
      <c r="KTW26" s="6"/>
      <c r="KTX26" s="6"/>
      <c r="KTY26" s="6"/>
      <c r="KTZ26" s="6"/>
      <c r="KUA26" s="6"/>
      <c r="KUB26" s="6"/>
      <c r="KUC26" s="6"/>
      <c r="KUD26" s="6"/>
      <c r="KUE26" s="6"/>
      <c r="KUF26" s="6"/>
      <c r="KUG26" s="6"/>
      <c r="KUH26" s="6"/>
      <c r="KUI26" s="6"/>
      <c r="KUJ26" s="6"/>
      <c r="KUK26" s="6"/>
      <c r="KUL26" s="6"/>
      <c r="KUM26" s="6"/>
      <c r="KUN26" s="6"/>
      <c r="KUO26" s="6"/>
      <c r="KUP26" s="6"/>
      <c r="KUQ26" s="6"/>
      <c r="KUR26" s="6"/>
      <c r="KUS26" s="6"/>
      <c r="KUT26" s="6"/>
      <c r="KUU26" s="6"/>
      <c r="KUV26" s="6"/>
      <c r="KUW26" s="6"/>
      <c r="KUX26" s="6"/>
      <c r="KUY26" s="6"/>
      <c r="KUZ26" s="6"/>
      <c r="KVA26" s="6"/>
      <c r="KVB26" s="6"/>
      <c r="KVC26" s="6"/>
      <c r="KVD26" s="6"/>
      <c r="KVE26" s="6"/>
      <c r="KVF26" s="6"/>
      <c r="KVG26" s="6"/>
      <c r="KVH26" s="6"/>
      <c r="KVI26" s="6"/>
      <c r="KVJ26" s="6"/>
      <c r="KVK26" s="6"/>
      <c r="KVL26" s="6"/>
      <c r="KVM26" s="6"/>
      <c r="KVN26" s="6"/>
      <c r="KVO26" s="6"/>
      <c r="KVP26" s="6"/>
      <c r="KVQ26" s="6"/>
      <c r="KVR26" s="6"/>
      <c r="KVS26" s="6"/>
      <c r="KVT26" s="6"/>
      <c r="KVU26" s="6"/>
      <c r="KVV26" s="6"/>
      <c r="KVW26" s="6"/>
      <c r="KVX26" s="6"/>
      <c r="KVY26" s="6"/>
      <c r="KVZ26" s="6"/>
      <c r="KWA26" s="6"/>
      <c r="KWB26" s="6"/>
      <c r="KWC26" s="6"/>
      <c r="KWD26" s="6"/>
      <c r="KWE26" s="6"/>
      <c r="KWF26" s="6"/>
      <c r="KWG26" s="6"/>
      <c r="KWH26" s="6"/>
      <c r="KWI26" s="6"/>
      <c r="KWJ26" s="6"/>
      <c r="KWK26" s="6"/>
      <c r="KWL26" s="6"/>
      <c r="KWM26" s="6"/>
      <c r="KWN26" s="6"/>
      <c r="KWO26" s="6"/>
      <c r="KWP26" s="6"/>
      <c r="KWQ26" s="6"/>
      <c r="KWR26" s="6"/>
      <c r="KWS26" s="6"/>
      <c r="KWT26" s="6"/>
      <c r="KWU26" s="6"/>
      <c r="KWV26" s="6"/>
      <c r="KWW26" s="6"/>
      <c r="KWX26" s="6"/>
      <c r="KWY26" s="6"/>
      <c r="KWZ26" s="6"/>
      <c r="KXA26" s="6"/>
      <c r="KXB26" s="6"/>
      <c r="KXC26" s="6"/>
      <c r="KXD26" s="6"/>
      <c r="KXE26" s="6"/>
      <c r="KXF26" s="6"/>
      <c r="KXG26" s="6"/>
      <c r="KXH26" s="6"/>
      <c r="KXI26" s="6"/>
      <c r="KXJ26" s="6"/>
      <c r="KXK26" s="6"/>
      <c r="KXL26" s="6"/>
      <c r="KXM26" s="6"/>
      <c r="KXN26" s="6"/>
      <c r="KXO26" s="6"/>
      <c r="KXP26" s="6"/>
      <c r="KXQ26" s="6"/>
      <c r="KXR26" s="6"/>
      <c r="KXS26" s="6"/>
      <c r="KXT26" s="6"/>
      <c r="KXU26" s="6"/>
      <c r="KXV26" s="6"/>
      <c r="KXW26" s="6"/>
      <c r="KXX26" s="6"/>
      <c r="KXY26" s="6"/>
      <c r="KXZ26" s="6"/>
      <c r="KYA26" s="6"/>
      <c r="KYB26" s="6"/>
      <c r="KYC26" s="6"/>
      <c r="KYD26" s="6"/>
      <c r="KYE26" s="6"/>
      <c r="KYF26" s="6"/>
      <c r="KYG26" s="6"/>
      <c r="KYH26" s="6"/>
      <c r="KYI26" s="6"/>
      <c r="KYJ26" s="6"/>
      <c r="KYK26" s="6"/>
      <c r="KYL26" s="6"/>
      <c r="KYM26" s="6"/>
      <c r="KYN26" s="6"/>
      <c r="KYO26" s="6"/>
      <c r="KYP26" s="6"/>
      <c r="KYQ26" s="6"/>
      <c r="KYR26" s="6"/>
      <c r="KYS26" s="6"/>
      <c r="KYT26" s="6"/>
      <c r="KYU26" s="6"/>
      <c r="KYV26" s="6"/>
      <c r="KYW26" s="6"/>
      <c r="KYX26" s="6"/>
      <c r="KYY26" s="6"/>
      <c r="KYZ26" s="6"/>
      <c r="KZA26" s="6"/>
      <c r="KZB26" s="6"/>
      <c r="KZC26" s="6"/>
      <c r="KZD26" s="6"/>
      <c r="KZE26" s="6"/>
      <c r="KZF26" s="6"/>
      <c r="KZG26" s="6"/>
      <c r="KZH26" s="6"/>
      <c r="KZI26" s="6"/>
      <c r="KZJ26" s="6"/>
      <c r="KZK26" s="6"/>
      <c r="KZL26" s="6"/>
      <c r="KZM26" s="6"/>
      <c r="KZN26" s="6"/>
      <c r="KZO26" s="6"/>
      <c r="KZP26" s="6"/>
      <c r="KZQ26" s="6"/>
      <c r="KZR26" s="6"/>
      <c r="KZS26" s="6"/>
      <c r="KZT26" s="6"/>
      <c r="KZU26" s="6"/>
      <c r="KZV26" s="6"/>
      <c r="KZW26" s="6"/>
      <c r="KZX26" s="6"/>
      <c r="KZY26" s="6"/>
      <c r="KZZ26" s="6"/>
      <c r="LAA26" s="6"/>
      <c r="LAB26" s="6"/>
      <c r="LAC26" s="6"/>
      <c r="LAD26" s="6"/>
      <c r="LAE26" s="6"/>
      <c r="LAF26" s="6"/>
      <c r="LAG26" s="6"/>
      <c r="LAH26" s="6"/>
      <c r="LAI26" s="6"/>
      <c r="LAJ26" s="6"/>
      <c r="LAK26" s="6"/>
      <c r="LAL26" s="6"/>
      <c r="LAM26" s="6"/>
      <c r="LAN26" s="6"/>
      <c r="LAO26" s="6"/>
      <c r="LAP26" s="6"/>
      <c r="LAQ26" s="6"/>
      <c r="LAR26" s="6"/>
      <c r="LAS26" s="6"/>
      <c r="LAT26" s="6"/>
      <c r="LAU26" s="6"/>
      <c r="LAV26" s="6"/>
      <c r="LAW26" s="6"/>
      <c r="LAX26" s="6"/>
      <c r="LAY26" s="6"/>
      <c r="LAZ26" s="6"/>
      <c r="LBA26" s="6"/>
      <c r="LBB26" s="6"/>
      <c r="LBC26" s="6"/>
      <c r="LBD26" s="6"/>
      <c r="LBE26" s="6"/>
      <c r="LBF26" s="6"/>
      <c r="LBG26" s="6"/>
      <c r="LBH26" s="6"/>
      <c r="LBI26" s="6"/>
      <c r="LBJ26" s="6"/>
      <c r="LBK26" s="6"/>
      <c r="LBL26" s="6"/>
      <c r="LBM26" s="6"/>
      <c r="LBN26" s="6"/>
      <c r="LBO26" s="6"/>
      <c r="LBP26" s="6"/>
      <c r="LBQ26" s="6"/>
      <c r="LBR26" s="6"/>
      <c r="LBS26" s="6"/>
      <c r="LBT26" s="6"/>
      <c r="LBU26" s="6"/>
      <c r="LBV26" s="6"/>
      <c r="LBW26" s="6"/>
      <c r="LBX26" s="6"/>
      <c r="LBY26" s="6"/>
      <c r="LBZ26" s="6"/>
      <c r="LCA26" s="6"/>
      <c r="LCB26" s="6"/>
      <c r="LCC26" s="6"/>
      <c r="LCD26" s="6"/>
      <c r="LCE26" s="6"/>
      <c r="LCF26" s="6"/>
      <c r="LCG26" s="6"/>
      <c r="LCH26" s="6"/>
      <c r="LCI26" s="6"/>
      <c r="LCJ26" s="6"/>
      <c r="LCK26" s="6"/>
      <c r="LCL26" s="6"/>
      <c r="LCM26" s="6"/>
      <c r="LCN26" s="6"/>
      <c r="LCO26" s="6"/>
      <c r="LCP26" s="6"/>
      <c r="LCQ26" s="6"/>
      <c r="LCR26" s="6"/>
      <c r="LCS26" s="6"/>
      <c r="LCT26" s="6"/>
      <c r="LCU26" s="6"/>
      <c r="LCV26" s="6"/>
      <c r="LCW26" s="6"/>
      <c r="LCX26" s="6"/>
      <c r="LCY26" s="6"/>
      <c r="LCZ26" s="6"/>
      <c r="LDA26" s="6"/>
      <c r="LDB26" s="6"/>
      <c r="LDC26" s="6"/>
      <c r="LDD26" s="6"/>
      <c r="LDE26" s="6"/>
      <c r="LDF26" s="6"/>
      <c r="LDG26" s="6"/>
      <c r="LDH26" s="6"/>
      <c r="LDI26" s="6"/>
      <c r="LDJ26" s="6"/>
      <c r="LDK26" s="6"/>
      <c r="LDL26" s="6"/>
      <c r="LDM26" s="6"/>
      <c r="LDN26" s="6"/>
      <c r="LDO26" s="6"/>
      <c r="LDP26" s="6"/>
      <c r="LDQ26" s="6"/>
      <c r="LDR26" s="6"/>
      <c r="LDS26" s="6"/>
      <c r="LDT26" s="6"/>
      <c r="LDU26" s="6"/>
      <c r="LDV26" s="6"/>
      <c r="LDW26" s="6"/>
      <c r="LDX26" s="6"/>
      <c r="LDY26" s="6"/>
      <c r="LDZ26" s="6"/>
      <c r="LEA26" s="6"/>
      <c r="LEB26" s="6"/>
      <c r="LEC26" s="6"/>
      <c r="LED26" s="6"/>
      <c r="LEE26" s="6"/>
      <c r="LEF26" s="6"/>
      <c r="LEG26" s="6"/>
      <c r="LEH26" s="6"/>
      <c r="LEI26" s="6"/>
      <c r="LEJ26" s="6"/>
      <c r="LEK26" s="6"/>
      <c r="LEL26" s="6"/>
      <c r="LEM26" s="6"/>
      <c r="LEN26" s="6"/>
      <c r="LEO26" s="6"/>
      <c r="LEP26" s="6"/>
      <c r="LEQ26" s="6"/>
      <c r="LER26" s="6"/>
      <c r="LES26" s="6"/>
      <c r="LET26" s="6"/>
      <c r="LEU26" s="6"/>
      <c r="LEV26" s="6"/>
      <c r="LEW26" s="6"/>
      <c r="LEX26" s="6"/>
      <c r="LEY26" s="6"/>
      <c r="LEZ26" s="6"/>
      <c r="LFA26" s="6"/>
      <c r="LFB26" s="6"/>
      <c r="LFC26" s="6"/>
      <c r="LFD26" s="6"/>
      <c r="LFE26" s="6"/>
      <c r="LFF26" s="6"/>
      <c r="LFG26" s="6"/>
      <c r="LFH26" s="6"/>
      <c r="LFI26" s="6"/>
      <c r="LFJ26" s="6"/>
      <c r="LFK26" s="6"/>
      <c r="LFL26" s="6"/>
      <c r="LFM26" s="6"/>
      <c r="LFN26" s="6"/>
      <c r="LFO26" s="6"/>
      <c r="LFP26" s="6"/>
      <c r="LFQ26" s="6"/>
      <c r="LFR26" s="6"/>
      <c r="LFS26" s="6"/>
      <c r="LFT26" s="6"/>
      <c r="LFU26" s="6"/>
      <c r="LFV26" s="6"/>
      <c r="LFW26" s="6"/>
      <c r="LFX26" s="6"/>
      <c r="LFY26" s="6"/>
      <c r="LFZ26" s="6"/>
      <c r="LGA26" s="6"/>
      <c r="LGB26" s="6"/>
      <c r="LGC26" s="6"/>
      <c r="LGD26" s="6"/>
      <c r="LGE26" s="6"/>
      <c r="LGF26" s="6"/>
      <c r="LGG26" s="6"/>
      <c r="LGH26" s="6"/>
      <c r="LGI26" s="6"/>
      <c r="LGJ26" s="6"/>
      <c r="LGK26" s="6"/>
      <c r="LGL26" s="6"/>
      <c r="LGM26" s="6"/>
      <c r="LGN26" s="6"/>
      <c r="LGO26" s="6"/>
      <c r="LGP26" s="6"/>
      <c r="LGQ26" s="6"/>
      <c r="LGR26" s="6"/>
      <c r="LGS26" s="6"/>
      <c r="LGT26" s="6"/>
      <c r="LGU26" s="6"/>
      <c r="LGV26" s="6"/>
      <c r="LGW26" s="6"/>
      <c r="LGX26" s="6"/>
      <c r="LGY26" s="6"/>
      <c r="LGZ26" s="6"/>
      <c r="LHA26" s="6"/>
      <c r="LHB26" s="6"/>
      <c r="LHC26" s="6"/>
      <c r="LHD26" s="6"/>
      <c r="LHE26" s="6"/>
      <c r="LHF26" s="6"/>
      <c r="LHG26" s="6"/>
      <c r="LHH26" s="6"/>
      <c r="LHI26" s="6"/>
      <c r="LHJ26" s="6"/>
      <c r="LHK26" s="6"/>
      <c r="LHL26" s="6"/>
      <c r="LHM26" s="6"/>
      <c r="LHN26" s="6"/>
      <c r="LHO26" s="6"/>
      <c r="LHP26" s="6"/>
      <c r="LHQ26" s="6"/>
      <c r="LHR26" s="6"/>
      <c r="LHS26" s="6"/>
      <c r="LHT26" s="6"/>
      <c r="LHU26" s="6"/>
      <c r="LHV26" s="6"/>
      <c r="LHW26" s="6"/>
      <c r="LHX26" s="6"/>
      <c r="LHY26" s="6"/>
      <c r="LHZ26" s="6"/>
      <c r="LIA26" s="6"/>
      <c r="LIB26" s="6"/>
      <c r="LIC26" s="6"/>
      <c r="LID26" s="6"/>
      <c r="LIE26" s="6"/>
      <c r="LIF26" s="6"/>
      <c r="LIG26" s="6"/>
      <c r="LIH26" s="6"/>
      <c r="LII26" s="6"/>
      <c r="LIJ26" s="6"/>
      <c r="LIK26" s="6"/>
      <c r="LIL26" s="6"/>
      <c r="LIM26" s="6"/>
      <c r="LIN26" s="6"/>
      <c r="LIO26" s="6"/>
      <c r="LIP26" s="6"/>
      <c r="LIQ26" s="6"/>
      <c r="LIR26" s="6"/>
      <c r="LIS26" s="6"/>
      <c r="LIT26" s="6"/>
      <c r="LIU26" s="6"/>
      <c r="LIV26" s="6"/>
      <c r="LIW26" s="6"/>
      <c r="LIX26" s="6"/>
      <c r="LIY26" s="6"/>
      <c r="LIZ26" s="6"/>
      <c r="LJA26" s="6"/>
      <c r="LJB26" s="6"/>
      <c r="LJC26" s="6"/>
      <c r="LJD26" s="6"/>
      <c r="LJE26" s="6"/>
      <c r="LJF26" s="6"/>
      <c r="LJG26" s="6"/>
      <c r="LJH26" s="6"/>
      <c r="LJI26" s="6"/>
      <c r="LJJ26" s="6"/>
      <c r="LJK26" s="6"/>
      <c r="LJL26" s="6"/>
      <c r="LJM26" s="6"/>
      <c r="LJN26" s="6"/>
      <c r="LJO26" s="6"/>
      <c r="LJP26" s="6"/>
      <c r="LJQ26" s="6"/>
      <c r="LJR26" s="6"/>
      <c r="LJS26" s="6"/>
      <c r="LJT26" s="6"/>
      <c r="LJU26" s="6"/>
      <c r="LJV26" s="6"/>
      <c r="LJW26" s="6"/>
      <c r="LJX26" s="6"/>
      <c r="LJY26" s="6"/>
      <c r="LJZ26" s="6"/>
      <c r="LKA26" s="6"/>
      <c r="LKB26" s="6"/>
      <c r="LKC26" s="6"/>
      <c r="LKD26" s="6"/>
      <c r="LKE26" s="6"/>
      <c r="LKF26" s="6"/>
      <c r="LKG26" s="6"/>
      <c r="LKH26" s="6"/>
      <c r="LKI26" s="6"/>
      <c r="LKJ26" s="6"/>
      <c r="LKK26" s="6"/>
      <c r="LKL26" s="6"/>
      <c r="LKM26" s="6"/>
      <c r="LKN26" s="6"/>
      <c r="LKO26" s="6"/>
      <c r="LKP26" s="6"/>
      <c r="LKQ26" s="6"/>
      <c r="LKR26" s="6"/>
      <c r="LKS26" s="6"/>
      <c r="LKT26" s="6"/>
      <c r="LKU26" s="6"/>
      <c r="LKV26" s="6"/>
      <c r="LKW26" s="6"/>
      <c r="LKX26" s="6"/>
      <c r="LKY26" s="6"/>
      <c r="LKZ26" s="6"/>
      <c r="LLA26" s="6"/>
      <c r="LLB26" s="6"/>
      <c r="LLC26" s="6"/>
      <c r="LLD26" s="6"/>
      <c r="LLE26" s="6"/>
      <c r="LLF26" s="6"/>
      <c r="LLG26" s="6"/>
      <c r="LLH26" s="6"/>
      <c r="LLI26" s="6"/>
      <c r="LLJ26" s="6"/>
      <c r="LLK26" s="6"/>
      <c r="LLL26" s="6"/>
      <c r="LLM26" s="6"/>
      <c r="LLN26" s="6"/>
      <c r="LLO26" s="6"/>
      <c r="LLP26" s="6"/>
      <c r="LLQ26" s="6"/>
      <c r="LLR26" s="6"/>
      <c r="LLS26" s="6"/>
      <c r="LLT26" s="6"/>
      <c r="LLU26" s="6"/>
      <c r="LLV26" s="6"/>
      <c r="LLW26" s="6"/>
      <c r="LLX26" s="6"/>
      <c r="LLY26" s="6"/>
      <c r="LLZ26" s="6"/>
      <c r="LMA26" s="6"/>
      <c r="LMB26" s="6"/>
      <c r="LMC26" s="6"/>
      <c r="LMD26" s="6"/>
      <c r="LME26" s="6"/>
      <c r="LMF26" s="6"/>
      <c r="LMG26" s="6"/>
      <c r="LMH26" s="6"/>
      <c r="LMI26" s="6"/>
      <c r="LMJ26" s="6"/>
      <c r="LMK26" s="6"/>
      <c r="LML26" s="6"/>
      <c r="LMM26" s="6"/>
      <c r="LMN26" s="6"/>
      <c r="LMO26" s="6"/>
      <c r="LMP26" s="6"/>
      <c r="LMQ26" s="6"/>
      <c r="LMR26" s="6"/>
      <c r="LMS26" s="6"/>
      <c r="LMT26" s="6"/>
      <c r="LMU26" s="6"/>
      <c r="LMV26" s="6"/>
      <c r="LMW26" s="6"/>
      <c r="LMX26" s="6"/>
      <c r="LMY26" s="6"/>
      <c r="LMZ26" s="6"/>
      <c r="LNA26" s="6"/>
      <c r="LNB26" s="6"/>
      <c r="LNC26" s="6"/>
      <c r="LND26" s="6"/>
      <c r="LNE26" s="6"/>
      <c r="LNF26" s="6"/>
      <c r="LNG26" s="6"/>
      <c r="LNH26" s="6"/>
      <c r="LNI26" s="6"/>
      <c r="LNJ26" s="6"/>
      <c r="LNK26" s="6"/>
      <c r="LNL26" s="6"/>
      <c r="LNM26" s="6"/>
      <c r="LNN26" s="6"/>
      <c r="LNO26" s="6"/>
      <c r="LNP26" s="6"/>
      <c r="LNQ26" s="6"/>
      <c r="LNR26" s="6"/>
      <c r="LNS26" s="6"/>
      <c r="LNT26" s="6"/>
      <c r="LNU26" s="6"/>
      <c r="LNV26" s="6"/>
      <c r="LNW26" s="6"/>
      <c r="LNX26" s="6"/>
      <c r="LNY26" s="6"/>
      <c r="LNZ26" s="6"/>
      <c r="LOA26" s="6"/>
      <c r="LOB26" s="6"/>
      <c r="LOC26" s="6"/>
      <c r="LOD26" s="6"/>
      <c r="LOE26" s="6"/>
      <c r="LOF26" s="6"/>
      <c r="LOG26" s="6"/>
      <c r="LOH26" s="6"/>
      <c r="LOI26" s="6"/>
      <c r="LOJ26" s="6"/>
      <c r="LOK26" s="6"/>
      <c r="LOL26" s="6"/>
      <c r="LOM26" s="6"/>
      <c r="LON26" s="6"/>
      <c r="LOO26" s="6"/>
      <c r="LOP26" s="6"/>
      <c r="LOQ26" s="6"/>
      <c r="LOR26" s="6"/>
      <c r="LOS26" s="6"/>
      <c r="LOT26" s="6"/>
      <c r="LOU26" s="6"/>
      <c r="LOV26" s="6"/>
      <c r="LOW26" s="6"/>
      <c r="LOX26" s="6"/>
      <c r="LOY26" s="6"/>
      <c r="LOZ26" s="6"/>
      <c r="LPA26" s="6"/>
      <c r="LPB26" s="6"/>
      <c r="LPC26" s="6"/>
      <c r="LPD26" s="6"/>
      <c r="LPE26" s="6"/>
      <c r="LPF26" s="6"/>
      <c r="LPG26" s="6"/>
      <c r="LPH26" s="6"/>
      <c r="LPI26" s="6"/>
      <c r="LPJ26" s="6"/>
      <c r="LPK26" s="6"/>
      <c r="LPL26" s="6"/>
      <c r="LPM26" s="6"/>
      <c r="LPN26" s="6"/>
      <c r="LPO26" s="6"/>
      <c r="LPP26" s="6"/>
      <c r="LPQ26" s="6"/>
      <c r="LPR26" s="6"/>
      <c r="LPS26" s="6"/>
      <c r="LPT26" s="6"/>
      <c r="LPU26" s="6"/>
      <c r="LPV26" s="6"/>
      <c r="LPW26" s="6"/>
      <c r="LPX26" s="6"/>
      <c r="LPY26" s="6"/>
      <c r="LPZ26" s="6"/>
      <c r="LQA26" s="6"/>
      <c r="LQB26" s="6"/>
      <c r="LQC26" s="6"/>
      <c r="LQD26" s="6"/>
      <c r="LQE26" s="6"/>
      <c r="LQF26" s="6"/>
      <c r="LQG26" s="6"/>
      <c r="LQH26" s="6"/>
      <c r="LQI26" s="6"/>
      <c r="LQJ26" s="6"/>
      <c r="LQK26" s="6"/>
      <c r="LQL26" s="6"/>
      <c r="LQM26" s="6"/>
      <c r="LQN26" s="6"/>
      <c r="LQO26" s="6"/>
      <c r="LQP26" s="6"/>
      <c r="LQQ26" s="6"/>
      <c r="LQR26" s="6"/>
      <c r="LQS26" s="6"/>
      <c r="LQT26" s="6"/>
      <c r="LQU26" s="6"/>
      <c r="LQV26" s="6"/>
      <c r="LQW26" s="6"/>
      <c r="LQX26" s="6"/>
      <c r="LQY26" s="6"/>
      <c r="LQZ26" s="6"/>
      <c r="LRA26" s="6"/>
      <c r="LRB26" s="6"/>
      <c r="LRC26" s="6"/>
      <c r="LRD26" s="6"/>
      <c r="LRE26" s="6"/>
      <c r="LRF26" s="6"/>
      <c r="LRG26" s="6"/>
      <c r="LRH26" s="6"/>
      <c r="LRI26" s="6"/>
      <c r="LRJ26" s="6"/>
      <c r="LRK26" s="6"/>
      <c r="LRL26" s="6"/>
      <c r="LRM26" s="6"/>
      <c r="LRN26" s="6"/>
      <c r="LRO26" s="6"/>
      <c r="LRP26" s="6"/>
      <c r="LRQ26" s="6"/>
      <c r="LRR26" s="6"/>
      <c r="LRS26" s="6"/>
      <c r="LRT26" s="6"/>
      <c r="LRU26" s="6"/>
      <c r="LRV26" s="6"/>
      <c r="LRW26" s="6"/>
      <c r="LRX26" s="6"/>
      <c r="LRY26" s="6"/>
      <c r="LRZ26" s="6"/>
      <c r="LSA26" s="6"/>
      <c r="LSB26" s="6"/>
      <c r="LSC26" s="6"/>
      <c r="LSD26" s="6"/>
      <c r="LSE26" s="6"/>
      <c r="LSF26" s="6"/>
      <c r="LSG26" s="6"/>
      <c r="LSH26" s="6"/>
      <c r="LSI26" s="6"/>
      <c r="LSJ26" s="6"/>
      <c r="LSK26" s="6"/>
      <c r="LSL26" s="6"/>
      <c r="LSM26" s="6"/>
      <c r="LSN26" s="6"/>
      <c r="LSO26" s="6"/>
      <c r="LSP26" s="6"/>
      <c r="LSQ26" s="6"/>
      <c r="LSR26" s="6"/>
      <c r="LSS26" s="6"/>
      <c r="LST26" s="6"/>
      <c r="LSU26" s="6"/>
      <c r="LSV26" s="6"/>
      <c r="LSW26" s="6"/>
      <c r="LSX26" s="6"/>
      <c r="LSY26" s="6"/>
      <c r="LSZ26" s="6"/>
      <c r="LTA26" s="6"/>
      <c r="LTB26" s="6"/>
      <c r="LTC26" s="6"/>
      <c r="LTD26" s="6"/>
      <c r="LTE26" s="6"/>
      <c r="LTF26" s="6"/>
      <c r="LTG26" s="6"/>
      <c r="LTH26" s="6"/>
      <c r="LTI26" s="6"/>
      <c r="LTJ26" s="6"/>
      <c r="LTK26" s="6"/>
      <c r="LTL26" s="6"/>
      <c r="LTM26" s="6"/>
      <c r="LTN26" s="6"/>
      <c r="LTO26" s="6"/>
      <c r="LTP26" s="6"/>
      <c r="LTQ26" s="6"/>
      <c r="LTR26" s="6"/>
      <c r="LTS26" s="6"/>
      <c r="LTT26" s="6"/>
      <c r="LTU26" s="6"/>
      <c r="LTV26" s="6"/>
      <c r="LTW26" s="6"/>
      <c r="LTX26" s="6"/>
      <c r="LTY26" s="6"/>
      <c r="LTZ26" s="6"/>
      <c r="LUA26" s="6"/>
      <c r="LUB26" s="6"/>
      <c r="LUC26" s="6"/>
      <c r="LUD26" s="6"/>
      <c r="LUE26" s="6"/>
      <c r="LUF26" s="6"/>
      <c r="LUG26" s="6"/>
      <c r="LUH26" s="6"/>
      <c r="LUI26" s="6"/>
      <c r="LUJ26" s="6"/>
      <c r="LUK26" s="6"/>
      <c r="LUL26" s="6"/>
      <c r="LUM26" s="6"/>
      <c r="LUN26" s="6"/>
      <c r="LUO26" s="6"/>
      <c r="LUP26" s="6"/>
      <c r="LUQ26" s="6"/>
      <c r="LUR26" s="6"/>
      <c r="LUS26" s="6"/>
      <c r="LUT26" s="6"/>
      <c r="LUU26" s="6"/>
      <c r="LUV26" s="6"/>
      <c r="LUW26" s="6"/>
      <c r="LUX26" s="6"/>
      <c r="LUY26" s="6"/>
      <c r="LUZ26" s="6"/>
      <c r="LVA26" s="6"/>
      <c r="LVB26" s="6"/>
      <c r="LVC26" s="6"/>
      <c r="LVD26" s="6"/>
      <c r="LVE26" s="6"/>
      <c r="LVF26" s="6"/>
      <c r="LVG26" s="6"/>
      <c r="LVH26" s="6"/>
      <c r="LVI26" s="6"/>
      <c r="LVJ26" s="6"/>
      <c r="LVK26" s="6"/>
      <c r="LVL26" s="6"/>
      <c r="LVM26" s="6"/>
      <c r="LVN26" s="6"/>
      <c r="LVO26" s="6"/>
      <c r="LVP26" s="6"/>
      <c r="LVQ26" s="6"/>
      <c r="LVR26" s="6"/>
      <c r="LVS26" s="6"/>
      <c r="LVT26" s="6"/>
      <c r="LVU26" s="6"/>
      <c r="LVV26" s="6"/>
      <c r="LVW26" s="6"/>
      <c r="LVX26" s="6"/>
      <c r="LVY26" s="6"/>
      <c r="LVZ26" s="6"/>
      <c r="LWA26" s="6"/>
      <c r="LWB26" s="6"/>
      <c r="LWC26" s="6"/>
      <c r="LWD26" s="6"/>
      <c r="LWE26" s="6"/>
      <c r="LWF26" s="6"/>
      <c r="LWG26" s="6"/>
      <c r="LWH26" s="6"/>
      <c r="LWI26" s="6"/>
      <c r="LWJ26" s="6"/>
      <c r="LWK26" s="6"/>
      <c r="LWL26" s="6"/>
      <c r="LWM26" s="6"/>
      <c r="LWN26" s="6"/>
      <c r="LWO26" s="6"/>
      <c r="LWP26" s="6"/>
      <c r="LWQ26" s="6"/>
      <c r="LWR26" s="6"/>
      <c r="LWS26" s="6"/>
      <c r="LWT26" s="6"/>
      <c r="LWU26" s="6"/>
      <c r="LWV26" s="6"/>
      <c r="LWW26" s="6"/>
      <c r="LWX26" s="6"/>
      <c r="LWY26" s="6"/>
      <c r="LWZ26" s="6"/>
      <c r="LXA26" s="6"/>
      <c r="LXB26" s="6"/>
      <c r="LXC26" s="6"/>
      <c r="LXD26" s="6"/>
      <c r="LXE26" s="6"/>
      <c r="LXF26" s="6"/>
      <c r="LXG26" s="6"/>
      <c r="LXH26" s="6"/>
      <c r="LXI26" s="6"/>
      <c r="LXJ26" s="6"/>
      <c r="LXK26" s="6"/>
      <c r="LXL26" s="6"/>
      <c r="LXM26" s="6"/>
      <c r="LXN26" s="6"/>
      <c r="LXO26" s="6"/>
      <c r="LXP26" s="6"/>
      <c r="LXQ26" s="6"/>
      <c r="LXR26" s="6"/>
      <c r="LXS26" s="6"/>
      <c r="LXT26" s="6"/>
      <c r="LXU26" s="6"/>
      <c r="LXV26" s="6"/>
      <c r="LXW26" s="6"/>
      <c r="LXX26" s="6"/>
      <c r="LXY26" s="6"/>
      <c r="LXZ26" s="6"/>
      <c r="LYA26" s="6"/>
      <c r="LYB26" s="6"/>
      <c r="LYC26" s="6"/>
      <c r="LYD26" s="6"/>
      <c r="LYE26" s="6"/>
      <c r="LYF26" s="6"/>
      <c r="LYG26" s="6"/>
      <c r="LYH26" s="6"/>
      <c r="LYI26" s="6"/>
      <c r="LYJ26" s="6"/>
      <c r="LYK26" s="6"/>
      <c r="LYL26" s="6"/>
      <c r="LYM26" s="6"/>
      <c r="LYN26" s="6"/>
      <c r="LYO26" s="6"/>
      <c r="LYP26" s="6"/>
      <c r="LYQ26" s="6"/>
      <c r="LYR26" s="6"/>
      <c r="LYS26" s="6"/>
      <c r="LYT26" s="6"/>
      <c r="LYU26" s="6"/>
      <c r="LYV26" s="6"/>
      <c r="LYW26" s="6"/>
      <c r="LYX26" s="6"/>
      <c r="LYY26" s="6"/>
      <c r="LYZ26" s="6"/>
      <c r="LZA26" s="6"/>
      <c r="LZB26" s="6"/>
      <c r="LZC26" s="6"/>
      <c r="LZD26" s="6"/>
      <c r="LZE26" s="6"/>
      <c r="LZF26" s="6"/>
      <c r="LZG26" s="6"/>
      <c r="LZH26" s="6"/>
      <c r="LZI26" s="6"/>
      <c r="LZJ26" s="6"/>
      <c r="LZK26" s="6"/>
      <c r="LZL26" s="6"/>
      <c r="LZM26" s="6"/>
      <c r="LZN26" s="6"/>
      <c r="LZO26" s="6"/>
      <c r="LZP26" s="6"/>
      <c r="LZQ26" s="6"/>
      <c r="LZR26" s="6"/>
      <c r="LZS26" s="6"/>
      <c r="LZT26" s="6"/>
      <c r="LZU26" s="6"/>
      <c r="LZV26" s="6"/>
      <c r="LZW26" s="6"/>
      <c r="LZX26" s="6"/>
      <c r="LZY26" s="6"/>
      <c r="LZZ26" s="6"/>
      <c r="MAA26" s="6"/>
      <c r="MAB26" s="6"/>
      <c r="MAC26" s="6"/>
      <c r="MAD26" s="6"/>
      <c r="MAE26" s="6"/>
      <c r="MAF26" s="6"/>
      <c r="MAG26" s="6"/>
      <c r="MAH26" s="6"/>
      <c r="MAI26" s="6"/>
      <c r="MAJ26" s="6"/>
      <c r="MAK26" s="6"/>
      <c r="MAL26" s="6"/>
      <c r="MAM26" s="6"/>
      <c r="MAN26" s="6"/>
      <c r="MAO26" s="6"/>
      <c r="MAP26" s="6"/>
      <c r="MAQ26" s="6"/>
      <c r="MAR26" s="6"/>
      <c r="MAS26" s="6"/>
      <c r="MAT26" s="6"/>
      <c r="MAU26" s="6"/>
      <c r="MAV26" s="6"/>
      <c r="MAW26" s="6"/>
      <c r="MAX26" s="6"/>
      <c r="MAY26" s="6"/>
      <c r="MAZ26" s="6"/>
      <c r="MBA26" s="6"/>
      <c r="MBB26" s="6"/>
      <c r="MBC26" s="6"/>
      <c r="MBD26" s="6"/>
      <c r="MBE26" s="6"/>
      <c r="MBF26" s="6"/>
      <c r="MBG26" s="6"/>
      <c r="MBH26" s="6"/>
      <c r="MBI26" s="6"/>
      <c r="MBJ26" s="6"/>
      <c r="MBK26" s="6"/>
      <c r="MBL26" s="6"/>
      <c r="MBM26" s="6"/>
      <c r="MBN26" s="6"/>
      <c r="MBO26" s="6"/>
      <c r="MBP26" s="6"/>
      <c r="MBQ26" s="6"/>
      <c r="MBR26" s="6"/>
      <c r="MBS26" s="6"/>
      <c r="MBT26" s="6"/>
      <c r="MBU26" s="6"/>
      <c r="MBV26" s="6"/>
      <c r="MBW26" s="6"/>
      <c r="MBX26" s="6"/>
      <c r="MBY26" s="6"/>
      <c r="MBZ26" s="6"/>
      <c r="MCA26" s="6"/>
      <c r="MCB26" s="6"/>
      <c r="MCC26" s="6"/>
      <c r="MCD26" s="6"/>
      <c r="MCE26" s="6"/>
      <c r="MCF26" s="6"/>
      <c r="MCG26" s="6"/>
      <c r="MCH26" s="6"/>
      <c r="MCI26" s="6"/>
      <c r="MCJ26" s="6"/>
      <c r="MCK26" s="6"/>
      <c r="MCL26" s="6"/>
      <c r="MCM26" s="6"/>
      <c r="MCN26" s="6"/>
      <c r="MCO26" s="6"/>
      <c r="MCP26" s="6"/>
      <c r="MCQ26" s="6"/>
      <c r="MCR26" s="6"/>
      <c r="MCS26" s="6"/>
      <c r="MCT26" s="6"/>
      <c r="MCU26" s="6"/>
      <c r="MCV26" s="6"/>
      <c r="MCW26" s="6"/>
      <c r="MCX26" s="6"/>
      <c r="MCY26" s="6"/>
      <c r="MCZ26" s="6"/>
      <c r="MDA26" s="6"/>
      <c r="MDB26" s="6"/>
      <c r="MDC26" s="6"/>
      <c r="MDD26" s="6"/>
      <c r="MDE26" s="6"/>
      <c r="MDF26" s="6"/>
      <c r="MDG26" s="6"/>
      <c r="MDH26" s="6"/>
      <c r="MDI26" s="6"/>
      <c r="MDJ26" s="6"/>
      <c r="MDK26" s="6"/>
      <c r="MDL26" s="6"/>
      <c r="MDM26" s="6"/>
      <c r="MDN26" s="6"/>
      <c r="MDO26" s="6"/>
      <c r="MDP26" s="6"/>
      <c r="MDQ26" s="6"/>
      <c r="MDR26" s="6"/>
      <c r="MDS26" s="6"/>
      <c r="MDT26" s="6"/>
      <c r="MDU26" s="6"/>
      <c r="MDV26" s="6"/>
      <c r="MDW26" s="6"/>
      <c r="MDX26" s="6"/>
      <c r="MDY26" s="6"/>
      <c r="MDZ26" s="6"/>
      <c r="MEA26" s="6"/>
      <c r="MEB26" s="6"/>
      <c r="MEC26" s="6"/>
      <c r="MED26" s="6"/>
      <c r="MEE26" s="6"/>
      <c r="MEF26" s="6"/>
      <c r="MEG26" s="6"/>
      <c r="MEH26" s="6"/>
      <c r="MEI26" s="6"/>
      <c r="MEJ26" s="6"/>
      <c r="MEK26" s="6"/>
      <c r="MEL26" s="6"/>
      <c r="MEM26" s="6"/>
      <c r="MEN26" s="6"/>
      <c r="MEO26" s="6"/>
      <c r="MEP26" s="6"/>
      <c r="MEQ26" s="6"/>
      <c r="MER26" s="6"/>
      <c r="MES26" s="6"/>
      <c r="MET26" s="6"/>
      <c r="MEU26" s="6"/>
      <c r="MEV26" s="6"/>
      <c r="MEW26" s="6"/>
      <c r="MEX26" s="6"/>
      <c r="MEY26" s="6"/>
      <c r="MEZ26" s="6"/>
      <c r="MFA26" s="6"/>
      <c r="MFB26" s="6"/>
      <c r="MFC26" s="6"/>
      <c r="MFD26" s="6"/>
      <c r="MFE26" s="6"/>
      <c r="MFF26" s="6"/>
      <c r="MFG26" s="6"/>
      <c r="MFH26" s="6"/>
      <c r="MFI26" s="6"/>
      <c r="MFJ26" s="6"/>
      <c r="MFK26" s="6"/>
      <c r="MFL26" s="6"/>
      <c r="MFM26" s="6"/>
      <c r="MFN26" s="6"/>
      <c r="MFO26" s="6"/>
      <c r="MFP26" s="6"/>
      <c r="MFQ26" s="6"/>
      <c r="MFR26" s="6"/>
      <c r="MFS26" s="6"/>
      <c r="MFT26" s="6"/>
      <c r="MFU26" s="6"/>
      <c r="MFV26" s="6"/>
      <c r="MFW26" s="6"/>
      <c r="MFX26" s="6"/>
      <c r="MFY26" s="6"/>
      <c r="MFZ26" s="6"/>
      <c r="MGA26" s="6"/>
      <c r="MGB26" s="6"/>
      <c r="MGC26" s="6"/>
      <c r="MGD26" s="6"/>
      <c r="MGE26" s="6"/>
      <c r="MGF26" s="6"/>
      <c r="MGG26" s="6"/>
      <c r="MGH26" s="6"/>
      <c r="MGI26" s="6"/>
      <c r="MGJ26" s="6"/>
      <c r="MGK26" s="6"/>
      <c r="MGL26" s="6"/>
      <c r="MGM26" s="6"/>
      <c r="MGN26" s="6"/>
      <c r="MGO26" s="6"/>
      <c r="MGP26" s="6"/>
      <c r="MGQ26" s="6"/>
      <c r="MGR26" s="6"/>
      <c r="MGS26" s="6"/>
      <c r="MGT26" s="6"/>
      <c r="MGU26" s="6"/>
      <c r="MGV26" s="6"/>
      <c r="MGW26" s="6"/>
      <c r="MGX26" s="6"/>
      <c r="MGY26" s="6"/>
      <c r="MGZ26" s="6"/>
      <c r="MHA26" s="6"/>
      <c r="MHB26" s="6"/>
      <c r="MHC26" s="6"/>
      <c r="MHD26" s="6"/>
      <c r="MHE26" s="6"/>
      <c r="MHF26" s="6"/>
      <c r="MHG26" s="6"/>
      <c r="MHH26" s="6"/>
      <c r="MHI26" s="6"/>
      <c r="MHJ26" s="6"/>
      <c r="MHK26" s="6"/>
      <c r="MHL26" s="6"/>
      <c r="MHM26" s="6"/>
      <c r="MHN26" s="6"/>
      <c r="MHO26" s="6"/>
      <c r="MHP26" s="6"/>
      <c r="MHQ26" s="6"/>
      <c r="MHR26" s="6"/>
      <c r="MHS26" s="6"/>
      <c r="MHT26" s="6"/>
      <c r="MHU26" s="6"/>
      <c r="MHV26" s="6"/>
      <c r="MHW26" s="6"/>
      <c r="MHX26" s="6"/>
      <c r="MHY26" s="6"/>
      <c r="MHZ26" s="6"/>
      <c r="MIA26" s="6"/>
      <c r="MIB26" s="6"/>
      <c r="MIC26" s="6"/>
      <c r="MID26" s="6"/>
      <c r="MIE26" s="6"/>
      <c r="MIF26" s="6"/>
      <c r="MIG26" s="6"/>
      <c r="MIH26" s="6"/>
      <c r="MII26" s="6"/>
      <c r="MIJ26" s="6"/>
      <c r="MIK26" s="6"/>
      <c r="MIL26" s="6"/>
      <c r="MIM26" s="6"/>
      <c r="MIN26" s="6"/>
      <c r="MIO26" s="6"/>
      <c r="MIP26" s="6"/>
      <c r="MIQ26" s="6"/>
      <c r="MIR26" s="6"/>
      <c r="MIS26" s="6"/>
      <c r="MIT26" s="6"/>
      <c r="MIU26" s="6"/>
      <c r="MIV26" s="6"/>
      <c r="MIW26" s="6"/>
      <c r="MIX26" s="6"/>
      <c r="MIY26" s="6"/>
      <c r="MIZ26" s="6"/>
      <c r="MJA26" s="6"/>
      <c r="MJB26" s="6"/>
      <c r="MJC26" s="6"/>
      <c r="MJD26" s="6"/>
      <c r="MJE26" s="6"/>
      <c r="MJF26" s="6"/>
      <c r="MJG26" s="6"/>
      <c r="MJH26" s="6"/>
      <c r="MJI26" s="6"/>
      <c r="MJJ26" s="6"/>
      <c r="MJK26" s="6"/>
      <c r="MJL26" s="6"/>
      <c r="MJM26" s="6"/>
      <c r="MJN26" s="6"/>
      <c r="MJO26" s="6"/>
      <c r="MJP26" s="6"/>
      <c r="MJQ26" s="6"/>
      <c r="MJR26" s="6"/>
      <c r="MJS26" s="6"/>
      <c r="MJT26" s="6"/>
      <c r="MJU26" s="6"/>
      <c r="MJV26" s="6"/>
      <c r="MJW26" s="6"/>
      <c r="MJX26" s="6"/>
      <c r="MJY26" s="6"/>
      <c r="MJZ26" s="6"/>
      <c r="MKA26" s="6"/>
      <c r="MKB26" s="6"/>
      <c r="MKC26" s="6"/>
      <c r="MKD26" s="6"/>
      <c r="MKE26" s="6"/>
      <c r="MKF26" s="6"/>
      <c r="MKG26" s="6"/>
      <c r="MKH26" s="6"/>
      <c r="MKI26" s="6"/>
      <c r="MKJ26" s="6"/>
      <c r="MKK26" s="6"/>
      <c r="MKL26" s="6"/>
      <c r="MKM26" s="6"/>
      <c r="MKN26" s="6"/>
      <c r="MKO26" s="6"/>
      <c r="MKP26" s="6"/>
      <c r="MKQ26" s="6"/>
      <c r="MKR26" s="6"/>
      <c r="MKS26" s="6"/>
      <c r="MKT26" s="6"/>
      <c r="MKU26" s="6"/>
      <c r="MKV26" s="6"/>
      <c r="MKW26" s="6"/>
      <c r="MKX26" s="6"/>
      <c r="MKY26" s="6"/>
      <c r="MKZ26" s="6"/>
      <c r="MLA26" s="6"/>
      <c r="MLB26" s="6"/>
      <c r="MLC26" s="6"/>
      <c r="MLD26" s="6"/>
      <c r="MLE26" s="6"/>
      <c r="MLF26" s="6"/>
      <c r="MLG26" s="6"/>
      <c r="MLH26" s="6"/>
      <c r="MLI26" s="6"/>
      <c r="MLJ26" s="6"/>
      <c r="MLK26" s="6"/>
      <c r="MLL26" s="6"/>
      <c r="MLM26" s="6"/>
      <c r="MLN26" s="6"/>
      <c r="MLO26" s="6"/>
      <c r="MLP26" s="6"/>
      <c r="MLQ26" s="6"/>
      <c r="MLR26" s="6"/>
      <c r="MLS26" s="6"/>
      <c r="MLT26" s="6"/>
      <c r="MLU26" s="6"/>
      <c r="MLV26" s="6"/>
      <c r="MLW26" s="6"/>
      <c r="MLX26" s="6"/>
      <c r="MLY26" s="6"/>
      <c r="MLZ26" s="6"/>
      <c r="MMA26" s="6"/>
      <c r="MMB26" s="6"/>
      <c r="MMC26" s="6"/>
      <c r="MMD26" s="6"/>
      <c r="MME26" s="6"/>
      <c r="MMF26" s="6"/>
      <c r="MMG26" s="6"/>
      <c r="MMH26" s="6"/>
      <c r="MMI26" s="6"/>
      <c r="MMJ26" s="6"/>
      <c r="MMK26" s="6"/>
      <c r="MML26" s="6"/>
      <c r="MMM26" s="6"/>
      <c r="MMN26" s="6"/>
      <c r="MMO26" s="6"/>
      <c r="MMP26" s="6"/>
      <c r="MMQ26" s="6"/>
      <c r="MMR26" s="6"/>
      <c r="MMS26" s="6"/>
      <c r="MMT26" s="6"/>
      <c r="MMU26" s="6"/>
      <c r="MMV26" s="6"/>
      <c r="MMW26" s="6"/>
      <c r="MMX26" s="6"/>
      <c r="MMY26" s="6"/>
      <c r="MMZ26" s="6"/>
      <c r="MNA26" s="6"/>
      <c r="MNB26" s="6"/>
      <c r="MNC26" s="6"/>
      <c r="MND26" s="6"/>
      <c r="MNE26" s="6"/>
      <c r="MNF26" s="6"/>
      <c r="MNG26" s="6"/>
      <c r="MNH26" s="6"/>
      <c r="MNI26" s="6"/>
      <c r="MNJ26" s="6"/>
      <c r="MNK26" s="6"/>
      <c r="MNL26" s="6"/>
      <c r="MNM26" s="6"/>
      <c r="MNN26" s="6"/>
      <c r="MNO26" s="6"/>
      <c r="MNP26" s="6"/>
      <c r="MNQ26" s="6"/>
      <c r="MNR26" s="6"/>
      <c r="MNS26" s="6"/>
      <c r="MNT26" s="6"/>
      <c r="MNU26" s="6"/>
      <c r="MNV26" s="6"/>
      <c r="MNW26" s="6"/>
      <c r="MNX26" s="6"/>
      <c r="MNY26" s="6"/>
      <c r="MNZ26" s="6"/>
      <c r="MOA26" s="6"/>
      <c r="MOB26" s="6"/>
      <c r="MOC26" s="6"/>
      <c r="MOD26" s="6"/>
      <c r="MOE26" s="6"/>
      <c r="MOF26" s="6"/>
      <c r="MOG26" s="6"/>
      <c r="MOH26" s="6"/>
      <c r="MOI26" s="6"/>
      <c r="MOJ26" s="6"/>
      <c r="MOK26" s="6"/>
      <c r="MOL26" s="6"/>
      <c r="MOM26" s="6"/>
      <c r="MON26" s="6"/>
      <c r="MOO26" s="6"/>
      <c r="MOP26" s="6"/>
      <c r="MOQ26" s="6"/>
      <c r="MOR26" s="6"/>
      <c r="MOS26" s="6"/>
      <c r="MOT26" s="6"/>
      <c r="MOU26" s="6"/>
      <c r="MOV26" s="6"/>
      <c r="MOW26" s="6"/>
      <c r="MOX26" s="6"/>
      <c r="MOY26" s="6"/>
      <c r="MOZ26" s="6"/>
      <c r="MPA26" s="6"/>
      <c r="MPB26" s="6"/>
      <c r="MPC26" s="6"/>
      <c r="MPD26" s="6"/>
      <c r="MPE26" s="6"/>
      <c r="MPF26" s="6"/>
      <c r="MPG26" s="6"/>
      <c r="MPH26" s="6"/>
      <c r="MPI26" s="6"/>
      <c r="MPJ26" s="6"/>
      <c r="MPK26" s="6"/>
      <c r="MPL26" s="6"/>
      <c r="MPM26" s="6"/>
      <c r="MPN26" s="6"/>
      <c r="MPO26" s="6"/>
      <c r="MPP26" s="6"/>
      <c r="MPQ26" s="6"/>
      <c r="MPR26" s="6"/>
      <c r="MPS26" s="6"/>
      <c r="MPT26" s="6"/>
      <c r="MPU26" s="6"/>
      <c r="MPV26" s="6"/>
      <c r="MPW26" s="6"/>
      <c r="MPX26" s="6"/>
      <c r="MPY26" s="6"/>
      <c r="MPZ26" s="6"/>
      <c r="MQA26" s="6"/>
      <c r="MQB26" s="6"/>
      <c r="MQC26" s="6"/>
      <c r="MQD26" s="6"/>
      <c r="MQE26" s="6"/>
      <c r="MQF26" s="6"/>
      <c r="MQG26" s="6"/>
      <c r="MQH26" s="6"/>
      <c r="MQI26" s="6"/>
      <c r="MQJ26" s="6"/>
      <c r="MQK26" s="6"/>
      <c r="MQL26" s="6"/>
      <c r="MQM26" s="6"/>
      <c r="MQN26" s="6"/>
      <c r="MQO26" s="6"/>
      <c r="MQP26" s="6"/>
      <c r="MQQ26" s="6"/>
      <c r="MQR26" s="6"/>
      <c r="MQS26" s="6"/>
      <c r="MQT26" s="6"/>
      <c r="MQU26" s="6"/>
      <c r="MQV26" s="6"/>
      <c r="MQW26" s="6"/>
      <c r="MQX26" s="6"/>
      <c r="MQY26" s="6"/>
      <c r="MQZ26" s="6"/>
      <c r="MRA26" s="6"/>
      <c r="MRB26" s="6"/>
      <c r="MRC26" s="6"/>
      <c r="MRD26" s="6"/>
      <c r="MRE26" s="6"/>
      <c r="MRF26" s="6"/>
      <c r="MRG26" s="6"/>
      <c r="MRH26" s="6"/>
      <c r="MRI26" s="6"/>
      <c r="MRJ26" s="6"/>
      <c r="MRK26" s="6"/>
      <c r="MRL26" s="6"/>
      <c r="MRM26" s="6"/>
      <c r="MRN26" s="6"/>
      <c r="MRO26" s="6"/>
      <c r="MRP26" s="6"/>
      <c r="MRQ26" s="6"/>
      <c r="MRR26" s="6"/>
      <c r="MRS26" s="6"/>
      <c r="MRT26" s="6"/>
      <c r="MRU26" s="6"/>
      <c r="MRV26" s="6"/>
      <c r="MRW26" s="6"/>
      <c r="MRX26" s="6"/>
      <c r="MRY26" s="6"/>
      <c r="MRZ26" s="6"/>
      <c r="MSA26" s="6"/>
      <c r="MSB26" s="6"/>
      <c r="MSC26" s="6"/>
      <c r="MSD26" s="6"/>
      <c r="MSE26" s="6"/>
      <c r="MSF26" s="6"/>
      <c r="MSG26" s="6"/>
      <c r="MSH26" s="6"/>
      <c r="MSI26" s="6"/>
      <c r="MSJ26" s="6"/>
      <c r="MSK26" s="6"/>
      <c r="MSL26" s="6"/>
      <c r="MSM26" s="6"/>
      <c r="MSN26" s="6"/>
      <c r="MSO26" s="6"/>
      <c r="MSP26" s="6"/>
      <c r="MSQ26" s="6"/>
      <c r="MSR26" s="6"/>
      <c r="MSS26" s="6"/>
      <c r="MST26" s="6"/>
      <c r="MSU26" s="6"/>
      <c r="MSV26" s="6"/>
      <c r="MSW26" s="6"/>
      <c r="MSX26" s="6"/>
      <c r="MSY26" s="6"/>
      <c r="MSZ26" s="6"/>
      <c r="MTA26" s="6"/>
      <c r="MTB26" s="6"/>
      <c r="MTC26" s="6"/>
      <c r="MTD26" s="6"/>
      <c r="MTE26" s="6"/>
      <c r="MTF26" s="6"/>
      <c r="MTG26" s="6"/>
      <c r="MTH26" s="6"/>
      <c r="MTI26" s="6"/>
      <c r="MTJ26" s="6"/>
      <c r="MTK26" s="6"/>
      <c r="MTL26" s="6"/>
      <c r="MTM26" s="6"/>
      <c r="MTN26" s="6"/>
      <c r="MTO26" s="6"/>
      <c r="MTP26" s="6"/>
      <c r="MTQ26" s="6"/>
      <c r="MTR26" s="6"/>
      <c r="MTS26" s="6"/>
      <c r="MTT26" s="6"/>
      <c r="MTU26" s="6"/>
      <c r="MTV26" s="6"/>
      <c r="MTW26" s="6"/>
      <c r="MTX26" s="6"/>
      <c r="MTY26" s="6"/>
      <c r="MTZ26" s="6"/>
      <c r="MUA26" s="6"/>
      <c r="MUB26" s="6"/>
      <c r="MUC26" s="6"/>
      <c r="MUD26" s="6"/>
      <c r="MUE26" s="6"/>
      <c r="MUF26" s="6"/>
      <c r="MUG26" s="6"/>
      <c r="MUH26" s="6"/>
      <c r="MUI26" s="6"/>
      <c r="MUJ26" s="6"/>
      <c r="MUK26" s="6"/>
      <c r="MUL26" s="6"/>
      <c r="MUM26" s="6"/>
      <c r="MUN26" s="6"/>
      <c r="MUO26" s="6"/>
      <c r="MUP26" s="6"/>
      <c r="MUQ26" s="6"/>
      <c r="MUR26" s="6"/>
      <c r="MUS26" s="6"/>
      <c r="MUT26" s="6"/>
      <c r="MUU26" s="6"/>
      <c r="MUV26" s="6"/>
      <c r="MUW26" s="6"/>
      <c r="MUX26" s="6"/>
      <c r="MUY26" s="6"/>
      <c r="MUZ26" s="6"/>
      <c r="MVA26" s="6"/>
      <c r="MVB26" s="6"/>
      <c r="MVC26" s="6"/>
      <c r="MVD26" s="6"/>
      <c r="MVE26" s="6"/>
      <c r="MVF26" s="6"/>
      <c r="MVG26" s="6"/>
      <c r="MVH26" s="6"/>
      <c r="MVI26" s="6"/>
      <c r="MVJ26" s="6"/>
      <c r="MVK26" s="6"/>
      <c r="MVL26" s="6"/>
      <c r="MVM26" s="6"/>
      <c r="MVN26" s="6"/>
      <c r="MVO26" s="6"/>
      <c r="MVP26" s="6"/>
      <c r="MVQ26" s="6"/>
      <c r="MVR26" s="6"/>
      <c r="MVS26" s="6"/>
      <c r="MVT26" s="6"/>
      <c r="MVU26" s="6"/>
      <c r="MVV26" s="6"/>
      <c r="MVW26" s="6"/>
      <c r="MVX26" s="6"/>
      <c r="MVY26" s="6"/>
      <c r="MVZ26" s="6"/>
      <c r="MWA26" s="6"/>
      <c r="MWB26" s="6"/>
      <c r="MWC26" s="6"/>
      <c r="MWD26" s="6"/>
      <c r="MWE26" s="6"/>
      <c r="MWF26" s="6"/>
      <c r="MWG26" s="6"/>
      <c r="MWH26" s="6"/>
      <c r="MWI26" s="6"/>
      <c r="MWJ26" s="6"/>
      <c r="MWK26" s="6"/>
      <c r="MWL26" s="6"/>
      <c r="MWM26" s="6"/>
      <c r="MWN26" s="6"/>
      <c r="MWO26" s="6"/>
      <c r="MWP26" s="6"/>
      <c r="MWQ26" s="6"/>
      <c r="MWR26" s="6"/>
      <c r="MWS26" s="6"/>
      <c r="MWT26" s="6"/>
      <c r="MWU26" s="6"/>
      <c r="MWV26" s="6"/>
      <c r="MWW26" s="6"/>
      <c r="MWX26" s="6"/>
      <c r="MWY26" s="6"/>
      <c r="MWZ26" s="6"/>
      <c r="MXA26" s="6"/>
      <c r="MXB26" s="6"/>
      <c r="MXC26" s="6"/>
      <c r="MXD26" s="6"/>
      <c r="MXE26" s="6"/>
      <c r="MXF26" s="6"/>
      <c r="MXG26" s="6"/>
      <c r="MXH26" s="6"/>
      <c r="MXI26" s="6"/>
      <c r="MXJ26" s="6"/>
      <c r="MXK26" s="6"/>
      <c r="MXL26" s="6"/>
      <c r="MXM26" s="6"/>
      <c r="MXN26" s="6"/>
      <c r="MXO26" s="6"/>
      <c r="MXP26" s="6"/>
      <c r="MXQ26" s="6"/>
      <c r="MXR26" s="6"/>
      <c r="MXS26" s="6"/>
      <c r="MXT26" s="6"/>
      <c r="MXU26" s="6"/>
      <c r="MXV26" s="6"/>
      <c r="MXW26" s="6"/>
      <c r="MXX26" s="6"/>
      <c r="MXY26" s="6"/>
      <c r="MXZ26" s="6"/>
      <c r="MYA26" s="6"/>
      <c r="MYB26" s="6"/>
      <c r="MYC26" s="6"/>
      <c r="MYD26" s="6"/>
      <c r="MYE26" s="6"/>
      <c r="MYF26" s="6"/>
      <c r="MYG26" s="6"/>
      <c r="MYH26" s="6"/>
      <c r="MYI26" s="6"/>
      <c r="MYJ26" s="6"/>
      <c r="MYK26" s="6"/>
      <c r="MYL26" s="6"/>
      <c r="MYM26" s="6"/>
      <c r="MYN26" s="6"/>
      <c r="MYO26" s="6"/>
      <c r="MYP26" s="6"/>
      <c r="MYQ26" s="6"/>
      <c r="MYR26" s="6"/>
      <c r="MYS26" s="6"/>
      <c r="MYT26" s="6"/>
      <c r="MYU26" s="6"/>
      <c r="MYV26" s="6"/>
      <c r="MYW26" s="6"/>
      <c r="MYX26" s="6"/>
      <c r="MYY26" s="6"/>
      <c r="MYZ26" s="6"/>
      <c r="MZA26" s="6"/>
      <c r="MZB26" s="6"/>
      <c r="MZC26" s="6"/>
      <c r="MZD26" s="6"/>
      <c r="MZE26" s="6"/>
      <c r="MZF26" s="6"/>
      <c r="MZG26" s="6"/>
      <c r="MZH26" s="6"/>
      <c r="MZI26" s="6"/>
      <c r="MZJ26" s="6"/>
      <c r="MZK26" s="6"/>
      <c r="MZL26" s="6"/>
      <c r="MZM26" s="6"/>
      <c r="MZN26" s="6"/>
      <c r="MZO26" s="6"/>
      <c r="MZP26" s="6"/>
      <c r="MZQ26" s="6"/>
      <c r="MZR26" s="6"/>
      <c r="MZS26" s="6"/>
      <c r="MZT26" s="6"/>
      <c r="MZU26" s="6"/>
      <c r="MZV26" s="6"/>
      <c r="MZW26" s="6"/>
      <c r="MZX26" s="6"/>
      <c r="MZY26" s="6"/>
      <c r="MZZ26" s="6"/>
      <c r="NAA26" s="6"/>
      <c r="NAB26" s="6"/>
      <c r="NAC26" s="6"/>
      <c r="NAD26" s="6"/>
      <c r="NAE26" s="6"/>
      <c r="NAF26" s="6"/>
      <c r="NAG26" s="6"/>
      <c r="NAH26" s="6"/>
      <c r="NAI26" s="6"/>
      <c r="NAJ26" s="6"/>
      <c r="NAK26" s="6"/>
      <c r="NAL26" s="6"/>
      <c r="NAM26" s="6"/>
      <c r="NAN26" s="6"/>
      <c r="NAO26" s="6"/>
      <c r="NAP26" s="6"/>
      <c r="NAQ26" s="6"/>
      <c r="NAR26" s="6"/>
      <c r="NAS26" s="6"/>
      <c r="NAT26" s="6"/>
      <c r="NAU26" s="6"/>
      <c r="NAV26" s="6"/>
      <c r="NAW26" s="6"/>
      <c r="NAX26" s="6"/>
      <c r="NAY26" s="6"/>
      <c r="NAZ26" s="6"/>
      <c r="NBA26" s="6"/>
      <c r="NBB26" s="6"/>
      <c r="NBC26" s="6"/>
      <c r="NBD26" s="6"/>
      <c r="NBE26" s="6"/>
      <c r="NBF26" s="6"/>
      <c r="NBG26" s="6"/>
      <c r="NBH26" s="6"/>
      <c r="NBI26" s="6"/>
      <c r="NBJ26" s="6"/>
      <c r="NBK26" s="6"/>
      <c r="NBL26" s="6"/>
      <c r="NBM26" s="6"/>
      <c r="NBN26" s="6"/>
      <c r="NBO26" s="6"/>
      <c r="NBP26" s="6"/>
      <c r="NBQ26" s="6"/>
      <c r="NBR26" s="6"/>
      <c r="NBS26" s="6"/>
      <c r="NBT26" s="6"/>
      <c r="NBU26" s="6"/>
      <c r="NBV26" s="6"/>
      <c r="NBW26" s="6"/>
      <c r="NBX26" s="6"/>
      <c r="NBY26" s="6"/>
      <c r="NBZ26" s="6"/>
      <c r="NCA26" s="6"/>
      <c r="NCB26" s="6"/>
      <c r="NCC26" s="6"/>
      <c r="NCD26" s="6"/>
      <c r="NCE26" s="6"/>
      <c r="NCF26" s="6"/>
      <c r="NCG26" s="6"/>
      <c r="NCH26" s="6"/>
      <c r="NCI26" s="6"/>
      <c r="NCJ26" s="6"/>
      <c r="NCK26" s="6"/>
      <c r="NCL26" s="6"/>
      <c r="NCM26" s="6"/>
      <c r="NCN26" s="6"/>
      <c r="NCO26" s="6"/>
      <c r="NCP26" s="6"/>
      <c r="NCQ26" s="6"/>
      <c r="NCR26" s="6"/>
      <c r="NCS26" s="6"/>
      <c r="NCT26" s="6"/>
      <c r="NCU26" s="6"/>
      <c r="NCV26" s="6"/>
      <c r="NCW26" s="6"/>
      <c r="NCX26" s="6"/>
      <c r="NCY26" s="6"/>
      <c r="NCZ26" s="6"/>
      <c r="NDA26" s="6"/>
      <c r="NDB26" s="6"/>
      <c r="NDC26" s="6"/>
      <c r="NDD26" s="6"/>
      <c r="NDE26" s="6"/>
      <c r="NDF26" s="6"/>
      <c r="NDG26" s="6"/>
      <c r="NDH26" s="6"/>
      <c r="NDI26" s="6"/>
      <c r="NDJ26" s="6"/>
      <c r="NDK26" s="6"/>
      <c r="NDL26" s="6"/>
      <c r="NDM26" s="6"/>
      <c r="NDN26" s="6"/>
      <c r="NDO26" s="6"/>
      <c r="NDP26" s="6"/>
      <c r="NDQ26" s="6"/>
      <c r="NDR26" s="6"/>
      <c r="NDS26" s="6"/>
      <c r="NDT26" s="6"/>
      <c r="NDU26" s="6"/>
      <c r="NDV26" s="6"/>
      <c r="NDW26" s="6"/>
      <c r="NDX26" s="6"/>
      <c r="NDY26" s="6"/>
      <c r="NDZ26" s="6"/>
      <c r="NEA26" s="6"/>
      <c r="NEB26" s="6"/>
      <c r="NEC26" s="6"/>
      <c r="NED26" s="6"/>
      <c r="NEE26" s="6"/>
      <c r="NEF26" s="6"/>
      <c r="NEG26" s="6"/>
      <c r="NEH26" s="6"/>
      <c r="NEI26" s="6"/>
      <c r="NEJ26" s="6"/>
      <c r="NEK26" s="6"/>
      <c r="NEL26" s="6"/>
      <c r="NEM26" s="6"/>
      <c r="NEN26" s="6"/>
      <c r="NEO26" s="6"/>
      <c r="NEP26" s="6"/>
      <c r="NEQ26" s="6"/>
      <c r="NER26" s="6"/>
      <c r="NES26" s="6"/>
      <c r="NET26" s="6"/>
      <c r="NEU26" s="6"/>
      <c r="NEV26" s="6"/>
      <c r="NEW26" s="6"/>
      <c r="NEX26" s="6"/>
      <c r="NEY26" s="6"/>
      <c r="NEZ26" s="6"/>
      <c r="NFA26" s="6"/>
      <c r="NFB26" s="6"/>
      <c r="NFC26" s="6"/>
      <c r="NFD26" s="6"/>
      <c r="NFE26" s="6"/>
      <c r="NFF26" s="6"/>
      <c r="NFG26" s="6"/>
      <c r="NFH26" s="6"/>
      <c r="NFI26" s="6"/>
      <c r="NFJ26" s="6"/>
      <c r="NFK26" s="6"/>
      <c r="NFL26" s="6"/>
      <c r="NFM26" s="6"/>
      <c r="NFN26" s="6"/>
      <c r="NFO26" s="6"/>
      <c r="NFP26" s="6"/>
      <c r="NFQ26" s="6"/>
      <c r="NFR26" s="6"/>
      <c r="NFS26" s="6"/>
      <c r="NFT26" s="6"/>
      <c r="NFU26" s="6"/>
      <c r="NFV26" s="6"/>
      <c r="NFW26" s="6"/>
      <c r="NFX26" s="6"/>
      <c r="NFY26" s="6"/>
      <c r="NFZ26" s="6"/>
      <c r="NGA26" s="6"/>
      <c r="NGB26" s="6"/>
      <c r="NGC26" s="6"/>
      <c r="NGD26" s="6"/>
      <c r="NGE26" s="6"/>
      <c r="NGF26" s="6"/>
      <c r="NGG26" s="6"/>
      <c r="NGH26" s="6"/>
      <c r="NGI26" s="6"/>
      <c r="NGJ26" s="6"/>
      <c r="NGK26" s="6"/>
      <c r="NGL26" s="6"/>
      <c r="NGM26" s="6"/>
      <c r="NGN26" s="6"/>
      <c r="NGO26" s="6"/>
      <c r="NGP26" s="6"/>
      <c r="NGQ26" s="6"/>
      <c r="NGR26" s="6"/>
      <c r="NGS26" s="6"/>
      <c r="NGT26" s="6"/>
      <c r="NGU26" s="6"/>
      <c r="NGV26" s="6"/>
      <c r="NGW26" s="6"/>
      <c r="NGX26" s="6"/>
      <c r="NGY26" s="6"/>
      <c r="NGZ26" s="6"/>
      <c r="NHA26" s="6"/>
      <c r="NHB26" s="6"/>
      <c r="NHC26" s="6"/>
      <c r="NHD26" s="6"/>
      <c r="NHE26" s="6"/>
      <c r="NHF26" s="6"/>
      <c r="NHG26" s="6"/>
      <c r="NHH26" s="6"/>
      <c r="NHI26" s="6"/>
      <c r="NHJ26" s="6"/>
      <c r="NHK26" s="6"/>
      <c r="NHL26" s="6"/>
      <c r="NHM26" s="6"/>
      <c r="NHN26" s="6"/>
      <c r="NHO26" s="6"/>
      <c r="NHP26" s="6"/>
      <c r="NHQ26" s="6"/>
      <c r="NHR26" s="6"/>
      <c r="NHS26" s="6"/>
      <c r="NHT26" s="6"/>
      <c r="NHU26" s="6"/>
      <c r="NHV26" s="6"/>
      <c r="NHW26" s="6"/>
      <c r="NHX26" s="6"/>
      <c r="NHY26" s="6"/>
      <c r="NHZ26" s="6"/>
      <c r="NIA26" s="6"/>
      <c r="NIB26" s="6"/>
      <c r="NIC26" s="6"/>
      <c r="NID26" s="6"/>
      <c r="NIE26" s="6"/>
      <c r="NIF26" s="6"/>
      <c r="NIG26" s="6"/>
      <c r="NIH26" s="6"/>
      <c r="NII26" s="6"/>
      <c r="NIJ26" s="6"/>
      <c r="NIK26" s="6"/>
      <c r="NIL26" s="6"/>
      <c r="NIM26" s="6"/>
      <c r="NIN26" s="6"/>
      <c r="NIO26" s="6"/>
      <c r="NIP26" s="6"/>
      <c r="NIQ26" s="6"/>
      <c r="NIR26" s="6"/>
      <c r="NIS26" s="6"/>
      <c r="NIT26" s="6"/>
      <c r="NIU26" s="6"/>
      <c r="NIV26" s="6"/>
      <c r="NIW26" s="6"/>
      <c r="NIX26" s="6"/>
      <c r="NIY26" s="6"/>
      <c r="NIZ26" s="6"/>
      <c r="NJA26" s="6"/>
      <c r="NJB26" s="6"/>
      <c r="NJC26" s="6"/>
      <c r="NJD26" s="6"/>
      <c r="NJE26" s="6"/>
      <c r="NJF26" s="6"/>
      <c r="NJG26" s="6"/>
      <c r="NJH26" s="6"/>
      <c r="NJI26" s="6"/>
      <c r="NJJ26" s="6"/>
      <c r="NJK26" s="6"/>
      <c r="NJL26" s="6"/>
      <c r="NJM26" s="6"/>
      <c r="NJN26" s="6"/>
      <c r="NJO26" s="6"/>
      <c r="NJP26" s="6"/>
      <c r="NJQ26" s="6"/>
      <c r="NJR26" s="6"/>
      <c r="NJS26" s="6"/>
      <c r="NJT26" s="6"/>
      <c r="NJU26" s="6"/>
      <c r="NJV26" s="6"/>
      <c r="NJW26" s="6"/>
      <c r="NJX26" s="6"/>
      <c r="NJY26" s="6"/>
      <c r="NJZ26" s="6"/>
      <c r="NKA26" s="6"/>
      <c r="NKB26" s="6"/>
      <c r="NKC26" s="6"/>
      <c r="NKD26" s="6"/>
      <c r="NKE26" s="6"/>
      <c r="NKF26" s="6"/>
      <c r="NKG26" s="6"/>
      <c r="NKH26" s="6"/>
      <c r="NKI26" s="6"/>
      <c r="NKJ26" s="6"/>
      <c r="NKK26" s="6"/>
      <c r="NKL26" s="6"/>
      <c r="NKM26" s="6"/>
      <c r="NKN26" s="6"/>
      <c r="NKO26" s="6"/>
      <c r="NKP26" s="6"/>
      <c r="NKQ26" s="6"/>
      <c r="NKR26" s="6"/>
      <c r="NKS26" s="6"/>
      <c r="NKT26" s="6"/>
      <c r="NKU26" s="6"/>
      <c r="NKV26" s="6"/>
      <c r="NKW26" s="6"/>
      <c r="NKX26" s="6"/>
      <c r="NKY26" s="6"/>
      <c r="NKZ26" s="6"/>
      <c r="NLA26" s="6"/>
      <c r="NLB26" s="6"/>
      <c r="NLC26" s="6"/>
      <c r="NLD26" s="6"/>
      <c r="NLE26" s="6"/>
      <c r="NLF26" s="6"/>
      <c r="NLG26" s="6"/>
      <c r="NLH26" s="6"/>
      <c r="NLI26" s="6"/>
      <c r="NLJ26" s="6"/>
      <c r="NLK26" s="6"/>
      <c r="NLL26" s="6"/>
      <c r="NLM26" s="6"/>
      <c r="NLN26" s="6"/>
      <c r="NLO26" s="6"/>
      <c r="NLP26" s="6"/>
      <c r="NLQ26" s="6"/>
      <c r="NLR26" s="6"/>
      <c r="NLS26" s="6"/>
      <c r="NLT26" s="6"/>
      <c r="NLU26" s="6"/>
      <c r="NLV26" s="6"/>
      <c r="NLW26" s="6"/>
      <c r="NLX26" s="6"/>
      <c r="NLY26" s="6"/>
      <c r="NLZ26" s="6"/>
      <c r="NMA26" s="6"/>
      <c r="NMB26" s="6"/>
      <c r="NMC26" s="6"/>
      <c r="NMD26" s="6"/>
      <c r="NME26" s="6"/>
      <c r="NMF26" s="6"/>
      <c r="NMG26" s="6"/>
      <c r="NMH26" s="6"/>
      <c r="NMI26" s="6"/>
      <c r="NMJ26" s="6"/>
      <c r="NMK26" s="6"/>
      <c r="NML26" s="6"/>
      <c r="NMM26" s="6"/>
      <c r="NMN26" s="6"/>
      <c r="NMO26" s="6"/>
      <c r="NMP26" s="6"/>
      <c r="NMQ26" s="6"/>
      <c r="NMR26" s="6"/>
      <c r="NMS26" s="6"/>
      <c r="NMT26" s="6"/>
      <c r="NMU26" s="6"/>
      <c r="NMV26" s="6"/>
      <c r="NMW26" s="6"/>
      <c r="NMX26" s="6"/>
      <c r="NMY26" s="6"/>
      <c r="NMZ26" s="6"/>
      <c r="NNA26" s="6"/>
      <c r="NNB26" s="6"/>
      <c r="NNC26" s="6"/>
      <c r="NND26" s="6"/>
      <c r="NNE26" s="6"/>
      <c r="NNF26" s="6"/>
      <c r="NNG26" s="6"/>
      <c r="NNH26" s="6"/>
      <c r="NNI26" s="6"/>
      <c r="NNJ26" s="6"/>
      <c r="NNK26" s="6"/>
      <c r="NNL26" s="6"/>
      <c r="NNM26" s="6"/>
      <c r="NNN26" s="6"/>
      <c r="NNO26" s="6"/>
      <c r="NNP26" s="6"/>
      <c r="NNQ26" s="6"/>
      <c r="NNR26" s="6"/>
      <c r="NNS26" s="6"/>
      <c r="NNT26" s="6"/>
      <c r="NNU26" s="6"/>
      <c r="NNV26" s="6"/>
      <c r="NNW26" s="6"/>
      <c r="NNX26" s="6"/>
      <c r="NNY26" s="6"/>
      <c r="NNZ26" s="6"/>
      <c r="NOA26" s="6"/>
      <c r="NOB26" s="6"/>
      <c r="NOC26" s="6"/>
      <c r="NOD26" s="6"/>
      <c r="NOE26" s="6"/>
      <c r="NOF26" s="6"/>
      <c r="NOG26" s="6"/>
      <c r="NOH26" s="6"/>
      <c r="NOI26" s="6"/>
      <c r="NOJ26" s="6"/>
      <c r="NOK26" s="6"/>
      <c r="NOL26" s="6"/>
      <c r="NOM26" s="6"/>
      <c r="NON26" s="6"/>
      <c r="NOO26" s="6"/>
      <c r="NOP26" s="6"/>
      <c r="NOQ26" s="6"/>
      <c r="NOR26" s="6"/>
      <c r="NOS26" s="6"/>
      <c r="NOT26" s="6"/>
      <c r="NOU26" s="6"/>
      <c r="NOV26" s="6"/>
      <c r="NOW26" s="6"/>
      <c r="NOX26" s="6"/>
      <c r="NOY26" s="6"/>
      <c r="NOZ26" s="6"/>
      <c r="NPA26" s="6"/>
      <c r="NPB26" s="6"/>
      <c r="NPC26" s="6"/>
      <c r="NPD26" s="6"/>
      <c r="NPE26" s="6"/>
      <c r="NPF26" s="6"/>
      <c r="NPG26" s="6"/>
      <c r="NPH26" s="6"/>
      <c r="NPI26" s="6"/>
      <c r="NPJ26" s="6"/>
      <c r="NPK26" s="6"/>
      <c r="NPL26" s="6"/>
      <c r="NPM26" s="6"/>
      <c r="NPN26" s="6"/>
      <c r="NPO26" s="6"/>
      <c r="NPP26" s="6"/>
      <c r="NPQ26" s="6"/>
      <c r="NPR26" s="6"/>
      <c r="NPS26" s="6"/>
      <c r="NPT26" s="6"/>
      <c r="NPU26" s="6"/>
      <c r="NPV26" s="6"/>
      <c r="NPW26" s="6"/>
      <c r="NPX26" s="6"/>
      <c r="NPY26" s="6"/>
      <c r="NPZ26" s="6"/>
      <c r="NQA26" s="6"/>
      <c r="NQB26" s="6"/>
      <c r="NQC26" s="6"/>
      <c r="NQD26" s="6"/>
      <c r="NQE26" s="6"/>
      <c r="NQF26" s="6"/>
      <c r="NQG26" s="6"/>
      <c r="NQH26" s="6"/>
      <c r="NQI26" s="6"/>
      <c r="NQJ26" s="6"/>
      <c r="NQK26" s="6"/>
      <c r="NQL26" s="6"/>
      <c r="NQM26" s="6"/>
      <c r="NQN26" s="6"/>
      <c r="NQO26" s="6"/>
      <c r="NQP26" s="6"/>
      <c r="NQQ26" s="6"/>
      <c r="NQR26" s="6"/>
      <c r="NQS26" s="6"/>
      <c r="NQT26" s="6"/>
      <c r="NQU26" s="6"/>
      <c r="NQV26" s="6"/>
      <c r="NQW26" s="6"/>
      <c r="NQX26" s="6"/>
      <c r="NQY26" s="6"/>
      <c r="NQZ26" s="6"/>
      <c r="NRA26" s="6"/>
      <c r="NRB26" s="6"/>
      <c r="NRC26" s="6"/>
      <c r="NRD26" s="6"/>
      <c r="NRE26" s="6"/>
      <c r="NRF26" s="6"/>
      <c r="NRG26" s="6"/>
      <c r="NRH26" s="6"/>
      <c r="NRI26" s="6"/>
      <c r="NRJ26" s="6"/>
      <c r="NRK26" s="6"/>
      <c r="NRL26" s="6"/>
      <c r="NRM26" s="6"/>
      <c r="NRN26" s="6"/>
      <c r="NRO26" s="6"/>
      <c r="NRP26" s="6"/>
      <c r="NRQ26" s="6"/>
      <c r="NRR26" s="6"/>
      <c r="NRS26" s="6"/>
      <c r="NRT26" s="6"/>
      <c r="NRU26" s="6"/>
      <c r="NRV26" s="6"/>
      <c r="NRW26" s="6"/>
      <c r="NRX26" s="6"/>
      <c r="NRY26" s="6"/>
      <c r="NRZ26" s="6"/>
      <c r="NSA26" s="6"/>
      <c r="NSB26" s="6"/>
      <c r="NSC26" s="6"/>
      <c r="NSD26" s="6"/>
      <c r="NSE26" s="6"/>
      <c r="NSF26" s="6"/>
      <c r="NSG26" s="6"/>
      <c r="NSH26" s="6"/>
      <c r="NSI26" s="6"/>
      <c r="NSJ26" s="6"/>
      <c r="NSK26" s="6"/>
      <c r="NSL26" s="6"/>
      <c r="NSM26" s="6"/>
      <c r="NSN26" s="6"/>
      <c r="NSO26" s="6"/>
      <c r="NSP26" s="6"/>
      <c r="NSQ26" s="6"/>
      <c r="NSR26" s="6"/>
      <c r="NSS26" s="6"/>
      <c r="NST26" s="6"/>
      <c r="NSU26" s="6"/>
      <c r="NSV26" s="6"/>
      <c r="NSW26" s="6"/>
      <c r="NSX26" s="6"/>
      <c r="NSY26" s="6"/>
      <c r="NSZ26" s="6"/>
      <c r="NTA26" s="6"/>
      <c r="NTB26" s="6"/>
      <c r="NTC26" s="6"/>
      <c r="NTD26" s="6"/>
      <c r="NTE26" s="6"/>
      <c r="NTF26" s="6"/>
      <c r="NTG26" s="6"/>
      <c r="NTH26" s="6"/>
      <c r="NTI26" s="6"/>
      <c r="NTJ26" s="6"/>
      <c r="NTK26" s="6"/>
      <c r="NTL26" s="6"/>
      <c r="NTM26" s="6"/>
      <c r="NTN26" s="6"/>
      <c r="NTO26" s="6"/>
      <c r="NTP26" s="6"/>
      <c r="NTQ26" s="6"/>
      <c r="NTR26" s="6"/>
      <c r="NTS26" s="6"/>
      <c r="NTT26" s="6"/>
      <c r="NTU26" s="6"/>
      <c r="NTV26" s="6"/>
      <c r="NTW26" s="6"/>
      <c r="NTX26" s="6"/>
      <c r="NTY26" s="6"/>
      <c r="NTZ26" s="6"/>
      <c r="NUA26" s="6"/>
      <c r="NUB26" s="6"/>
      <c r="NUC26" s="6"/>
      <c r="NUD26" s="6"/>
      <c r="NUE26" s="6"/>
      <c r="NUF26" s="6"/>
      <c r="NUG26" s="6"/>
      <c r="NUH26" s="6"/>
      <c r="NUI26" s="6"/>
      <c r="NUJ26" s="6"/>
      <c r="NUK26" s="6"/>
      <c r="NUL26" s="6"/>
      <c r="NUM26" s="6"/>
      <c r="NUN26" s="6"/>
      <c r="NUO26" s="6"/>
      <c r="NUP26" s="6"/>
      <c r="NUQ26" s="6"/>
      <c r="NUR26" s="6"/>
      <c r="NUS26" s="6"/>
      <c r="NUT26" s="6"/>
      <c r="NUU26" s="6"/>
      <c r="NUV26" s="6"/>
      <c r="NUW26" s="6"/>
      <c r="NUX26" s="6"/>
      <c r="NUY26" s="6"/>
      <c r="NUZ26" s="6"/>
      <c r="NVA26" s="6"/>
      <c r="NVB26" s="6"/>
      <c r="NVC26" s="6"/>
      <c r="NVD26" s="6"/>
      <c r="NVE26" s="6"/>
      <c r="NVF26" s="6"/>
      <c r="NVG26" s="6"/>
      <c r="NVH26" s="6"/>
      <c r="NVI26" s="6"/>
      <c r="NVJ26" s="6"/>
      <c r="NVK26" s="6"/>
      <c r="NVL26" s="6"/>
      <c r="NVM26" s="6"/>
      <c r="NVN26" s="6"/>
      <c r="NVO26" s="6"/>
      <c r="NVP26" s="6"/>
      <c r="NVQ26" s="6"/>
      <c r="NVR26" s="6"/>
      <c r="NVS26" s="6"/>
      <c r="NVT26" s="6"/>
      <c r="NVU26" s="6"/>
      <c r="NVV26" s="6"/>
      <c r="NVW26" s="6"/>
      <c r="NVX26" s="6"/>
      <c r="NVY26" s="6"/>
      <c r="NVZ26" s="6"/>
      <c r="NWA26" s="6"/>
      <c r="NWB26" s="6"/>
      <c r="NWC26" s="6"/>
      <c r="NWD26" s="6"/>
      <c r="NWE26" s="6"/>
      <c r="NWF26" s="6"/>
      <c r="NWG26" s="6"/>
      <c r="NWH26" s="6"/>
      <c r="NWI26" s="6"/>
      <c r="NWJ26" s="6"/>
      <c r="NWK26" s="6"/>
      <c r="NWL26" s="6"/>
      <c r="NWM26" s="6"/>
      <c r="NWN26" s="6"/>
      <c r="NWO26" s="6"/>
      <c r="NWP26" s="6"/>
      <c r="NWQ26" s="6"/>
      <c r="NWR26" s="6"/>
      <c r="NWS26" s="6"/>
      <c r="NWT26" s="6"/>
      <c r="NWU26" s="6"/>
      <c r="NWV26" s="6"/>
      <c r="NWW26" s="6"/>
      <c r="NWX26" s="6"/>
      <c r="NWY26" s="6"/>
      <c r="NWZ26" s="6"/>
      <c r="NXA26" s="6"/>
      <c r="NXB26" s="6"/>
      <c r="NXC26" s="6"/>
      <c r="NXD26" s="6"/>
      <c r="NXE26" s="6"/>
      <c r="NXF26" s="6"/>
      <c r="NXG26" s="6"/>
      <c r="NXH26" s="6"/>
      <c r="NXI26" s="6"/>
      <c r="NXJ26" s="6"/>
      <c r="NXK26" s="6"/>
      <c r="NXL26" s="6"/>
      <c r="NXM26" s="6"/>
      <c r="NXN26" s="6"/>
      <c r="NXO26" s="6"/>
      <c r="NXP26" s="6"/>
      <c r="NXQ26" s="6"/>
      <c r="NXR26" s="6"/>
      <c r="NXS26" s="6"/>
      <c r="NXT26" s="6"/>
      <c r="NXU26" s="6"/>
      <c r="NXV26" s="6"/>
      <c r="NXW26" s="6"/>
      <c r="NXX26" s="6"/>
      <c r="NXY26" s="6"/>
      <c r="NXZ26" s="6"/>
      <c r="NYA26" s="6"/>
      <c r="NYB26" s="6"/>
      <c r="NYC26" s="6"/>
      <c r="NYD26" s="6"/>
      <c r="NYE26" s="6"/>
      <c r="NYF26" s="6"/>
      <c r="NYG26" s="6"/>
      <c r="NYH26" s="6"/>
      <c r="NYI26" s="6"/>
      <c r="NYJ26" s="6"/>
      <c r="NYK26" s="6"/>
      <c r="NYL26" s="6"/>
      <c r="NYM26" s="6"/>
      <c r="NYN26" s="6"/>
      <c r="NYO26" s="6"/>
      <c r="NYP26" s="6"/>
      <c r="NYQ26" s="6"/>
      <c r="NYR26" s="6"/>
      <c r="NYS26" s="6"/>
      <c r="NYT26" s="6"/>
      <c r="NYU26" s="6"/>
      <c r="NYV26" s="6"/>
      <c r="NYW26" s="6"/>
      <c r="NYX26" s="6"/>
      <c r="NYY26" s="6"/>
      <c r="NYZ26" s="6"/>
      <c r="NZA26" s="6"/>
      <c r="NZB26" s="6"/>
      <c r="NZC26" s="6"/>
      <c r="NZD26" s="6"/>
      <c r="NZE26" s="6"/>
      <c r="NZF26" s="6"/>
      <c r="NZG26" s="6"/>
      <c r="NZH26" s="6"/>
      <c r="NZI26" s="6"/>
      <c r="NZJ26" s="6"/>
      <c r="NZK26" s="6"/>
      <c r="NZL26" s="6"/>
      <c r="NZM26" s="6"/>
      <c r="NZN26" s="6"/>
      <c r="NZO26" s="6"/>
      <c r="NZP26" s="6"/>
      <c r="NZQ26" s="6"/>
      <c r="NZR26" s="6"/>
      <c r="NZS26" s="6"/>
      <c r="NZT26" s="6"/>
      <c r="NZU26" s="6"/>
      <c r="NZV26" s="6"/>
      <c r="NZW26" s="6"/>
      <c r="NZX26" s="6"/>
      <c r="NZY26" s="6"/>
      <c r="NZZ26" s="6"/>
      <c r="OAA26" s="6"/>
      <c r="OAB26" s="6"/>
      <c r="OAC26" s="6"/>
      <c r="OAD26" s="6"/>
      <c r="OAE26" s="6"/>
      <c r="OAF26" s="6"/>
      <c r="OAG26" s="6"/>
      <c r="OAH26" s="6"/>
      <c r="OAI26" s="6"/>
      <c r="OAJ26" s="6"/>
      <c r="OAK26" s="6"/>
      <c r="OAL26" s="6"/>
      <c r="OAM26" s="6"/>
      <c r="OAN26" s="6"/>
      <c r="OAO26" s="6"/>
      <c r="OAP26" s="6"/>
      <c r="OAQ26" s="6"/>
      <c r="OAR26" s="6"/>
      <c r="OAS26" s="6"/>
      <c r="OAT26" s="6"/>
      <c r="OAU26" s="6"/>
      <c r="OAV26" s="6"/>
      <c r="OAW26" s="6"/>
      <c r="OAX26" s="6"/>
      <c r="OAY26" s="6"/>
      <c r="OAZ26" s="6"/>
      <c r="OBA26" s="6"/>
      <c r="OBB26" s="6"/>
      <c r="OBC26" s="6"/>
      <c r="OBD26" s="6"/>
      <c r="OBE26" s="6"/>
      <c r="OBF26" s="6"/>
      <c r="OBG26" s="6"/>
      <c r="OBH26" s="6"/>
      <c r="OBI26" s="6"/>
      <c r="OBJ26" s="6"/>
      <c r="OBK26" s="6"/>
      <c r="OBL26" s="6"/>
      <c r="OBM26" s="6"/>
      <c r="OBN26" s="6"/>
      <c r="OBO26" s="6"/>
      <c r="OBP26" s="6"/>
      <c r="OBQ26" s="6"/>
      <c r="OBR26" s="6"/>
      <c r="OBS26" s="6"/>
      <c r="OBT26" s="6"/>
      <c r="OBU26" s="6"/>
      <c r="OBV26" s="6"/>
      <c r="OBW26" s="6"/>
      <c r="OBX26" s="6"/>
      <c r="OBY26" s="6"/>
      <c r="OBZ26" s="6"/>
      <c r="OCA26" s="6"/>
      <c r="OCB26" s="6"/>
      <c r="OCC26" s="6"/>
      <c r="OCD26" s="6"/>
      <c r="OCE26" s="6"/>
      <c r="OCF26" s="6"/>
      <c r="OCG26" s="6"/>
      <c r="OCH26" s="6"/>
      <c r="OCI26" s="6"/>
      <c r="OCJ26" s="6"/>
      <c r="OCK26" s="6"/>
      <c r="OCL26" s="6"/>
      <c r="OCM26" s="6"/>
      <c r="OCN26" s="6"/>
      <c r="OCO26" s="6"/>
      <c r="OCP26" s="6"/>
      <c r="OCQ26" s="6"/>
      <c r="OCR26" s="6"/>
      <c r="OCS26" s="6"/>
      <c r="OCT26" s="6"/>
      <c r="OCU26" s="6"/>
      <c r="OCV26" s="6"/>
      <c r="OCW26" s="6"/>
      <c r="OCX26" s="6"/>
      <c r="OCY26" s="6"/>
      <c r="OCZ26" s="6"/>
      <c r="ODA26" s="6"/>
      <c r="ODB26" s="6"/>
      <c r="ODC26" s="6"/>
      <c r="ODD26" s="6"/>
      <c r="ODE26" s="6"/>
      <c r="ODF26" s="6"/>
      <c r="ODG26" s="6"/>
      <c r="ODH26" s="6"/>
      <c r="ODI26" s="6"/>
      <c r="ODJ26" s="6"/>
      <c r="ODK26" s="6"/>
      <c r="ODL26" s="6"/>
      <c r="ODM26" s="6"/>
      <c r="ODN26" s="6"/>
      <c r="ODO26" s="6"/>
      <c r="ODP26" s="6"/>
      <c r="ODQ26" s="6"/>
      <c r="ODR26" s="6"/>
      <c r="ODS26" s="6"/>
      <c r="ODT26" s="6"/>
      <c r="ODU26" s="6"/>
      <c r="ODV26" s="6"/>
      <c r="ODW26" s="6"/>
      <c r="ODX26" s="6"/>
      <c r="ODY26" s="6"/>
      <c r="ODZ26" s="6"/>
      <c r="OEA26" s="6"/>
      <c r="OEB26" s="6"/>
      <c r="OEC26" s="6"/>
      <c r="OED26" s="6"/>
      <c r="OEE26" s="6"/>
      <c r="OEF26" s="6"/>
      <c r="OEG26" s="6"/>
      <c r="OEH26" s="6"/>
      <c r="OEI26" s="6"/>
      <c r="OEJ26" s="6"/>
      <c r="OEK26" s="6"/>
      <c r="OEL26" s="6"/>
      <c r="OEM26" s="6"/>
      <c r="OEN26" s="6"/>
      <c r="OEO26" s="6"/>
      <c r="OEP26" s="6"/>
      <c r="OEQ26" s="6"/>
      <c r="OER26" s="6"/>
      <c r="OES26" s="6"/>
      <c r="OET26" s="6"/>
      <c r="OEU26" s="6"/>
      <c r="OEV26" s="6"/>
      <c r="OEW26" s="6"/>
      <c r="OEX26" s="6"/>
      <c r="OEY26" s="6"/>
      <c r="OEZ26" s="6"/>
      <c r="OFA26" s="6"/>
      <c r="OFB26" s="6"/>
      <c r="OFC26" s="6"/>
      <c r="OFD26" s="6"/>
      <c r="OFE26" s="6"/>
      <c r="OFF26" s="6"/>
      <c r="OFG26" s="6"/>
      <c r="OFH26" s="6"/>
      <c r="OFI26" s="6"/>
      <c r="OFJ26" s="6"/>
      <c r="OFK26" s="6"/>
      <c r="OFL26" s="6"/>
      <c r="OFM26" s="6"/>
      <c r="OFN26" s="6"/>
      <c r="OFO26" s="6"/>
      <c r="OFP26" s="6"/>
      <c r="OFQ26" s="6"/>
      <c r="OFR26" s="6"/>
      <c r="OFS26" s="6"/>
      <c r="OFT26" s="6"/>
      <c r="OFU26" s="6"/>
      <c r="OFV26" s="6"/>
      <c r="OFW26" s="6"/>
      <c r="OFX26" s="6"/>
      <c r="OFY26" s="6"/>
      <c r="OFZ26" s="6"/>
      <c r="OGA26" s="6"/>
      <c r="OGB26" s="6"/>
      <c r="OGC26" s="6"/>
      <c r="OGD26" s="6"/>
      <c r="OGE26" s="6"/>
      <c r="OGF26" s="6"/>
      <c r="OGG26" s="6"/>
      <c r="OGH26" s="6"/>
      <c r="OGI26" s="6"/>
      <c r="OGJ26" s="6"/>
      <c r="OGK26" s="6"/>
      <c r="OGL26" s="6"/>
      <c r="OGM26" s="6"/>
      <c r="OGN26" s="6"/>
      <c r="OGO26" s="6"/>
      <c r="OGP26" s="6"/>
      <c r="OGQ26" s="6"/>
      <c r="OGR26" s="6"/>
      <c r="OGS26" s="6"/>
      <c r="OGT26" s="6"/>
      <c r="OGU26" s="6"/>
      <c r="OGV26" s="6"/>
      <c r="OGW26" s="6"/>
      <c r="OGX26" s="6"/>
      <c r="OGY26" s="6"/>
      <c r="OGZ26" s="6"/>
      <c r="OHA26" s="6"/>
      <c r="OHB26" s="6"/>
      <c r="OHC26" s="6"/>
      <c r="OHD26" s="6"/>
      <c r="OHE26" s="6"/>
      <c r="OHF26" s="6"/>
      <c r="OHG26" s="6"/>
      <c r="OHH26" s="6"/>
      <c r="OHI26" s="6"/>
      <c r="OHJ26" s="6"/>
      <c r="OHK26" s="6"/>
      <c r="OHL26" s="6"/>
      <c r="OHM26" s="6"/>
      <c r="OHN26" s="6"/>
      <c r="OHO26" s="6"/>
      <c r="OHP26" s="6"/>
      <c r="OHQ26" s="6"/>
      <c r="OHR26" s="6"/>
      <c r="OHS26" s="6"/>
      <c r="OHT26" s="6"/>
      <c r="OHU26" s="6"/>
      <c r="OHV26" s="6"/>
      <c r="OHW26" s="6"/>
      <c r="OHX26" s="6"/>
      <c r="OHY26" s="6"/>
      <c r="OHZ26" s="6"/>
      <c r="OIA26" s="6"/>
      <c r="OIB26" s="6"/>
      <c r="OIC26" s="6"/>
      <c r="OID26" s="6"/>
      <c r="OIE26" s="6"/>
      <c r="OIF26" s="6"/>
      <c r="OIG26" s="6"/>
      <c r="OIH26" s="6"/>
      <c r="OII26" s="6"/>
      <c r="OIJ26" s="6"/>
      <c r="OIK26" s="6"/>
      <c r="OIL26" s="6"/>
      <c r="OIM26" s="6"/>
      <c r="OIN26" s="6"/>
      <c r="OIO26" s="6"/>
      <c r="OIP26" s="6"/>
      <c r="OIQ26" s="6"/>
      <c r="OIR26" s="6"/>
      <c r="OIS26" s="6"/>
      <c r="OIT26" s="6"/>
      <c r="OIU26" s="6"/>
      <c r="OIV26" s="6"/>
      <c r="OIW26" s="6"/>
      <c r="OIX26" s="6"/>
      <c r="OIY26" s="6"/>
      <c r="OIZ26" s="6"/>
      <c r="OJA26" s="6"/>
      <c r="OJB26" s="6"/>
      <c r="OJC26" s="6"/>
      <c r="OJD26" s="6"/>
      <c r="OJE26" s="6"/>
      <c r="OJF26" s="6"/>
      <c r="OJG26" s="6"/>
      <c r="OJH26" s="6"/>
      <c r="OJI26" s="6"/>
      <c r="OJJ26" s="6"/>
      <c r="OJK26" s="6"/>
      <c r="OJL26" s="6"/>
      <c r="OJM26" s="6"/>
      <c r="OJN26" s="6"/>
      <c r="OJO26" s="6"/>
      <c r="OJP26" s="6"/>
      <c r="OJQ26" s="6"/>
      <c r="OJR26" s="6"/>
      <c r="OJS26" s="6"/>
      <c r="OJT26" s="6"/>
      <c r="OJU26" s="6"/>
      <c r="OJV26" s="6"/>
      <c r="OJW26" s="6"/>
      <c r="OJX26" s="6"/>
      <c r="OJY26" s="6"/>
      <c r="OJZ26" s="6"/>
      <c r="OKA26" s="6"/>
      <c r="OKB26" s="6"/>
      <c r="OKC26" s="6"/>
      <c r="OKD26" s="6"/>
      <c r="OKE26" s="6"/>
      <c r="OKF26" s="6"/>
      <c r="OKG26" s="6"/>
      <c r="OKH26" s="6"/>
      <c r="OKI26" s="6"/>
      <c r="OKJ26" s="6"/>
      <c r="OKK26" s="6"/>
      <c r="OKL26" s="6"/>
      <c r="OKM26" s="6"/>
      <c r="OKN26" s="6"/>
      <c r="OKO26" s="6"/>
      <c r="OKP26" s="6"/>
      <c r="OKQ26" s="6"/>
      <c r="OKR26" s="6"/>
      <c r="OKS26" s="6"/>
      <c r="OKT26" s="6"/>
      <c r="OKU26" s="6"/>
      <c r="OKV26" s="6"/>
      <c r="OKW26" s="6"/>
      <c r="OKX26" s="6"/>
      <c r="OKY26" s="6"/>
      <c r="OKZ26" s="6"/>
      <c r="OLA26" s="6"/>
      <c r="OLB26" s="6"/>
      <c r="OLC26" s="6"/>
      <c r="OLD26" s="6"/>
      <c r="OLE26" s="6"/>
      <c r="OLF26" s="6"/>
      <c r="OLG26" s="6"/>
      <c r="OLH26" s="6"/>
      <c r="OLI26" s="6"/>
      <c r="OLJ26" s="6"/>
      <c r="OLK26" s="6"/>
      <c r="OLL26" s="6"/>
      <c r="OLM26" s="6"/>
      <c r="OLN26" s="6"/>
      <c r="OLO26" s="6"/>
      <c r="OLP26" s="6"/>
      <c r="OLQ26" s="6"/>
      <c r="OLR26" s="6"/>
      <c r="OLS26" s="6"/>
      <c r="OLT26" s="6"/>
      <c r="OLU26" s="6"/>
      <c r="OLV26" s="6"/>
      <c r="OLW26" s="6"/>
      <c r="OLX26" s="6"/>
      <c r="OLY26" s="6"/>
      <c r="OLZ26" s="6"/>
      <c r="OMA26" s="6"/>
      <c r="OMB26" s="6"/>
      <c r="OMC26" s="6"/>
      <c r="OMD26" s="6"/>
      <c r="OME26" s="6"/>
      <c r="OMF26" s="6"/>
      <c r="OMG26" s="6"/>
      <c r="OMH26" s="6"/>
      <c r="OMI26" s="6"/>
      <c r="OMJ26" s="6"/>
      <c r="OMK26" s="6"/>
      <c r="OML26" s="6"/>
      <c r="OMM26" s="6"/>
      <c r="OMN26" s="6"/>
      <c r="OMO26" s="6"/>
      <c r="OMP26" s="6"/>
      <c r="OMQ26" s="6"/>
      <c r="OMR26" s="6"/>
      <c r="OMS26" s="6"/>
      <c r="OMT26" s="6"/>
      <c r="OMU26" s="6"/>
      <c r="OMV26" s="6"/>
      <c r="OMW26" s="6"/>
      <c r="OMX26" s="6"/>
      <c r="OMY26" s="6"/>
      <c r="OMZ26" s="6"/>
      <c r="ONA26" s="6"/>
      <c r="ONB26" s="6"/>
      <c r="ONC26" s="6"/>
      <c r="OND26" s="6"/>
      <c r="ONE26" s="6"/>
      <c r="ONF26" s="6"/>
      <c r="ONG26" s="6"/>
      <c r="ONH26" s="6"/>
      <c r="ONI26" s="6"/>
      <c r="ONJ26" s="6"/>
      <c r="ONK26" s="6"/>
      <c r="ONL26" s="6"/>
      <c r="ONM26" s="6"/>
      <c r="ONN26" s="6"/>
      <c r="ONO26" s="6"/>
      <c r="ONP26" s="6"/>
      <c r="ONQ26" s="6"/>
      <c r="ONR26" s="6"/>
      <c r="ONS26" s="6"/>
      <c r="ONT26" s="6"/>
      <c r="ONU26" s="6"/>
      <c r="ONV26" s="6"/>
      <c r="ONW26" s="6"/>
      <c r="ONX26" s="6"/>
      <c r="ONY26" s="6"/>
      <c r="ONZ26" s="6"/>
      <c r="OOA26" s="6"/>
      <c r="OOB26" s="6"/>
      <c r="OOC26" s="6"/>
      <c r="OOD26" s="6"/>
      <c r="OOE26" s="6"/>
      <c r="OOF26" s="6"/>
      <c r="OOG26" s="6"/>
      <c r="OOH26" s="6"/>
      <c r="OOI26" s="6"/>
      <c r="OOJ26" s="6"/>
      <c r="OOK26" s="6"/>
      <c r="OOL26" s="6"/>
      <c r="OOM26" s="6"/>
      <c r="OON26" s="6"/>
      <c r="OOO26" s="6"/>
      <c r="OOP26" s="6"/>
      <c r="OOQ26" s="6"/>
      <c r="OOR26" s="6"/>
      <c r="OOS26" s="6"/>
      <c r="OOT26" s="6"/>
      <c r="OOU26" s="6"/>
      <c r="OOV26" s="6"/>
      <c r="OOW26" s="6"/>
      <c r="OOX26" s="6"/>
      <c r="OOY26" s="6"/>
      <c r="OOZ26" s="6"/>
      <c r="OPA26" s="6"/>
      <c r="OPB26" s="6"/>
      <c r="OPC26" s="6"/>
      <c r="OPD26" s="6"/>
      <c r="OPE26" s="6"/>
      <c r="OPF26" s="6"/>
      <c r="OPG26" s="6"/>
      <c r="OPH26" s="6"/>
      <c r="OPI26" s="6"/>
      <c r="OPJ26" s="6"/>
      <c r="OPK26" s="6"/>
      <c r="OPL26" s="6"/>
      <c r="OPM26" s="6"/>
      <c r="OPN26" s="6"/>
      <c r="OPO26" s="6"/>
      <c r="OPP26" s="6"/>
      <c r="OPQ26" s="6"/>
      <c r="OPR26" s="6"/>
      <c r="OPS26" s="6"/>
      <c r="OPT26" s="6"/>
      <c r="OPU26" s="6"/>
      <c r="OPV26" s="6"/>
      <c r="OPW26" s="6"/>
      <c r="OPX26" s="6"/>
      <c r="OPY26" s="6"/>
      <c r="OPZ26" s="6"/>
      <c r="OQA26" s="6"/>
      <c r="OQB26" s="6"/>
      <c r="OQC26" s="6"/>
      <c r="OQD26" s="6"/>
      <c r="OQE26" s="6"/>
      <c r="OQF26" s="6"/>
      <c r="OQG26" s="6"/>
      <c r="OQH26" s="6"/>
      <c r="OQI26" s="6"/>
      <c r="OQJ26" s="6"/>
      <c r="OQK26" s="6"/>
      <c r="OQL26" s="6"/>
      <c r="OQM26" s="6"/>
      <c r="OQN26" s="6"/>
      <c r="OQO26" s="6"/>
      <c r="OQP26" s="6"/>
      <c r="OQQ26" s="6"/>
      <c r="OQR26" s="6"/>
      <c r="OQS26" s="6"/>
      <c r="OQT26" s="6"/>
      <c r="OQU26" s="6"/>
      <c r="OQV26" s="6"/>
      <c r="OQW26" s="6"/>
      <c r="OQX26" s="6"/>
      <c r="OQY26" s="6"/>
      <c r="OQZ26" s="6"/>
      <c r="ORA26" s="6"/>
      <c r="ORB26" s="6"/>
      <c r="ORC26" s="6"/>
      <c r="ORD26" s="6"/>
      <c r="ORE26" s="6"/>
      <c r="ORF26" s="6"/>
      <c r="ORG26" s="6"/>
      <c r="ORH26" s="6"/>
      <c r="ORI26" s="6"/>
      <c r="ORJ26" s="6"/>
      <c r="ORK26" s="6"/>
      <c r="ORL26" s="6"/>
      <c r="ORM26" s="6"/>
      <c r="ORN26" s="6"/>
      <c r="ORO26" s="6"/>
      <c r="ORP26" s="6"/>
      <c r="ORQ26" s="6"/>
      <c r="ORR26" s="6"/>
      <c r="ORS26" s="6"/>
      <c r="ORT26" s="6"/>
      <c r="ORU26" s="6"/>
      <c r="ORV26" s="6"/>
      <c r="ORW26" s="6"/>
      <c r="ORX26" s="6"/>
      <c r="ORY26" s="6"/>
      <c r="ORZ26" s="6"/>
      <c r="OSA26" s="6"/>
      <c r="OSB26" s="6"/>
      <c r="OSC26" s="6"/>
      <c r="OSD26" s="6"/>
      <c r="OSE26" s="6"/>
      <c r="OSF26" s="6"/>
      <c r="OSG26" s="6"/>
      <c r="OSH26" s="6"/>
      <c r="OSI26" s="6"/>
      <c r="OSJ26" s="6"/>
      <c r="OSK26" s="6"/>
      <c r="OSL26" s="6"/>
      <c r="OSM26" s="6"/>
      <c r="OSN26" s="6"/>
      <c r="OSO26" s="6"/>
      <c r="OSP26" s="6"/>
      <c r="OSQ26" s="6"/>
      <c r="OSR26" s="6"/>
      <c r="OSS26" s="6"/>
      <c r="OST26" s="6"/>
      <c r="OSU26" s="6"/>
      <c r="OSV26" s="6"/>
      <c r="OSW26" s="6"/>
      <c r="OSX26" s="6"/>
      <c r="OSY26" s="6"/>
      <c r="OSZ26" s="6"/>
      <c r="OTA26" s="6"/>
      <c r="OTB26" s="6"/>
      <c r="OTC26" s="6"/>
      <c r="OTD26" s="6"/>
      <c r="OTE26" s="6"/>
      <c r="OTF26" s="6"/>
      <c r="OTG26" s="6"/>
      <c r="OTH26" s="6"/>
      <c r="OTI26" s="6"/>
      <c r="OTJ26" s="6"/>
      <c r="OTK26" s="6"/>
      <c r="OTL26" s="6"/>
      <c r="OTM26" s="6"/>
      <c r="OTN26" s="6"/>
      <c r="OTO26" s="6"/>
      <c r="OTP26" s="6"/>
      <c r="OTQ26" s="6"/>
      <c r="OTR26" s="6"/>
      <c r="OTS26" s="6"/>
      <c r="OTT26" s="6"/>
      <c r="OTU26" s="6"/>
      <c r="OTV26" s="6"/>
      <c r="OTW26" s="6"/>
      <c r="OTX26" s="6"/>
      <c r="OTY26" s="6"/>
      <c r="OTZ26" s="6"/>
      <c r="OUA26" s="6"/>
      <c r="OUB26" s="6"/>
      <c r="OUC26" s="6"/>
      <c r="OUD26" s="6"/>
      <c r="OUE26" s="6"/>
      <c r="OUF26" s="6"/>
      <c r="OUG26" s="6"/>
      <c r="OUH26" s="6"/>
      <c r="OUI26" s="6"/>
      <c r="OUJ26" s="6"/>
      <c r="OUK26" s="6"/>
      <c r="OUL26" s="6"/>
      <c r="OUM26" s="6"/>
      <c r="OUN26" s="6"/>
      <c r="OUO26" s="6"/>
      <c r="OUP26" s="6"/>
      <c r="OUQ26" s="6"/>
      <c r="OUR26" s="6"/>
      <c r="OUS26" s="6"/>
      <c r="OUT26" s="6"/>
      <c r="OUU26" s="6"/>
      <c r="OUV26" s="6"/>
      <c r="OUW26" s="6"/>
      <c r="OUX26" s="6"/>
      <c r="OUY26" s="6"/>
      <c r="OUZ26" s="6"/>
      <c r="OVA26" s="6"/>
      <c r="OVB26" s="6"/>
      <c r="OVC26" s="6"/>
      <c r="OVD26" s="6"/>
      <c r="OVE26" s="6"/>
      <c r="OVF26" s="6"/>
      <c r="OVG26" s="6"/>
      <c r="OVH26" s="6"/>
      <c r="OVI26" s="6"/>
      <c r="OVJ26" s="6"/>
      <c r="OVK26" s="6"/>
      <c r="OVL26" s="6"/>
      <c r="OVM26" s="6"/>
      <c r="OVN26" s="6"/>
      <c r="OVO26" s="6"/>
      <c r="OVP26" s="6"/>
      <c r="OVQ26" s="6"/>
      <c r="OVR26" s="6"/>
      <c r="OVS26" s="6"/>
      <c r="OVT26" s="6"/>
      <c r="OVU26" s="6"/>
      <c r="OVV26" s="6"/>
      <c r="OVW26" s="6"/>
      <c r="OVX26" s="6"/>
      <c r="OVY26" s="6"/>
      <c r="OVZ26" s="6"/>
      <c r="OWA26" s="6"/>
      <c r="OWB26" s="6"/>
      <c r="OWC26" s="6"/>
      <c r="OWD26" s="6"/>
      <c r="OWE26" s="6"/>
      <c r="OWF26" s="6"/>
      <c r="OWG26" s="6"/>
      <c r="OWH26" s="6"/>
      <c r="OWI26" s="6"/>
      <c r="OWJ26" s="6"/>
      <c r="OWK26" s="6"/>
      <c r="OWL26" s="6"/>
      <c r="OWM26" s="6"/>
      <c r="OWN26" s="6"/>
      <c r="OWO26" s="6"/>
      <c r="OWP26" s="6"/>
      <c r="OWQ26" s="6"/>
      <c r="OWR26" s="6"/>
      <c r="OWS26" s="6"/>
      <c r="OWT26" s="6"/>
      <c r="OWU26" s="6"/>
      <c r="OWV26" s="6"/>
      <c r="OWW26" s="6"/>
      <c r="OWX26" s="6"/>
      <c r="OWY26" s="6"/>
      <c r="OWZ26" s="6"/>
      <c r="OXA26" s="6"/>
      <c r="OXB26" s="6"/>
      <c r="OXC26" s="6"/>
      <c r="OXD26" s="6"/>
      <c r="OXE26" s="6"/>
      <c r="OXF26" s="6"/>
      <c r="OXG26" s="6"/>
      <c r="OXH26" s="6"/>
      <c r="OXI26" s="6"/>
      <c r="OXJ26" s="6"/>
      <c r="OXK26" s="6"/>
      <c r="OXL26" s="6"/>
      <c r="OXM26" s="6"/>
      <c r="OXN26" s="6"/>
      <c r="OXO26" s="6"/>
      <c r="OXP26" s="6"/>
      <c r="OXQ26" s="6"/>
      <c r="OXR26" s="6"/>
      <c r="OXS26" s="6"/>
      <c r="OXT26" s="6"/>
      <c r="OXU26" s="6"/>
      <c r="OXV26" s="6"/>
      <c r="OXW26" s="6"/>
      <c r="OXX26" s="6"/>
      <c r="OXY26" s="6"/>
      <c r="OXZ26" s="6"/>
      <c r="OYA26" s="6"/>
      <c r="OYB26" s="6"/>
      <c r="OYC26" s="6"/>
      <c r="OYD26" s="6"/>
      <c r="OYE26" s="6"/>
      <c r="OYF26" s="6"/>
      <c r="OYG26" s="6"/>
      <c r="OYH26" s="6"/>
      <c r="OYI26" s="6"/>
      <c r="OYJ26" s="6"/>
      <c r="OYK26" s="6"/>
      <c r="OYL26" s="6"/>
      <c r="OYM26" s="6"/>
      <c r="OYN26" s="6"/>
      <c r="OYO26" s="6"/>
      <c r="OYP26" s="6"/>
      <c r="OYQ26" s="6"/>
      <c r="OYR26" s="6"/>
      <c r="OYS26" s="6"/>
      <c r="OYT26" s="6"/>
      <c r="OYU26" s="6"/>
      <c r="OYV26" s="6"/>
      <c r="OYW26" s="6"/>
      <c r="OYX26" s="6"/>
      <c r="OYY26" s="6"/>
      <c r="OYZ26" s="6"/>
      <c r="OZA26" s="6"/>
      <c r="OZB26" s="6"/>
      <c r="OZC26" s="6"/>
      <c r="OZD26" s="6"/>
      <c r="OZE26" s="6"/>
      <c r="OZF26" s="6"/>
      <c r="OZG26" s="6"/>
      <c r="OZH26" s="6"/>
      <c r="OZI26" s="6"/>
      <c r="OZJ26" s="6"/>
      <c r="OZK26" s="6"/>
      <c r="OZL26" s="6"/>
      <c r="OZM26" s="6"/>
      <c r="OZN26" s="6"/>
      <c r="OZO26" s="6"/>
      <c r="OZP26" s="6"/>
      <c r="OZQ26" s="6"/>
      <c r="OZR26" s="6"/>
      <c r="OZS26" s="6"/>
      <c r="OZT26" s="6"/>
      <c r="OZU26" s="6"/>
      <c r="OZV26" s="6"/>
      <c r="OZW26" s="6"/>
      <c r="OZX26" s="6"/>
      <c r="OZY26" s="6"/>
      <c r="OZZ26" s="6"/>
      <c r="PAA26" s="6"/>
      <c r="PAB26" s="6"/>
      <c r="PAC26" s="6"/>
      <c r="PAD26" s="6"/>
      <c r="PAE26" s="6"/>
      <c r="PAF26" s="6"/>
      <c r="PAG26" s="6"/>
      <c r="PAH26" s="6"/>
      <c r="PAI26" s="6"/>
      <c r="PAJ26" s="6"/>
      <c r="PAK26" s="6"/>
      <c r="PAL26" s="6"/>
      <c r="PAM26" s="6"/>
      <c r="PAN26" s="6"/>
      <c r="PAO26" s="6"/>
      <c r="PAP26" s="6"/>
      <c r="PAQ26" s="6"/>
      <c r="PAR26" s="6"/>
      <c r="PAS26" s="6"/>
      <c r="PAT26" s="6"/>
      <c r="PAU26" s="6"/>
      <c r="PAV26" s="6"/>
      <c r="PAW26" s="6"/>
      <c r="PAX26" s="6"/>
      <c r="PAY26" s="6"/>
      <c r="PAZ26" s="6"/>
      <c r="PBA26" s="6"/>
      <c r="PBB26" s="6"/>
      <c r="PBC26" s="6"/>
      <c r="PBD26" s="6"/>
      <c r="PBE26" s="6"/>
      <c r="PBF26" s="6"/>
      <c r="PBG26" s="6"/>
      <c r="PBH26" s="6"/>
      <c r="PBI26" s="6"/>
      <c r="PBJ26" s="6"/>
      <c r="PBK26" s="6"/>
      <c r="PBL26" s="6"/>
      <c r="PBM26" s="6"/>
      <c r="PBN26" s="6"/>
      <c r="PBO26" s="6"/>
      <c r="PBP26" s="6"/>
      <c r="PBQ26" s="6"/>
      <c r="PBR26" s="6"/>
      <c r="PBS26" s="6"/>
      <c r="PBT26" s="6"/>
      <c r="PBU26" s="6"/>
      <c r="PBV26" s="6"/>
      <c r="PBW26" s="6"/>
      <c r="PBX26" s="6"/>
      <c r="PBY26" s="6"/>
      <c r="PBZ26" s="6"/>
      <c r="PCA26" s="6"/>
      <c r="PCB26" s="6"/>
      <c r="PCC26" s="6"/>
      <c r="PCD26" s="6"/>
      <c r="PCE26" s="6"/>
      <c r="PCF26" s="6"/>
      <c r="PCG26" s="6"/>
      <c r="PCH26" s="6"/>
      <c r="PCI26" s="6"/>
      <c r="PCJ26" s="6"/>
      <c r="PCK26" s="6"/>
      <c r="PCL26" s="6"/>
      <c r="PCM26" s="6"/>
      <c r="PCN26" s="6"/>
      <c r="PCO26" s="6"/>
      <c r="PCP26" s="6"/>
      <c r="PCQ26" s="6"/>
      <c r="PCR26" s="6"/>
      <c r="PCS26" s="6"/>
      <c r="PCT26" s="6"/>
      <c r="PCU26" s="6"/>
      <c r="PCV26" s="6"/>
      <c r="PCW26" s="6"/>
      <c r="PCX26" s="6"/>
      <c r="PCY26" s="6"/>
      <c r="PCZ26" s="6"/>
      <c r="PDA26" s="6"/>
      <c r="PDB26" s="6"/>
      <c r="PDC26" s="6"/>
      <c r="PDD26" s="6"/>
      <c r="PDE26" s="6"/>
      <c r="PDF26" s="6"/>
      <c r="PDG26" s="6"/>
      <c r="PDH26" s="6"/>
      <c r="PDI26" s="6"/>
      <c r="PDJ26" s="6"/>
      <c r="PDK26" s="6"/>
      <c r="PDL26" s="6"/>
      <c r="PDM26" s="6"/>
      <c r="PDN26" s="6"/>
      <c r="PDO26" s="6"/>
      <c r="PDP26" s="6"/>
      <c r="PDQ26" s="6"/>
      <c r="PDR26" s="6"/>
      <c r="PDS26" s="6"/>
      <c r="PDT26" s="6"/>
      <c r="PDU26" s="6"/>
      <c r="PDV26" s="6"/>
      <c r="PDW26" s="6"/>
      <c r="PDX26" s="6"/>
      <c r="PDY26" s="6"/>
      <c r="PDZ26" s="6"/>
      <c r="PEA26" s="6"/>
      <c r="PEB26" s="6"/>
      <c r="PEC26" s="6"/>
      <c r="PED26" s="6"/>
      <c r="PEE26" s="6"/>
      <c r="PEF26" s="6"/>
      <c r="PEG26" s="6"/>
      <c r="PEH26" s="6"/>
      <c r="PEI26" s="6"/>
      <c r="PEJ26" s="6"/>
      <c r="PEK26" s="6"/>
      <c r="PEL26" s="6"/>
      <c r="PEM26" s="6"/>
      <c r="PEN26" s="6"/>
      <c r="PEO26" s="6"/>
      <c r="PEP26" s="6"/>
      <c r="PEQ26" s="6"/>
      <c r="PER26" s="6"/>
      <c r="PES26" s="6"/>
      <c r="PET26" s="6"/>
      <c r="PEU26" s="6"/>
      <c r="PEV26" s="6"/>
      <c r="PEW26" s="6"/>
      <c r="PEX26" s="6"/>
      <c r="PEY26" s="6"/>
      <c r="PEZ26" s="6"/>
      <c r="PFA26" s="6"/>
      <c r="PFB26" s="6"/>
      <c r="PFC26" s="6"/>
      <c r="PFD26" s="6"/>
      <c r="PFE26" s="6"/>
      <c r="PFF26" s="6"/>
      <c r="PFG26" s="6"/>
      <c r="PFH26" s="6"/>
      <c r="PFI26" s="6"/>
      <c r="PFJ26" s="6"/>
      <c r="PFK26" s="6"/>
      <c r="PFL26" s="6"/>
      <c r="PFM26" s="6"/>
      <c r="PFN26" s="6"/>
      <c r="PFO26" s="6"/>
      <c r="PFP26" s="6"/>
      <c r="PFQ26" s="6"/>
      <c r="PFR26" s="6"/>
      <c r="PFS26" s="6"/>
      <c r="PFT26" s="6"/>
      <c r="PFU26" s="6"/>
      <c r="PFV26" s="6"/>
      <c r="PFW26" s="6"/>
      <c r="PFX26" s="6"/>
      <c r="PFY26" s="6"/>
      <c r="PFZ26" s="6"/>
      <c r="PGA26" s="6"/>
      <c r="PGB26" s="6"/>
      <c r="PGC26" s="6"/>
      <c r="PGD26" s="6"/>
      <c r="PGE26" s="6"/>
      <c r="PGF26" s="6"/>
      <c r="PGG26" s="6"/>
      <c r="PGH26" s="6"/>
      <c r="PGI26" s="6"/>
      <c r="PGJ26" s="6"/>
      <c r="PGK26" s="6"/>
      <c r="PGL26" s="6"/>
      <c r="PGM26" s="6"/>
      <c r="PGN26" s="6"/>
      <c r="PGO26" s="6"/>
      <c r="PGP26" s="6"/>
      <c r="PGQ26" s="6"/>
      <c r="PGR26" s="6"/>
      <c r="PGS26" s="6"/>
      <c r="PGT26" s="6"/>
      <c r="PGU26" s="6"/>
      <c r="PGV26" s="6"/>
      <c r="PGW26" s="6"/>
      <c r="PGX26" s="6"/>
      <c r="PGY26" s="6"/>
      <c r="PGZ26" s="6"/>
      <c r="PHA26" s="6"/>
      <c r="PHB26" s="6"/>
      <c r="PHC26" s="6"/>
      <c r="PHD26" s="6"/>
      <c r="PHE26" s="6"/>
      <c r="PHF26" s="6"/>
      <c r="PHG26" s="6"/>
      <c r="PHH26" s="6"/>
      <c r="PHI26" s="6"/>
      <c r="PHJ26" s="6"/>
      <c r="PHK26" s="6"/>
      <c r="PHL26" s="6"/>
      <c r="PHM26" s="6"/>
      <c r="PHN26" s="6"/>
      <c r="PHO26" s="6"/>
      <c r="PHP26" s="6"/>
      <c r="PHQ26" s="6"/>
      <c r="PHR26" s="6"/>
      <c r="PHS26" s="6"/>
      <c r="PHT26" s="6"/>
      <c r="PHU26" s="6"/>
      <c r="PHV26" s="6"/>
      <c r="PHW26" s="6"/>
      <c r="PHX26" s="6"/>
      <c r="PHY26" s="6"/>
      <c r="PHZ26" s="6"/>
      <c r="PIA26" s="6"/>
      <c r="PIB26" s="6"/>
      <c r="PIC26" s="6"/>
      <c r="PID26" s="6"/>
      <c r="PIE26" s="6"/>
      <c r="PIF26" s="6"/>
      <c r="PIG26" s="6"/>
      <c r="PIH26" s="6"/>
      <c r="PII26" s="6"/>
      <c r="PIJ26" s="6"/>
      <c r="PIK26" s="6"/>
      <c r="PIL26" s="6"/>
      <c r="PIM26" s="6"/>
      <c r="PIN26" s="6"/>
      <c r="PIO26" s="6"/>
      <c r="PIP26" s="6"/>
      <c r="PIQ26" s="6"/>
      <c r="PIR26" s="6"/>
      <c r="PIS26" s="6"/>
      <c r="PIT26" s="6"/>
      <c r="PIU26" s="6"/>
      <c r="PIV26" s="6"/>
      <c r="PIW26" s="6"/>
      <c r="PIX26" s="6"/>
      <c r="PIY26" s="6"/>
      <c r="PIZ26" s="6"/>
      <c r="PJA26" s="6"/>
      <c r="PJB26" s="6"/>
      <c r="PJC26" s="6"/>
      <c r="PJD26" s="6"/>
      <c r="PJE26" s="6"/>
      <c r="PJF26" s="6"/>
      <c r="PJG26" s="6"/>
      <c r="PJH26" s="6"/>
      <c r="PJI26" s="6"/>
      <c r="PJJ26" s="6"/>
      <c r="PJK26" s="6"/>
      <c r="PJL26" s="6"/>
      <c r="PJM26" s="6"/>
      <c r="PJN26" s="6"/>
      <c r="PJO26" s="6"/>
      <c r="PJP26" s="6"/>
      <c r="PJQ26" s="6"/>
      <c r="PJR26" s="6"/>
      <c r="PJS26" s="6"/>
      <c r="PJT26" s="6"/>
      <c r="PJU26" s="6"/>
      <c r="PJV26" s="6"/>
      <c r="PJW26" s="6"/>
      <c r="PJX26" s="6"/>
      <c r="PJY26" s="6"/>
      <c r="PJZ26" s="6"/>
      <c r="PKA26" s="6"/>
      <c r="PKB26" s="6"/>
      <c r="PKC26" s="6"/>
      <c r="PKD26" s="6"/>
      <c r="PKE26" s="6"/>
      <c r="PKF26" s="6"/>
      <c r="PKG26" s="6"/>
      <c r="PKH26" s="6"/>
      <c r="PKI26" s="6"/>
      <c r="PKJ26" s="6"/>
      <c r="PKK26" s="6"/>
      <c r="PKL26" s="6"/>
      <c r="PKM26" s="6"/>
      <c r="PKN26" s="6"/>
      <c r="PKO26" s="6"/>
      <c r="PKP26" s="6"/>
      <c r="PKQ26" s="6"/>
      <c r="PKR26" s="6"/>
      <c r="PKS26" s="6"/>
      <c r="PKT26" s="6"/>
      <c r="PKU26" s="6"/>
      <c r="PKV26" s="6"/>
      <c r="PKW26" s="6"/>
      <c r="PKX26" s="6"/>
      <c r="PKY26" s="6"/>
      <c r="PKZ26" s="6"/>
      <c r="PLA26" s="6"/>
      <c r="PLB26" s="6"/>
      <c r="PLC26" s="6"/>
      <c r="PLD26" s="6"/>
      <c r="PLE26" s="6"/>
      <c r="PLF26" s="6"/>
      <c r="PLG26" s="6"/>
      <c r="PLH26" s="6"/>
      <c r="PLI26" s="6"/>
      <c r="PLJ26" s="6"/>
      <c r="PLK26" s="6"/>
      <c r="PLL26" s="6"/>
      <c r="PLM26" s="6"/>
      <c r="PLN26" s="6"/>
      <c r="PLO26" s="6"/>
      <c r="PLP26" s="6"/>
      <c r="PLQ26" s="6"/>
      <c r="PLR26" s="6"/>
      <c r="PLS26" s="6"/>
      <c r="PLT26" s="6"/>
      <c r="PLU26" s="6"/>
      <c r="PLV26" s="6"/>
      <c r="PLW26" s="6"/>
      <c r="PLX26" s="6"/>
      <c r="PLY26" s="6"/>
      <c r="PLZ26" s="6"/>
      <c r="PMA26" s="6"/>
      <c r="PMB26" s="6"/>
      <c r="PMC26" s="6"/>
      <c r="PMD26" s="6"/>
      <c r="PME26" s="6"/>
      <c r="PMF26" s="6"/>
      <c r="PMG26" s="6"/>
      <c r="PMH26" s="6"/>
      <c r="PMI26" s="6"/>
      <c r="PMJ26" s="6"/>
      <c r="PMK26" s="6"/>
      <c r="PML26" s="6"/>
      <c r="PMM26" s="6"/>
      <c r="PMN26" s="6"/>
      <c r="PMO26" s="6"/>
      <c r="PMP26" s="6"/>
      <c r="PMQ26" s="6"/>
      <c r="PMR26" s="6"/>
      <c r="PMS26" s="6"/>
      <c r="PMT26" s="6"/>
      <c r="PMU26" s="6"/>
      <c r="PMV26" s="6"/>
      <c r="PMW26" s="6"/>
      <c r="PMX26" s="6"/>
      <c r="PMY26" s="6"/>
      <c r="PMZ26" s="6"/>
      <c r="PNA26" s="6"/>
      <c r="PNB26" s="6"/>
      <c r="PNC26" s="6"/>
      <c r="PND26" s="6"/>
      <c r="PNE26" s="6"/>
      <c r="PNF26" s="6"/>
      <c r="PNG26" s="6"/>
      <c r="PNH26" s="6"/>
      <c r="PNI26" s="6"/>
      <c r="PNJ26" s="6"/>
      <c r="PNK26" s="6"/>
      <c r="PNL26" s="6"/>
      <c r="PNM26" s="6"/>
      <c r="PNN26" s="6"/>
      <c r="PNO26" s="6"/>
      <c r="PNP26" s="6"/>
      <c r="PNQ26" s="6"/>
      <c r="PNR26" s="6"/>
      <c r="PNS26" s="6"/>
      <c r="PNT26" s="6"/>
      <c r="PNU26" s="6"/>
      <c r="PNV26" s="6"/>
      <c r="PNW26" s="6"/>
      <c r="PNX26" s="6"/>
      <c r="PNY26" s="6"/>
      <c r="PNZ26" s="6"/>
      <c r="POA26" s="6"/>
      <c r="POB26" s="6"/>
      <c r="POC26" s="6"/>
      <c r="POD26" s="6"/>
      <c r="POE26" s="6"/>
      <c r="POF26" s="6"/>
      <c r="POG26" s="6"/>
      <c r="POH26" s="6"/>
      <c r="POI26" s="6"/>
      <c r="POJ26" s="6"/>
      <c r="POK26" s="6"/>
      <c r="POL26" s="6"/>
      <c r="POM26" s="6"/>
      <c r="PON26" s="6"/>
      <c r="POO26" s="6"/>
      <c r="POP26" s="6"/>
      <c r="POQ26" s="6"/>
      <c r="POR26" s="6"/>
      <c r="POS26" s="6"/>
      <c r="POT26" s="6"/>
      <c r="POU26" s="6"/>
      <c r="POV26" s="6"/>
      <c r="POW26" s="6"/>
      <c r="POX26" s="6"/>
      <c r="POY26" s="6"/>
      <c r="POZ26" s="6"/>
      <c r="PPA26" s="6"/>
      <c r="PPB26" s="6"/>
      <c r="PPC26" s="6"/>
      <c r="PPD26" s="6"/>
      <c r="PPE26" s="6"/>
      <c r="PPF26" s="6"/>
      <c r="PPG26" s="6"/>
      <c r="PPH26" s="6"/>
      <c r="PPI26" s="6"/>
      <c r="PPJ26" s="6"/>
      <c r="PPK26" s="6"/>
      <c r="PPL26" s="6"/>
      <c r="PPM26" s="6"/>
      <c r="PPN26" s="6"/>
      <c r="PPO26" s="6"/>
      <c r="PPP26" s="6"/>
      <c r="PPQ26" s="6"/>
      <c r="PPR26" s="6"/>
      <c r="PPS26" s="6"/>
      <c r="PPT26" s="6"/>
      <c r="PPU26" s="6"/>
      <c r="PPV26" s="6"/>
      <c r="PPW26" s="6"/>
      <c r="PPX26" s="6"/>
      <c r="PPY26" s="6"/>
      <c r="PPZ26" s="6"/>
      <c r="PQA26" s="6"/>
      <c r="PQB26" s="6"/>
      <c r="PQC26" s="6"/>
      <c r="PQD26" s="6"/>
      <c r="PQE26" s="6"/>
      <c r="PQF26" s="6"/>
      <c r="PQG26" s="6"/>
      <c r="PQH26" s="6"/>
      <c r="PQI26" s="6"/>
      <c r="PQJ26" s="6"/>
      <c r="PQK26" s="6"/>
      <c r="PQL26" s="6"/>
      <c r="PQM26" s="6"/>
      <c r="PQN26" s="6"/>
      <c r="PQO26" s="6"/>
      <c r="PQP26" s="6"/>
      <c r="PQQ26" s="6"/>
      <c r="PQR26" s="6"/>
      <c r="PQS26" s="6"/>
      <c r="PQT26" s="6"/>
      <c r="PQU26" s="6"/>
      <c r="PQV26" s="6"/>
      <c r="PQW26" s="6"/>
      <c r="PQX26" s="6"/>
      <c r="PQY26" s="6"/>
      <c r="PQZ26" s="6"/>
      <c r="PRA26" s="6"/>
      <c r="PRB26" s="6"/>
      <c r="PRC26" s="6"/>
      <c r="PRD26" s="6"/>
      <c r="PRE26" s="6"/>
      <c r="PRF26" s="6"/>
      <c r="PRG26" s="6"/>
      <c r="PRH26" s="6"/>
      <c r="PRI26" s="6"/>
      <c r="PRJ26" s="6"/>
      <c r="PRK26" s="6"/>
      <c r="PRL26" s="6"/>
      <c r="PRM26" s="6"/>
      <c r="PRN26" s="6"/>
      <c r="PRO26" s="6"/>
      <c r="PRP26" s="6"/>
      <c r="PRQ26" s="6"/>
      <c r="PRR26" s="6"/>
      <c r="PRS26" s="6"/>
      <c r="PRT26" s="6"/>
      <c r="PRU26" s="6"/>
      <c r="PRV26" s="6"/>
      <c r="PRW26" s="6"/>
      <c r="PRX26" s="6"/>
      <c r="PRY26" s="6"/>
      <c r="PRZ26" s="6"/>
      <c r="PSA26" s="6"/>
      <c r="PSB26" s="6"/>
      <c r="PSC26" s="6"/>
      <c r="PSD26" s="6"/>
      <c r="PSE26" s="6"/>
      <c r="PSF26" s="6"/>
      <c r="PSG26" s="6"/>
      <c r="PSH26" s="6"/>
      <c r="PSI26" s="6"/>
      <c r="PSJ26" s="6"/>
      <c r="PSK26" s="6"/>
      <c r="PSL26" s="6"/>
      <c r="PSM26" s="6"/>
      <c r="PSN26" s="6"/>
      <c r="PSO26" s="6"/>
      <c r="PSP26" s="6"/>
      <c r="PSQ26" s="6"/>
      <c r="PSR26" s="6"/>
      <c r="PSS26" s="6"/>
      <c r="PST26" s="6"/>
      <c r="PSU26" s="6"/>
      <c r="PSV26" s="6"/>
      <c r="PSW26" s="6"/>
      <c r="PSX26" s="6"/>
      <c r="PSY26" s="6"/>
      <c r="PSZ26" s="6"/>
      <c r="PTA26" s="6"/>
      <c r="PTB26" s="6"/>
      <c r="PTC26" s="6"/>
      <c r="PTD26" s="6"/>
      <c r="PTE26" s="6"/>
      <c r="PTF26" s="6"/>
      <c r="PTG26" s="6"/>
      <c r="PTH26" s="6"/>
      <c r="PTI26" s="6"/>
      <c r="PTJ26" s="6"/>
      <c r="PTK26" s="6"/>
      <c r="PTL26" s="6"/>
      <c r="PTM26" s="6"/>
      <c r="PTN26" s="6"/>
      <c r="PTO26" s="6"/>
      <c r="PTP26" s="6"/>
      <c r="PTQ26" s="6"/>
      <c r="PTR26" s="6"/>
      <c r="PTS26" s="6"/>
      <c r="PTT26" s="6"/>
      <c r="PTU26" s="6"/>
      <c r="PTV26" s="6"/>
      <c r="PTW26" s="6"/>
      <c r="PTX26" s="6"/>
      <c r="PTY26" s="6"/>
      <c r="PTZ26" s="6"/>
      <c r="PUA26" s="6"/>
      <c r="PUB26" s="6"/>
      <c r="PUC26" s="6"/>
      <c r="PUD26" s="6"/>
      <c r="PUE26" s="6"/>
      <c r="PUF26" s="6"/>
      <c r="PUG26" s="6"/>
      <c r="PUH26" s="6"/>
      <c r="PUI26" s="6"/>
      <c r="PUJ26" s="6"/>
      <c r="PUK26" s="6"/>
      <c r="PUL26" s="6"/>
      <c r="PUM26" s="6"/>
      <c r="PUN26" s="6"/>
      <c r="PUO26" s="6"/>
      <c r="PUP26" s="6"/>
      <c r="PUQ26" s="6"/>
      <c r="PUR26" s="6"/>
      <c r="PUS26" s="6"/>
      <c r="PUT26" s="6"/>
      <c r="PUU26" s="6"/>
      <c r="PUV26" s="6"/>
      <c r="PUW26" s="6"/>
      <c r="PUX26" s="6"/>
      <c r="PUY26" s="6"/>
      <c r="PUZ26" s="6"/>
      <c r="PVA26" s="6"/>
      <c r="PVB26" s="6"/>
      <c r="PVC26" s="6"/>
      <c r="PVD26" s="6"/>
      <c r="PVE26" s="6"/>
      <c r="PVF26" s="6"/>
      <c r="PVG26" s="6"/>
      <c r="PVH26" s="6"/>
      <c r="PVI26" s="6"/>
      <c r="PVJ26" s="6"/>
      <c r="PVK26" s="6"/>
      <c r="PVL26" s="6"/>
      <c r="PVM26" s="6"/>
      <c r="PVN26" s="6"/>
      <c r="PVO26" s="6"/>
      <c r="PVP26" s="6"/>
      <c r="PVQ26" s="6"/>
      <c r="PVR26" s="6"/>
      <c r="PVS26" s="6"/>
      <c r="PVT26" s="6"/>
      <c r="PVU26" s="6"/>
      <c r="PVV26" s="6"/>
      <c r="PVW26" s="6"/>
      <c r="PVX26" s="6"/>
      <c r="PVY26" s="6"/>
      <c r="PVZ26" s="6"/>
      <c r="PWA26" s="6"/>
      <c r="PWB26" s="6"/>
      <c r="PWC26" s="6"/>
      <c r="PWD26" s="6"/>
      <c r="PWE26" s="6"/>
      <c r="PWF26" s="6"/>
      <c r="PWG26" s="6"/>
      <c r="PWH26" s="6"/>
      <c r="PWI26" s="6"/>
      <c r="PWJ26" s="6"/>
      <c r="PWK26" s="6"/>
      <c r="PWL26" s="6"/>
      <c r="PWM26" s="6"/>
      <c r="PWN26" s="6"/>
      <c r="PWO26" s="6"/>
      <c r="PWP26" s="6"/>
      <c r="PWQ26" s="6"/>
      <c r="PWR26" s="6"/>
      <c r="PWS26" s="6"/>
      <c r="PWT26" s="6"/>
      <c r="PWU26" s="6"/>
      <c r="PWV26" s="6"/>
      <c r="PWW26" s="6"/>
      <c r="PWX26" s="6"/>
      <c r="PWY26" s="6"/>
      <c r="PWZ26" s="6"/>
      <c r="PXA26" s="6"/>
      <c r="PXB26" s="6"/>
      <c r="PXC26" s="6"/>
      <c r="PXD26" s="6"/>
      <c r="PXE26" s="6"/>
      <c r="PXF26" s="6"/>
      <c r="PXG26" s="6"/>
      <c r="PXH26" s="6"/>
      <c r="PXI26" s="6"/>
      <c r="PXJ26" s="6"/>
      <c r="PXK26" s="6"/>
      <c r="PXL26" s="6"/>
      <c r="PXM26" s="6"/>
      <c r="PXN26" s="6"/>
      <c r="PXO26" s="6"/>
      <c r="PXP26" s="6"/>
      <c r="PXQ26" s="6"/>
      <c r="PXR26" s="6"/>
      <c r="PXS26" s="6"/>
      <c r="PXT26" s="6"/>
      <c r="PXU26" s="6"/>
      <c r="PXV26" s="6"/>
      <c r="PXW26" s="6"/>
      <c r="PXX26" s="6"/>
      <c r="PXY26" s="6"/>
      <c r="PXZ26" s="6"/>
      <c r="PYA26" s="6"/>
      <c r="PYB26" s="6"/>
      <c r="PYC26" s="6"/>
      <c r="PYD26" s="6"/>
      <c r="PYE26" s="6"/>
      <c r="PYF26" s="6"/>
      <c r="PYG26" s="6"/>
      <c r="PYH26" s="6"/>
      <c r="PYI26" s="6"/>
      <c r="PYJ26" s="6"/>
      <c r="PYK26" s="6"/>
      <c r="PYL26" s="6"/>
      <c r="PYM26" s="6"/>
      <c r="PYN26" s="6"/>
      <c r="PYO26" s="6"/>
      <c r="PYP26" s="6"/>
      <c r="PYQ26" s="6"/>
      <c r="PYR26" s="6"/>
      <c r="PYS26" s="6"/>
      <c r="PYT26" s="6"/>
      <c r="PYU26" s="6"/>
      <c r="PYV26" s="6"/>
      <c r="PYW26" s="6"/>
      <c r="PYX26" s="6"/>
      <c r="PYY26" s="6"/>
      <c r="PYZ26" s="6"/>
      <c r="PZA26" s="6"/>
      <c r="PZB26" s="6"/>
      <c r="PZC26" s="6"/>
      <c r="PZD26" s="6"/>
      <c r="PZE26" s="6"/>
      <c r="PZF26" s="6"/>
      <c r="PZG26" s="6"/>
      <c r="PZH26" s="6"/>
      <c r="PZI26" s="6"/>
      <c r="PZJ26" s="6"/>
      <c r="PZK26" s="6"/>
      <c r="PZL26" s="6"/>
      <c r="PZM26" s="6"/>
      <c r="PZN26" s="6"/>
      <c r="PZO26" s="6"/>
      <c r="PZP26" s="6"/>
      <c r="PZQ26" s="6"/>
      <c r="PZR26" s="6"/>
      <c r="PZS26" s="6"/>
      <c r="PZT26" s="6"/>
      <c r="PZU26" s="6"/>
      <c r="PZV26" s="6"/>
      <c r="PZW26" s="6"/>
      <c r="PZX26" s="6"/>
      <c r="PZY26" s="6"/>
      <c r="PZZ26" s="6"/>
      <c r="QAA26" s="6"/>
      <c r="QAB26" s="6"/>
      <c r="QAC26" s="6"/>
      <c r="QAD26" s="6"/>
      <c r="QAE26" s="6"/>
      <c r="QAF26" s="6"/>
      <c r="QAG26" s="6"/>
      <c r="QAH26" s="6"/>
      <c r="QAI26" s="6"/>
      <c r="QAJ26" s="6"/>
      <c r="QAK26" s="6"/>
      <c r="QAL26" s="6"/>
      <c r="QAM26" s="6"/>
      <c r="QAN26" s="6"/>
      <c r="QAO26" s="6"/>
      <c r="QAP26" s="6"/>
      <c r="QAQ26" s="6"/>
      <c r="QAR26" s="6"/>
      <c r="QAS26" s="6"/>
      <c r="QAT26" s="6"/>
      <c r="QAU26" s="6"/>
      <c r="QAV26" s="6"/>
      <c r="QAW26" s="6"/>
      <c r="QAX26" s="6"/>
      <c r="QAY26" s="6"/>
      <c r="QAZ26" s="6"/>
      <c r="QBA26" s="6"/>
      <c r="QBB26" s="6"/>
      <c r="QBC26" s="6"/>
      <c r="QBD26" s="6"/>
      <c r="QBE26" s="6"/>
      <c r="QBF26" s="6"/>
      <c r="QBG26" s="6"/>
      <c r="QBH26" s="6"/>
      <c r="QBI26" s="6"/>
      <c r="QBJ26" s="6"/>
      <c r="QBK26" s="6"/>
      <c r="QBL26" s="6"/>
      <c r="QBM26" s="6"/>
      <c r="QBN26" s="6"/>
      <c r="QBO26" s="6"/>
      <c r="QBP26" s="6"/>
      <c r="QBQ26" s="6"/>
      <c r="QBR26" s="6"/>
      <c r="QBS26" s="6"/>
      <c r="QBT26" s="6"/>
      <c r="QBU26" s="6"/>
      <c r="QBV26" s="6"/>
      <c r="QBW26" s="6"/>
      <c r="QBX26" s="6"/>
      <c r="QBY26" s="6"/>
      <c r="QBZ26" s="6"/>
      <c r="QCA26" s="6"/>
      <c r="QCB26" s="6"/>
      <c r="QCC26" s="6"/>
      <c r="QCD26" s="6"/>
      <c r="QCE26" s="6"/>
      <c r="QCF26" s="6"/>
      <c r="QCG26" s="6"/>
      <c r="QCH26" s="6"/>
      <c r="QCI26" s="6"/>
      <c r="QCJ26" s="6"/>
      <c r="QCK26" s="6"/>
      <c r="QCL26" s="6"/>
      <c r="QCM26" s="6"/>
      <c r="QCN26" s="6"/>
      <c r="QCO26" s="6"/>
      <c r="QCP26" s="6"/>
      <c r="QCQ26" s="6"/>
      <c r="QCR26" s="6"/>
      <c r="QCS26" s="6"/>
      <c r="QCT26" s="6"/>
      <c r="QCU26" s="6"/>
      <c r="QCV26" s="6"/>
      <c r="QCW26" s="6"/>
      <c r="QCX26" s="6"/>
      <c r="QCY26" s="6"/>
      <c r="QCZ26" s="6"/>
      <c r="QDA26" s="6"/>
      <c r="QDB26" s="6"/>
      <c r="QDC26" s="6"/>
      <c r="QDD26" s="6"/>
      <c r="QDE26" s="6"/>
      <c r="QDF26" s="6"/>
      <c r="QDG26" s="6"/>
      <c r="QDH26" s="6"/>
      <c r="QDI26" s="6"/>
      <c r="QDJ26" s="6"/>
      <c r="QDK26" s="6"/>
      <c r="QDL26" s="6"/>
      <c r="QDM26" s="6"/>
      <c r="QDN26" s="6"/>
      <c r="QDO26" s="6"/>
      <c r="QDP26" s="6"/>
      <c r="QDQ26" s="6"/>
      <c r="QDR26" s="6"/>
      <c r="QDS26" s="6"/>
      <c r="QDT26" s="6"/>
      <c r="QDU26" s="6"/>
      <c r="QDV26" s="6"/>
      <c r="QDW26" s="6"/>
      <c r="QDX26" s="6"/>
      <c r="QDY26" s="6"/>
      <c r="QDZ26" s="6"/>
      <c r="QEA26" s="6"/>
      <c r="QEB26" s="6"/>
      <c r="QEC26" s="6"/>
      <c r="QED26" s="6"/>
      <c r="QEE26" s="6"/>
      <c r="QEF26" s="6"/>
      <c r="QEG26" s="6"/>
      <c r="QEH26" s="6"/>
      <c r="QEI26" s="6"/>
      <c r="QEJ26" s="6"/>
      <c r="QEK26" s="6"/>
      <c r="QEL26" s="6"/>
      <c r="QEM26" s="6"/>
      <c r="QEN26" s="6"/>
      <c r="QEO26" s="6"/>
      <c r="QEP26" s="6"/>
      <c r="QEQ26" s="6"/>
      <c r="QER26" s="6"/>
      <c r="QES26" s="6"/>
      <c r="QET26" s="6"/>
      <c r="QEU26" s="6"/>
      <c r="QEV26" s="6"/>
      <c r="QEW26" s="6"/>
      <c r="QEX26" s="6"/>
      <c r="QEY26" s="6"/>
      <c r="QEZ26" s="6"/>
      <c r="QFA26" s="6"/>
      <c r="QFB26" s="6"/>
      <c r="QFC26" s="6"/>
      <c r="QFD26" s="6"/>
      <c r="QFE26" s="6"/>
      <c r="QFF26" s="6"/>
      <c r="QFG26" s="6"/>
      <c r="QFH26" s="6"/>
      <c r="QFI26" s="6"/>
      <c r="QFJ26" s="6"/>
      <c r="QFK26" s="6"/>
      <c r="QFL26" s="6"/>
      <c r="QFM26" s="6"/>
      <c r="QFN26" s="6"/>
      <c r="QFO26" s="6"/>
      <c r="QFP26" s="6"/>
      <c r="QFQ26" s="6"/>
      <c r="QFR26" s="6"/>
      <c r="QFS26" s="6"/>
      <c r="QFT26" s="6"/>
      <c r="QFU26" s="6"/>
      <c r="QFV26" s="6"/>
      <c r="QFW26" s="6"/>
      <c r="QFX26" s="6"/>
      <c r="QFY26" s="6"/>
      <c r="QFZ26" s="6"/>
      <c r="QGA26" s="6"/>
      <c r="QGB26" s="6"/>
      <c r="QGC26" s="6"/>
      <c r="QGD26" s="6"/>
      <c r="QGE26" s="6"/>
      <c r="QGF26" s="6"/>
      <c r="QGG26" s="6"/>
      <c r="QGH26" s="6"/>
      <c r="QGI26" s="6"/>
      <c r="QGJ26" s="6"/>
      <c r="QGK26" s="6"/>
      <c r="QGL26" s="6"/>
      <c r="QGM26" s="6"/>
      <c r="QGN26" s="6"/>
      <c r="QGO26" s="6"/>
      <c r="QGP26" s="6"/>
      <c r="QGQ26" s="6"/>
      <c r="QGR26" s="6"/>
      <c r="QGS26" s="6"/>
      <c r="QGT26" s="6"/>
      <c r="QGU26" s="6"/>
      <c r="QGV26" s="6"/>
      <c r="QGW26" s="6"/>
      <c r="QGX26" s="6"/>
      <c r="QGY26" s="6"/>
      <c r="QGZ26" s="6"/>
      <c r="QHA26" s="6"/>
      <c r="QHB26" s="6"/>
      <c r="QHC26" s="6"/>
      <c r="QHD26" s="6"/>
      <c r="QHE26" s="6"/>
      <c r="QHF26" s="6"/>
      <c r="QHG26" s="6"/>
      <c r="QHH26" s="6"/>
      <c r="QHI26" s="6"/>
      <c r="QHJ26" s="6"/>
      <c r="QHK26" s="6"/>
      <c r="QHL26" s="6"/>
      <c r="QHM26" s="6"/>
      <c r="QHN26" s="6"/>
      <c r="QHO26" s="6"/>
      <c r="QHP26" s="6"/>
      <c r="QHQ26" s="6"/>
      <c r="QHR26" s="6"/>
      <c r="QHS26" s="6"/>
      <c r="QHT26" s="6"/>
      <c r="QHU26" s="6"/>
      <c r="QHV26" s="6"/>
      <c r="QHW26" s="6"/>
      <c r="QHX26" s="6"/>
      <c r="QHY26" s="6"/>
      <c r="QHZ26" s="6"/>
      <c r="QIA26" s="6"/>
      <c r="QIB26" s="6"/>
      <c r="QIC26" s="6"/>
      <c r="QID26" s="6"/>
      <c r="QIE26" s="6"/>
      <c r="QIF26" s="6"/>
      <c r="QIG26" s="6"/>
      <c r="QIH26" s="6"/>
      <c r="QII26" s="6"/>
      <c r="QIJ26" s="6"/>
      <c r="QIK26" s="6"/>
      <c r="QIL26" s="6"/>
      <c r="QIM26" s="6"/>
      <c r="QIN26" s="6"/>
      <c r="QIO26" s="6"/>
      <c r="QIP26" s="6"/>
      <c r="QIQ26" s="6"/>
      <c r="QIR26" s="6"/>
      <c r="QIS26" s="6"/>
      <c r="QIT26" s="6"/>
      <c r="QIU26" s="6"/>
      <c r="QIV26" s="6"/>
      <c r="QIW26" s="6"/>
      <c r="QIX26" s="6"/>
      <c r="QIY26" s="6"/>
      <c r="QIZ26" s="6"/>
      <c r="QJA26" s="6"/>
      <c r="QJB26" s="6"/>
      <c r="QJC26" s="6"/>
      <c r="QJD26" s="6"/>
      <c r="QJE26" s="6"/>
      <c r="QJF26" s="6"/>
      <c r="QJG26" s="6"/>
      <c r="QJH26" s="6"/>
      <c r="QJI26" s="6"/>
      <c r="QJJ26" s="6"/>
      <c r="QJK26" s="6"/>
      <c r="QJL26" s="6"/>
      <c r="QJM26" s="6"/>
      <c r="QJN26" s="6"/>
      <c r="QJO26" s="6"/>
      <c r="QJP26" s="6"/>
      <c r="QJQ26" s="6"/>
      <c r="QJR26" s="6"/>
      <c r="QJS26" s="6"/>
      <c r="QJT26" s="6"/>
      <c r="QJU26" s="6"/>
      <c r="QJV26" s="6"/>
      <c r="QJW26" s="6"/>
      <c r="QJX26" s="6"/>
      <c r="QJY26" s="6"/>
      <c r="QJZ26" s="6"/>
      <c r="QKA26" s="6"/>
      <c r="QKB26" s="6"/>
      <c r="QKC26" s="6"/>
      <c r="QKD26" s="6"/>
      <c r="QKE26" s="6"/>
      <c r="QKF26" s="6"/>
      <c r="QKG26" s="6"/>
      <c r="QKH26" s="6"/>
      <c r="QKI26" s="6"/>
      <c r="QKJ26" s="6"/>
      <c r="QKK26" s="6"/>
      <c r="QKL26" s="6"/>
      <c r="QKM26" s="6"/>
      <c r="QKN26" s="6"/>
      <c r="QKO26" s="6"/>
      <c r="QKP26" s="6"/>
      <c r="QKQ26" s="6"/>
      <c r="QKR26" s="6"/>
      <c r="QKS26" s="6"/>
      <c r="QKT26" s="6"/>
      <c r="QKU26" s="6"/>
      <c r="QKV26" s="6"/>
      <c r="QKW26" s="6"/>
      <c r="QKX26" s="6"/>
      <c r="QKY26" s="6"/>
      <c r="QKZ26" s="6"/>
      <c r="QLA26" s="6"/>
      <c r="QLB26" s="6"/>
      <c r="QLC26" s="6"/>
      <c r="QLD26" s="6"/>
      <c r="QLE26" s="6"/>
      <c r="QLF26" s="6"/>
      <c r="QLG26" s="6"/>
      <c r="QLH26" s="6"/>
      <c r="QLI26" s="6"/>
      <c r="QLJ26" s="6"/>
      <c r="QLK26" s="6"/>
      <c r="QLL26" s="6"/>
      <c r="QLM26" s="6"/>
      <c r="QLN26" s="6"/>
      <c r="QLO26" s="6"/>
      <c r="QLP26" s="6"/>
      <c r="QLQ26" s="6"/>
      <c r="QLR26" s="6"/>
      <c r="QLS26" s="6"/>
      <c r="QLT26" s="6"/>
      <c r="QLU26" s="6"/>
      <c r="QLV26" s="6"/>
      <c r="QLW26" s="6"/>
      <c r="QLX26" s="6"/>
      <c r="QLY26" s="6"/>
      <c r="QLZ26" s="6"/>
      <c r="QMA26" s="6"/>
      <c r="QMB26" s="6"/>
      <c r="QMC26" s="6"/>
      <c r="QMD26" s="6"/>
      <c r="QME26" s="6"/>
      <c r="QMF26" s="6"/>
      <c r="QMG26" s="6"/>
      <c r="QMH26" s="6"/>
      <c r="QMI26" s="6"/>
      <c r="QMJ26" s="6"/>
      <c r="QMK26" s="6"/>
      <c r="QML26" s="6"/>
      <c r="QMM26" s="6"/>
      <c r="QMN26" s="6"/>
      <c r="QMO26" s="6"/>
      <c r="QMP26" s="6"/>
      <c r="QMQ26" s="6"/>
      <c r="QMR26" s="6"/>
      <c r="QMS26" s="6"/>
      <c r="QMT26" s="6"/>
      <c r="QMU26" s="6"/>
      <c r="QMV26" s="6"/>
      <c r="QMW26" s="6"/>
      <c r="QMX26" s="6"/>
      <c r="QMY26" s="6"/>
      <c r="QMZ26" s="6"/>
      <c r="QNA26" s="6"/>
      <c r="QNB26" s="6"/>
      <c r="QNC26" s="6"/>
      <c r="QND26" s="6"/>
      <c r="QNE26" s="6"/>
      <c r="QNF26" s="6"/>
      <c r="QNG26" s="6"/>
      <c r="QNH26" s="6"/>
      <c r="QNI26" s="6"/>
      <c r="QNJ26" s="6"/>
      <c r="QNK26" s="6"/>
      <c r="QNL26" s="6"/>
      <c r="QNM26" s="6"/>
      <c r="QNN26" s="6"/>
      <c r="QNO26" s="6"/>
      <c r="QNP26" s="6"/>
      <c r="QNQ26" s="6"/>
      <c r="QNR26" s="6"/>
      <c r="QNS26" s="6"/>
      <c r="QNT26" s="6"/>
      <c r="QNU26" s="6"/>
      <c r="QNV26" s="6"/>
      <c r="QNW26" s="6"/>
      <c r="QNX26" s="6"/>
      <c r="QNY26" s="6"/>
      <c r="QNZ26" s="6"/>
      <c r="QOA26" s="6"/>
      <c r="QOB26" s="6"/>
      <c r="QOC26" s="6"/>
      <c r="QOD26" s="6"/>
      <c r="QOE26" s="6"/>
      <c r="QOF26" s="6"/>
      <c r="QOG26" s="6"/>
      <c r="QOH26" s="6"/>
      <c r="QOI26" s="6"/>
      <c r="QOJ26" s="6"/>
      <c r="QOK26" s="6"/>
      <c r="QOL26" s="6"/>
      <c r="QOM26" s="6"/>
      <c r="QON26" s="6"/>
      <c r="QOO26" s="6"/>
      <c r="QOP26" s="6"/>
      <c r="QOQ26" s="6"/>
      <c r="QOR26" s="6"/>
      <c r="QOS26" s="6"/>
      <c r="QOT26" s="6"/>
      <c r="QOU26" s="6"/>
      <c r="QOV26" s="6"/>
      <c r="QOW26" s="6"/>
      <c r="QOX26" s="6"/>
      <c r="QOY26" s="6"/>
      <c r="QOZ26" s="6"/>
      <c r="QPA26" s="6"/>
      <c r="QPB26" s="6"/>
      <c r="QPC26" s="6"/>
      <c r="QPD26" s="6"/>
      <c r="QPE26" s="6"/>
      <c r="QPF26" s="6"/>
      <c r="QPG26" s="6"/>
      <c r="QPH26" s="6"/>
      <c r="QPI26" s="6"/>
      <c r="QPJ26" s="6"/>
      <c r="QPK26" s="6"/>
      <c r="QPL26" s="6"/>
      <c r="QPM26" s="6"/>
      <c r="QPN26" s="6"/>
      <c r="QPO26" s="6"/>
      <c r="QPP26" s="6"/>
      <c r="QPQ26" s="6"/>
      <c r="QPR26" s="6"/>
      <c r="QPS26" s="6"/>
      <c r="QPT26" s="6"/>
      <c r="QPU26" s="6"/>
      <c r="QPV26" s="6"/>
      <c r="QPW26" s="6"/>
      <c r="QPX26" s="6"/>
      <c r="QPY26" s="6"/>
      <c r="QPZ26" s="6"/>
      <c r="QQA26" s="6"/>
      <c r="QQB26" s="6"/>
      <c r="QQC26" s="6"/>
      <c r="QQD26" s="6"/>
      <c r="QQE26" s="6"/>
      <c r="QQF26" s="6"/>
      <c r="QQG26" s="6"/>
      <c r="QQH26" s="6"/>
      <c r="QQI26" s="6"/>
      <c r="QQJ26" s="6"/>
      <c r="QQK26" s="6"/>
      <c r="QQL26" s="6"/>
      <c r="QQM26" s="6"/>
      <c r="QQN26" s="6"/>
      <c r="QQO26" s="6"/>
      <c r="QQP26" s="6"/>
      <c r="QQQ26" s="6"/>
      <c r="QQR26" s="6"/>
      <c r="QQS26" s="6"/>
      <c r="QQT26" s="6"/>
      <c r="QQU26" s="6"/>
      <c r="QQV26" s="6"/>
      <c r="QQW26" s="6"/>
      <c r="QQX26" s="6"/>
      <c r="QQY26" s="6"/>
      <c r="QQZ26" s="6"/>
      <c r="QRA26" s="6"/>
      <c r="QRB26" s="6"/>
      <c r="QRC26" s="6"/>
      <c r="QRD26" s="6"/>
      <c r="QRE26" s="6"/>
      <c r="QRF26" s="6"/>
      <c r="QRG26" s="6"/>
      <c r="QRH26" s="6"/>
      <c r="QRI26" s="6"/>
      <c r="QRJ26" s="6"/>
      <c r="QRK26" s="6"/>
      <c r="QRL26" s="6"/>
      <c r="QRM26" s="6"/>
      <c r="QRN26" s="6"/>
      <c r="QRO26" s="6"/>
      <c r="QRP26" s="6"/>
      <c r="QRQ26" s="6"/>
      <c r="QRR26" s="6"/>
      <c r="QRS26" s="6"/>
      <c r="QRT26" s="6"/>
      <c r="QRU26" s="6"/>
      <c r="QRV26" s="6"/>
      <c r="QRW26" s="6"/>
      <c r="QRX26" s="6"/>
      <c r="QRY26" s="6"/>
      <c r="QRZ26" s="6"/>
      <c r="QSA26" s="6"/>
      <c r="QSB26" s="6"/>
      <c r="QSC26" s="6"/>
      <c r="QSD26" s="6"/>
      <c r="QSE26" s="6"/>
      <c r="QSF26" s="6"/>
      <c r="QSG26" s="6"/>
      <c r="QSH26" s="6"/>
      <c r="QSI26" s="6"/>
      <c r="QSJ26" s="6"/>
      <c r="QSK26" s="6"/>
      <c r="QSL26" s="6"/>
      <c r="QSM26" s="6"/>
      <c r="QSN26" s="6"/>
      <c r="QSO26" s="6"/>
      <c r="QSP26" s="6"/>
      <c r="QSQ26" s="6"/>
      <c r="QSR26" s="6"/>
      <c r="QSS26" s="6"/>
      <c r="QST26" s="6"/>
      <c r="QSU26" s="6"/>
      <c r="QSV26" s="6"/>
      <c r="QSW26" s="6"/>
      <c r="QSX26" s="6"/>
      <c r="QSY26" s="6"/>
      <c r="QSZ26" s="6"/>
      <c r="QTA26" s="6"/>
      <c r="QTB26" s="6"/>
      <c r="QTC26" s="6"/>
      <c r="QTD26" s="6"/>
      <c r="QTE26" s="6"/>
      <c r="QTF26" s="6"/>
      <c r="QTG26" s="6"/>
      <c r="QTH26" s="6"/>
      <c r="QTI26" s="6"/>
      <c r="QTJ26" s="6"/>
      <c r="QTK26" s="6"/>
      <c r="QTL26" s="6"/>
      <c r="QTM26" s="6"/>
      <c r="QTN26" s="6"/>
      <c r="QTO26" s="6"/>
      <c r="QTP26" s="6"/>
      <c r="QTQ26" s="6"/>
      <c r="QTR26" s="6"/>
      <c r="QTS26" s="6"/>
      <c r="QTT26" s="6"/>
      <c r="QTU26" s="6"/>
      <c r="QTV26" s="6"/>
      <c r="QTW26" s="6"/>
      <c r="QTX26" s="6"/>
      <c r="QTY26" s="6"/>
      <c r="QTZ26" s="6"/>
      <c r="QUA26" s="6"/>
      <c r="QUB26" s="6"/>
      <c r="QUC26" s="6"/>
      <c r="QUD26" s="6"/>
      <c r="QUE26" s="6"/>
      <c r="QUF26" s="6"/>
      <c r="QUG26" s="6"/>
      <c r="QUH26" s="6"/>
      <c r="QUI26" s="6"/>
      <c r="QUJ26" s="6"/>
      <c r="QUK26" s="6"/>
      <c r="QUL26" s="6"/>
      <c r="QUM26" s="6"/>
      <c r="QUN26" s="6"/>
      <c r="QUO26" s="6"/>
      <c r="QUP26" s="6"/>
      <c r="QUQ26" s="6"/>
      <c r="QUR26" s="6"/>
      <c r="QUS26" s="6"/>
      <c r="QUT26" s="6"/>
      <c r="QUU26" s="6"/>
      <c r="QUV26" s="6"/>
      <c r="QUW26" s="6"/>
      <c r="QUX26" s="6"/>
      <c r="QUY26" s="6"/>
      <c r="QUZ26" s="6"/>
      <c r="QVA26" s="6"/>
      <c r="QVB26" s="6"/>
      <c r="QVC26" s="6"/>
      <c r="QVD26" s="6"/>
      <c r="QVE26" s="6"/>
      <c r="QVF26" s="6"/>
      <c r="QVG26" s="6"/>
      <c r="QVH26" s="6"/>
      <c r="QVI26" s="6"/>
      <c r="QVJ26" s="6"/>
      <c r="QVK26" s="6"/>
      <c r="QVL26" s="6"/>
      <c r="QVM26" s="6"/>
      <c r="QVN26" s="6"/>
      <c r="QVO26" s="6"/>
      <c r="QVP26" s="6"/>
      <c r="QVQ26" s="6"/>
      <c r="QVR26" s="6"/>
      <c r="QVS26" s="6"/>
      <c r="QVT26" s="6"/>
      <c r="QVU26" s="6"/>
      <c r="QVV26" s="6"/>
      <c r="QVW26" s="6"/>
      <c r="QVX26" s="6"/>
      <c r="QVY26" s="6"/>
      <c r="QVZ26" s="6"/>
      <c r="QWA26" s="6"/>
      <c r="QWB26" s="6"/>
      <c r="QWC26" s="6"/>
      <c r="QWD26" s="6"/>
      <c r="QWE26" s="6"/>
      <c r="QWF26" s="6"/>
      <c r="QWG26" s="6"/>
      <c r="QWH26" s="6"/>
      <c r="QWI26" s="6"/>
      <c r="QWJ26" s="6"/>
      <c r="QWK26" s="6"/>
      <c r="QWL26" s="6"/>
      <c r="QWM26" s="6"/>
      <c r="QWN26" s="6"/>
      <c r="QWO26" s="6"/>
      <c r="QWP26" s="6"/>
      <c r="QWQ26" s="6"/>
      <c r="QWR26" s="6"/>
      <c r="QWS26" s="6"/>
      <c r="QWT26" s="6"/>
      <c r="QWU26" s="6"/>
      <c r="QWV26" s="6"/>
      <c r="QWW26" s="6"/>
      <c r="QWX26" s="6"/>
      <c r="QWY26" s="6"/>
      <c r="QWZ26" s="6"/>
      <c r="QXA26" s="6"/>
      <c r="QXB26" s="6"/>
      <c r="QXC26" s="6"/>
      <c r="QXD26" s="6"/>
      <c r="QXE26" s="6"/>
      <c r="QXF26" s="6"/>
      <c r="QXG26" s="6"/>
      <c r="QXH26" s="6"/>
      <c r="QXI26" s="6"/>
      <c r="QXJ26" s="6"/>
      <c r="QXK26" s="6"/>
      <c r="QXL26" s="6"/>
      <c r="QXM26" s="6"/>
      <c r="QXN26" s="6"/>
      <c r="QXO26" s="6"/>
      <c r="QXP26" s="6"/>
      <c r="QXQ26" s="6"/>
      <c r="QXR26" s="6"/>
      <c r="QXS26" s="6"/>
      <c r="QXT26" s="6"/>
      <c r="QXU26" s="6"/>
      <c r="QXV26" s="6"/>
      <c r="QXW26" s="6"/>
      <c r="QXX26" s="6"/>
      <c r="QXY26" s="6"/>
      <c r="QXZ26" s="6"/>
      <c r="QYA26" s="6"/>
      <c r="QYB26" s="6"/>
      <c r="QYC26" s="6"/>
      <c r="QYD26" s="6"/>
      <c r="QYE26" s="6"/>
      <c r="QYF26" s="6"/>
      <c r="QYG26" s="6"/>
      <c r="QYH26" s="6"/>
      <c r="QYI26" s="6"/>
      <c r="QYJ26" s="6"/>
      <c r="QYK26" s="6"/>
      <c r="QYL26" s="6"/>
      <c r="QYM26" s="6"/>
      <c r="QYN26" s="6"/>
      <c r="QYO26" s="6"/>
      <c r="QYP26" s="6"/>
      <c r="QYQ26" s="6"/>
      <c r="QYR26" s="6"/>
      <c r="QYS26" s="6"/>
      <c r="QYT26" s="6"/>
      <c r="QYU26" s="6"/>
      <c r="QYV26" s="6"/>
      <c r="QYW26" s="6"/>
      <c r="QYX26" s="6"/>
      <c r="QYY26" s="6"/>
      <c r="QYZ26" s="6"/>
      <c r="QZA26" s="6"/>
      <c r="QZB26" s="6"/>
      <c r="QZC26" s="6"/>
      <c r="QZD26" s="6"/>
      <c r="QZE26" s="6"/>
      <c r="QZF26" s="6"/>
      <c r="QZG26" s="6"/>
      <c r="QZH26" s="6"/>
      <c r="QZI26" s="6"/>
      <c r="QZJ26" s="6"/>
      <c r="QZK26" s="6"/>
      <c r="QZL26" s="6"/>
      <c r="QZM26" s="6"/>
      <c r="QZN26" s="6"/>
      <c r="QZO26" s="6"/>
      <c r="QZP26" s="6"/>
      <c r="QZQ26" s="6"/>
      <c r="QZR26" s="6"/>
      <c r="QZS26" s="6"/>
      <c r="QZT26" s="6"/>
      <c r="QZU26" s="6"/>
      <c r="QZV26" s="6"/>
      <c r="QZW26" s="6"/>
      <c r="QZX26" s="6"/>
      <c r="QZY26" s="6"/>
      <c r="QZZ26" s="6"/>
      <c r="RAA26" s="6"/>
      <c r="RAB26" s="6"/>
      <c r="RAC26" s="6"/>
      <c r="RAD26" s="6"/>
      <c r="RAE26" s="6"/>
      <c r="RAF26" s="6"/>
      <c r="RAG26" s="6"/>
      <c r="RAH26" s="6"/>
      <c r="RAI26" s="6"/>
      <c r="RAJ26" s="6"/>
      <c r="RAK26" s="6"/>
      <c r="RAL26" s="6"/>
      <c r="RAM26" s="6"/>
      <c r="RAN26" s="6"/>
      <c r="RAO26" s="6"/>
      <c r="RAP26" s="6"/>
      <c r="RAQ26" s="6"/>
      <c r="RAR26" s="6"/>
      <c r="RAS26" s="6"/>
      <c r="RAT26" s="6"/>
      <c r="RAU26" s="6"/>
      <c r="RAV26" s="6"/>
      <c r="RAW26" s="6"/>
      <c r="RAX26" s="6"/>
      <c r="RAY26" s="6"/>
      <c r="RAZ26" s="6"/>
      <c r="RBA26" s="6"/>
      <c r="RBB26" s="6"/>
      <c r="RBC26" s="6"/>
      <c r="RBD26" s="6"/>
      <c r="RBE26" s="6"/>
      <c r="RBF26" s="6"/>
      <c r="RBG26" s="6"/>
      <c r="RBH26" s="6"/>
      <c r="RBI26" s="6"/>
      <c r="RBJ26" s="6"/>
      <c r="RBK26" s="6"/>
      <c r="RBL26" s="6"/>
      <c r="RBM26" s="6"/>
      <c r="RBN26" s="6"/>
      <c r="RBO26" s="6"/>
      <c r="RBP26" s="6"/>
      <c r="RBQ26" s="6"/>
      <c r="RBR26" s="6"/>
      <c r="RBS26" s="6"/>
      <c r="RBT26" s="6"/>
      <c r="RBU26" s="6"/>
      <c r="RBV26" s="6"/>
      <c r="RBW26" s="6"/>
      <c r="RBX26" s="6"/>
      <c r="RBY26" s="6"/>
      <c r="RBZ26" s="6"/>
      <c r="RCA26" s="6"/>
      <c r="RCB26" s="6"/>
      <c r="RCC26" s="6"/>
      <c r="RCD26" s="6"/>
      <c r="RCE26" s="6"/>
      <c r="RCF26" s="6"/>
      <c r="RCG26" s="6"/>
      <c r="RCH26" s="6"/>
      <c r="RCI26" s="6"/>
      <c r="RCJ26" s="6"/>
      <c r="RCK26" s="6"/>
      <c r="RCL26" s="6"/>
      <c r="RCM26" s="6"/>
      <c r="RCN26" s="6"/>
      <c r="RCO26" s="6"/>
      <c r="RCP26" s="6"/>
      <c r="RCQ26" s="6"/>
      <c r="RCR26" s="6"/>
      <c r="RCS26" s="6"/>
      <c r="RCT26" s="6"/>
      <c r="RCU26" s="6"/>
      <c r="RCV26" s="6"/>
      <c r="RCW26" s="6"/>
      <c r="RCX26" s="6"/>
      <c r="RCY26" s="6"/>
      <c r="RCZ26" s="6"/>
      <c r="RDA26" s="6"/>
      <c r="RDB26" s="6"/>
      <c r="RDC26" s="6"/>
      <c r="RDD26" s="6"/>
      <c r="RDE26" s="6"/>
      <c r="RDF26" s="6"/>
      <c r="RDG26" s="6"/>
      <c r="RDH26" s="6"/>
      <c r="RDI26" s="6"/>
      <c r="RDJ26" s="6"/>
      <c r="RDK26" s="6"/>
      <c r="RDL26" s="6"/>
      <c r="RDM26" s="6"/>
      <c r="RDN26" s="6"/>
      <c r="RDO26" s="6"/>
      <c r="RDP26" s="6"/>
      <c r="RDQ26" s="6"/>
      <c r="RDR26" s="6"/>
      <c r="RDS26" s="6"/>
      <c r="RDT26" s="6"/>
      <c r="RDU26" s="6"/>
      <c r="RDV26" s="6"/>
      <c r="RDW26" s="6"/>
      <c r="RDX26" s="6"/>
      <c r="RDY26" s="6"/>
      <c r="RDZ26" s="6"/>
      <c r="REA26" s="6"/>
      <c r="REB26" s="6"/>
      <c r="REC26" s="6"/>
      <c r="RED26" s="6"/>
      <c r="REE26" s="6"/>
      <c r="REF26" s="6"/>
      <c r="REG26" s="6"/>
      <c r="REH26" s="6"/>
      <c r="REI26" s="6"/>
      <c r="REJ26" s="6"/>
      <c r="REK26" s="6"/>
      <c r="REL26" s="6"/>
      <c r="REM26" s="6"/>
      <c r="REN26" s="6"/>
      <c r="REO26" s="6"/>
      <c r="REP26" s="6"/>
      <c r="REQ26" s="6"/>
      <c r="RER26" s="6"/>
      <c r="RES26" s="6"/>
      <c r="RET26" s="6"/>
      <c r="REU26" s="6"/>
      <c r="REV26" s="6"/>
      <c r="REW26" s="6"/>
      <c r="REX26" s="6"/>
      <c r="REY26" s="6"/>
      <c r="REZ26" s="6"/>
      <c r="RFA26" s="6"/>
      <c r="RFB26" s="6"/>
      <c r="RFC26" s="6"/>
      <c r="RFD26" s="6"/>
      <c r="RFE26" s="6"/>
      <c r="RFF26" s="6"/>
      <c r="RFG26" s="6"/>
      <c r="RFH26" s="6"/>
      <c r="RFI26" s="6"/>
      <c r="RFJ26" s="6"/>
      <c r="RFK26" s="6"/>
      <c r="RFL26" s="6"/>
      <c r="RFM26" s="6"/>
      <c r="RFN26" s="6"/>
      <c r="RFO26" s="6"/>
      <c r="RFP26" s="6"/>
      <c r="RFQ26" s="6"/>
      <c r="RFR26" s="6"/>
      <c r="RFS26" s="6"/>
      <c r="RFT26" s="6"/>
      <c r="RFU26" s="6"/>
      <c r="RFV26" s="6"/>
      <c r="RFW26" s="6"/>
      <c r="RFX26" s="6"/>
      <c r="RFY26" s="6"/>
      <c r="RFZ26" s="6"/>
      <c r="RGA26" s="6"/>
      <c r="RGB26" s="6"/>
      <c r="RGC26" s="6"/>
      <c r="RGD26" s="6"/>
      <c r="RGE26" s="6"/>
      <c r="RGF26" s="6"/>
      <c r="RGG26" s="6"/>
      <c r="RGH26" s="6"/>
      <c r="RGI26" s="6"/>
      <c r="RGJ26" s="6"/>
      <c r="RGK26" s="6"/>
      <c r="RGL26" s="6"/>
      <c r="RGM26" s="6"/>
      <c r="RGN26" s="6"/>
      <c r="RGO26" s="6"/>
      <c r="RGP26" s="6"/>
      <c r="RGQ26" s="6"/>
      <c r="RGR26" s="6"/>
      <c r="RGS26" s="6"/>
      <c r="RGT26" s="6"/>
      <c r="RGU26" s="6"/>
      <c r="RGV26" s="6"/>
      <c r="RGW26" s="6"/>
      <c r="RGX26" s="6"/>
      <c r="RGY26" s="6"/>
      <c r="RGZ26" s="6"/>
      <c r="RHA26" s="6"/>
      <c r="RHB26" s="6"/>
      <c r="RHC26" s="6"/>
      <c r="RHD26" s="6"/>
      <c r="RHE26" s="6"/>
      <c r="RHF26" s="6"/>
      <c r="RHG26" s="6"/>
      <c r="RHH26" s="6"/>
      <c r="RHI26" s="6"/>
      <c r="RHJ26" s="6"/>
      <c r="RHK26" s="6"/>
      <c r="RHL26" s="6"/>
      <c r="RHM26" s="6"/>
      <c r="RHN26" s="6"/>
      <c r="RHO26" s="6"/>
      <c r="RHP26" s="6"/>
      <c r="RHQ26" s="6"/>
      <c r="RHR26" s="6"/>
      <c r="RHS26" s="6"/>
      <c r="RHT26" s="6"/>
      <c r="RHU26" s="6"/>
      <c r="RHV26" s="6"/>
      <c r="RHW26" s="6"/>
      <c r="RHX26" s="6"/>
      <c r="RHY26" s="6"/>
      <c r="RHZ26" s="6"/>
      <c r="RIA26" s="6"/>
      <c r="RIB26" s="6"/>
      <c r="RIC26" s="6"/>
      <c r="RID26" s="6"/>
      <c r="RIE26" s="6"/>
      <c r="RIF26" s="6"/>
      <c r="RIG26" s="6"/>
      <c r="RIH26" s="6"/>
      <c r="RII26" s="6"/>
      <c r="RIJ26" s="6"/>
      <c r="RIK26" s="6"/>
      <c r="RIL26" s="6"/>
      <c r="RIM26" s="6"/>
      <c r="RIN26" s="6"/>
      <c r="RIO26" s="6"/>
      <c r="RIP26" s="6"/>
      <c r="RIQ26" s="6"/>
      <c r="RIR26" s="6"/>
      <c r="RIS26" s="6"/>
      <c r="RIT26" s="6"/>
      <c r="RIU26" s="6"/>
      <c r="RIV26" s="6"/>
      <c r="RIW26" s="6"/>
      <c r="RIX26" s="6"/>
      <c r="RIY26" s="6"/>
      <c r="RIZ26" s="6"/>
      <c r="RJA26" s="6"/>
      <c r="RJB26" s="6"/>
      <c r="RJC26" s="6"/>
      <c r="RJD26" s="6"/>
      <c r="RJE26" s="6"/>
      <c r="RJF26" s="6"/>
      <c r="RJG26" s="6"/>
      <c r="RJH26" s="6"/>
      <c r="RJI26" s="6"/>
      <c r="RJJ26" s="6"/>
      <c r="RJK26" s="6"/>
      <c r="RJL26" s="6"/>
      <c r="RJM26" s="6"/>
      <c r="RJN26" s="6"/>
      <c r="RJO26" s="6"/>
      <c r="RJP26" s="6"/>
      <c r="RJQ26" s="6"/>
      <c r="RJR26" s="6"/>
      <c r="RJS26" s="6"/>
      <c r="RJT26" s="6"/>
      <c r="RJU26" s="6"/>
      <c r="RJV26" s="6"/>
      <c r="RJW26" s="6"/>
      <c r="RJX26" s="6"/>
      <c r="RJY26" s="6"/>
      <c r="RJZ26" s="6"/>
      <c r="RKA26" s="6"/>
      <c r="RKB26" s="6"/>
      <c r="RKC26" s="6"/>
      <c r="RKD26" s="6"/>
      <c r="RKE26" s="6"/>
      <c r="RKF26" s="6"/>
      <c r="RKG26" s="6"/>
      <c r="RKH26" s="6"/>
      <c r="RKI26" s="6"/>
      <c r="RKJ26" s="6"/>
      <c r="RKK26" s="6"/>
      <c r="RKL26" s="6"/>
      <c r="RKM26" s="6"/>
      <c r="RKN26" s="6"/>
      <c r="RKO26" s="6"/>
      <c r="RKP26" s="6"/>
      <c r="RKQ26" s="6"/>
      <c r="RKR26" s="6"/>
      <c r="RKS26" s="6"/>
      <c r="RKT26" s="6"/>
      <c r="RKU26" s="6"/>
      <c r="RKV26" s="6"/>
      <c r="RKW26" s="6"/>
      <c r="RKX26" s="6"/>
      <c r="RKY26" s="6"/>
      <c r="RKZ26" s="6"/>
      <c r="RLA26" s="6"/>
      <c r="RLB26" s="6"/>
      <c r="RLC26" s="6"/>
      <c r="RLD26" s="6"/>
      <c r="RLE26" s="6"/>
      <c r="RLF26" s="6"/>
      <c r="RLG26" s="6"/>
      <c r="RLH26" s="6"/>
      <c r="RLI26" s="6"/>
      <c r="RLJ26" s="6"/>
      <c r="RLK26" s="6"/>
      <c r="RLL26" s="6"/>
      <c r="RLM26" s="6"/>
      <c r="RLN26" s="6"/>
      <c r="RLO26" s="6"/>
      <c r="RLP26" s="6"/>
      <c r="RLQ26" s="6"/>
      <c r="RLR26" s="6"/>
      <c r="RLS26" s="6"/>
      <c r="RLT26" s="6"/>
      <c r="RLU26" s="6"/>
      <c r="RLV26" s="6"/>
      <c r="RLW26" s="6"/>
      <c r="RLX26" s="6"/>
      <c r="RLY26" s="6"/>
      <c r="RLZ26" s="6"/>
      <c r="RMA26" s="6"/>
      <c r="RMB26" s="6"/>
      <c r="RMC26" s="6"/>
      <c r="RMD26" s="6"/>
      <c r="RME26" s="6"/>
      <c r="RMF26" s="6"/>
      <c r="RMG26" s="6"/>
      <c r="RMH26" s="6"/>
      <c r="RMI26" s="6"/>
      <c r="RMJ26" s="6"/>
      <c r="RMK26" s="6"/>
      <c r="RML26" s="6"/>
      <c r="RMM26" s="6"/>
      <c r="RMN26" s="6"/>
      <c r="RMO26" s="6"/>
      <c r="RMP26" s="6"/>
      <c r="RMQ26" s="6"/>
      <c r="RMR26" s="6"/>
      <c r="RMS26" s="6"/>
      <c r="RMT26" s="6"/>
      <c r="RMU26" s="6"/>
      <c r="RMV26" s="6"/>
      <c r="RMW26" s="6"/>
      <c r="RMX26" s="6"/>
      <c r="RMY26" s="6"/>
      <c r="RMZ26" s="6"/>
      <c r="RNA26" s="6"/>
      <c r="RNB26" s="6"/>
      <c r="RNC26" s="6"/>
      <c r="RND26" s="6"/>
      <c r="RNE26" s="6"/>
      <c r="RNF26" s="6"/>
      <c r="RNG26" s="6"/>
      <c r="RNH26" s="6"/>
      <c r="RNI26" s="6"/>
      <c r="RNJ26" s="6"/>
      <c r="RNK26" s="6"/>
      <c r="RNL26" s="6"/>
      <c r="RNM26" s="6"/>
      <c r="RNN26" s="6"/>
      <c r="RNO26" s="6"/>
      <c r="RNP26" s="6"/>
      <c r="RNQ26" s="6"/>
      <c r="RNR26" s="6"/>
      <c r="RNS26" s="6"/>
      <c r="RNT26" s="6"/>
      <c r="RNU26" s="6"/>
      <c r="RNV26" s="6"/>
      <c r="RNW26" s="6"/>
      <c r="RNX26" s="6"/>
      <c r="RNY26" s="6"/>
      <c r="RNZ26" s="6"/>
      <c r="ROA26" s="6"/>
      <c r="ROB26" s="6"/>
      <c r="ROC26" s="6"/>
      <c r="ROD26" s="6"/>
      <c r="ROE26" s="6"/>
      <c r="ROF26" s="6"/>
      <c r="ROG26" s="6"/>
      <c r="ROH26" s="6"/>
      <c r="ROI26" s="6"/>
      <c r="ROJ26" s="6"/>
      <c r="ROK26" s="6"/>
      <c r="ROL26" s="6"/>
      <c r="ROM26" s="6"/>
      <c r="RON26" s="6"/>
      <c r="ROO26" s="6"/>
      <c r="ROP26" s="6"/>
      <c r="ROQ26" s="6"/>
      <c r="ROR26" s="6"/>
      <c r="ROS26" s="6"/>
      <c r="ROT26" s="6"/>
      <c r="ROU26" s="6"/>
      <c r="ROV26" s="6"/>
      <c r="ROW26" s="6"/>
      <c r="ROX26" s="6"/>
      <c r="ROY26" s="6"/>
      <c r="ROZ26" s="6"/>
      <c r="RPA26" s="6"/>
      <c r="RPB26" s="6"/>
      <c r="RPC26" s="6"/>
      <c r="RPD26" s="6"/>
      <c r="RPE26" s="6"/>
      <c r="RPF26" s="6"/>
      <c r="RPG26" s="6"/>
      <c r="RPH26" s="6"/>
      <c r="RPI26" s="6"/>
      <c r="RPJ26" s="6"/>
      <c r="RPK26" s="6"/>
      <c r="RPL26" s="6"/>
      <c r="RPM26" s="6"/>
      <c r="RPN26" s="6"/>
      <c r="RPO26" s="6"/>
      <c r="RPP26" s="6"/>
      <c r="RPQ26" s="6"/>
      <c r="RPR26" s="6"/>
      <c r="RPS26" s="6"/>
      <c r="RPT26" s="6"/>
      <c r="RPU26" s="6"/>
      <c r="RPV26" s="6"/>
      <c r="RPW26" s="6"/>
      <c r="RPX26" s="6"/>
      <c r="RPY26" s="6"/>
      <c r="RPZ26" s="6"/>
      <c r="RQA26" s="6"/>
      <c r="RQB26" s="6"/>
      <c r="RQC26" s="6"/>
      <c r="RQD26" s="6"/>
      <c r="RQE26" s="6"/>
      <c r="RQF26" s="6"/>
      <c r="RQG26" s="6"/>
      <c r="RQH26" s="6"/>
      <c r="RQI26" s="6"/>
      <c r="RQJ26" s="6"/>
      <c r="RQK26" s="6"/>
      <c r="RQL26" s="6"/>
      <c r="RQM26" s="6"/>
      <c r="RQN26" s="6"/>
      <c r="RQO26" s="6"/>
      <c r="RQP26" s="6"/>
      <c r="RQQ26" s="6"/>
      <c r="RQR26" s="6"/>
      <c r="RQS26" s="6"/>
      <c r="RQT26" s="6"/>
      <c r="RQU26" s="6"/>
      <c r="RQV26" s="6"/>
      <c r="RQW26" s="6"/>
      <c r="RQX26" s="6"/>
      <c r="RQY26" s="6"/>
      <c r="RQZ26" s="6"/>
      <c r="RRA26" s="6"/>
      <c r="RRB26" s="6"/>
      <c r="RRC26" s="6"/>
      <c r="RRD26" s="6"/>
      <c r="RRE26" s="6"/>
      <c r="RRF26" s="6"/>
      <c r="RRG26" s="6"/>
      <c r="RRH26" s="6"/>
      <c r="RRI26" s="6"/>
      <c r="RRJ26" s="6"/>
      <c r="RRK26" s="6"/>
      <c r="RRL26" s="6"/>
      <c r="RRM26" s="6"/>
      <c r="RRN26" s="6"/>
      <c r="RRO26" s="6"/>
      <c r="RRP26" s="6"/>
      <c r="RRQ26" s="6"/>
      <c r="RRR26" s="6"/>
      <c r="RRS26" s="6"/>
      <c r="RRT26" s="6"/>
      <c r="RRU26" s="6"/>
      <c r="RRV26" s="6"/>
      <c r="RRW26" s="6"/>
      <c r="RRX26" s="6"/>
      <c r="RRY26" s="6"/>
      <c r="RRZ26" s="6"/>
      <c r="RSA26" s="6"/>
      <c r="RSB26" s="6"/>
      <c r="RSC26" s="6"/>
      <c r="RSD26" s="6"/>
      <c r="RSE26" s="6"/>
      <c r="RSF26" s="6"/>
      <c r="RSG26" s="6"/>
      <c r="RSH26" s="6"/>
      <c r="RSI26" s="6"/>
      <c r="RSJ26" s="6"/>
      <c r="RSK26" s="6"/>
      <c r="RSL26" s="6"/>
      <c r="RSM26" s="6"/>
      <c r="RSN26" s="6"/>
      <c r="RSO26" s="6"/>
      <c r="RSP26" s="6"/>
      <c r="RSQ26" s="6"/>
      <c r="RSR26" s="6"/>
      <c r="RSS26" s="6"/>
      <c r="RST26" s="6"/>
      <c r="RSU26" s="6"/>
      <c r="RSV26" s="6"/>
      <c r="RSW26" s="6"/>
      <c r="RSX26" s="6"/>
      <c r="RSY26" s="6"/>
      <c r="RSZ26" s="6"/>
      <c r="RTA26" s="6"/>
      <c r="RTB26" s="6"/>
      <c r="RTC26" s="6"/>
      <c r="RTD26" s="6"/>
      <c r="RTE26" s="6"/>
      <c r="RTF26" s="6"/>
      <c r="RTG26" s="6"/>
      <c r="RTH26" s="6"/>
      <c r="RTI26" s="6"/>
      <c r="RTJ26" s="6"/>
      <c r="RTK26" s="6"/>
      <c r="RTL26" s="6"/>
      <c r="RTM26" s="6"/>
      <c r="RTN26" s="6"/>
      <c r="RTO26" s="6"/>
      <c r="RTP26" s="6"/>
      <c r="RTQ26" s="6"/>
      <c r="RTR26" s="6"/>
      <c r="RTS26" s="6"/>
      <c r="RTT26" s="6"/>
      <c r="RTU26" s="6"/>
      <c r="RTV26" s="6"/>
      <c r="RTW26" s="6"/>
      <c r="RTX26" s="6"/>
      <c r="RTY26" s="6"/>
      <c r="RTZ26" s="6"/>
      <c r="RUA26" s="6"/>
      <c r="RUB26" s="6"/>
      <c r="RUC26" s="6"/>
      <c r="RUD26" s="6"/>
      <c r="RUE26" s="6"/>
      <c r="RUF26" s="6"/>
      <c r="RUG26" s="6"/>
      <c r="RUH26" s="6"/>
      <c r="RUI26" s="6"/>
      <c r="RUJ26" s="6"/>
      <c r="RUK26" s="6"/>
      <c r="RUL26" s="6"/>
      <c r="RUM26" s="6"/>
      <c r="RUN26" s="6"/>
      <c r="RUO26" s="6"/>
      <c r="RUP26" s="6"/>
      <c r="RUQ26" s="6"/>
      <c r="RUR26" s="6"/>
      <c r="RUS26" s="6"/>
      <c r="RUT26" s="6"/>
      <c r="RUU26" s="6"/>
      <c r="RUV26" s="6"/>
      <c r="RUW26" s="6"/>
      <c r="RUX26" s="6"/>
      <c r="RUY26" s="6"/>
      <c r="RUZ26" s="6"/>
      <c r="RVA26" s="6"/>
      <c r="RVB26" s="6"/>
      <c r="RVC26" s="6"/>
      <c r="RVD26" s="6"/>
      <c r="RVE26" s="6"/>
      <c r="RVF26" s="6"/>
      <c r="RVG26" s="6"/>
      <c r="RVH26" s="6"/>
      <c r="RVI26" s="6"/>
      <c r="RVJ26" s="6"/>
      <c r="RVK26" s="6"/>
      <c r="RVL26" s="6"/>
      <c r="RVM26" s="6"/>
      <c r="RVN26" s="6"/>
      <c r="RVO26" s="6"/>
      <c r="RVP26" s="6"/>
      <c r="RVQ26" s="6"/>
      <c r="RVR26" s="6"/>
      <c r="RVS26" s="6"/>
      <c r="RVT26" s="6"/>
      <c r="RVU26" s="6"/>
      <c r="RVV26" s="6"/>
      <c r="RVW26" s="6"/>
      <c r="RVX26" s="6"/>
      <c r="RVY26" s="6"/>
      <c r="RVZ26" s="6"/>
      <c r="RWA26" s="6"/>
      <c r="RWB26" s="6"/>
      <c r="RWC26" s="6"/>
      <c r="RWD26" s="6"/>
      <c r="RWE26" s="6"/>
      <c r="RWF26" s="6"/>
      <c r="RWG26" s="6"/>
      <c r="RWH26" s="6"/>
      <c r="RWI26" s="6"/>
      <c r="RWJ26" s="6"/>
      <c r="RWK26" s="6"/>
      <c r="RWL26" s="6"/>
      <c r="RWM26" s="6"/>
      <c r="RWN26" s="6"/>
      <c r="RWO26" s="6"/>
      <c r="RWP26" s="6"/>
      <c r="RWQ26" s="6"/>
      <c r="RWR26" s="6"/>
      <c r="RWS26" s="6"/>
      <c r="RWT26" s="6"/>
      <c r="RWU26" s="6"/>
      <c r="RWV26" s="6"/>
      <c r="RWW26" s="6"/>
      <c r="RWX26" s="6"/>
      <c r="RWY26" s="6"/>
      <c r="RWZ26" s="6"/>
      <c r="RXA26" s="6"/>
      <c r="RXB26" s="6"/>
      <c r="RXC26" s="6"/>
      <c r="RXD26" s="6"/>
      <c r="RXE26" s="6"/>
      <c r="RXF26" s="6"/>
      <c r="RXG26" s="6"/>
      <c r="RXH26" s="6"/>
      <c r="RXI26" s="6"/>
      <c r="RXJ26" s="6"/>
      <c r="RXK26" s="6"/>
      <c r="RXL26" s="6"/>
      <c r="RXM26" s="6"/>
      <c r="RXN26" s="6"/>
      <c r="RXO26" s="6"/>
      <c r="RXP26" s="6"/>
      <c r="RXQ26" s="6"/>
      <c r="RXR26" s="6"/>
      <c r="RXS26" s="6"/>
      <c r="RXT26" s="6"/>
      <c r="RXU26" s="6"/>
      <c r="RXV26" s="6"/>
      <c r="RXW26" s="6"/>
      <c r="RXX26" s="6"/>
      <c r="RXY26" s="6"/>
      <c r="RXZ26" s="6"/>
      <c r="RYA26" s="6"/>
      <c r="RYB26" s="6"/>
      <c r="RYC26" s="6"/>
      <c r="RYD26" s="6"/>
      <c r="RYE26" s="6"/>
      <c r="RYF26" s="6"/>
      <c r="RYG26" s="6"/>
      <c r="RYH26" s="6"/>
      <c r="RYI26" s="6"/>
      <c r="RYJ26" s="6"/>
      <c r="RYK26" s="6"/>
      <c r="RYL26" s="6"/>
      <c r="RYM26" s="6"/>
      <c r="RYN26" s="6"/>
      <c r="RYO26" s="6"/>
      <c r="RYP26" s="6"/>
      <c r="RYQ26" s="6"/>
      <c r="RYR26" s="6"/>
      <c r="RYS26" s="6"/>
      <c r="RYT26" s="6"/>
      <c r="RYU26" s="6"/>
      <c r="RYV26" s="6"/>
      <c r="RYW26" s="6"/>
      <c r="RYX26" s="6"/>
      <c r="RYY26" s="6"/>
      <c r="RYZ26" s="6"/>
      <c r="RZA26" s="6"/>
      <c r="RZB26" s="6"/>
      <c r="RZC26" s="6"/>
      <c r="RZD26" s="6"/>
      <c r="RZE26" s="6"/>
      <c r="RZF26" s="6"/>
      <c r="RZG26" s="6"/>
      <c r="RZH26" s="6"/>
      <c r="RZI26" s="6"/>
      <c r="RZJ26" s="6"/>
      <c r="RZK26" s="6"/>
      <c r="RZL26" s="6"/>
      <c r="RZM26" s="6"/>
      <c r="RZN26" s="6"/>
      <c r="RZO26" s="6"/>
      <c r="RZP26" s="6"/>
      <c r="RZQ26" s="6"/>
      <c r="RZR26" s="6"/>
      <c r="RZS26" s="6"/>
      <c r="RZT26" s="6"/>
      <c r="RZU26" s="6"/>
      <c r="RZV26" s="6"/>
      <c r="RZW26" s="6"/>
      <c r="RZX26" s="6"/>
      <c r="RZY26" s="6"/>
      <c r="RZZ26" s="6"/>
      <c r="SAA26" s="6"/>
      <c r="SAB26" s="6"/>
      <c r="SAC26" s="6"/>
      <c r="SAD26" s="6"/>
      <c r="SAE26" s="6"/>
      <c r="SAF26" s="6"/>
      <c r="SAG26" s="6"/>
      <c r="SAH26" s="6"/>
      <c r="SAI26" s="6"/>
      <c r="SAJ26" s="6"/>
      <c r="SAK26" s="6"/>
      <c r="SAL26" s="6"/>
      <c r="SAM26" s="6"/>
      <c r="SAN26" s="6"/>
      <c r="SAO26" s="6"/>
      <c r="SAP26" s="6"/>
      <c r="SAQ26" s="6"/>
      <c r="SAR26" s="6"/>
      <c r="SAS26" s="6"/>
      <c r="SAT26" s="6"/>
      <c r="SAU26" s="6"/>
      <c r="SAV26" s="6"/>
      <c r="SAW26" s="6"/>
      <c r="SAX26" s="6"/>
      <c r="SAY26" s="6"/>
      <c r="SAZ26" s="6"/>
      <c r="SBA26" s="6"/>
      <c r="SBB26" s="6"/>
      <c r="SBC26" s="6"/>
      <c r="SBD26" s="6"/>
      <c r="SBE26" s="6"/>
      <c r="SBF26" s="6"/>
      <c r="SBG26" s="6"/>
      <c r="SBH26" s="6"/>
      <c r="SBI26" s="6"/>
      <c r="SBJ26" s="6"/>
      <c r="SBK26" s="6"/>
      <c r="SBL26" s="6"/>
      <c r="SBM26" s="6"/>
      <c r="SBN26" s="6"/>
      <c r="SBO26" s="6"/>
      <c r="SBP26" s="6"/>
      <c r="SBQ26" s="6"/>
      <c r="SBR26" s="6"/>
      <c r="SBS26" s="6"/>
      <c r="SBT26" s="6"/>
      <c r="SBU26" s="6"/>
      <c r="SBV26" s="6"/>
      <c r="SBW26" s="6"/>
      <c r="SBX26" s="6"/>
      <c r="SBY26" s="6"/>
      <c r="SBZ26" s="6"/>
      <c r="SCA26" s="6"/>
      <c r="SCB26" s="6"/>
      <c r="SCC26" s="6"/>
      <c r="SCD26" s="6"/>
      <c r="SCE26" s="6"/>
      <c r="SCF26" s="6"/>
      <c r="SCG26" s="6"/>
      <c r="SCH26" s="6"/>
      <c r="SCI26" s="6"/>
      <c r="SCJ26" s="6"/>
      <c r="SCK26" s="6"/>
      <c r="SCL26" s="6"/>
      <c r="SCM26" s="6"/>
      <c r="SCN26" s="6"/>
      <c r="SCO26" s="6"/>
      <c r="SCP26" s="6"/>
      <c r="SCQ26" s="6"/>
      <c r="SCR26" s="6"/>
      <c r="SCS26" s="6"/>
      <c r="SCT26" s="6"/>
      <c r="SCU26" s="6"/>
      <c r="SCV26" s="6"/>
      <c r="SCW26" s="6"/>
      <c r="SCX26" s="6"/>
      <c r="SCY26" s="6"/>
      <c r="SCZ26" s="6"/>
      <c r="SDA26" s="6"/>
      <c r="SDB26" s="6"/>
      <c r="SDC26" s="6"/>
      <c r="SDD26" s="6"/>
      <c r="SDE26" s="6"/>
      <c r="SDF26" s="6"/>
      <c r="SDG26" s="6"/>
      <c r="SDH26" s="6"/>
      <c r="SDI26" s="6"/>
      <c r="SDJ26" s="6"/>
      <c r="SDK26" s="6"/>
      <c r="SDL26" s="6"/>
      <c r="SDM26" s="6"/>
      <c r="SDN26" s="6"/>
      <c r="SDO26" s="6"/>
      <c r="SDP26" s="6"/>
      <c r="SDQ26" s="6"/>
      <c r="SDR26" s="6"/>
      <c r="SDS26" s="6"/>
      <c r="SDT26" s="6"/>
      <c r="SDU26" s="6"/>
      <c r="SDV26" s="6"/>
      <c r="SDW26" s="6"/>
      <c r="SDX26" s="6"/>
      <c r="SDY26" s="6"/>
      <c r="SDZ26" s="6"/>
      <c r="SEA26" s="6"/>
      <c r="SEB26" s="6"/>
      <c r="SEC26" s="6"/>
      <c r="SED26" s="6"/>
      <c r="SEE26" s="6"/>
      <c r="SEF26" s="6"/>
      <c r="SEG26" s="6"/>
      <c r="SEH26" s="6"/>
      <c r="SEI26" s="6"/>
      <c r="SEJ26" s="6"/>
      <c r="SEK26" s="6"/>
      <c r="SEL26" s="6"/>
      <c r="SEM26" s="6"/>
      <c r="SEN26" s="6"/>
      <c r="SEO26" s="6"/>
      <c r="SEP26" s="6"/>
      <c r="SEQ26" s="6"/>
      <c r="SER26" s="6"/>
      <c r="SES26" s="6"/>
      <c r="SET26" s="6"/>
      <c r="SEU26" s="6"/>
      <c r="SEV26" s="6"/>
      <c r="SEW26" s="6"/>
      <c r="SEX26" s="6"/>
      <c r="SEY26" s="6"/>
      <c r="SEZ26" s="6"/>
      <c r="SFA26" s="6"/>
      <c r="SFB26" s="6"/>
      <c r="SFC26" s="6"/>
      <c r="SFD26" s="6"/>
      <c r="SFE26" s="6"/>
      <c r="SFF26" s="6"/>
      <c r="SFG26" s="6"/>
      <c r="SFH26" s="6"/>
      <c r="SFI26" s="6"/>
      <c r="SFJ26" s="6"/>
      <c r="SFK26" s="6"/>
      <c r="SFL26" s="6"/>
      <c r="SFM26" s="6"/>
      <c r="SFN26" s="6"/>
      <c r="SFO26" s="6"/>
      <c r="SFP26" s="6"/>
      <c r="SFQ26" s="6"/>
      <c r="SFR26" s="6"/>
      <c r="SFS26" s="6"/>
      <c r="SFT26" s="6"/>
      <c r="SFU26" s="6"/>
      <c r="SFV26" s="6"/>
      <c r="SFW26" s="6"/>
      <c r="SFX26" s="6"/>
      <c r="SFY26" s="6"/>
      <c r="SFZ26" s="6"/>
      <c r="SGA26" s="6"/>
      <c r="SGB26" s="6"/>
      <c r="SGC26" s="6"/>
      <c r="SGD26" s="6"/>
      <c r="SGE26" s="6"/>
      <c r="SGF26" s="6"/>
      <c r="SGG26" s="6"/>
      <c r="SGH26" s="6"/>
      <c r="SGI26" s="6"/>
      <c r="SGJ26" s="6"/>
      <c r="SGK26" s="6"/>
      <c r="SGL26" s="6"/>
      <c r="SGM26" s="6"/>
      <c r="SGN26" s="6"/>
      <c r="SGO26" s="6"/>
      <c r="SGP26" s="6"/>
      <c r="SGQ26" s="6"/>
      <c r="SGR26" s="6"/>
      <c r="SGS26" s="6"/>
      <c r="SGT26" s="6"/>
      <c r="SGU26" s="6"/>
      <c r="SGV26" s="6"/>
      <c r="SGW26" s="6"/>
      <c r="SGX26" s="6"/>
      <c r="SGY26" s="6"/>
      <c r="SGZ26" s="6"/>
      <c r="SHA26" s="6"/>
      <c r="SHB26" s="6"/>
      <c r="SHC26" s="6"/>
      <c r="SHD26" s="6"/>
      <c r="SHE26" s="6"/>
      <c r="SHF26" s="6"/>
      <c r="SHG26" s="6"/>
      <c r="SHH26" s="6"/>
      <c r="SHI26" s="6"/>
      <c r="SHJ26" s="6"/>
      <c r="SHK26" s="6"/>
      <c r="SHL26" s="6"/>
      <c r="SHM26" s="6"/>
      <c r="SHN26" s="6"/>
      <c r="SHO26" s="6"/>
      <c r="SHP26" s="6"/>
      <c r="SHQ26" s="6"/>
      <c r="SHR26" s="6"/>
      <c r="SHS26" s="6"/>
      <c r="SHT26" s="6"/>
      <c r="SHU26" s="6"/>
      <c r="SHV26" s="6"/>
      <c r="SHW26" s="6"/>
      <c r="SHX26" s="6"/>
      <c r="SHY26" s="6"/>
      <c r="SHZ26" s="6"/>
      <c r="SIA26" s="6"/>
      <c r="SIB26" s="6"/>
      <c r="SIC26" s="6"/>
      <c r="SID26" s="6"/>
      <c r="SIE26" s="6"/>
      <c r="SIF26" s="6"/>
      <c r="SIG26" s="6"/>
      <c r="SIH26" s="6"/>
      <c r="SII26" s="6"/>
      <c r="SIJ26" s="6"/>
      <c r="SIK26" s="6"/>
      <c r="SIL26" s="6"/>
      <c r="SIM26" s="6"/>
      <c r="SIN26" s="6"/>
      <c r="SIO26" s="6"/>
      <c r="SIP26" s="6"/>
      <c r="SIQ26" s="6"/>
      <c r="SIR26" s="6"/>
      <c r="SIS26" s="6"/>
      <c r="SIT26" s="6"/>
      <c r="SIU26" s="6"/>
      <c r="SIV26" s="6"/>
      <c r="SIW26" s="6"/>
      <c r="SIX26" s="6"/>
      <c r="SIY26" s="6"/>
      <c r="SIZ26" s="6"/>
      <c r="SJA26" s="6"/>
      <c r="SJB26" s="6"/>
      <c r="SJC26" s="6"/>
      <c r="SJD26" s="6"/>
      <c r="SJE26" s="6"/>
      <c r="SJF26" s="6"/>
      <c r="SJG26" s="6"/>
      <c r="SJH26" s="6"/>
      <c r="SJI26" s="6"/>
      <c r="SJJ26" s="6"/>
      <c r="SJK26" s="6"/>
      <c r="SJL26" s="6"/>
      <c r="SJM26" s="6"/>
      <c r="SJN26" s="6"/>
      <c r="SJO26" s="6"/>
      <c r="SJP26" s="6"/>
      <c r="SJQ26" s="6"/>
      <c r="SJR26" s="6"/>
      <c r="SJS26" s="6"/>
      <c r="SJT26" s="6"/>
      <c r="SJU26" s="6"/>
      <c r="SJV26" s="6"/>
      <c r="SJW26" s="6"/>
      <c r="SJX26" s="6"/>
      <c r="SJY26" s="6"/>
      <c r="SJZ26" s="6"/>
      <c r="SKA26" s="6"/>
      <c r="SKB26" s="6"/>
      <c r="SKC26" s="6"/>
      <c r="SKD26" s="6"/>
      <c r="SKE26" s="6"/>
      <c r="SKF26" s="6"/>
      <c r="SKG26" s="6"/>
      <c r="SKH26" s="6"/>
      <c r="SKI26" s="6"/>
      <c r="SKJ26" s="6"/>
      <c r="SKK26" s="6"/>
      <c r="SKL26" s="6"/>
      <c r="SKM26" s="6"/>
      <c r="SKN26" s="6"/>
      <c r="SKO26" s="6"/>
      <c r="SKP26" s="6"/>
      <c r="SKQ26" s="6"/>
      <c r="SKR26" s="6"/>
      <c r="SKS26" s="6"/>
      <c r="SKT26" s="6"/>
      <c r="SKU26" s="6"/>
      <c r="SKV26" s="6"/>
      <c r="SKW26" s="6"/>
      <c r="SKX26" s="6"/>
      <c r="SKY26" s="6"/>
      <c r="SKZ26" s="6"/>
      <c r="SLA26" s="6"/>
      <c r="SLB26" s="6"/>
      <c r="SLC26" s="6"/>
      <c r="SLD26" s="6"/>
      <c r="SLE26" s="6"/>
      <c r="SLF26" s="6"/>
      <c r="SLG26" s="6"/>
      <c r="SLH26" s="6"/>
      <c r="SLI26" s="6"/>
      <c r="SLJ26" s="6"/>
      <c r="SLK26" s="6"/>
      <c r="SLL26" s="6"/>
      <c r="SLM26" s="6"/>
      <c r="SLN26" s="6"/>
      <c r="SLO26" s="6"/>
      <c r="SLP26" s="6"/>
      <c r="SLQ26" s="6"/>
      <c r="SLR26" s="6"/>
      <c r="SLS26" s="6"/>
      <c r="SLT26" s="6"/>
      <c r="SLU26" s="6"/>
      <c r="SLV26" s="6"/>
      <c r="SLW26" s="6"/>
      <c r="SLX26" s="6"/>
      <c r="SLY26" s="6"/>
      <c r="SLZ26" s="6"/>
      <c r="SMA26" s="6"/>
      <c r="SMB26" s="6"/>
      <c r="SMC26" s="6"/>
      <c r="SMD26" s="6"/>
      <c r="SME26" s="6"/>
      <c r="SMF26" s="6"/>
      <c r="SMG26" s="6"/>
      <c r="SMH26" s="6"/>
      <c r="SMI26" s="6"/>
      <c r="SMJ26" s="6"/>
      <c r="SMK26" s="6"/>
      <c r="SML26" s="6"/>
      <c r="SMM26" s="6"/>
      <c r="SMN26" s="6"/>
      <c r="SMO26" s="6"/>
      <c r="SMP26" s="6"/>
      <c r="SMQ26" s="6"/>
      <c r="SMR26" s="6"/>
      <c r="SMS26" s="6"/>
      <c r="SMT26" s="6"/>
      <c r="SMU26" s="6"/>
      <c r="SMV26" s="6"/>
      <c r="SMW26" s="6"/>
      <c r="SMX26" s="6"/>
      <c r="SMY26" s="6"/>
      <c r="SMZ26" s="6"/>
      <c r="SNA26" s="6"/>
      <c r="SNB26" s="6"/>
      <c r="SNC26" s="6"/>
      <c r="SND26" s="6"/>
      <c r="SNE26" s="6"/>
      <c r="SNF26" s="6"/>
      <c r="SNG26" s="6"/>
      <c r="SNH26" s="6"/>
      <c r="SNI26" s="6"/>
      <c r="SNJ26" s="6"/>
      <c r="SNK26" s="6"/>
      <c r="SNL26" s="6"/>
      <c r="SNM26" s="6"/>
      <c r="SNN26" s="6"/>
      <c r="SNO26" s="6"/>
      <c r="SNP26" s="6"/>
      <c r="SNQ26" s="6"/>
      <c r="SNR26" s="6"/>
      <c r="SNS26" s="6"/>
      <c r="SNT26" s="6"/>
      <c r="SNU26" s="6"/>
      <c r="SNV26" s="6"/>
      <c r="SNW26" s="6"/>
      <c r="SNX26" s="6"/>
      <c r="SNY26" s="6"/>
      <c r="SNZ26" s="6"/>
      <c r="SOA26" s="6"/>
      <c r="SOB26" s="6"/>
      <c r="SOC26" s="6"/>
      <c r="SOD26" s="6"/>
      <c r="SOE26" s="6"/>
      <c r="SOF26" s="6"/>
      <c r="SOG26" s="6"/>
      <c r="SOH26" s="6"/>
      <c r="SOI26" s="6"/>
      <c r="SOJ26" s="6"/>
      <c r="SOK26" s="6"/>
      <c r="SOL26" s="6"/>
      <c r="SOM26" s="6"/>
      <c r="SON26" s="6"/>
      <c r="SOO26" s="6"/>
      <c r="SOP26" s="6"/>
      <c r="SOQ26" s="6"/>
      <c r="SOR26" s="6"/>
      <c r="SOS26" s="6"/>
      <c r="SOT26" s="6"/>
      <c r="SOU26" s="6"/>
      <c r="SOV26" s="6"/>
      <c r="SOW26" s="6"/>
      <c r="SOX26" s="6"/>
      <c r="SOY26" s="6"/>
      <c r="SOZ26" s="6"/>
      <c r="SPA26" s="6"/>
      <c r="SPB26" s="6"/>
      <c r="SPC26" s="6"/>
      <c r="SPD26" s="6"/>
      <c r="SPE26" s="6"/>
      <c r="SPF26" s="6"/>
      <c r="SPG26" s="6"/>
      <c r="SPH26" s="6"/>
      <c r="SPI26" s="6"/>
      <c r="SPJ26" s="6"/>
      <c r="SPK26" s="6"/>
      <c r="SPL26" s="6"/>
      <c r="SPM26" s="6"/>
      <c r="SPN26" s="6"/>
      <c r="SPO26" s="6"/>
      <c r="SPP26" s="6"/>
      <c r="SPQ26" s="6"/>
      <c r="SPR26" s="6"/>
      <c r="SPS26" s="6"/>
      <c r="SPT26" s="6"/>
      <c r="SPU26" s="6"/>
      <c r="SPV26" s="6"/>
      <c r="SPW26" s="6"/>
      <c r="SPX26" s="6"/>
      <c r="SPY26" s="6"/>
      <c r="SPZ26" s="6"/>
      <c r="SQA26" s="6"/>
      <c r="SQB26" s="6"/>
      <c r="SQC26" s="6"/>
      <c r="SQD26" s="6"/>
      <c r="SQE26" s="6"/>
      <c r="SQF26" s="6"/>
      <c r="SQG26" s="6"/>
      <c r="SQH26" s="6"/>
      <c r="SQI26" s="6"/>
      <c r="SQJ26" s="6"/>
      <c r="SQK26" s="6"/>
      <c r="SQL26" s="6"/>
      <c r="SQM26" s="6"/>
      <c r="SQN26" s="6"/>
      <c r="SQO26" s="6"/>
      <c r="SQP26" s="6"/>
      <c r="SQQ26" s="6"/>
      <c r="SQR26" s="6"/>
      <c r="SQS26" s="6"/>
      <c r="SQT26" s="6"/>
      <c r="SQU26" s="6"/>
      <c r="SQV26" s="6"/>
      <c r="SQW26" s="6"/>
      <c r="SQX26" s="6"/>
      <c r="SQY26" s="6"/>
      <c r="SQZ26" s="6"/>
      <c r="SRA26" s="6"/>
      <c r="SRB26" s="6"/>
      <c r="SRC26" s="6"/>
      <c r="SRD26" s="6"/>
      <c r="SRE26" s="6"/>
      <c r="SRF26" s="6"/>
      <c r="SRG26" s="6"/>
      <c r="SRH26" s="6"/>
      <c r="SRI26" s="6"/>
      <c r="SRJ26" s="6"/>
      <c r="SRK26" s="6"/>
      <c r="SRL26" s="6"/>
      <c r="SRM26" s="6"/>
      <c r="SRN26" s="6"/>
      <c r="SRO26" s="6"/>
      <c r="SRP26" s="6"/>
      <c r="SRQ26" s="6"/>
      <c r="SRR26" s="6"/>
      <c r="SRS26" s="6"/>
      <c r="SRT26" s="6"/>
      <c r="SRU26" s="6"/>
      <c r="SRV26" s="6"/>
      <c r="SRW26" s="6"/>
      <c r="SRX26" s="6"/>
      <c r="SRY26" s="6"/>
      <c r="SRZ26" s="6"/>
      <c r="SSA26" s="6"/>
      <c r="SSB26" s="6"/>
      <c r="SSC26" s="6"/>
      <c r="SSD26" s="6"/>
      <c r="SSE26" s="6"/>
      <c r="SSF26" s="6"/>
      <c r="SSG26" s="6"/>
      <c r="SSH26" s="6"/>
      <c r="SSI26" s="6"/>
      <c r="SSJ26" s="6"/>
      <c r="SSK26" s="6"/>
      <c r="SSL26" s="6"/>
      <c r="SSM26" s="6"/>
      <c r="SSN26" s="6"/>
      <c r="SSO26" s="6"/>
      <c r="SSP26" s="6"/>
      <c r="SSQ26" s="6"/>
      <c r="SSR26" s="6"/>
      <c r="SSS26" s="6"/>
      <c r="SST26" s="6"/>
      <c r="SSU26" s="6"/>
      <c r="SSV26" s="6"/>
      <c r="SSW26" s="6"/>
      <c r="SSX26" s="6"/>
      <c r="SSY26" s="6"/>
      <c r="SSZ26" s="6"/>
      <c r="STA26" s="6"/>
      <c r="STB26" s="6"/>
      <c r="STC26" s="6"/>
      <c r="STD26" s="6"/>
      <c r="STE26" s="6"/>
      <c r="STF26" s="6"/>
      <c r="STG26" s="6"/>
      <c r="STH26" s="6"/>
      <c r="STI26" s="6"/>
      <c r="STJ26" s="6"/>
      <c r="STK26" s="6"/>
      <c r="STL26" s="6"/>
      <c r="STM26" s="6"/>
      <c r="STN26" s="6"/>
      <c r="STO26" s="6"/>
      <c r="STP26" s="6"/>
      <c r="STQ26" s="6"/>
      <c r="STR26" s="6"/>
      <c r="STS26" s="6"/>
      <c r="STT26" s="6"/>
      <c r="STU26" s="6"/>
      <c r="STV26" s="6"/>
      <c r="STW26" s="6"/>
      <c r="STX26" s="6"/>
      <c r="STY26" s="6"/>
      <c r="STZ26" s="6"/>
      <c r="SUA26" s="6"/>
      <c r="SUB26" s="6"/>
      <c r="SUC26" s="6"/>
      <c r="SUD26" s="6"/>
      <c r="SUE26" s="6"/>
      <c r="SUF26" s="6"/>
      <c r="SUG26" s="6"/>
      <c r="SUH26" s="6"/>
      <c r="SUI26" s="6"/>
      <c r="SUJ26" s="6"/>
      <c r="SUK26" s="6"/>
      <c r="SUL26" s="6"/>
      <c r="SUM26" s="6"/>
      <c r="SUN26" s="6"/>
      <c r="SUO26" s="6"/>
      <c r="SUP26" s="6"/>
      <c r="SUQ26" s="6"/>
      <c r="SUR26" s="6"/>
      <c r="SUS26" s="6"/>
      <c r="SUT26" s="6"/>
      <c r="SUU26" s="6"/>
      <c r="SUV26" s="6"/>
      <c r="SUW26" s="6"/>
      <c r="SUX26" s="6"/>
      <c r="SUY26" s="6"/>
      <c r="SUZ26" s="6"/>
      <c r="SVA26" s="6"/>
      <c r="SVB26" s="6"/>
      <c r="SVC26" s="6"/>
      <c r="SVD26" s="6"/>
      <c r="SVE26" s="6"/>
      <c r="SVF26" s="6"/>
      <c r="SVG26" s="6"/>
      <c r="SVH26" s="6"/>
      <c r="SVI26" s="6"/>
      <c r="SVJ26" s="6"/>
      <c r="SVK26" s="6"/>
      <c r="SVL26" s="6"/>
      <c r="SVM26" s="6"/>
      <c r="SVN26" s="6"/>
      <c r="SVO26" s="6"/>
      <c r="SVP26" s="6"/>
      <c r="SVQ26" s="6"/>
      <c r="SVR26" s="6"/>
      <c r="SVS26" s="6"/>
      <c r="SVT26" s="6"/>
      <c r="SVU26" s="6"/>
      <c r="SVV26" s="6"/>
      <c r="SVW26" s="6"/>
      <c r="SVX26" s="6"/>
      <c r="SVY26" s="6"/>
      <c r="SVZ26" s="6"/>
      <c r="SWA26" s="6"/>
      <c r="SWB26" s="6"/>
      <c r="SWC26" s="6"/>
      <c r="SWD26" s="6"/>
      <c r="SWE26" s="6"/>
      <c r="SWF26" s="6"/>
      <c r="SWG26" s="6"/>
      <c r="SWH26" s="6"/>
      <c r="SWI26" s="6"/>
      <c r="SWJ26" s="6"/>
      <c r="SWK26" s="6"/>
      <c r="SWL26" s="6"/>
      <c r="SWM26" s="6"/>
      <c r="SWN26" s="6"/>
      <c r="SWO26" s="6"/>
      <c r="SWP26" s="6"/>
      <c r="SWQ26" s="6"/>
      <c r="SWR26" s="6"/>
      <c r="SWS26" s="6"/>
      <c r="SWT26" s="6"/>
      <c r="SWU26" s="6"/>
      <c r="SWV26" s="6"/>
      <c r="SWW26" s="6"/>
      <c r="SWX26" s="6"/>
      <c r="SWY26" s="6"/>
      <c r="SWZ26" s="6"/>
      <c r="SXA26" s="6"/>
      <c r="SXB26" s="6"/>
      <c r="SXC26" s="6"/>
      <c r="SXD26" s="6"/>
      <c r="SXE26" s="6"/>
      <c r="SXF26" s="6"/>
      <c r="SXG26" s="6"/>
      <c r="SXH26" s="6"/>
      <c r="SXI26" s="6"/>
      <c r="SXJ26" s="6"/>
      <c r="SXK26" s="6"/>
      <c r="SXL26" s="6"/>
      <c r="SXM26" s="6"/>
      <c r="SXN26" s="6"/>
      <c r="SXO26" s="6"/>
      <c r="SXP26" s="6"/>
      <c r="SXQ26" s="6"/>
      <c r="SXR26" s="6"/>
      <c r="SXS26" s="6"/>
      <c r="SXT26" s="6"/>
      <c r="SXU26" s="6"/>
      <c r="SXV26" s="6"/>
      <c r="SXW26" s="6"/>
      <c r="SXX26" s="6"/>
      <c r="SXY26" s="6"/>
      <c r="SXZ26" s="6"/>
      <c r="SYA26" s="6"/>
      <c r="SYB26" s="6"/>
      <c r="SYC26" s="6"/>
      <c r="SYD26" s="6"/>
      <c r="SYE26" s="6"/>
      <c r="SYF26" s="6"/>
      <c r="SYG26" s="6"/>
      <c r="SYH26" s="6"/>
      <c r="SYI26" s="6"/>
      <c r="SYJ26" s="6"/>
      <c r="SYK26" s="6"/>
      <c r="SYL26" s="6"/>
      <c r="SYM26" s="6"/>
      <c r="SYN26" s="6"/>
      <c r="SYO26" s="6"/>
      <c r="SYP26" s="6"/>
      <c r="SYQ26" s="6"/>
      <c r="SYR26" s="6"/>
      <c r="SYS26" s="6"/>
      <c r="SYT26" s="6"/>
      <c r="SYU26" s="6"/>
      <c r="SYV26" s="6"/>
      <c r="SYW26" s="6"/>
      <c r="SYX26" s="6"/>
      <c r="SYY26" s="6"/>
      <c r="SYZ26" s="6"/>
      <c r="SZA26" s="6"/>
      <c r="SZB26" s="6"/>
      <c r="SZC26" s="6"/>
      <c r="SZD26" s="6"/>
      <c r="SZE26" s="6"/>
      <c r="SZF26" s="6"/>
      <c r="SZG26" s="6"/>
      <c r="SZH26" s="6"/>
      <c r="SZI26" s="6"/>
      <c r="SZJ26" s="6"/>
      <c r="SZK26" s="6"/>
      <c r="SZL26" s="6"/>
      <c r="SZM26" s="6"/>
      <c r="SZN26" s="6"/>
      <c r="SZO26" s="6"/>
      <c r="SZP26" s="6"/>
      <c r="SZQ26" s="6"/>
      <c r="SZR26" s="6"/>
      <c r="SZS26" s="6"/>
      <c r="SZT26" s="6"/>
      <c r="SZU26" s="6"/>
      <c r="SZV26" s="6"/>
      <c r="SZW26" s="6"/>
      <c r="SZX26" s="6"/>
      <c r="SZY26" s="6"/>
      <c r="SZZ26" s="6"/>
      <c r="TAA26" s="6"/>
      <c r="TAB26" s="6"/>
      <c r="TAC26" s="6"/>
      <c r="TAD26" s="6"/>
      <c r="TAE26" s="6"/>
      <c r="TAF26" s="6"/>
      <c r="TAG26" s="6"/>
      <c r="TAH26" s="6"/>
      <c r="TAI26" s="6"/>
      <c r="TAJ26" s="6"/>
      <c r="TAK26" s="6"/>
      <c r="TAL26" s="6"/>
      <c r="TAM26" s="6"/>
      <c r="TAN26" s="6"/>
      <c r="TAO26" s="6"/>
      <c r="TAP26" s="6"/>
      <c r="TAQ26" s="6"/>
      <c r="TAR26" s="6"/>
      <c r="TAS26" s="6"/>
      <c r="TAT26" s="6"/>
      <c r="TAU26" s="6"/>
      <c r="TAV26" s="6"/>
      <c r="TAW26" s="6"/>
      <c r="TAX26" s="6"/>
      <c r="TAY26" s="6"/>
      <c r="TAZ26" s="6"/>
      <c r="TBA26" s="6"/>
      <c r="TBB26" s="6"/>
      <c r="TBC26" s="6"/>
      <c r="TBD26" s="6"/>
      <c r="TBE26" s="6"/>
      <c r="TBF26" s="6"/>
      <c r="TBG26" s="6"/>
      <c r="TBH26" s="6"/>
      <c r="TBI26" s="6"/>
      <c r="TBJ26" s="6"/>
      <c r="TBK26" s="6"/>
      <c r="TBL26" s="6"/>
      <c r="TBM26" s="6"/>
      <c r="TBN26" s="6"/>
      <c r="TBO26" s="6"/>
      <c r="TBP26" s="6"/>
      <c r="TBQ26" s="6"/>
      <c r="TBR26" s="6"/>
      <c r="TBS26" s="6"/>
      <c r="TBT26" s="6"/>
      <c r="TBU26" s="6"/>
      <c r="TBV26" s="6"/>
      <c r="TBW26" s="6"/>
      <c r="TBX26" s="6"/>
      <c r="TBY26" s="6"/>
      <c r="TBZ26" s="6"/>
      <c r="TCA26" s="6"/>
      <c r="TCB26" s="6"/>
      <c r="TCC26" s="6"/>
      <c r="TCD26" s="6"/>
      <c r="TCE26" s="6"/>
      <c r="TCF26" s="6"/>
      <c r="TCG26" s="6"/>
      <c r="TCH26" s="6"/>
      <c r="TCI26" s="6"/>
      <c r="TCJ26" s="6"/>
      <c r="TCK26" s="6"/>
      <c r="TCL26" s="6"/>
      <c r="TCM26" s="6"/>
      <c r="TCN26" s="6"/>
      <c r="TCO26" s="6"/>
      <c r="TCP26" s="6"/>
      <c r="TCQ26" s="6"/>
      <c r="TCR26" s="6"/>
      <c r="TCS26" s="6"/>
      <c r="TCT26" s="6"/>
      <c r="TCU26" s="6"/>
      <c r="TCV26" s="6"/>
      <c r="TCW26" s="6"/>
      <c r="TCX26" s="6"/>
      <c r="TCY26" s="6"/>
      <c r="TCZ26" s="6"/>
      <c r="TDA26" s="6"/>
      <c r="TDB26" s="6"/>
      <c r="TDC26" s="6"/>
      <c r="TDD26" s="6"/>
      <c r="TDE26" s="6"/>
      <c r="TDF26" s="6"/>
      <c r="TDG26" s="6"/>
      <c r="TDH26" s="6"/>
      <c r="TDI26" s="6"/>
      <c r="TDJ26" s="6"/>
      <c r="TDK26" s="6"/>
      <c r="TDL26" s="6"/>
      <c r="TDM26" s="6"/>
      <c r="TDN26" s="6"/>
      <c r="TDO26" s="6"/>
      <c r="TDP26" s="6"/>
      <c r="TDQ26" s="6"/>
      <c r="TDR26" s="6"/>
      <c r="TDS26" s="6"/>
      <c r="TDT26" s="6"/>
      <c r="TDU26" s="6"/>
      <c r="TDV26" s="6"/>
      <c r="TDW26" s="6"/>
      <c r="TDX26" s="6"/>
      <c r="TDY26" s="6"/>
      <c r="TDZ26" s="6"/>
      <c r="TEA26" s="6"/>
      <c r="TEB26" s="6"/>
      <c r="TEC26" s="6"/>
      <c r="TED26" s="6"/>
      <c r="TEE26" s="6"/>
      <c r="TEF26" s="6"/>
      <c r="TEG26" s="6"/>
      <c r="TEH26" s="6"/>
      <c r="TEI26" s="6"/>
      <c r="TEJ26" s="6"/>
      <c r="TEK26" s="6"/>
      <c r="TEL26" s="6"/>
      <c r="TEM26" s="6"/>
      <c r="TEN26" s="6"/>
      <c r="TEO26" s="6"/>
      <c r="TEP26" s="6"/>
      <c r="TEQ26" s="6"/>
      <c r="TER26" s="6"/>
      <c r="TES26" s="6"/>
      <c r="TET26" s="6"/>
      <c r="TEU26" s="6"/>
      <c r="TEV26" s="6"/>
      <c r="TEW26" s="6"/>
      <c r="TEX26" s="6"/>
      <c r="TEY26" s="6"/>
      <c r="TEZ26" s="6"/>
      <c r="TFA26" s="6"/>
      <c r="TFB26" s="6"/>
      <c r="TFC26" s="6"/>
      <c r="TFD26" s="6"/>
      <c r="TFE26" s="6"/>
      <c r="TFF26" s="6"/>
      <c r="TFG26" s="6"/>
      <c r="TFH26" s="6"/>
      <c r="TFI26" s="6"/>
      <c r="TFJ26" s="6"/>
      <c r="TFK26" s="6"/>
      <c r="TFL26" s="6"/>
      <c r="TFM26" s="6"/>
      <c r="TFN26" s="6"/>
      <c r="TFO26" s="6"/>
      <c r="TFP26" s="6"/>
      <c r="TFQ26" s="6"/>
      <c r="TFR26" s="6"/>
      <c r="TFS26" s="6"/>
      <c r="TFT26" s="6"/>
      <c r="TFU26" s="6"/>
      <c r="TFV26" s="6"/>
      <c r="TFW26" s="6"/>
      <c r="TFX26" s="6"/>
      <c r="TFY26" s="6"/>
      <c r="TFZ26" s="6"/>
      <c r="TGA26" s="6"/>
      <c r="TGB26" s="6"/>
      <c r="TGC26" s="6"/>
      <c r="TGD26" s="6"/>
      <c r="TGE26" s="6"/>
      <c r="TGF26" s="6"/>
      <c r="TGG26" s="6"/>
      <c r="TGH26" s="6"/>
      <c r="TGI26" s="6"/>
      <c r="TGJ26" s="6"/>
      <c r="TGK26" s="6"/>
      <c r="TGL26" s="6"/>
      <c r="TGM26" s="6"/>
      <c r="TGN26" s="6"/>
      <c r="TGO26" s="6"/>
      <c r="TGP26" s="6"/>
      <c r="TGQ26" s="6"/>
      <c r="TGR26" s="6"/>
      <c r="TGS26" s="6"/>
      <c r="TGT26" s="6"/>
      <c r="TGU26" s="6"/>
      <c r="TGV26" s="6"/>
      <c r="TGW26" s="6"/>
      <c r="TGX26" s="6"/>
      <c r="TGY26" s="6"/>
      <c r="TGZ26" s="6"/>
      <c r="THA26" s="6"/>
      <c r="THB26" s="6"/>
      <c r="THC26" s="6"/>
      <c r="THD26" s="6"/>
      <c r="THE26" s="6"/>
      <c r="THF26" s="6"/>
      <c r="THG26" s="6"/>
      <c r="THH26" s="6"/>
      <c r="THI26" s="6"/>
      <c r="THJ26" s="6"/>
      <c r="THK26" s="6"/>
      <c r="THL26" s="6"/>
      <c r="THM26" s="6"/>
      <c r="THN26" s="6"/>
      <c r="THO26" s="6"/>
      <c r="THP26" s="6"/>
      <c r="THQ26" s="6"/>
      <c r="THR26" s="6"/>
      <c r="THS26" s="6"/>
      <c r="THT26" s="6"/>
      <c r="THU26" s="6"/>
      <c r="THV26" s="6"/>
      <c r="THW26" s="6"/>
      <c r="THX26" s="6"/>
      <c r="THY26" s="6"/>
      <c r="THZ26" s="6"/>
      <c r="TIA26" s="6"/>
      <c r="TIB26" s="6"/>
      <c r="TIC26" s="6"/>
      <c r="TID26" s="6"/>
      <c r="TIE26" s="6"/>
      <c r="TIF26" s="6"/>
      <c r="TIG26" s="6"/>
      <c r="TIH26" s="6"/>
      <c r="TII26" s="6"/>
      <c r="TIJ26" s="6"/>
      <c r="TIK26" s="6"/>
      <c r="TIL26" s="6"/>
      <c r="TIM26" s="6"/>
      <c r="TIN26" s="6"/>
      <c r="TIO26" s="6"/>
      <c r="TIP26" s="6"/>
      <c r="TIQ26" s="6"/>
      <c r="TIR26" s="6"/>
      <c r="TIS26" s="6"/>
      <c r="TIT26" s="6"/>
      <c r="TIU26" s="6"/>
      <c r="TIV26" s="6"/>
      <c r="TIW26" s="6"/>
      <c r="TIX26" s="6"/>
      <c r="TIY26" s="6"/>
      <c r="TIZ26" s="6"/>
      <c r="TJA26" s="6"/>
      <c r="TJB26" s="6"/>
      <c r="TJC26" s="6"/>
      <c r="TJD26" s="6"/>
      <c r="TJE26" s="6"/>
      <c r="TJF26" s="6"/>
      <c r="TJG26" s="6"/>
      <c r="TJH26" s="6"/>
      <c r="TJI26" s="6"/>
      <c r="TJJ26" s="6"/>
      <c r="TJK26" s="6"/>
      <c r="TJL26" s="6"/>
      <c r="TJM26" s="6"/>
      <c r="TJN26" s="6"/>
      <c r="TJO26" s="6"/>
      <c r="TJP26" s="6"/>
      <c r="TJQ26" s="6"/>
      <c r="TJR26" s="6"/>
      <c r="TJS26" s="6"/>
      <c r="TJT26" s="6"/>
      <c r="TJU26" s="6"/>
      <c r="TJV26" s="6"/>
      <c r="TJW26" s="6"/>
      <c r="TJX26" s="6"/>
      <c r="TJY26" s="6"/>
      <c r="TJZ26" s="6"/>
      <c r="TKA26" s="6"/>
      <c r="TKB26" s="6"/>
      <c r="TKC26" s="6"/>
      <c r="TKD26" s="6"/>
      <c r="TKE26" s="6"/>
      <c r="TKF26" s="6"/>
      <c r="TKG26" s="6"/>
      <c r="TKH26" s="6"/>
      <c r="TKI26" s="6"/>
      <c r="TKJ26" s="6"/>
      <c r="TKK26" s="6"/>
      <c r="TKL26" s="6"/>
      <c r="TKM26" s="6"/>
      <c r="TKN26" s="6"/>
      <c r="TKO26" s="6"/>
      <c r="TKP26" s="6"/>
      <c r="TKQ26" s="6"/>
      <c r="TKR26" s="6"/>
      <c r="TKS26" s="6"/>
      <c r="TKT26" s="6"/>
      <c r="TKU26" s="6"/>
      <c r="TKV26" s="6"/>
      <c r="TKW26" s="6"/>
      <c r="TKX26" s="6"/>
      <c r="TKY26" s="6"/>
      <c r="TKZ26" s="6"/>
      <c r="TLA26" s="6"/>
      <c r="TLB26" s="6"/>
      <c r="TLC26" s="6"/>
      <c r="TLD26" s="6"/>
      <c r="TLE26" s="6"/>
      <c r="TLF26" s="6"/>
      <c r="TLG26" s="6"/>
      <c r="TLH26" s="6"/>
      <c r="TLI26" s="6"/>
      <c r="TLJ26" s="6"/>
      <c r="TLK26" s="6"/>
      <c r="TLL26" s="6"/>
      <c r="TLM26" s="6"/>
      <c r="TLN26" s="6"/>
      <c r="TLO26" s="6"/>
      <c r="TLP26" s="6"/>
      <c r="TLQ26" s="6"/>
      <c r="TLR26" s="6"/>
      <c r="TLS26" s="6"/>
      <c r="TLT26" s="6"/>
      <c r="TLU26" s="6"/>
      <c r="TLV26" s="6"/>
      <c r="TLW26" s="6"/>
      <c r="TLX26" s="6"/>
      <c r="TLY26" s="6"/>
      <c r="TLZ26" s="6"/>
      <c r="TMA26" s="6"/>
      <c r="TMB26" s="6"/>
      <c r="TMC26" s="6"/>
      <c r="TMD26" s="6"/>
      <c r="TME26" s="6"/>
      <c r="TMF26" s="6"/>
      <c r="TMG26" s="6"/>
      <c r="TMH26" s="6"/>
      <c r="TMI26" s="6"/>
      <c r="TMJ26" s="6"/>
      <c r="TMK26" s="6"/>
      <c r="TML26" s="6"/>
      <c r="TMM26" s="6"/>
      <c r="TMN26" s="6"/>
      <c r="TMO26" s="6"/>
      <c r="TMP26" s="6"/>
      <c r="TMQ26" s="6"/>
      <c r="TMR26" s="6"/>
      <c r="TMS26" s="6"/>
      <c r="TMT26" s="6"/>
      <c r="TMU26" s="6"/>
      <c r="TMV26" s="6"/>
      <c r="TMW26" s="6"/>
      <c r="TMX26" s="6"/>
      <c r="TMY26" s="6"/>
      <c r="TMZ26" s="6"/>
      <c r="TNA26" s="6"/>
      <c r="TNB26" s="6"/>
      <c r="TNC26" s="6"/>
      <c r="TND26" s="6"/>
      <c r="TNE26" s="6"/>
      <c r="TNF26" s="6"/>
      <c r="TNG26" s="6"/>
      <c r="TNH26" s="6"/>
      <c r="TNI26" s="6"/>
      <c r="TNJ26" s="6"/>
      <c r="TNK26" s="6"/>
      <c r="TNL26" s="6"/>
      <c r="TNM26" s="6"/>
      <c r="TNN26" s="6"/>
      <c r="TNO26" s="6"/>
      <c r="TNP26" s="6"/>
      <c r="TNQ26" s="6"/>
      <c r="TNR26" s="6"/>
      <c r="TNS26" s="6"/>
      <c r="TNT26" s="6"/>
      <c r="TNU26" s="6"/>
      <c r="TNV26" s="6"/>
      <c r="TNW26" s="6"/>
      <c r="TNX26" s="6"/>
      <c r="TNY26" s="6"/>
      <c r="TNZ26" s="6"/>
      <c r="TOA26" s="6"/>
      <c r="TOB26" s="6"/>
      <c r="TOC26" s="6"/>
      <c r="TOD26" s="6"/>
      <c r="TOE26" s="6"/>
      <c r="TOF26" s="6"/>
      <c r="TOG26" s="6"/>
      <c r="TOH26" s="6"/>
      <c r="TOI26" s="6"/>
      <c r="TOJ26" s="6"/>
      <c r="TOK26" s="6"/>
      <c r="TOL26" s="6"/>
      <c r="TOM26" s="6"/>
      <c r="TON26" s="6"/>
      <c r="TOO26" s="6"/>
      <c r="TOP26" s="6"/>
      <c r="TOQ26" s="6"/>
      <c r="TOR26" s="6"/>
      <c r="TOS26" s="6"/>
      <c r="TOT26" s="6"/>
      <c r="TOU26" s="6"/>
      <c r="TOV26" s="6"/>
      <c r="TOW26" s="6"/>
      <c r="TOX26" s="6"/>
      <c r="TOY26" s="6"/>
      <c r="TOZ26" s="6"/>
      <c r="TPA26" s="6"/>
      <c r="TPB26" s="6"/>
      <c r="TPC26" s="6"/>
      <c r="TPD26" s="6"/>
      <c r="TPE26" s="6"/>
      <c r="TPF26" s="6"/>
      <c r="TPG26" s="6"/>
      <c r="TPH26" s="6"/>
      <c r="TPI26" s="6"/>
      <c r="TPJ26" s="6"/>
      <c r="TPK26" s="6"/>
      <c r="TPL26" s="6"/>
      <c r="TPM26" s="6"/>
      <c r="TPN26" s="6"/>
      <c r="TPO26" s="6"/>
      <c r="TPP26" s="6"/>
      <c r="TPQ26" s="6"/>
      <c r="TPR26" s="6"/>
      <c r="TPS26" s="6"/>
      <c r="TPT26" s="6"/>
      <c r="TPU26" s="6"/>
      <c r="TPV26" s="6"/>
      <c r="TPW26" s="6"/>
      <c r="TPX26" s="6"/>
      <c r="TPY26" s="6"/>
      <c r="TPZ26" s="6"/>
      <c r="TQA26" s="6"/>
      <c r="TQB26" s="6"/>
      <c r="TQC26" s="6"/>
      <c r="TQD26" s="6"/>
      <c r="TQE26" s="6"/>
      <c r="TQF26" s="6"/>
      <c r="TQG26" s="6"/>
      <c r="TQH26" s="6"/>
      <c r="TQI26" s="6"/>
      <c r="TQJ26" s="6"/>
      <c r="TQK26" s="6"/>
      <c r="TQL26" s="6"/>
      <c r="TQM26" s="6"/>
      <c r="TQN26" s="6"/>
      <c r="TQO26" s="6"/>
      <c r="TQP26" s="6"/>
      <c r="TQQ26" s="6"/>
      <c r="TQR26" s="6"/>
      <c r="TQS26" s="6"/>
      <c r="TQT26" s="6"/>
      <c r="TQU26" s="6"/>
      <c r="TQV26" s="6"/>
      <c r="TQW26" s="6"/>
      <c r="TQX26" s="6"/>
      <c r="TQY26" s="6"/>
      <c r="TQZ26" s="6"/>
      <c r="TRA26" s="6"/>
      <c r="TRB26" s="6"/>
      <c r="TRC26" s="6"/>
      <c r="TRD26" s="6"/>
      <c r="TRE26" s="6"/>
      <c r="TRF26" s="6"/>
      <c r="TRG26" s="6"/>
      <c r="TRH26" s="6"/>
      <c r="TRI26" s="6"/>
      <c r="TRJ26" s="6"/>
      <c r="TRK26" s="6"/>
      <c r="TRL26" s="6"/>
      <c r="TRM26" s="6"/>
      <c r="TRN26" s="6"/>
      <c r="TRO26" s="6"/>
      <c r="TRP26" s="6"/>
      <c r="TRQ26" s="6"/>
      <c r="TRR26" s="6"/>
      <c r="TRS26" s="6"/>
      <c r="TRT26" s="6"/>
      <c r="TRU26" s="6"/>
      <c r="TRV26" s="6"/>
      <c r="TRW26" s="6"/>
      <c r="TRX26" s="6"/>
      <c r="TRY26" s="6"/>
      <c r="TRZ26" s="6"/>
      <c r="TSA26" s="6"/>
      <c r="TSB26" s="6"/>
      <c r="TSC26" s="6"/>
      <c r="TSD26" s="6"/>
      <c r="TSE26" s="6"/>
      <c r="TSF26" s="6"/>
      <c r="TSG26" s="6"/>
      <c r="TSH26" s="6"/>
      <c r="TSI26" s="6"/>
      <c r="TSJ26" s="6"/>
      <c r="TSK26" s="6"/>
      <c r="TSL26" s="6"/>
      <c r="TSM26" s="6"/>
      <c r="TSN26" s="6"/>
      <c r="TSO26" s="6"/>
      <c r="TSP26" s="6"/>
      <c r="TSQ26" s="6"/>
      <c r="TSR26" s="6"/>
      <c r="TSS26" s="6"/>
      <c r="TST26" s="6"/>
      <c r="TSU26" s="6"/>
      <c r="TSV26" s="6"/>
      <c r="TSW26" s="6"/>
      <c r="TSX26" s="6"/>
      <c r="TSY26" s="6"/>
      <c r="TSZ26" s="6"/>
      <c r="TTA26" s="6"/>
      <c r="TTB26" s="6"/>
      <c r="TTC26" s="6"/>
      <c r="TTD26" s="6"/>
      <c r="TTE26" s="6"/>
      <c r="TTF26" s="6"/>
      <c r="TTG26" s="6"/>
      <c r="TTH26" s="6"/>
      <c r="TTI26" s="6"/>
      <c r="TTJ26" s="6"/>
      <c r="TTK26" s="6"/>
      <c r="TTL26" s="6"/>
      <c r="TTM26" s="6"/>
      <c r="TTN26" s="6"/>
      <c r="TTO26" s="6"/>
      <c r="TTP26" s="6"/>
      <c r="TTQ26" s="6"/>
      <c r="TTR26" s="6"/>
      <c r="TTS26" s="6"/>
      <c r="TTT26" s="6"/>
      <c r="TTU26" s="6"/>
      <c r="TTV26" s="6"/>
      <c r="TTW26" s="6"/>
      <c r="TTX26" s="6"/>
      <c r="TTY26" s="6"/>
      <c r="TTZ26" s="6"/>
      <c r="TUA26" s="6"/>
      <c r="TUB26" s="6"/>
      <c r="TUC26" s="6"/>
      <c r="TUD26" s="6"/>
      <c r="TUE26" s="6"/>
      <c r="TUF26" s="6"/>
      <c r="TUG26" s="6"/>
      <c r="TUH26" s="6"/>
      <c r="TUI26" s="6"/>
      <c r="TUJ26" s="6"/>
      <c r="TUK26" s="6"/>
      <c r="TUL26" s="6"/>
      <c r="TUM26" s="6"/>
      <c r="TUN26" s="6"/>
      <c r="TUO26" s="6"/>
      <c r="TUP26" s="6"/>
      <c r="TUQ26" s="6"/>
      <c r="TUR26" s="6"/>
      <c r="TUS26" s="6"/>
      <c r="TUT26" s="6"/>
      <c r="TUU26" s="6"/>
      <c r="TUV26" s="6"/>
      <c r="TUW26" s="6"/>
      <c r="TUX26" s="6"/>
      <c r="TUY26" s="6"/>
      <c r="TUZ26" s="6"/>
      <c r="TVA26" s="6"/>
      <c r="TVB26" s="6"/>
      <c r="TVC26" s="6"/>
      <c r="TVD26" s="6"/>
      <c r="TVE26" s="6"/>
      <c r="TVF26" s="6"/>
      <c r="TVG26" s="6"/>
      <c r="TVH26" s="6"/>
      <c r="TVI26" s="6"/>
      <c r="TVJ26" s="6"/>
      <c r="TVK26" s="6"/>
      <c r="TVL26" s="6"/>
      <c r="TVM26" s="6"/>
      <c r="TVN26" s="6"/>
      <c r="TVO26" s="6"/>
      <c r="TVP26" s="6"/>
      <c r="TVQ26" s="6"/>
      <c r="TVR26" s="6"/>
      <c r="TVS26" s="6"/>
      <c r="TVT26" s="6"/>
      <c r="TVU26" s="6"/>
      <c r="TVV26" s="6"/>
      <c r="TVW26" s="6"/>
      <c r="TVX26" s="6"/>
      <c r="TVY26" s="6"/>
      <c r="TVZ26" s="6"/>
      <c r="TWA26" s="6"/>
      <c r="TWB26" s="6"/>
      <c r="TWC26" s="6"/>
      <c r="TWD26" s="6"/>
      <c r="TWE26" s="6"/>
      <c r="TWF26" s="6"/>
      <c r="TWG26" s="6"/>
      <c r="TWH26" s="6"/>
      <c r="TWI26" s="6"/>
      <c r="TWJ26" s="6"/>
      <c r="TWK26" s="6"/>
      <c r="TWL26" s="6"/>
      <c r="TWM26" s="6"/>
      <c r="TWN26" s="6"/>
      <c r="TWO26" s="6"/>
      <c r="TWP26" s="6"/>
      <c r="TWQ26" s="6"/>
      <c r="TWR26" s="6"/>
      <c r="TWS26" s="6"/>
      <c r="TWT26" s="6"/>
      <c r="TWU26" s="6"/>
      <c r="TWV26" s="6"/>
      <c r="TWW26" s="6"/>
      <c r="TWX26" s="6"/>
      <c r="TWY26" s="6"/>
      <c r="TWZ26" s="6"/>
      <c r="TXA26" s="6"/>
      <c r="TXB26" s="6"/>
      <c r="TXC26" s="6"/>
      <c r="TXD26" s="6"/>
      <c r="TXE26" s="6"/>
      <c r="TXF26" s="6"/>
      <c r="TXG26" s="6"/>
      <c r="TXH26" s="6"/>
      <c r="TXI26" s="6"/>
      <c r="TXJ26" s="6"/>
      <c r="TXK26" s="6"/>
      <c r="TXL26" s="6"/>
      <c r="TXM26" s="6"/>
      <c r="TXN26" s="6"/>
      <c r="TXO26" s="6"/>
      <c r="TXP26" s="6"/>
      <c r="TXQ26" s="6"/>
      <c r="TXR26" s="6"/>
      <c r="TXS26" s="6"/>
      <c r="TXT26" s="6"/>
      <c r="TXU26" s="6"/>
      <c r="TXV26" s="6"/>
      <c r="TXW26" s="6"/>
      <c r="TXX26" s="6"/>
      <c r="TXY26" s="6"/>
      <c r="TXZ26" s="6"/>
      <c r="TYA26" s="6"/>
      <c r="TYB26" s="6"/>
      <c r="TYC26" s="6"/>
      <c r="TYD26" s="6"/>
      <c r="TYE26" s="6"/>
      <c r="TYF26" s="6"/>
      <c r="TYG26" s="6"/>
      <c r="TYH26" s="6"/>
      <c r="TYI26" s="6"/>
      <c r="TYJ26" s="6"/>
      <c r="TYK26" s="6"/>
      <c r="TYL26" s="6"/>
      <c r="TYM26" s="6"/>
      <c r="TYN26" s="6"/>
      <c r="TYO26" s="6"/>
      <c r="TYP26" s="6"/>
      <c r="TYQ26" s="6"/>
      <c r="TYR26" s="6"/>
      <c r="TYS26" s="6"/>
      <c r="TYT26" s="6"/>
      <c r="TYU26" s="6"/>
      <c r="TYV26" s="6"/>
      <c r="TYW26" s="6"/>
      <c r="TYX26" s="6"/>
      <c r="TYY26" s="6"/>
      <c r="TYZ26" s="6"/>
      <c r="TZA26" s="6"/>
      <c r="TZB26" s="6"/>
      <c r="TZC26" s="6"/>
      <c r="TZD26" s="6"/>
      <c r="TZE26" s="6"/>
      <c r="TZF26" s="6"/>
      <c r="TZG26" s="6"/>
      <c r="TZH26" s="6"/>
      <c r="TZI26" s="6"/>
      <c r="TZJ26" s="6"/>
      <c r="TZK26" s="6"/>
      <c r="TZL26" s="6"/>
      <c r="TZM26" s="6"/>
      <c r="TZN26" s="6"/>
      <c r="TZO26" s="6"/>
      <c r="TZP26" s="6"/>
      <c r="TZQ26" s="6"/>
      <c r="TZR26" s="6"/>
      <c r="TZS26" s="6"/>
      <c r="TZT26" s="6"/>
      <c r="TZU26" s="6"/>
      <c r="TZV26" s="6"/>
      <c r="TZW26" s="6"/>
      <c r="TZX26" s="6"/>
      <c r="TZY26" s="6"/>
      <c r="TZZ26" s="6"/>
      <c r="UAA26" s="6"/>
      <c r="UAB26" s="6"/>
      <c r="UAC26" s="6"/>
      <c r="UAD26" s="6"/>
      <c r="UAE26" s="6"/>
      <c r="UAF26" s="6"/>
      <c r="UAG26" s="6"/>
      <c r="UAH26" s="6"/>
      <c r="UAI26" s="6"/>
      <c r="UAJ26" s="6"/>
      <c r="UAK26" s="6"/>
      <c r="UAL26" s="6"/>
      <c r="UAM26" s="6"/>
      <c r="UAN26" s="6"/>
      <c r="UAO26" s="6"/>
      <c r="UAP26" s="6"/>
      <c r="UAQ26" s="6"/>
      <c r="UAR26" s="6"/>
      <c r="UAS26" s="6"/>
      <c r="UAT26" s="6"/>
      <c r="UAU26" s="6"/>
      <c r="UAV26" s="6"/>
      <c r="UAW26" s="6"/>
      <c r="UAX26" s="6"/>
      <c r="UAY26" s="6"/>
      <c r="UAZ26" s="6"/>
      <c r="UBA26" s="6"/>
      <c r="UBB26" s="6"/>
      <c r="UBC26" s="6"/>
      <c r="UBD26" s="6"/>
      <c r="UBE26" s="6"/>
      <c r="UBF26" s="6"/>
      <c r="UBG26" s="6"/>
      <c r="UBH26" s="6"/>
      <c r="UBI26" s="6"/>
      <c r="UBJ26" s="6"/>
      <c r="UBK26" s="6"/>
      <c r="UBL26" s="6"/>
      <c r="UBM26" s="6"/>
      <c r="UBN26" s="6"/>
      <c r="UBO26" s="6"/>
      <c r="UBP26" s="6"/>
      <c r="UBQ26" s="6"/>
      <c r="UBR26" s="6"/>
      <c r="UBS26" s="6"/>
      <c r="UBT26" s="6"/>
      <c r="UBU26" s="6"/>
      <c r="UBV26" s="6"/>
      <c r="UBW26" s="6"/>
      <c r="UBX26" s="6"/>
      <c r="UBY26" s="6"/>
      <c r="UBZ26" s="6"/>
      <c r="UCA26" s="6"/>
      <c r="UCB26" s="6"/>
      <c r="UCC26" s="6"/>
      <c r="UCD26" s="6"/>
      <c r="UCE26" s="6"/>
      <c r="UCF26" s="6"/>
      <c r="UCG26" s="6"/>
      <c r="UCH26" s="6"/>
      <c r="UCI26" s="6"/>
      <c r="UCJ26" s="6"/>
      <c r="UCK26" s="6"/>
      <c r="UCL26" s="6"/>
      <c r="UCM26" s="6"/>
      <c r="UCN26" s="6"/>
      <c r="UCO26" s="6"/>
      <c r="UCP26" s="6"/>
      <c r="UCQ26" s="6"/>
      <c r="UCR26" s="6"/>
      <c r="UCS26" s="6"/>
      <c r="UCT26" s="6"/>
      <c r="UCU26" s="6"/>
      <c r="UCV26" s="6"/>
      <c r="UCW26" s="6"/>
      <c r="UCX26" s="6"/>
      <c r="UCY26" s="6"/>
      <c r="UCZ26" s="6"/>
      <c r="UDA26" s="6"/>
      <c r="UDB26" s="6"/>
      <c r="UDC26" s="6"/>
      <c r="UDD26" s="6"/>
      <c r="UDE26" s="6"/>
      <c r="UDF26" s="6"/>
      <c r="UDG26" s="6"/>
      <c r="UDH26" s="6"/>
      <c r="UDI26" s="6"/>
      <c r="UDJ26" s="6"/>
      <c r="UDK26" s="6"/>
      <c r="UDL26" s="6"/>
      <c r="UDM26" s="6"/>
      <c r="UDN26" s="6"/>
      <c r="UDO26" s="6"/>
      <c r="UDP26" s="6"/>
      <c r="UDQ26" s="6"/>
      <c r="UDR26" s="6"/>
      <c r="UDS26" s="6"/>
      <c r="UDT26" s="6"/>
      <c r="UDU26" s="6"/>
      <c r="UDV26" s="6"/>
      <c r="UDW26" s="6"/>
      <c r="UDX26" s="6"/>
      <c r="UDY26" s="6"/>
      <c r="UDZ26" s="6"/>
      <c r="UEA26" s="6"/>
      <c r="UEB26" s="6"/>
      <c r="UEC26" s="6"/>
      <c r="UED26" s="6"/>
      <c r="UEE26" s="6"/>
      <c r="UEF26" s="6"/>
      <c r="UEG26" s="6"/>
      <c r="UEH26" s="6"/>
      <c r="UEI26" s="6"/>
      <c r="UEJ26" s="6"/>
      <c r="UEK26" s="6"/>
      <c r="UEL26" s="6"/>
      <c r="UEM26" s="6"/>
      <c r="UEN26" s="6"/>
      <c r="UEO26" s="6"/>
      <c r="UEP26" s="6"/>
      <c r="UEQ26" s="6"/>
      <c r="UER26" s="6"/>
      <c r="UES26" s="6"/>
      <c r="UET26" s="6"/>
      <c r="UEU26" s="6"/>
      <c r="UEV26" s="6"/>
      <c r="UEW26" s="6"/>
      <c r="UEX26" s="6"/>
      <c r="UEY26" s="6"/>
      <c r="UEZ26" s="6"/>
      <c r="UFA26" s="6"/>
      <c r="UFB26" s="6"/>
      <c r="UFC26" s="6"/>
      <c r="UFD26" s="6"/>
      <c r="UFE26" s="6"/>
      <c r="UFF26" s="6"/>
      <c r="UFG26" s="6"/>
      <c r="UFH26" s="6"/>
      <c r="UFI26" s="6"/>
      <c r="UFJ26" s="6"/>
      <c r="UFK26" s="6"/>
      <c r="UFL26" s="6"/>
      <c r="UFM26" s="6"/>
      <c r="UFN26" s="6"/>
      <c r="UFO26" s="6"/>
      <c r="UFP26" s="6"/>
      <c r="UFQ26" s="6"/>
      <c r="UFR26" s="6"/>
      <c r="UFS26" s="6"/>
      <c r="UFT26" s="6"/>
      <c r="UFU26" s="6"/>
      <c r="UFV26" s="6"/>
      <c r="UFW26" s="6"/>
      <c r="UFX26" s="6"/>
      <c r="UFY26" s="6"/>
      <c r="UFZ26" s="6"/>
      <c r="UGA26" s="6"/>
      <c r="UGB26" s="6"/>
      <c r="UGC26" s="6"/>
      <c r="UGD26" s="6"/>
      <c r="UGE26" s="6"/>
      <c r="UGF26" s="6"/>
      <c r="UGG26" s="6"/>
      <c r="UGH26" s="6"/>
      <c r="UGI26" s="6"/>
      <c r="UGJ26" s="6"/>
      <c r="UGK26" s="6"/>
      <c r="UGL26" s="6"/>
      <c r="UGM26" s="6"/>
      <c r="UGN26" s="6"/>
      <c r="UGO26" s="6"/>
      <c r="UGP26" s="6"/>
      <c r="UGQ26" s="6"/>
      <c r="UGR26" s="6"/>
      <c r="UGS26" s="6"/>
      <c r="UGT26" s="6"/>
      <c r="UGU26" s="6"/>
      <c r="UGV26" s="6"/>
      <c r="UGW26" s="6"/>
      <c r="UGX26" s="6"/>
      <c r="UGY26" s="6"/>
      <c r="UGZ26" s="6"/>
      <c r="UHA26" s="6"/>
      <c r="UHB26" s="6"/>
      <c r="UHC26" s="6"/>
      <c r="UHD26" s="6"/>
      <c r="UHE26" s="6"/>
      <c r="UHF26" s="6"/>
      <c r="UHG26" s="6"/>
      <c r="UHH26" s="6"/>
      <c r="UHI26" s="6"/>
      <c r="UHJ26" s="6"/>
      <c r="UHK26" s="6"/>
      <c r="UHL26" s="6"/>
      <c r="UHM26" s="6"/>
      <c r="UHN26" s="6"/>
      <c r="UHO26" s="6"/>
      <c r="UHP26" s="6"/>
      <c r="UHQ26" s="6"/>
      <c r="UHR26" s="6"/>
      <c r="UHS26" s="6"/>
      <c r="UHT26" s="6"/>
      <c r="UHU26" s="6"/>
      <c r="UHV26" s="6"/>
      <c r="UHW26" s="6"/>
      <c r="UHX26" s="6"/>
      <c r="UHY26" s="6"/>
      <c r="UHZ26" s="6"/>
      <c r="UIA26" s="6"/>
      <c r="UIB26" s="6"/>
      <c r="UIC26" s="6"/>
      <c r="UID26" s="6"/>
      <c r="UIE26" s="6"/>
      <c r="UIF26" s="6"/>
      <c r="UIG26" s="6"/>
      <c r="UIH26" s="6"/>
      <c r="UII26" s="6"/>
      <c r="UIJ26" s="6"/>
      <c r="UIK26" s="6"/>
      <c r="UIL26" s="6"/>
      <c r="UIM26" s="6"/>
      <c r="UIN26" s="6"/>
      <c r="UIO26" s="6"/>
      <c r="UIP26" s="6"/>
      <c r="UIQ26" s="6"/>
      <c r="UIR26" s="6"/>
      <c r="UIS26" s="6"/>
      <c r="UIT26" s="6"/>
      <c r="UIU26" s="6"/>
      <c r="UIV26" s="6"/>
      <c r="UIW26" s="6"/>
      <c r="UIX26" s="6"/>
      <c r="UIY26" s="6"/>
      <c r="UIZ26" s="6"/>
      <c r="UJA26" s="6"/>
      <c r="UJB26" s="6"/>
      <c r="UJC26" s="6"/>
      <c r="UJD26" s="6"/>
      <c r="UJE26" s="6"/>
      <c r="UJF26" s="6"/>
      <c r="UJG26" s="6"/>
      <c r="UJH26" s="6"/>
      <c r="UJI26" s="6"/>
      <c r="UJJ26" s="6"/>
      <c r="UJK26" s="6"/>
      <c r="UJL26" s="6"/>
      <c r="UJM26" s="6"/>
      <c r="UJN26" s="6"/>
      <c r="UJO26" s="6"/>
      <c r="UJP26" s="6"/>
      <c r="UJQ26" s="6"/>
      <c r="UJR26" s="6"/>
      <c r="UJS26" s="6"/>
      <c r="UJT26" s="6"/>
      <c r="UJU26" s="6"/>
      <c r="UJV26" s="6"/>
      <c r="UJW26" s="6"/>
      <c r="UJX26" s="6"/>
      <c r="UJY26" s="6"/>
      <c r="UJZ26" s="6"/>
      <c r="UKA26" s="6"/>
      <c r="UKB26" s="6"/>
      <c r="UKC26" s="6"/>
      <c r="UKD26" s="6"/>
      <c r="UKE26" s="6"/>
      <c r="UKF26" s="6"/>
      <c r="UKG26" s="6"/>
      <c r="UKH26" s="6"/>
      <c r="UKI26" s="6"/>
      <c r="UKJ26" s="6"/>
      <c r="UKK26" s="6"/>
      <c r="UKL26" s="6"/>
      <c r="UKM26" s="6"/>
      <c r="UKN26" s="6"/>
      <c r="UKO26" s="6"/>
      <c r="UKP26" s="6"/>
      <c r="UKQ26" s="6"/>
      <c r="UKR26" s="6"/>
      <c r="UKS26" s="6"/>
      <c r="UKT26" s="6"/>
      <c r="UKU26" s="6"/>
      <c r="UKV26" s="6"/>
      <c r="UKW26" s="6"/>
      <c r="UKX26" s="6"/>
      <c r="UKY26" s="6"/>
      <c r="UKZ26" s="6"/>
      <c r="ULA26" s="6"/>
      <c r="ULB26" s="6"/>
      <c r="ULC26" s="6"/>
      <c r="ULD26" s="6"/>
      <c r="ULE26" s="6"/>
      <c r="ULF26" s="6"/>
      <c r="ULG26" s="6"/>
      <c r="ULH26" s="6"/>
      <c r="ULI26" s="6"/>
      <c r="ULJ26" s="6"/>
      <c r="ULK26" s="6"/>
      <c r="ULL26" s="6"/>
      <c r="ULM26" s="6"/>
      <c r="ULN26" s="6"/>
      <c r="ULO26" s="6"/>
      <c r="ULP26" s="6"/>
      <c r="ULQ26" s="6"/>
      <c r="ULR26" s="6"/>
      <c r="ULS26" s="6"/>
      <c r="ULT26" s="6"/>
      <c r="ULU26" s="6"/>
      <c r="ULV26" s="6"/>
      <c r="ULW26" s="6"/>
      <c r="ULX26" s="6"/>
      <c r="ULY26" s="6"/>
      <c r="ULZ26" s="6"/>
      <c r="UMA26" s="6"/>
      <c r="UMB26" s="6"/>
      <c r="UMC26" s="6"/>
      <c r="UMD26" s="6"/>
      <c r="UME26" s="6"/>
      <c r="UMF26" s="6"/>
      <c r="UMG26" s="6"/>
      <c r="UMH26" s="6"/>
      <c r="UMI26" s="6"/>
      <c r="UMJ26" s="6"/>
      <c r="UMK26" s="6"/>
      <c r="UML26" s="6"/>
      <c r="UMM26" s="6"/>
      <c r="UMN26" s="6"/>
      <c r="UMO26" s="6"/>
      <c r="UMP26" s="6"/>
      <c r="UMQ26" s="6"/>
      <c r="UMR26" s="6"/>
      <c r="UMS26" s="6"/>
      <c r="UMT26" s="6"/>
      <c r="UMU26" s="6"/>
      <c r="UMV26" s="6"/>
      <c r="UMW26" s="6"/>
      <c r="UMX26" s="6"/>
      <c r="UMY26" s="6"/>
      <c r="UMZ26" s="6"/>
      <c r="UNA26" s="6"/>
      <c r="UNB26" s="6"/>
      <c r="UNC26" s="6"/>
      <c r="UND26" s="6"/>
      <c r="UNE26" s="6"/>
      <c r="UNF26" s="6"/>
      <c r="UNG26" s="6"/>
      <c r="UNH26" s="6"/>
      <c r="UNI26" s="6"/>
      <c r="UNJ26" s="6"/>
      <c r="UNK26" s="6"/>
      <c r="UNL26" s="6"/>
      <c r="UNM26" s="6"/>
      <c r="UNN26" s="6"/>
      <c r="UNO26" s="6"/>
      <c r="UNP26" s="6"/>
      <c r="UNQ26" s="6"/>
      <c r="UNR26" s="6"/>
      <c r="UNS26" s="6"/>
      <c r="UNT26" s="6"/>
      <c r="UNU26" s="6"/>
      <c r="UNV26" s="6"/>
      <c r="UNW26" s="6"/>
      <c r="UNX26" s="6"/>
      <c r="UNY26" s="6"/>
      <c r="UNZ26" s="6"/>
      <c r="UOA26" s="6"/>
      <c r="UOB26" s="6"/>
      <c r="UOC26" s="6"/>
      <c r="UOD26" s="6"/>
      <c r="UOE26" s="6"/>
      <c r="UOF26" s="6"/>
      <c r="UOG26" s="6"/>
      <c r="UOH26" s="6"/>
      <c r="UOI26" s="6"/>
      <c r="UOJ26" s="6"/>
      <c r="UOK26" s="6"/>
      <c r="UOL26" s="6"/>
      <c r="UOM26" s="6"/>
      <c r="UON26" s="6"/>
      <c r="UOO26" s="6"/>
      <c r="UOP26" s="6"/>
      <c r="UOQ26" s="6"/>
      <c r="UOR26" s="6"/>
      <c r="UOS26" s="6"/>
      <c r="UOT26" s="6"/>
      <c r="UOU26" s="6"/>
      <c r="UOV26" s="6"/>
      <c r="UOW26" s="6"/>
      <c r="UOX26" s="6"/>
      <c r="UOY26" s="6"/>
      <c r="UOZ26" s="6"/>
      <c r="UPA26" s="6"/>
      <c r="UPB26" s="6"/>
      <c r="UPC26" s="6"/>
      <c r="UPD26" s="6"/>
      <c r="UPE26" s="6"/>
      <c r="UPF26" s="6"/>
      <c r="UPG26" s="6"/>
      <c r="UPH26" s="6"/>
      <c r="UPI26" s="6"/>
      <c r="UPJ26" s="6"/>
      <c r="UPK26" s="6"/>
      <c r="UPL26" s="6"/>
      <c r="UPM26" s="6"/>
      <c r="UPN26" s="6"/>
      <c r="UPO26" s="6"/>
      <c r="UPP26" s="6"/>
      <c r="UPQ26" s="6"/>
      <c r="UPR26" s="6"/>
      <c r="UPS26" s="6"/>
      <c r="UPT26" s="6"/>
      <c r="UPU26" s="6"/>
      <c r="UPV26" s="6"/>
      <c r="UPW26" s="6"/>
      <c r="UPX26" s="6"/>
      <c r="UPY26" s="6"/>
      <c r="UPZ26" s="6"/>
      <c r="UQA26" s="6"/>
      <c r="UQB26" s="6"/>
      <c r="UQC26" s="6"/>
      <c r="UQD26" s="6"/>
      <c r="UQE26" s="6"/>
      <c r="UQF26" s="6"/>
      <c r="UQG26" s="6"/>
      <c r="UQH26" s="6"/>
      <c r="UQI26" s="6"/>
      <c r="UQJ26" s="6"/>
      <c r="UQK26" s="6"/>
      <c r="UQL26" s="6"/>
      <c r="UQM26" s="6"/>
      <c r="UQN26" s="6"/>
      <c r="UQO26" s="6"/>
      <c r="UQP26" s="6"/>
      <c r="UQQ26" s="6"/>
      <c r="UQR26" s="6"/>
      <c r="UQS26" s="6"/>
      <c r="UQT26" s="6"/>
      <c r="UQU26" s="6"/>
      <c r="UQV26" s="6"/>
      <c r="UQW26" s="6"/>
      <c r="UQX26" s="6"/>
      <c r="UQY26" s="6"/>
      <c r="UQZ26" s="6"/>
      <c r="URA26" s="6"/>
      <c r="URB26" s="6"/>
      <c r="URC26" s="6"/>
      <c r="URD26" s="6"/>
      <c r="URE26" s="6"/>
      <c r="URF26" s="6"/>
      <c r="URG26" s="6"/>
      <c r="URH26" s="6"/>
      <c r="URI26" s="6"/>
      <c r="URJ26" s="6"/>
      <c r="URK26" s="6"/>
      <c r="URL26" s="6"/>
      <c r="URM26" s="6"/>
      <c r="URN26" s="6"/>
      <c r="URO26" s="6"/>
      <c r="URP26" s="6"/>
      <c r="URQ26" s="6"/>
      <c r="URR26" s="6"/>
      <c r="URS26" s="6"/>
      <c r="URT26" s="6"/>
      <c r="URU26" s="6"/>
      <c r="URV26" s="6"/>
      <c r="URW26" s="6"/>
      <c r="URX26" s="6"/>
      <c r="URY26" s="6"/>
      <c r="URZ26" s="6"/>
      <c r="USA26" s="6"/>
      <c r="USB26" s="6"/>
      <c r="USC26" s="6"/>
      <c r="USD26" s="6"/>
      <c r="USE26" s="6"/>
      <c r="USF26" s="6"/>
      <c r="USG26" s="6"/>
      <c r="USH26" s="6"/>
      <c r="USI26" s="6"/>
      <c r="USJ26" s="6"/>
      <c r="USK26" s="6"/>
      <c r="USL26" s="6"/>
      <c r="USM26" s="6"/>
      <c r="USN26" s="6"/>
      <c r="USO26" s="6"/>
      <c r="USP26" s="6"/>
      <c r="USQ26" s="6"/>
      <c r="USR26" s="6"/>
      <c r="USS26" s="6"/>
      <c r="UST26" s="6"/>
      <c r="USU26" s="6"/>
      <c r="USV26" s="6"/>
      <c r="USW26" s="6"/>
      <c r="USX26" s="6"/>
      <c r="USY26" s="6"/>
      <c r="USZ26" s="6"/>
      <c r="UTA26" s="6"/>
      <c r="UTB26" s="6"/>
      <c r="UTC26" s="6"/>
      <c r="UTD26" s="6"/>
      <c r="UTE26" s="6"/>
      <c r="UTF26" s="6"/>
      <c r="UTG26" s="6"/>
      <c r="UTH26" s="6"/>
      <c r="UTI26" s="6"/>
      <c r="UTJ26" s="6"/>
      <c r="UTK26" s="6"/>
      <c r="UTL26" s="6"/>
      <c r="UTM26" s="6"/>
      <c r="UTN26" s="6"/>
      <c r="UTO26" s="6"/>
      <c r="UTP26" s="6"/>
      <c r="UTQ26" s="6"/>
      <c r="UTR26" s="6"/>
      <c r="UTS26" s="6"/>
      <c r="UTT26" s="6"/>
      <c r="UTU26" s="6"/>
      <c r="UTV26" s="6"/>
      <c r="UTW26" s="6"/>
      <c r="UTX26" s="6"/>
      <c r="UTY26" s="6"/>
      <c r="UTZ26" s="6"/>
      <c r="UUA26" s="6"/>
      <c r="UUB26" s="6"/>
      <c r="UUC26" s="6"/>
      <c r="UUD26" s="6"/>
      <c r="UUE26" s="6"/>
      <c r="UUF26" s="6"/>
      <c r="UUG26" s="6"/>
      <c r="UUH26" s="6"/>
      <c r="UUI26" s="6"/>
      <c r="UUJ26" s="6"/>
      <c r="UUK26" s="6"/>
      <c r="UUL26" s="6"/>
      <c r="UUM26" s="6"/>
      <c r="UUN26" s="6"/>
      <c r="UUO26" s="6"/>
      <c r="UUP26" s="6"/>
      <c r="UUQ26" s="6"/>
      <c r="UUR26" s="6"/>
      <c r="UUS26" s="6"/>
      <c r="UUT26" s="6"/>
      <c r="UUU26" s="6"/>
      <c r="UUV26" s="6"/>
      <c r="UUW26" s="6"/>
      <c r="UUX26" s="6"/>
      <c r="UUY26" s="6"/>
      <c r="UUZ26" s="6"/>
      <c r="UVA26" s="6"/>
      <c r="UVB26" s="6"/>
      <c r="UVC26" s="6"/>
      <c r="UVD26" s="6"/>
      <c r="UVE26" s="6"/>
      <c r="UVF26" s="6"/>
      <c r="UVG26" s="6"/>
      <c r="UVH26" s="6"/>
      <c r="UVI26" s="6"/>
      <c r="UVJ26" s="6"/>
      <c r="UVK26" s="6"/>
      <c r="UVL26" s="6"/>
      <c r="UVM26" s="6"/>
      <c r="UVN26" s="6"/>
      <c r="UVO26" s="6"/>
      <c r="UVP26" s="6"/>
      <c r="UVQ26" s="6"/>
      <c r="UVR26" s="6"/>
      <c r="UVS26" s="6"/>
      <c r="UVT26" s="6"/>
      <c r="UVU26" s="6"/>
      <c r="UVV26" s="6"/>
      <c r="UVW26" s="6"/>
      <c r="UVX26" s="6"/>
      <c r="UVY26" s="6"/>
      <c r="UVZ26" s="6"/>
      <c r="UWA26" s="6"/>
      <c r="UWB26" s="6"/>
      <c r="UWC26" s="6"/>
      <c r="UWD26" s="6"/>
      <c r="UWE26" s="6"/>
      <c r="UWF26" s="6"/>
      <c r="UWG26" s="6"/>
      <c r="UWH26" s="6"/>
      <c r="UWI26" s="6"/>
      <c r="UWJ26" s="6"/>
      <c r="UWK26" s="6"/>
      <c r="UWL26" s="6"/>
      <c r="UWM26" s="6"/>
      <c r="UWN26" s="6"/>
      <c r="UWO26" s="6"/>
      <c r="UWP26" s="6"/>
      <c r="UWQ26" s="6"/>
      <c r="UWR26" s="6"/>
      <c r="UWS26" s="6"/>
      <c r="UWT26" s="6"/>
      <c r="UWU26" s="6"/>
      <c r="UWV26" s="6"/>
      <c r="UWW26" s="6"/>
      <c r="UWX26" s="6"/>
      <c r="UWY26" s="6"/>
      <c r="UWZ26" s="6"/>
      <c r="UXA26" s="6"/>
      <c r="UXB26" s="6"/>
      <c r="UXC26" s="6"/>
      <c r="UXD26" s="6"/>
      <c r="UXE26" s="6"/>
      <c r="UXF26" s="6"/>
      <c r="UXG26" s="6"/>
      <c r="UXH26" s="6"/>
      <c r="UXI26" s="6"/>
      <c r="UXJ26" s="6"/>
      <c r="UXK26" s="6"/>
      <c r="UXL26" s="6"/>
      <c r="UXM26" s="6"/>
      <c r="UXN26" s="6"/>
      <c r="UXO26" s="6"/>
      <c r="UXP26" s="6"/>
      <c r="UXQ26" s="6"/>
      <c r="UXR26" s="6"/>
      <c r="UXS26" s="6"/>
      <c r="UXT26" s="6"/>
      <c r="UXU26" s="6"/>
      <c r="UXV26" s="6"/>
      <c r="UXW26" s="6"/>
      <c r="UXX26" s="6"/>
      <c r="UXY26" s="6"/>
      <c r="UXZ26" s="6"/>
      <c r="UYA26" s="6"/>
      <c r="UYB26" s="6"/>
      <c r="UYC26" s="6"/>
      <c r="UYD26" s="6"/>
      <c r="UYE26" s="6"/>
      <c r="UYF26" s="6"/>
      <c r="UYG26" s="6"/>
      <c r="UYH26" s="6"/>
      <c r="UYI26" s="6"/>
      <c r="UYJ26" s="6"/>
      <c r="UYK26" s="6"/>
      <c r="UYL26" s="6"/>
      <c r="UYM26" s="6"/>
      <c r="UYN26" s="6"/>
      <c r="UYO26" s="6"/>
      <c r="UYP26" s="6"/>
      <c r="UYQ26" s="6"/>
      <c r="UYR26" s="6"/>
      <c r="UYS26" s="6"/>
      <c r="UYT26" s="6"/>
      <c r="UYU26" s="6"/>
      <c r="UYV26" s="6"/>
      <c r="UYW26" s="6"/>
      <c r="UYX26" s="6"/>
      <c r="UYY26" s="6"/>
      <c r="UYZ26" s="6"/>
      <c r="UZA26" s="6"/>
      <c r="UZB26" s="6"/>
      <c r="UZC26" s="6"/>
      <c r="UZD26" s="6"/>
      <c r="UZE26" s="6"/>
      <c r="UZF26" s="6"/>
      <c r="UZG26" s="6"/>
      <c r="UZH26" s="6"/>
      <c r="UZI26" s="6"/>
      <c r="UZJ26" s="6"/>
      <c r="UZK26" s="6"/>
      <c r="UZL26" s="6"/>
      <c r="UZM26" s="6"/>
      <c r="UZN26" s="6"/>
      <c r="UZO26" s="6"/>
      <c r="UZP26" s="6"/>
      <c r="UZQ26" s="6"/>
      <c r="UZR26" s="6"/>
      <c r="UZS26" s="6"/>
      <c r="UZT26" s="6"/>
      <c r="UZU26" s="6"/>
      <c r="UZV26" s="6"/>
      <c r="UZW26" s="6"/>
      <c r="UZX26" s="6"/>
      <c r="UZY26" s="6"/>
      <c r="UZZ26" s="6"/>
      <c r="VAA26" s="6"/>
      <c r="VAB26" s="6"/>
      <c r="VAC26" s="6"/>
      <c r="VAD26" s="6"/>
      <c r="VAE26" s="6"/>
      <c r="VAF26" s="6"/>
      <c r="VAG26" s="6"/>
      <c r="VAH26" s="6"/>
      <c r="VAI26" s="6"/>
      <c r="VAJ26" s="6"/>
      <c r="VAK26" s="6"/>
      <c r="VAL26" s="6"/>
      <c r="VAM26" s="6"/>
      <c r="VAN26" s="6"/>
      <c r="VAO26" s="6"/>
      <c r="VAP26" s="6"/>
      <c r="VAQ26" s="6"/>
      <c r="VAR26" s="6"/>
      <c r="VAS26" s="6"/>
      <c r="VAT26" s="6"/>
      <c r="VAU26" s="6"/>
      <c r="VAV26" s="6"/>
      <c r="VAW26" s="6"/>
      <c r="VAX26" s="6"/>
      <c r="VAY26" s="6"/>
      <c r="VAZ26" s="6"/>
      <c r="VBA26" s="6"/>
      <c r="VBB26" s="6"/>
      <c r="VBC26" s="6"/>
      <c r="VBD26" s="6"/>
      <c r="VBE26" s="6"/>
      <c r="VBF26" s="6"/>
      <c r="VBG26" s="6"/>
      <c r="VBH26" s="6"/>
      <c r="VBI26" s="6"/>
      <c r="VBJ26" s="6"/>
      <c r="VBK26" s="6"/>
      <c r="VBL26" s="6"/>
      <c r="VBM26" s="6"/>
      <c r="VBN26" s="6"/>
      <c r="VBO26" s="6"/>
      <c r="VBP26" s="6"/>
      <c r="VBQ26" s="6"/>
      <c r="VBR26" s="6"/>
      <c r="VBS26" s="6"/>
      <c r="VBT26" s="6"/>
      <c r="VBU26" s="6"/>
      <c r="VBV26" s="6"/>
      <c r="VBW26" s="6"/>
      <c r="VBX26" s="6"/>
      <c r="VBY26" s="6"/>
      <c r="VBZ26" s="6"/>
      <c r="VCA26" s="6"/>
      <c r="VCB26" s="6"/>
      <c r="VCC26" s="6"/>
      <c r="VCD26" s="6"/>
      <c r="VCE26" s="6"/>
      <c r="VCF26" s="6"/>
      <c r="VCG26" s="6"/>
      <c r="VCH26" s="6"/>
      <c r="VCI26" s="6"/>
      <c r="VCJ26" s="6"/>
      <c r="VCK26" s="6"/>
      <c r="VCL26" s="6"/>
      <c r="VCM26" s="6"/>
      <c r="VCN26" s="6"/>
      <c r="VCO26" s="6"/>
      <c r="VCP26" s="6"/>
      <c r="VCQ26" s="6"/>
      <c r="VCR26" s="6"/>
      <c r="VCS26" s="6"/>
      <c r="VCT26" s="6"/>
      <c r="VCU26" s="6"/>
      <c r="VCV26" s="6"/>
      <c r="VCW26" s="6"/>
      <c r="VCX26" s="6"/>
      <c r="VCY26" s="6"/>
      <c r="VCZ26" s="6"/>
      <c r="VDA26" s="6"/>
      <c r="VDB26" s="6"/>
      <c r="VDC26" s="6"/>
      <c r="VDD26" s="6"/>
      <c r="VDE26" s="6"/>
      <c r="VDF26" s="6"/>
      <c r="VDG26" s="6"/>
      <c r="VDH26" s="6"/>
      <c r="VDI26" s="6"/>
      <c r="VDJ26" s="6"/>
      <c r="VDK26" s="6"/>
      <c r="VDL26" s="6"/>
      <c r="VDM26" s="6"/>
      <c r="VDN26" s="6"/>
      <c r="VDO26" s="6"/>
      <c r="VDP26" s="6"/>
      <c r="VDQ26" s="6"/>
      <c r="VDR26" s="6"/>
      <c r="VDS26" s="6"/>
      <c r="VDT26" s="6"/>
      <c r="VDU26" s="6"/>
      <c r="VDV26" s="6"/>
      <c r="VDW26" s="6"/>
      <c r="VDX26" s="6"/>
      <c r="VDY26" s="6"/>
      <c r="VDZ26" s="6"/>
      <c r="VEA26" s="6"/>
      <c r="VEB26" s="6"/>
      <c r="VEC26" s="6"/>
      <c r="VED26" s="6"/>
      <c r="VEE26" s="6"/>
      <c r="VEF26" s="6"/>
      <c r="VEG26" s="6"/>
      <c r="VEH26" s="6"/>
      <c r="VEI26" s="6"/>
      <c r="VEJ26" s="6"/>
      <c r="VEK26" s="6"/>
      <c r="VEL26" s="6"/>
      <c r="VEM26" s="6"/>
      <c r="VEN26" s="6"/>
      <c r="VEO26" s="6"/>
      <c r="VEP26" s="6"/>
      <c r="VEQ26" s="6"/>
      <c r="VER26" s="6"/>
      <c r="VES26" s="6"/>
      <c r="VET26" s="6"/>
      <c r="VEU26" s="6"/>
      <c r="VEV26" s="6"/>
      <c r="VEW26" s="6"/>
      <c r="VEX26" s="6"/>
      <c r="VEY26" s="6"/>
      <c r="VEZ26" s="6"/>
      <c r="VFA26" s="6"/>
      <c r="VFB26" s="6"/>
      <c r="VFC26" s="6"/>
      <c r="VFD26" s="6"/>
      <c r="VFE26" s="6"/>
      <c r="VFF26" s="6"/>
      <c r="VFG26" s="6"/>
      <c r="VFH26" s="6"/>
      <c r="VFI26" s="6"/>
      <c r="VFJ26" s="6"/>
      <c r="VFK26" s="6"/>
      <c r="VFL26" s="6"/>
      <c r="VFM26" s="6"/>
      <c r="VFN26" s="6"/>
      <c r="VFO26" s="6"/>
      <c r="VFP26" s="6"/>
      <c r="VFQ26" s="6"/>
      <c r="VFR26" s="6"/>
      <c r="VFS26" s="6"/>
      <c r="VFT26" s="6"/>
      <c r="VFU26" s="6"/>
      <c r="VFV26" s="6"/>
      <c r="VFW26" s="6"/>
      <c r="VFX26" s="6"/>
      <c r="VFY26" s="6"/>
      <c r="VFZ26" s="6"/>
      <c r="VGA26" s="6"/>
      <c r="VGB26" s="6"/>
      <c r="VGC26" s="6"/>
      <c r="VGD26" s="6"/>
      <c r="VGE26" s="6"/>
      <c r="VGF26" s="6"/>
      <c r="VGG26" s="6"/>
      <c r="VGH26" s="6"/>
      <c r="VGI26" s="6"/>
      <c r="VGJ26" s="6"/>
      <c r="VGK26" s="6"/>
      <c r="VGL26" s="6"/>
      <c r="VGM26" s="6"/>
      <c r="VGN26" s="6"/>
      <c r="VGO26" s="6"/>
      <c r="VGP26" s="6"/>
      <c r="VGQ26" s="6"/>
      <c r="VGR26" s="6"/>
      <c r="VGS26" s="6"/>
      <c r="VGT26" s="6"/>
      <c r="VGU26" s="6"/>
      <c r="VGV26" s="6"/>
      <c r="VGW26" s="6"/>
      <c r="VGX26" s="6"/>
      <c r="VGY26" s="6"/>
      <c r="VGZ26" s="6"/>
      <c r="VHA26" s="6"/>
      <c r="VHB26" s="6"/>
      <c r="VHC26" s="6"/>
      <c r="VHD26" s="6"/>
      <c r="VHE26" s="6"/>
      <c r="VHF26" s="6"/>
      <c r="VHG26" s="6"/>
      <c r="VHH26" s="6"/>
      <c r="VHI26" s="6"/>
      <c r="VHJ26" s="6"/>
      <c r="VHK26" s="6"/>
      <c r="VHL26" s="6"/>
      <c r="VHM26" s="6"/>
      <c r="VHN26" s="6"/>
      <c r="VHO26" s="6"/>
      <c r="VHP26" s="6"/>
      <c r="VHQ26" s="6"/>
      <c r="VHR26" s="6"/>
      <c r="VHS26" s="6"/>
      <c r="VHT26" s="6"/>
      <c r="VHU26" s="6"/>
      <c r="VHV26" s="6"/>
      <c r="VHW26" s="6"/>
      <c r="VHX26" s="6"/>
      <c r="VHY26" s="6"/>
      <c r="VHZ26" s="6"/>
      <c r="VIA26" s="6"/>
      <c r="VIB26" s="6"/>
      <c r="VIC26" s="6"/>
      <c r="VID26" s="6"/>
      <c r="VIE26" s="6"/>
      <c r="VIF26" s="6"/>
      <c r="VIG26" s="6"/>
      <c r="VIH26" s="6"/>
      <c r="VII26" s="6"/>
      <c r="VIJ26" s="6"/>
      <c r="VIK26" s="6"/>
      <c r="VIL26" s="6"/>
      <c r="VIM26" s="6"/>
      <c r="VIN26" s="6"/>
      <c r="VIO26" s="6"/>
      <c r="VIP26" s="6"/>
      <c r="VIQ26" s="6"/>
      <c r="VIR26" s="6"/>
      <c r="VIS26" s="6"/>
      <c r="VIT26" s="6"/>
      <c r="VIU26" s="6"/>
      <c r="VIV26" s="6"/>
      <c r="VIW26" s="6"/>
      <c r="VIX26" s="6"/>
      <c r="VIY26" s="6"/>
      <c r="VIZ26" s="6"/>
      <c r="VJA26" s="6"/>
      <c r="VJB26" s="6"/>
      <c r="VJC26" s="6"/>
      <c r="VJD26" s="6"/>
      <c r="VJE26" s="6"/>
      <c r="VJF26" s="6"/>
      <c r="VJG26" s="6"/>
      <c r="VJH26" s="6"/>
      <c r="VJI26" s="6"/>
      <c r="VJJ26" s="6"/>
      <c r="VJK26" s="6"/>
      <c r="VJL26" s="6"/>
      <c r="VJM26" s="6"/>
      <c r="VJN26" s="6"/>
      <c r="VJO26" s="6"/>
      <c r="VJP26" s="6"/>
      <c r="VJQ26" s="6"/>
      <c r="VJR26" s="6"/>
      <c r="VJS26" s="6"/>
      <c r="VJT26" s="6"/>
      <c r="VJU26" s="6"/>
      <c r="VJV26" s="6"/>
      <c r="VJW26" s="6"/>
      <c r="VJX26" s="6"/>
      <c r="VJY26" s="6"/>
      <c r="VJZ26" s="6"/>
      <c r="VKA26" s="6"/>
      <c r="VKB26" s="6"/>
      <c r="VKC26" s="6"/>
      <c r="VKD26" s="6"/>
      <c r="VKE26" s="6"/>
      <c r="VKF26" s="6"/>
      <c r="VKG26" s="6"/>
      <c r="VKH26" s="6"/>
      <c r="VKI26" s="6"/>
      <c r="VKJ26" s="6"/>
      <c r="VKK26" s="6"/>
      <c r="VKL26" s="6"/>
      <c r="VKM26" s="6"/>
      <c r="VKN26" s="6"/>
      <c r="VKO26" s="6"/>
      <c r="VKP26" s="6"/>
      <c r="VKQ26" s="6"/>
      <c r="VKR26" s="6"/>
      <c r="VKS26" s="6"/>
      <c r="VKT26" s="6"/>
      <c r="VKU26" s="6"/>
      <c r="VKV26" s="6"/>
      <c r="VKW26" s="6"/>
      <c r="VKX26" s="6"/>
      <c r="VKY26" s="6"/>
      <c r="VKZ26" s="6"/>
      <c r="VLA26" s="6"/>
      <c r="VLB26" s="6"/>
      <c r="VLC26" s="6"/>
      <c r="VLD26" s="6"/>
      <c r="VLE26" s="6"/>
      <c r="VLF26" s="6"/>
      <c r="VLG26" s="6"/>
      <c r="VLH26" s="6"/>
      <c r="VLI26" s="6"/>
      <c r="VLJ26" s="6"/>
      <c r="VLK26" s="6"/>
      <c r="VLL26" s="6"/>
      <c r="VLM26" s="6"/>
      <c r="VLN26" s="6"/>
      <c r="VLO26" s="6"/>
      <c r="VLP26" s="6"/>
      <c r="VLQ26" s="6"/>
      <c r="VLR26" s="6"/>
      <c r="VLS26" s="6"/>
      <c r="VLT26" s="6"/>
      <c r="VLU26" s="6"/>
      <c r="VLV26" s="6"/>
      <c r="VLW26" s="6"/>
      <c r="VLX26" s="6"/>
      <c r="VLY26" s="6"/>
      <c r="VLZ26" s="6"/>
      <c r="VMA26" s="6"/>
      <c r="VMB26" s="6"/>
      <c r="VMC26" s="6"/>
      <c r="VMD26" s="6"/>
      <c r="VME26" s="6"/>
      <c r="VMF26" s="6"/>
      <c r="VMG26" s="6"/>
      <c r="VMH26" s="6"/>
      <c r="VMI26" s="6"/>
      <c r="VMJ26" s="6"/>
      <c r="VMK26" s="6"/>
      <c r="VML26" s="6"/>
      <c r="VMM26" s="6"/>
      <c r="VMN26" s="6"/>
      <c r="VMO26" s="6"/>
      <c r="VMP26" s="6"/>
      <c r="VMQ26" s="6"/>
      <c r="VMR26" s="6"/>
      <c r="VMS26" s="6"/>
      <c r="VMT26" s="6"/>
      <c r="VMU26" s="6"/>
      <c r="VMV26" s="6"/>
      <c r="VMW26" s="6"/>
      <c r="VMX26" s="6"/>
      <c r="VMY26" s="6"/>
      <c r="VMZ26" s="6"/>
      <c r="VNA26" s="6"/>
      <c r="VNB26" s="6"/>
      <c r="VNC26" s="6"/>
      <c r="VND26" s="6"/>
      <c r="VNE26" s="6"/>
      <c r="VNF26" s="6"/>
      <c r="VNG26" s="6"/>
      <c r="VNH26" s="6"/>
      <c r="VNI26" s="6"/>
      <c r="VNJ26" s="6"/>
      <c r="VNK26" s="6"/>
      <c r="VNL26" s="6"/>
      <c r="VNM26" s="6"/>
      <c r="VNN26" s="6"/>
      <c r="VNO26" s="6"/>
      <c r="VNP26" s="6"/>
      <c r="VNQ26" s="6"/>
      <c r="VNR26" s="6"/>
      <c r="VNS26" s="6"/>
      <c r="VNT26" s="6"/>
      <c r="VNU26" s="6"/>
      <c r="VNV26" s="6"/>
      <c r="VNW26" s="6"/>
      <c r="VNX26" s="6"/>
      <c r="VNY26" s="6"/>
      <c r="VNZ26" s="6"/>
      <c r="VOA26" s="6"/>
      <c r="VOB26" s="6"/>
      <c r="VOC26" s="6"/>
      <c r="VOD26" s="6"/>
      <c r="VOE26" s="6"/>
      <c r="VOF26" s="6"/>
      <c r="VOG26" s="6"/>
      <c r="VOH26" s="6"/>
      <c r="VOI26" s="6"/>
      <c r="VOJ26" s="6"/>
      <c r="VOK26" s="6"/>
      <c r="VOL26" s="6"/>
      <c r="VOM26" s="6"/>
      <c r="VON26" s="6"/>
      <c r="VOO26" s="6"/>
      <c r="VOP26" s="6"/>
      <c r="VOQ26" s="6"/>
      <c r="VOR26" s="6"/>
      <c r="VOS26" s="6"/>
      <c r="VOT26" s="6"/>
      <c r="VOU26" s="6"/>
      <c r="VOV26" s="6"/>
      <c r="VOW26" s="6"/>
      <c r="VOX26" s="6"/>
      <c r="VOY26" s="6"/>
      <c r="VOZ26" s="6"/>
      <c r="VPA26" s="6"/>
      <c r="VPB26" s="6"/>
      <c r="VPC26" s="6"/>
      <c r="VPD26" s="6"/>
      <c r="VPE26" s="6"/>
      <c r="VPF26" s="6"/>
      <c r="VPG26" s="6"/>
      <c r="VPH26" s="6"/>
      <c r="VPI26" s="6"/>
      <c r="VPJ26" s="6"/>
      <c r="VPK26" s="6"/>
      <c r="VPL26" s="6"/>
      <c r="VPM26" s="6"/>
      <c r="VPN26" s="6"/>
      <c r="VPO26" s="6"/>
      <c r="VPP26" s="6"/>
      <c r="VPQ26" s="6"/>
      <c r="VPR26" s="6"/>
      <c r="VPS26" s="6"/>
      <c r="VPT26" s="6"/>
      <c r="VPU26" s="6"/>
      <c r="VPV26" s="6"/>
      <c r="VPW26" s="6"/>
      <c r="VPX26" s="6"/>
      <c r="VPY26" s="6"/>
      <c r="VPZ26" s="6"/>
      <c r="VQA26" s="6"/>
      <c r="VQB26" s="6"/>
      <c r="VQC26" s="6"/>
      <c r="VQD26" s="6"/>
      <c r="VQE26" s="6"/>
      <c r="VQF26" s="6"/>
      <c r="VQG26" s="6"/>
      <c r="VQH26" s="6"/>
      <c r="VQI26" s="6"/>
      <c r="VQJ26" s="6"/>
      <c r="VQK26" s="6"/>
      <c r="VQL26" s="6"/>
      <c r="VQM26" s="6"/>
      <c r="VQN26" s="6"/>
      <c r="VQO26" s="6"/>
      <c r="VQP26" s="6"/>
      <c r="VQQ26" s="6"/>
      <c r="VQR26" s="6"/>
      <c r="VQS26" s="6"/>
      <c r="VQT26" s="6"/>
      <c r="VQU26" s="6"/>
      <c r="VQV26" s="6"/>
      <c r="VQW26" s="6"/>
      <c r="VQX26" s="6"/>
      <c r="VQY26" s="6"/>
      <c r="VQZ26" s="6"/>
      <c r="VRA26" s="6"/>
      <c r="VRB26" s="6"/>
      <c r="VRC26" s="6"/>
      <c r="VRD26" s="6"/>
      <c r="VRE26" s="6"/>
      <c r="VRF26" s="6"/>
      <c r="VRG26" s="6"/>
      <c r="VRH26" s="6"/>
      <c r="VRI26" s="6"/>
      <c r="VRJ26" s="6"/>
      <c r="VRK26" s="6"/>
      <c r="VRL26" s="6"/>
      <c r="VRM26" s="6"/>
      <c r="VRN26" s="6"/>
      <c r="VRO26" s="6"/>
      <c r="VRP26" s="6"/>
      <c r="VRQ26" s="6"/>
      <c r="VRR26" s="6"/>
      <c r="VRS26" s="6"/>
      <c r="VRT26" s="6"/>
      <c r="VRU26" s="6"/>
      <c r="VRV26" s="6"/>
      <c r="VRW26" s="6"/>
      <c r="VRX26" s="6"/>
      <c r="VRY26" s="6"/>
      <c r="VRZ26" s="6"/>
      <c r="VSA26" s="6"/>
      <c r="VSB26" s="6"/>
      <c r="VSC26" s="6"/>
      <c r="VSD26" s="6"/>
      <c r="VSE26" s="6"/>
      <c r="VSF26" s="6"/>
      <c r="VSG26" s="6"/>
      <c r="VSH26" s="6"/>
      <c r="VSI26" s="6"/>
      <c r="VSJ26" s="6"/>
      <c r="VSK26" s="6"/>
      <c r="VSL26" s="6"/>
      <c r="VSM26" s="6"/>
      <c r="VSN26" s="6"/>
      <c r="VSO26" s="6"/>
      <c r="VSP26" s="6"/>
      <c r="VSQ26" s="6"/>
      <c r="VSR26" s="6"/>
      <c r="VSS26" s="6"/>
      <c r="VST26" s="6"/>
      <c r="VSU26" s="6"/>
      <c r="VSV26" s="6"/>
      <c r="VSW26" s="6"/>
      <c r="VSX26" s="6"/>
      <c r="VSY26" s="6"/>
      <c r="VSZ26" s="6"/>
      <c r="VTA26" s="6"/>
      <c r="VTB26" s="6"/>
      <c r="VTC26" s="6"/>
      <c r="VTD26" s="6"/>
      <c r="VTE26" s="6"/>
      <c r="VTF26" s="6"/>
      <c r="VTG26" s="6"/>
      <c r="VTH26" s="6"/>
      <c r="VTI26" s="6"/>
      <c r="VTJ26" s="6"/>
      <c r="VTK26" s="6"/>
      <c r="VTL26" s="6"/>
      <c r="VTM26" s="6"/>
      <c r="VTN26" s="6"/>
      <c r="VTO26" s="6"/>
      <c r="VTP26" s="6"/>
      <c r="VTQ26" s="6"/>
      <c r="VTR26" s="6"/>
      <c r="VTS26" s="6"/>
      <c r="VTT26" s="6"/>
      <c r="VTU26" s="6"/>
      <c r="VTV26" s="6"/>
      <c r="VTW26" s="6"/>
      <c r="VTX26" s="6"/>
      <c r="VTY26" s="6"/>
      <c r="VTZ26" s="6"/>
      <c r="VUA26" s="6"/>
      <c r="VUB26" s="6"/>
      <c r="VUC26" s="6"/>
      <c r="VUD26" s="6"/>
      <c r="VUE26" s="6"/>
      <c r="VUF26" s="6"/>
      <c r="VUG26" s="6"/>
      <c r="VUH26" s="6"/>
      <c r="VUI26" s="6"/>
      <c r="VUJ26" s="6"/>
      <c r="VUK26" s="6"/>
      <c r="VUL26" s="6"/>
      <c r="VUM26" s="6"/>
      <c r="VUN26" s="6"/>
      <c r="VUO26" s="6"/>
      <c r="VUP26" s="6"/>
      <c r="VUQ26" s="6"/>
      <c r="VUR26" s="6"/>
      <c r="VUS26" s="6"/>
      <c r="VUT26" s="6"/>
      <c r="VUU26" s="6"/>
      <c r="VUV26" s="6"/>
      <c r="VUW26" s="6"/>
      <c r="VUX26" s="6"/>
      <c r="VUY26" s="6"/>
      <c r="VUZ26" s="6"/>
      <c r="VVA26" s="6"/>
      <c r="VVB26" s="6"/>
      <c r="VVC26" s="6"/>
      <c r="VVD26" s="6"/>
      <c r="VVE26" s="6"/>
      <c r="VVF26" s="6"/>
      <c r="VVG26" s="6"/>
      <c r="VVH26" s="6"/>
      <c r="VVI26" s="6"/>
      <c r="VVJ26" s="6"/>
      <c r="VVK26" s="6"/>
      <c r="VVL26" s="6"/>
      <c r="VVM26" s="6"/>
      <c r="VVN26" s="6"/>
      <c r="VVO26" s="6"/>
      <c r="VVP26" s="6"/>
      <c r="VVQ26" s="6"/>
      <c r="VVR26" s="6"/>
      <c r="VVS26" s="6"/>
      <c r="VVT26" s="6"/>
      <c r="VVU26" s="6"/>
      <c r="VVV26" s="6"/>
      <c r="VVW26" s="6"/>
      <c r="VVX26" s="6"/>
      <c r="VVY26" s="6"/>
      <c r="VVZ26" s="6"/>
      <c r="VWA26" s="6"/>
      <c r="VWB26" s="6"/>
      <c r="VWC26" s="6"/>
      <c r="VWD26" s="6"/>
      <c r="VWE26" s="6"/>
      <c r="VWF26" s="6"/>
      <c r="VWG26" s="6"/>
      <c r="VWH26" s="6"/>
      <c r="VWI26" s="6"/>
      <c r="VWJ26" s="6"/>
      <c r="VWK26" s="6"/>
      <c r="VWL26" s="6"/>
      <c r="VWM26" s="6"/>
      <c r="VWN26" s="6"/>
      <c r="VWO26" s="6"/>
      <c r="VWP26" s="6"/>
      <c r="VWQ26" s="6"/>
      <c r="VWR26" s="6"/>
      <c r="VWS26" s="6"/>
      <c r="VWT26" s="6"/>
      <c r="VWU26" s="6"/>
      <c r="VWV26" s="6"/>
      <c r="VWW26" s="6"/>
      <c r="VWX26" s="6"/>
      <c r="VWY26" s="6"/>
      <c r="VWZ26" s="6"/>
      <c r="VXA26" s="6"/>
      <c r="VXB26" s="6"/>
      <c r="VXC26" s="6"/>
      <c r="VXD26" s="6"/>
      <c r="VXE26" s="6"/>
      <c r="VXF26" s="6"/>
      <c r="VXG26" s="6"/>
      <c r="VXH26" s="6"/>
      <c r="VXI26" s="6"/>
      <c r="VXJ26" s="6"/>
      <c r="VXK26" s="6"/>
      <c r="VXL26" s="6"/>
      <c r="VXM26" s="6"/>
      <c r="VXN26" s="6"/>
      <c r="VXO26" s="6"/>
      <c r="VXP26" s="6"/>
      <c r="VXQ26" s="6"/>
      <c r="VXR26" s="6"/>
      <c r="VXS26" s="6"/>
      <c r="VXT26" s="6"/>
      <c r="VXU26" s="6"/>
      <c r="VXV26" s="6"/>
      <c r="VXW26" s="6"/>
      <c r="VXX26" s="6"/>
      <c r="VXY26" s="6"/>
      <c r="VXZ26" s="6"/>
      <c r="VYA26" s="6"/>
      <c r="VYB26" s="6"/>
      <c r="VYC26" s="6"/>
      <c r="VYD26" s="6"/>
      <c r="VYE26" s="6"/>
      <c r="VYF26" s="6"/>
      <c r="VYG26" s="6"/>
      <c r="VYH26" s="6"/>
      <c r="VYI26" s="6"/>
      <c r="VYJ26" s="6"/>
      <c r="VYK26" s="6"/>
      <c r="VYL26" s="6"/>
      <c r="VYM26" s="6"/>
      <c r="VYN26" s="6"/>
      <c r="VYO26" s="6"/>
      <c r="VYP26" s="6"/>
      <c r="VYQ26" s="6"/>
      <c r="VYR26" s="6"/>
      <c r="VYS26" s="6"/>
      <c r="VYT26" s="6"/>
      <c r="VYU26" s="6"/>
      <c r="VYV26" s="6"/>
      <c r="VYW26" s="6"/>
      <c r="VYX26" s="6"/>
      <c r="VYY26" s="6"/>
      <c r="VYZ26" s="6"/>
      <c r="VZA26" s="6"/>
      <c r="VZB26" s="6"/>
      <c r="VZC26" s="6"/>
      <c r="VZD26" s="6"/>
      <c r="VZE26" s="6"/>
      <c r="VZF26" s="6"/>
      <c r="VZG26" s="6"/>
      <c r="VZH26" s="6"/>
      <c r="VZI26" s="6"/>
      <c r="VZJ26" s="6"/>
      <c r="VZK26" s="6"/>
      <c r="VZL26" s="6"/>
      <c r="VZM26" s="6"/>
      <c r="VZN26" s="6"/>
      <c r="VZO26" s="6"/>
      <c r="VZP26" s="6"/>
      <c r="VZQ26" s="6"/>
      <c r="VZR26" s="6"/>
      <c r="VZS26" s="6"/>
      <c r="VZT26" s="6"/>
      <c r="VZU26" s="6"/>
      <c r="VZV26" s="6"/>
      <c r="VZW26" s="6"/>
      <c r="VZX26" s="6"/>
      <c r="VZY26" s="6"/>
      <c r="VZZ26" s="6"/>
      <c r="WAA26" s="6"/>
      <c r="WAB26" s="6"/>
      <c r="WAC26" s="6"/>
      <c r="WAD26" s="6"/>
      <c r="WAE26" s="6"/>
      <c r="WAF26" s="6"/>
      <c r="WAG26" s="6"/>
      <c r="WAH26" s="6"/>
      <c r="WAI26" s="6"/>
      <c r="WAJ26" s="6"/>
      <c r="WAK26" s="6"/>
      <c r="WAL26" s="6"/>
      <c r="WAM26" s="6"/>
      <c r="WAN26" s="6"/>
      <c r="WAO26" s="6"/>
      <c r="WAP26" s="6"/>
      <c r="WAQ26" s="6"/>
      <c r="WAR26" s="6"/>
      <c r="WAS26" s="6"/>
      <c r="WAT26" s="6"/>
      <c r="WAU26" s="6"/>
      <c r="WAV26" s="6"/>
      <c r="WAW26" s="6"/>
      <c r="WAX26" s="6"/>
      <c r="WAY26" s="6"/>
      <c r="WAZ26" s="6"/>
      <c r="WBA26" s="6"/>
      <c r="WBB26" s="6"/>
      <c r="WBC26" s="6"/>
      <c r="WBD26" s="6"/>
      <c r="WBE26" s="6"/>
      <c r="WBF26" s="6"/>
      <c r="WBG26" s="6"/>
      <c r="WBH26" s="6"/>
      <c r="WBI26" s="6"/>
      <c r="WBJ26" s="6"/>
      <c r="WBK26" s="6"/>
      <c r="WBL26" s="6"/>
      <c r="WBM26" s="6"/>
      <c r="WBN26" s="6"/>
      <c r="WBO26" s="6"/>
      <c r="WBP26" s="6"/>
      <c r="WBQ26" s="6"/>
      <c r="WBR26" s="6"/>
      <c r="WBS26" s="6"/>
      <c r="WBT26" s="6"/>
      <c r="WBU26" s="6"/>
      <c r="WBV26" s="6"/>
      <c r="WBW26" s="6"/>
      <c r="WBX26" s="6"/>
      <c r="WBY26" s="6"/>
      <c r="WBZ26" s="6"/>
      <c r="WCA26" s="6"/>
      <c r="WCB26" s="6"/>
      <c r="WCC26" s="6"/>
      <c r="WCD26" s="6"/>
      <c r="WCE26" s="6"/>
      <c r="WCF26" s="6"/>
      <c r="WCG26" s="6"/>
      <c r="WCH26" s="6"/>
      <c r="WCI26" s="6"/>
      <c r="WCJ26" s="6"/>
      <c r="WCK26" s="6"/>
      <c r="WCL26" s="6"/>
      <c r="WCM26" s="6"/>
      <c r="WCN26" s="6"/>
      <c r="WCO26" s="6"/>
      <c r="WCP26" s="6"/>
      <c r="WCQ26" s="6"/>
      <c r="WCR26" s="6"/>
      <c r="WCS26" s="6"/>
      <c r="WCT26" s="6"/>
      <c r="WCU26" s="6"/>
      <c r="WCV26" s="6"/>
      <c r="WCW26" s="6"/>
      <c r="WCX26" s="6"/>
      <c r="WCY26" s="6"/>
      <c r="WCZ26" s="6"/>
      <c r="WDA26" s="6"/>
      <c r="WDB26" s="6"/>
      <c r="WDC26" s="6"/>
      <c r="WDD26" s="6"/>
      <c r="WDE26" s="6"/>
      <c r="WDF26" s="6"/>
      <c r="WDG26" s="6"/>
      <c r="WDH26" s="6"/>
      <c r="WDI26" s="6"/>
      <c r="WDJ26" s="6"/>
      <c r="WDK26" s="6"/>
      <c r="WDL26" s="6"/>
      <c r="WDM26" s="6"/>
      <c r="WDN26" s="6"/>
      <c r="WDO26" s="6"/>
      <c r="WDP26" s="6"/>
      <c r="WDQ26" s="6"/>
      <c r="WDR26" s="6"/>
      <c r="WDS26" s="6"/>
      <c r="WDT26" s="6"/>
      <c r="WDU26" s="6"/>
      <c r="WDV26" s="6"/>
      <c r="WDW26" s="6"/>
      <c r="WDX26" s="6"/>
      <c r="WDY26" s="6"/>
      <c r="WDZ26" s="6"/>
      <c r="WEA26" s="6"/>
      <c r="WEB26" s="6"/>
      <c r="WEC26" s="6"/>
      <c r="WED26" s="6"/>
      <c r="WEE26" s="6"/>
      <c r="WEF26" s="6"/>
      <c r="WEG26" s="6"/>
      <c r="WEH26" s="6"/>
      <c r="WEI26" s="6"/>
      <c r="WEJ26" s="6"/>
      <c r="WEK26" s="6"/>
      <c r="WEL26" s="6"/>
      <c r="WEM26" s="6"/>
      <c r="WEN26" s="6"/>
      <c r="WEO26" s="6"/>
      <c r="WEP26" s="6"/>
      <c r="WEQ26" s="6"/>
      <c r="WER26" s="6"/>
      <c r="WES26" s="6"/>
      <c r="WET26" s="6"/>
      <c r="WEU26" s="6"/>
      <c r="WEV26" s="6"/>
      <c r="WEW26" s="6"/>
      <c r="WEX26" s="6"/>
      <c r="WEY26" s="6"/>
      <c r="WEZ26" s="6"/>
      <c r="WFA26" s="6"/>
      <c r="WFB26" s="6"/>
      <c r="WFC26" s="6"/>
      <c r="WFD26" s="6"/>
      <c r="WFE26" s="6"/>
      <c r="WFF26" s="6"/>
      <c r="WFG26" s="6"/>
      <c r="WFH26" s="6"/>
      <c r="WFI26" s="6"/>
      <c r="WFJ26" s="6"/>
      <c r="WFK26" s="6"/>
      <c r="WFL26" s="6"/>
      <c r="WFM26" s="6"/>
      <c r="WFN26" s="6"/>
      <c r="WFO26" s="6"/>
      <c r="WFP26" s="6"/>
      <c r="WFQ26" s="6"/>
      <c r="WFR26" s="6"/>
      <c r="WFS26" s="6"/>
      <c r="WFT26" s="6"/>
      <c r="WFU26" s="6"/>
      <c r="WFV26" s="6"/>
      <c r="WFW26" s="6"/>
      <c r="WFX26" s="6"/>
      <c r="WFY26" s="6"/>
      <c r="WFZ26" s="6"/>
      <c r="WGA26" s="6"/>
      <c r="WGB26" s="6"/>
      <c r="WGC26" s="6"/>
      <c r="WGD26" s="6"/>
      <c r="WGE26" s="6"/>
      <c r="WGF26" s="6"/>
      <c r="WGG26" s="6"/>
      <c r="WGH26" s="6"/>
      <c r="WGI26" s="6"/>
      <c r="WGJ26" s="6"/>
      <c r="WGK26" s="6"/>
      <c r="WGL26" s="6"/>
      <c r="WGM26" s="6"/>
      <c r="WGN26" s="6"/>
      <c r="WGO26" s="6"/>
      <c r="WGP26" s="6"/>
      <c r="WGQ26" s="6"/>
      <c r="WGR26" s="6"/>
      <c r="WGS26" s="6"/>
      <c r="WGT26" s="6"/>
      <c r="WGU26" s="6"/>
      <c r="WGV26" s="6"/>
      <c r="WGW26" s="6"/>
      <c r="WGX26" s="6"/>
      <c r="WGY26" s="6"/>
      <c r="WGZ26" s="6"/>
      <c r="WHA26" s="6"/>
      <c r="WHB26" s="6"/>
      <c r="WHC26" s="6"/>
      <c r="WHD26" s="6"/>
      <c r="WHE26" s="6"/>
      <c r="WHF26" s="6"/>
      <c r="WHG26" s="6"/>
      <c r="WHH26" s="6"/>
      <c r="WHI26" s="6"/>
      <c r="WHJ26" s="6"/>
      <c r="WHK26" s="6"/>
      <c r="WHL26" s="6"/>
      <c r="WHM26" s="6"/>
      <c r="WHN26" s="6"/>
      <c r="WHO26" s="6"/>
      <c r="WHP26" s="6"/>
      <c r="WHQ26" s="6"/>
      <c r="WHR26" s="6"/>
      <c r="WHS26" s="6"/>
      <c r="WHT26" s="6"/>
      <c r="WHU26" s="6"/>
      <c r="WHV26" s="6"/>
      <c r="WHW26" s="6"/>
      <c r="WHX26" s="6"/>
      <c r="WHY26" s="6"/>
      <c r="WHZ26" s="6"/>
      <c r="WIA26" s="6"/>
      <c r="WIB26" s="6"/>
      <c r="WIC26" s="6"/>
      <c r="WID26" s="6"/>
      <c r="WIE26" s="6"/>
      <c r="WIF26" s="6"/>
      <c r="WIG26" s="6"/>
      <c r="WIH26" s="6"/>
      <c r="WII26" s="6"/>
      <c r="WIJ26" s="6"/>
      <c r="WIK26" s="6"/>
      <c r="WIL26" s="6"/>
      <c r="WIM26" s="6"/>
      <c r="WIN26" s="6"/>
      <c r="WIO26" s="6"/>
      <c r="WIP26" s="6"/>
      <c r="WIQ26" s="6"/>
      <c r="WIR26" s="6"/>
      <c r="WIS26" s="6"/>
      <c r="WIT26" s="6"/>
      <c r="WIU26" s="6"/>
      <c r="WIV26" s="6"/>
      <c r="WIW26" s="6"/>
      <c r="WIX26" s="6"/>
      <c r="WIY26" s="6"/>
      <c r="WIZ26" s="6"/>
      <c r="WJA26" s="6"/>
      <c r="WJB26" s="6"/>
      <c r="WJC26" s="6"/>
      <c r="WJD26" s="6"/>
      <c r="WJE26" s="6"/>
      <c r="WJF26" s="6"/>
      <c r="WJG26" s="6"/>
      <c r="WJH26" s="6"/>
      <c r="WJI26" s="6"/>
      <c r="WJJ26" s="6"/>
      <c r="WJK26" s="6"/>
      <c r="WJL26" s="6"/>
      <c r="WJM26" s="6"/>
      <c r="WJN26" s="6"/>
      <c r="WJO26" s="6"/>
      <c r="WJP26" s="6"/>
      <c r="WJQ26" s="6"/>
      <c r="WJR26" s="6"/>
      <c r="WJS26" s="6"/>
      <c r="WJT26" s="6"/>
      <c r="WJU26" s="6"/>
      <c r="WJV26" s="6"/>
      <c r="WJW26" s="6"/>
      <c r="WJX26" s="6"/>
      <c r="WJY26" s="6"/>
      <c r="WJZ26" s="6"/>
      <c r="WKA26" s="6"/>
      <c r="WKB26" s="6"/>
      <c r="WKC26" s="6"/>
      <c r="WKD26" s="6"/>
      <c r="WKE26" s="6"/>
      <c r="WKF26" s="6"/>
      <c r="WKG26" s="6"/>
      <c r="WKH26" s="6"/>
      <c r="WKI26" s="6"/>
      <c r="WKJ26" s="6"/>
      <c r="WKK26" s="6"/>
      <c r="WKL26" s="6"/>
      <c r="WKM26" s="6"/>
      <c r="WKN26" s="6"/>
      <c r="WKO26" s="6"/>
      <c r="WKP26" s="6"/>
      <c r="WKQ26" s="6"/>
      <c r="WKR26" s="6"/>
      <c r="WKS26" s="6"/>
      <c r="WKT26" s="6"/>
      <c r="WKU26" s="6"/>
      <c r="WKV26" s="6"/>
      <c r="WKW26" s="6"/>
      <c r="WKX26" s="6"/>
      <c r="WKY26" s="6"/>
      <c r="WKZ26" s="6"/>
      <c r="WLA26" s="6"/>
      <c r="WLB26" s="6"/>
      <c r="WLC26" s="6"/>
      <c r="WLD26" s="6"/>
      <c r="WLE26" s="6"/>
      <c r="WLF26" s="6"/>
      <c r="WLG26" s="6"/>
      <c r="WLH26" s="6"/>
      <c r="WLI26" s="6"/>
      <c r="WLJ26" s="6"/>
      <c r="WLK26" s="6"/>
      <c r="WLL26" s="6"/>
      <c r="WLM26" s="6"/>
      <c r="WLN26" s="6"/>
      <c r="WLO26" s="6"/>
      <c r="WLP26" s="6"/>
      <c r="WLQ26" s="6"/>
      <c r="WLR26" s="6"/>
      <c r="WLS26" s="6"/>
      <c r="WLT26" s="6"/>
      <c r="WLU26" s="6"/>
      <c r="WLV26" s="6"/>
      <c r="WLW26" s="6"/>
      <c r="WLX26" s="6"/>
      <c r="WLY26" s="6"/>
      <c r="WLZ26" s="6"/>
      <c r="WMA26" s="6"/>
      <c r="WMB26" s="6"/>
      <c r="WMC26" s="6"/>
      <c r="WMD26" s="6"/>
      <c r="WME26" s="6"/>
      <c r="WMF26" s="6"/>
      <c r="WMG26" s="6"/>
      <c r="WMH26" s="6"/>
      <c r="WMI26" s="6"/>
      <c r="WMJ26" s="6"/>
      <c r="WMK26" s="6"/>
      <c r="WML26" s="6"/>
      <c r="WMM26" s="6"/>
      <c r="WMN26" s="6"/>
      <c r="WMO26" s="6"/>
      <c r="WMP26" s="6"/>
      <c r="WMQ26" s="6"/>
      <c r="WMR26" s="6"/>
      <c r="WMS26" s="6"/>
      <c r="WMT26" s="6"/>
      <c r="WMU26" s="6"/>
      <c r="WMV26" s="6"/>
      <c r="WMW26" s="6"/>
      <c r="WMX26" s="6"/>
      <c r="WMY26" s="6"/>
      <c r="WMZ26" s="6"/>
      <c r="WNA26" s="6"/>
      <c r="WNB26" s="6"/>
      <c r="WNC26" s="6"/>
      <c r="WND26" s="6"/>
      <c r="WNE26" s="6"/>
      <c r="WNF26" s="6"/>
      <c r="WNG26" s="6"/>
      <c r="WNH26" s="6"/>
      <c r="WNI26" s="6"/>
      <c r="WNJ26" s="6"/>
      <c r="WNK26" s="6"/>
      <c r="WNL26" s="6"/>
      <c r="WNM26" s="6"/>
      <c r="WNN26" s="6"/>
      <c r="WNO26" s="6"/>
      <c r="WNP26" s="6"/>
      <c r="WNQ26" s="6"/>
      <c r="WNR26" s="6"/>
      <c r="WNS26" s="6"/>
      <c r="WNT26" s="6"/>
      <c r="WNU26" s="6"/>
      <c r="WNV26" s="6"/>
      <c r="WNW26" s="6"/>
      <c r="WNX26" s="6"/>
      <c r="WNY26" s="6"/>
      <c r="WNZ26" s="6"/>
      <c r="WOA26" s="6"/>
      <c r="WOB26" s="6"/>
      <c r="WOC26" s="6"/>
      <c r="WOD26" s="6"/>
      <c r="WOE26" s="6"/>
      <c r="WOF26" s="6"/>
      <c r="WOG26" s="6"/>
      <c r="WOH26" s="6"/>
      <c r="WOI26" s="6"/>
      <c r="WOJ26" s="6"/>
      <c r="WOK26" s="6"/>
      <c r="WOL26" s="6"/>
      <c r="WOM26" s="6"/>
      <c r="WON26" s="6"/>
      <c r="WOO26" s="6"/>
      <c r="WOP26" s="6"/>
      <c r="WOQ26" s="6"/>
      <c r="WOR26" s="6"/>
      <c r="WOS26" s="6"/>
      <c r="WOT26" s="6"/>
      <c r="WOU26" s="6"/>
      <c r="WOV26" s="6"/>
      <c r="WOW26" s="6"/>
      <c r="WOX26" s="6"/>
      <c r="WOY26" s="6"/>
      <c r="WOZ26" s="6"/>
      <c r="WPA26" s="6"/>
      <c r="WPB26" s="6"/>
      <c r="WPC26" s="6"/>
      <c r="WPD26" s="6"/>
      <c r="WPE26" s="6"/>
      <c r="WPF26" s="6"/>
      <c r="WPG26" s="6"/>
      <c r="WPH26" s="6"/>
      <c r="WPI26" s="6"/>
      <c r="WPJ26" s="6"/>
      <c r="WPK26" s="6"/>
      <c r="WPL26" s="6"/>
      <c r="WPM26" s="6"/>
      <c r="WPN26" s="6"/>
      <c r="WPO26" s="6"/>
      <c r="WPP26" s="6"/>
      <c r="WPQ26" s="6"/>
      <c r="WPR26" s="6"/>
      <c r="WPS26" s="6"/>
      <c r="WPT26" s="6"/>
      <c r="WPU26" s="6"/>
      <c r="WPV26" s="6"/>
      <c r="WPW26" s="6"/>
      <c r="WPX26" s="6"/>
      <c r="WPY26" s="6"/>
      <c r="WPZ26" s="6"/>
      <c r="WQA26" s="6"/>
      <c r="WQB26" s="6"/>
      <c r="WQC26" s="6"/>
      <c r="WQD26" s="6"/>
      <c r="WQE26" s="6"/>
      <c r="WQF26" s="6"/>
      <c r="WQG26" s="6"/>
      <c r="WQH26" s="6"/>
      <c r="WQI26" s="6"/>
      <c r="WQJ26" s="6"/>
      <c r="WQK26" s="6"/>
      <c r="WQL26" s="6"/>
      <c r="WQM26" s="6"/>
      <c r="WQN26" s="6"/>
      <c r="WQO26" s="6"/>
      <c r="WQP26" s="6"/>
      <c r="WQQ26" s="6"/>
      <c r="WQR26" s="6"/>
      <c r="WQS26" s="6"/>
      <c r="WQT26" s="6"/>
      <c r="WQU26" s="6"/>
      <c r="WQV26" s="6"/>
      <c r="WQW26" s="6"/>
      <c r="WQX26" s="6"/>
      <c r="WQY26" s="6"/>
      <c r="WQZ26" s="6"/>
      <c r="WRA26" s="6"/>
      <c r="WRB26" s="6"/>
      <c r="WRC26" s="6"/>
      <c r="WRD26" s="6"/>
      <c r="WRE26" s="6"/>
      <c r="WRF26" s="6"/>
      <c r="WRG26" s="6"/>
      <c r="WRH26" s="6"/>
      <c r="WRI26" s="6"/>
      <c r="WRJ26" s="6"/>
      <c r="WRK26" s="6"/>
      <c r="WRL26" s="6"/>
      <c r="WRM26" s="6"/>
      <c r="WRN26" s="6"/>
      <c r="WRO26" s="6"/>
      <c r="WRP26" s="6"/>
      <c r="WRQ26" s="6"/>
      <c r="WRR26" s="6"/>
      <c r="WRS26" s="6"/>
      <c r="WRT26" s="6"/>
      <c r="WRU26" s="6"/>
      <c r="WRV26" s="6"/>
      <c r="WRW26" s="6"/>
      <c r="WRX26" s="6"/>
      <c r="WRY26" s="6"/>
      <c r="WRZ26" s="6"/>
      <c r="WSA26" s="6"/>
      <c r="WSB26" s="6"/>
      <c r="WSC26" s="6"/>
      <c r="WSD26" s="6"/>
      <c r="WSE26" s="6"/>
      <c r="WSF26" s="6"/>
      <c r="WSG26" s="6"/>
      <c r="WSH26" s="6"/>
      <c r="WSI26" s="6"/>
      <c r="WSJ26" s="6"/>
      <c r="WSK26" s="6"/>
      <c r="WSL26" s="6"/>
      <c r="WSM26" s="6"/>
      <c r="WSN26" s="6"/>
      <c r="WSO26" s="6"/>
      <c r="WSP26" s="6"/>
      <c r="WSQ26" s="6"/>
      <c r="WSR26" s="6"/>
      <c r="WSS26" s="6"/>
      <c r="WST26" s="6"/>
      <c r="WSU26" s="6"/>
      <c r="WSV26" s="6"/>
      <c r="WSW26" s="6"/>
      <c r="WSX26" s="6"/>
      <c r="WSY26" s="6"/>
      <c r="WSZ26" s="6"/>
      <c r="WTA26" s="6"/>
      <c r="WTB26" s="6"/>
      <c r="WTC26" s="6"/>
      <c r="WTD26" s="6"/>
      <c r="WTE26" s="6"/>
      <c r="WTF26" s="6"/>
      <c r="WTG26" s="6"/>
      <c r="WTH26" s="6"/>
      <c r="WTI26" s="6"/>
      <c r="WTJ26" s="6"/>
      <c r="WTK26" s="6"/>
      <c r="WTL26" s="6"/>
      <c r="WTM26" s="6"/>
      <c r="WTN26" s="6"/>
      <c r="WTO26" s="6"/>
      <c r="WTP26" s="6"/>
      <c r="WTQ26" s="6"/>
      <c r="WTR26" s="6"/>
      <c r="WTS26" s="6"/>
      <c r="WTT26" s="6"/>
      <c r="WTU26" s="6"/>
      <c r="WTV26" s="6"/>
      <c r="WTW26" s="6"/>
      <c r="WTX26" s="6"/>
      <c r="WTY26" s="6"/>
      <c r="WTZ26" s="6"/>
      <c r="WUA26" s="6"/>
      <c r="WUB26" s="6"/>
      <c r="WUC26" s="6"/>
      <c r="WUD26" s="6"/>
      <c r="WUE26" s="6"/>
      <c r="WUF26" s="6"/>
      <c r="WUG26" s="6"/>
      <c r="WUH26" s="6"/>
      <c r="WUI26" s="6"/>
      <c r="WUJ26" s="6"/>
      <c r="WUK26" s="6"/>
      <c r="WUL26" s="6"/>
      <c r="WUM26" s="6"/>
      <c r="WUN26" s="6"/>
      <c r="WUO26" s="6"/>
      <c r="WUP26" s="6"/>
      <c r="WUQ26" s="6"/>
      <c r="WUR26" s="6"/>
      <c r="WUS26" s="6"/>
      <c r="WUT26" s="6"/>
      <c r="WUU26" s="6"/>
      <c r="WUV26" s="6"/>
      <c r="WUW26" s="6"/>
      <c r="WUX26" s="6"/>
      <c r="WUY26" s="6"/>
      <c r="WUZ26" s="6"/>
      <c r="WVA26" s="6"/>
      <c r="WVB26" s="6"/>
      <c r="WVC26" s="6"/>
      <c r="WVD26" s="6"/>
      <c r="WVE26" s="6"/>
      <c r="WVF26" s="6"/>
      <c r="WVG26" s="6"/>
      <c r="WVH26" s="6"/>
      <c r="WVI26" s="6"/>
      <c r="WVJ26" s="6"/>
      <c r="WVK26" s="6"/>
      <c r="WVL26" s="6"/>
      <c r="WVM26" s="6"/>
      <c r="WVN26" s="6"/>
      <c r="WVO26" s="6"/>
      <c r="WVP26" s="6"/>
      <c r="WVQ26" s="6"/>
      <c r="WVR26" s="6"/>
      <c r="WVS26" s="6"/>
      <c r="WVT26" s="6"/>
      <c r="WVU26" s="6"/>
      <c r="WVV26" s="6"/>
      <c r="WVW26" s="6"/>
      <c r="WVX26" s="6"/>
      <c r="WVY26" s="6"/>
      <c r="WVZ26" s="6"/>
      <c r="WWA26" s="6"/>
      <c r="WWB26" s="6"/>
      <c r="WWC26" s="6"/>
      <c r="WWD26" s="6"/>
      <c r="WWE26" s="6"/>
      <c r="WWF26" s="6"/>
      <c r="WWG26" s="6"/>
      <c r="WWH26" s="6"/>
      <c r="WWI26" s="6"/>
      <c r="WWJ26" s="6"/>
      <c r="WWK26" s="6"/>
      <c r="WWL26" s="6"/>
      <c r="WWM26" s="6"/>
      <c r="WWN26" s="6"/>
      <c r="WWO26" s="6"/>
    </row>
    <row r="27" spans="1:16161" s="975" customFormat="1" ht="20.149999999999999" customHeight="1" thickBot="1">
      <c r="A27" s="6"/>
      <c r="B27" s="974" t="s">
        <v>842</v>
      </c>
      <c r="C27" s="974"/>
      <c r="D27" s="974"/>
      <c r="E27" s="973"/>
      <c r="F27" s="973"/>
      <c r="G27" s="973"/>
      <c r="H27" s="973"/>
      <c r="I27" s="973"/>
      <c r="J27" s="973"/>
      <c r="K27" s="616"/>
      <c r="L27" s="616"/>
      <c r="M27" s="616"/>
      <c r="N27" s="616"/>
      <c r="O27" s="981" t="s">
        <v>28</v>
      </c>
      <c r="P27" s="2942">
        <f>D5</f>
        <v>0</v>
      </c>
      <c r="Q27" s="2942"/>
      <c r="R27" s="2942"/>
      <c r="S27" s="2942"/>
      <c r="T27" s="2942"/>
      <c r="U27" s="2942"/>
      <c r="V27" s="2942"/>
      <c r="W27" s="2942"/>
      <c r="X27" s="2942"/>
      <c r="Y27" s="2942"/>
      <c r="Z27" s="2942"/>
      <c r="AA27" s="2942"/>
      <c r="AB27" s="2943"/>
      <c r="AC27" s="2943"/>
      <c r="AD27" s="2943"/>
      <c r="AE27" s="2943"/>
      <c r="AF27" s="2943"/>
      <c r="AG27" s="2943"/>
      <c r="AH27" s="2943"/>
      <c r="AI27" s="6"/>
      <c r="AJ27" s="6"/>
      <c r="AK27" s="6"/>
      <c r="AL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c r="WWH27" s="6"/>
      <c r="WWI27" s="6"/>
      <c r="WWJ27" s="6"/>
      <c r="WWK27" s="6"/>
      <c r="WWL27" s="6"/>
      <c r="WWM27" s="6"/>
      <c r="WWN27" s="6"/>
      <c r="WWO27" s="6"/>
    </row>
    <row r="28" spans="1:16161" s="983" customFormat="1" ht="24.9" customHeight="1" thickBot="1">
      <c r="B28" s="3048" t="s">
        <v>828</v>
      </c>
      <c r="C28" s="2949"/>
      <c r="D28" s="2949"/>
      <c r="E28" s="2949"/>
      <c r="F28" s="2949"/>
      <c r="G28" s="2950"/>
      <c r="H28" s="2951" t="s">
        <v>827</v>
      </c>
      <c r="I28" s="2949"/>
      <c r="J28" s="2949"/>
      <c r="K28" s="2949"/>
      <c r="L28" s="2949"/>
      <c r="M28" s="2950"/>
      <c r="N28" s="989" t="s">
        <v>829</v>
      </c>
      <c r="O28" s="988" t="s">
        <v>830</v>
      </c>
      <c r="P28" s="2948" t="s">
        <v>839</v>
      </c>
      <c r="Q28" s="2949"/>
      <c r="R28" s="2949"/>
      <c r="S28" s="2949"/>
      <c r="T28" s="2949"/>
      <c r="U28" s="2949"/>
      <c r="V28" s="2949"/>
      <c r="W28" s="2950"/>
      <c r="X28" s="3012" t="s">
        <v>171</v>
      </c>
      <c r="Y28" s="3013"/>
      <c r="Z28" s="3013"/>
      <c r="AA28" s="3013"/>
      <c r="AB28" s="3013"/>
      <c r="AC28" s="3013"/>
      <c r="AD28" s="3013"/>
      <c r="AE28" s="3013"/>
      <c r="AF28" s="3013"/>
      <c r="AG28" s="3013"/>
      <c r="AH28" s="3014"/>
      <c r="AJ28" s="1072"/>
      <c r="AK28" s="1072"/>
    </row>
    <row r="29" spans="1:16161" ht="24.9" customHeight="1">
      <c r="B29" s="3057"/>
      <c r="C29" s="3058"/>
      <c r="D29" s="3058"/>
      <c r="E29" s="3058"/>
      <c r="F29" s="3058"/>
      <c r="G29" s="3059"/>
      <c r="H29" s="2969"/>
      <c r="I29" s="3060"/>
      <c r="J29" s="3060"/>
      <c r="K29" s="3060"/>
      <c r="L29" s="3060"/>
      <c r="M29" s="3061"/>
      <c r="N29" s="985"/>
      <c r="O29" s="991"/>
      <c r="P29" s="3015"/>
      <c r="Q29" s="3016"/>
      <c r="R29" s="3016"/>
      <c r="S29" s="3016"/>
      <c r="T29" s="3016"/>
      <c r="U29" s="3016"/>
      <c r="V29" s="3016"/>
      <c r="W29" s="3017"/>
      <c r="X29" s="3018"/>
      <c r="Y29" s="3019"/>
      <c r="Z29" s="3019"/>
      <c r="AA29" s="3020"/>
      <c r="AB29" s="3020"/>
      <c r="AC29" s="3020"/>
      <c r="AD29" s="3020"/>
      <c r="AE29" s="3020"/>
      <c r="AF29" s="3020"/>
      <c r="AG29" s="3020"/>
      <c r="AH29" s="3021"/>
    </row>
    <row r="30" spans="1:16161" ht="24.9" customHeight="1">
      <c r="B30" s="3045"/>
      <c r="C30" s="3046"/>
      <c r="D30" s="3046"/>
      <c r="E30" s="3046"/>
      <c r="F30" s="3046"/>
      <c r="G30" s="3047"/>
      <c r="H30" s="2931"/>
      <c r="I30" s="3046"/>
      <c r="J30" s="3046"/>
      <c r="K30" s="3046"/>
      <c r="L30" s="3046"/>
      <c r="M30" s="3047"/>
      <c r="N30" s="986"/>
      <c r="O30" s="992"/>
      <c r="P30" s="2996"/>
      <c r="Q30" s="2997"/>
      <c r="R30" s="2997"/>
      <c r="S30" s="2997"/>
      <c r="T30" s="2997"/>
      <c r="U30" s="2997"/>
      <c r="V30" s="2997"/>
      <c r="W30" s="2998"/>
      <c r="X30" s="2999"/>
      <c r="Y30" s="2925"/>
      <c r="Z30" s="2925"/>
      <c r="AA30" s="1614"/>
      <c r="AB30" s="1614"/>
      <c r="AC30" s="1614"/>
      <c r="AD30" s="1614"/>
      <c r="AE30" s="1614"/>
      <c r="AF30" s="1614"/>
      <c r="AG30" s="1614"/>
      <c r="AH30" s="3000"/>
    </row>
    <row r="31" spans="1:16161" ht="24.9" customHeight="1">
      <c r="B31" s="3045"/>
      <c r="C31" s="3046"/>
      <c r="D31" s="3046"/>
      <c r="E31" s="3046"/>
      <c r="F31" s="3046"/>
      <c r="G31" s="3047"/>
      <c r="H31" s="2931"/>
      <c r="I31" s="3046"/>
      <c r="J31" s="3046"/>
      <c r="K31" s="3046"/>
      <c r="L31" s="3046"/>
      <c r="M31" s="3047"/>
      <c r="N31" s="986"/>
      <c r="O31" s="992"/>
      <c r="P31" s="2996"/>
      <c r="Q31" s="2997"/>
      <c r="R31" s="2997"/>
      <c r="S31" s="2997"/>
      <c r="T31" s="2997"/>
      <c r="U31" s="2997"/>
      <c r="V31" s="2997"/>
      <c r="W31" s="2998"/>
      <c r="X31" s="2999"/>
      <c r="Y31" s="2925"/>
      <c r="Z31" s="2925"/>
      <c r="AA31" s="1614"/>
      <c r="AB31" s="1614"/>
      <c r="AC31" s="1614"/>
      <c r="AD31" s="1614"/>
      <c r="AE31" s="1614"/>
      <c r="AF31" s="1614"/>
      <c r="AG31" s="1614"/>
      <c r="AH31" s="3000"/>
    </row>
    <row r="32" spans="1:16161" ht="24.9" customHeight="1">
      <c r="B32" s="3045"/>
      <c r="C32" s="3046"/>
      <c r="D32" s="3046"/>
      <c r="E32" s="3046"/>
      <c r="F32" s="3046"/>
      <c r="G32" s="3047"/>
      <c r="H32" s="2931"/>
      <c r="I32" s="3046"/>
      <c r="J32" s="3046"/>
      <c r="K32" s="3046"/>
      <c r="L32" s="3046"/>
      <c r="M32" s="3047"/>
      <c r="N32" s="986"/>
      <c r="O32" s="992"/>
      <c r="P32" s="2996"/>
      <c r="Q32" s="2997"/>
      <c r="R32" s="2997"/>
      <c r="S32" s="2997"/>
      <c r="T32" s="2997"/>
      <c r="U32" s="2997"/>
      <c r="V32" s="2997"/>
      <c r="W32" s="2998"/>
      <c r="X32" s="2999"/>
      <c r="Y32" s="2925"/>
      <c r="Z32" s="2925"/>
      <c r="AA32" s="1614"/>
      <c r="AB32" s="1614"/>
      <c r="AC32" s="1614"/>
      <c r="AD32" s="1614"/>
      <c r="AE32" s="1614"/>
      <c r="AF32" s="1614"/>
      <c r="AG32" s="1614"/>
      <c r="AH32" s="3000"/>
    </row>
    <row r="33" spans="2:34" ht="24.9" customHeight="1">
      <c r="B33" s="3045"/>
      <c r="C33" s="3046"/>
      <c r="D33" s="3046"/>
      <c r="E33" s="3046"/>
      <c r="F33" s="3046"/>
      <c r="G33" s="3047"/>
      <c r="H33" s="2931"/>
      <c r="I33" s="3046"/>
      <c r="J33" s="3046"/>
      <c r="K33" s="3046"/>
      <c r="L33" s="3046"/>
      <c r="M33" s="3047"/>
      <c r="N33" s="986"/>
      <c r="O33" s="992"/>
      <c r="P33" s="2996"/>
      <c r="Q33" s="2997"/>
      <c r="R33" s="2997"/>
      <c r="S33" s="2997"/>
      <c r="T33" s="2997"/>
      <c r="U33" s="2997"/>
      <c r="V33" s="2997"/>
      <c r="W33" s="2998"/>
      <c r="X33" s="2999"/>
      <c r="Y33" s="2925"/>
      <c r="Z33" s="2925"/>
      <c r="AA33" s="1614"/>
      <c r="AB33" s="1614"/>
      <c r="AC33" s="1614"/>
      <c r="AD33" s="1614"/>
      <c r="AE33" s="1614"/>
      <c r="AF33" s="1614"/>
      <c r="AG33" s="1614"/>
      <c r="AH33" s="3000"/>
    </row>
    <row r="34" spans="2:34" ht="24.9" customHeight="1">
      <c r="B34" s="3045"/>
      <c r="C34" s="3046"/>
      <c r="D34" s="3046"/>
      <c r="E34" s="3046"/>
      <c r="F34" s="3046"/>
      <c r="G34" s="3047"/>
      <c r="H34" s="2931"/>
      <c r="I34" s="3046"/>
      <c r="J34" s="3046"/>
      <c r="K34" s="3046"/>
      <c r="L34" s="3046"/>
      <c r="M34" s="3047"/>
      <c r="N34" s="986"/>
      <c r="O34" s="992"/>
      <c r="P34" s="2996"/>
      <c r="Q34" s="2997"/>
      <c r="R34" s="2997"/>
      <c r="S34" s="2997"/>
      <c r="T34" s="2997"/>
      <c r="U34" s="2997"/>
      <c r="V34" s="2997"/>
      <c r="W34" s="2998"/>
      <c r="X34" s="2999"/>
      <c r="Y34" s="2925"/>
      <c r="Z34" s="2925"/>
      <c r="AA34" s="1614"/>
      <c r="AB34" s="1614"/>
      <c r="AC34" s="1614"/>
      <c r="AD34" s="1614"/>
      <c r="AE34" s="1614"/>
      <c r="AF34" s="1614"/>
      <c r="AG34" s="1614"/>
      <c r="AH34" s="3000"/>
    </row>
    <row r="35" spans="2:34" ht="24.9" customHeight="1">
      <c r="B35" s="3045"/>
      <c r="C35" s="3046"/>
      <c r="D35" s="3046"/>
      <c r="E35" s="3046"/>
      <c r="F35" s="3046"/>
      <c r="G35" s="3047"/>
      <c r="H35" s="2931"/>
      <c r="I35" s="3046"/>
      <c r="J35" s="3046"/>
      <c r="K35" s="3046"/>
      <c r="L35" s="3046"/>
      <c r="M35" s="3047"/>
      <c r="N35" s="986"/>
      <c r="O35" s="992"/>
      <c r="P35" s="2996"/>
      <c r="Q35" s="2997"/>
      <c r="R35" s="2997"/>
      <c r="S35" s="2997"/>
      <c r="T35" s="2997"/>
      <c r="U35" s="2997"/>
      <c r="V35" s="2997"/>
      <c r="W35" s="2998"/>
      <c r="X35" s="2999"/>
      <c r="Y35" s="2925"/>
      <c r="Z35" s="2925"/>
      <c r="AA35" s="1614"/>
      <c r="AB35" s="1614"/>
      <c r="AC35" s="1614"/>
      <c r="AD35" s="1614"/>
      <c r="AE35" s="1614"/>
      <c r="AF35" s="1614"/>
      <c r="AG35" s="1614"/>
      <c r="AH35" s="3000"/>
    </row>
    <row r="36" spans="2:34" ht="24.9" customHeight="1">
      <c r="B36" s="3045"/>
      <c r="C36" s="3046"/>
      <c r="D36" s="3046"/>
      <c r="E36" s="3046"/>
      <c r="F36" s="3046"/>
      <c r="G36" s="3047"/>
      <c r="H36" s="2931"/>
      <c r="I36" s="3046"/>
      <c r="J36" s="3046"/>
      <c r="K36" s="3046"/>
      <c r="L36" s="3046"/>
      <c r="M36" s="3047"/>
      <c r="N36" s="986"/>
      <c r="O36" s="992"/>
      <c r="P36" s="2996"/>
      <c r="Q36" s="2997"/>
      <c r="R36" s="2997"/>
      <c r="S36" s="2997"/>
      <c r="T36" s="2997"/>
      <c r="U36" s="2997"/>
      <c r="V36" s="2997"/>
      <c r="W36" s="2998"/>
      <c r="X36" s="2999"/>
      <c r="Y36" s="2925"/>
      <c r="Z36" s="2925"/>
      <c r="AA36" s="1614"/>
      <c r="AB36" s="1614"/>
      <c r="AC36" s="1614"/>
      <c r="AD36" s="1614"/>
      <c r="AE36" s="1614"/>
      <c r="AF36" s="1614"/>
      <c r="AG36" s="1614"/>
      <c r="AH36" s="3000"/>
    </row>
    <row r="37" spans="2:34" ht="24.9" customHeight="1">
      <c r="B37" s="3045"/>
      <c r="C37" s="3046"/>
      <c r="D37" s="3046"/>
      <c r="E37" s="3046"/>
      <c r="F37" s="3046"/>
      <c r="G37" s="3047"/>
      <c r="H37" s="2931"/>
      <c r="I37" s="3046"/>
      <c r="J37" s="3046"/>
      <c r="K37" s="3046"/>
      <c r="L37" s="3046"/>
      <c r="M37" s="3047"/>
      <c r="N37" s="986"/>
      <c r="O37" s="992"/>
      <c r="P37" s="2996"/>
      <c r="Q37" s="2997"/>
      <c r="R37" s="2997"/>
      <c r="S37" s="2997"/>
      <c r="T37" s="2997"/>
      <c r="U37" s="2997"/>
      <c r="V37" s="2997"/>
      <c r="W37" s="2998"/>
      <c r="X37" s="2999"/>
      <c r="Y37" s="2925"/>
      <c r="Z37" s="2925"/>
      <c r="AA37" s="1614"/>
      <c r="AB37" s="1614"/>
      <c r="AC37" s="1614"/>
      <c r="AD37" s="1614"/>
      <c r="AE37" s="1614"/>
      <c r="AF37" s="1614"/>
      <c r="AG37" s="1614"/>
      <c r="AH37" s="3000"/>
    </row>
    <row r="38" spans="2:34" ht="24.9" customHeight="1">
      <c r="B38" s="3045"/>
      <c r="C38" s="3046"/>
      <c r="D38" s="3046"/>
      <c r="E38" s="3046"/>
      <c r="F38" s="3046"/>
      <c r="G38" s="3047"/>
      <c r="H38" s="2931"/>
      <c r="I38" s="3046"/>
      <c r="J38" s="3046"/>
      <c r="K38" s="3046"/>
      <c r="L38" s="3046"/>
      <c r="M38" s="3047"/>
      <c r="N38" s="986"/>
      <c r="O38" s="992"/>
      <c r="P38" s="2996"/>
      <c r="Q38" s="2997"/>
      <c r="R38" s="2997"/>
      <c r="S38" s="2997"/>
      <c r="T38" s="2997"/>
      <c r="U38" s="2997"/>
      <c r="V38" s="2997"/>
      <c r="W38" s="2998"/>
      <c r="X38" s="2999"/>
      <c r="Y38" s="2925"/>
      <c r="Z38" s="2925"/>
      <c r="AA38" s="1614"/>
      <c r="AB38" s="1614"/>
      <c r="AC38" s="1614"/>
      <c r="AD38" s="1614"/>
      <c r="AE38" s="1614"/>
      <c r="AF38" s="1614"/>
      <c r="AG38" s="1614"/>
      <c r="AH38" s="3000"/>
    </row>
    <row r="39" spans="2:34" ht="24.9" customHeight="1">
      <c r="B39" s="3045"/>
      <c r="C39" s="3046"/>
      <c r="D39" s="3046"/>
      <c r="E39" s="3046"/>
      <c r="F39" s="3046"/>
      <c r="G39" s="3047"/>
      <c r="H39" s="2931"/>
      <c r="I39" s="3046"/>
      <c r="J39" s="3046"/>
      <c r="K39" s="3046"/>
      <c r="L39" s="3046"/>
      <c r="M39" s="3047"/>
      <c r="N39" s="986"/>
      <c r="O39" s="992"/>
      <c r="P39" s="2996"/>
      <c r="Q39" s="2997"/>
      <c r="R39" s="2997"/>
      <c r="S39" s="2997"/>
      <c r="T39" s="2997"/>
      <c r="U39" s="2997"/>
      <c r="V39" s="2997"/>
      <c r="W39" s="2998"/>
      <c r="X39" s="2999"/>
      <c r="Y39" s="2925"/>
      <c r="Z39" s="2925"/>
      <c r="AA39" s="1614"/>
      <c r="AB39" s="1614"/>
      <c r="AC39" s="1614"/>
      <c r="AD39" s="1614"/>
      <c r="AE39" s="1614"/>
      <c r="AF39" s="1614"/>
      <c r="AG39" s="1614"/>
      <c r="AH39" s="3000"/>
    </row>
    <row r="40" spans="2:34" ht="24.9" customHeight="1">
      <c r="B40" s="3045"/>
      <c r="C40" s="3046"/>
      <c r="D40" s="3046"/>
      <c r="E40" s="3046"/>
      <c r="F40" s="3046"/>
      <c r="G40" s="3047"/>
      <c r="H40" s="2931"/>
      <c r="I40" s="3046"/>
      <c r="J40" s="3046"/>
      <c r="K40" s="3046"/>
      <c r="L40" s="3046"/>
      <c r="M40" s="3047"/>
      <c r="N40" s="986"/>
      <c r="O40" s="992"/>
      <c r="P40" s="2996"/>
      <c r="Q40" s="2997"/>
      <c r="R40" s="2997"/>
      <c r="S40" s="2997"/>
      <c r="T40" s="2997"/>
      <c r="U40" s="2997"/>
      <c r="V40" s="2997"/>
      <c r="W40" s="2998"/>
      <c r="X40" s="2999"/>
      <c r="Y40" s="2925"/>
      <c r="Z40" s="2925"/>
      <c r="AA40" s="1614"/>
      <c r="AB40" s="1614"/>
      <c r="AC40" s="1614"/>
      <c r="AD40" s="1614"/>
      <c r="AE40" s="1614"/>
      <c r="AF40" s="1614"/>
      <c r="AG40" s="1614"/>
      <c r="AH40" s="3000"/>
    </row>
    <row r="41" spans="2:34" ht="24.9" customHeight="1">
      <c r="B41" s="3045"/>
      <c r="C41" s="3046"/>
      <c r="D41" s="3046"/>
      <c r="E41" s="3046"/>
      <c r="F41" s="3046"/>
      <c r="G41" s="3047"/>
      <c r="H41" s="2931"/>
      <c r="I41" s="3046"/>
      <c r="J41" s="3046"/>
      <c r="K41" s="3046"/>
      <c r="L41" s="3046"/>
      <c r="M41" s="3047"/>
      <c r="N41" s="986"/>
      <c r="O41" s="992"/>
      <c r="P41" s="2996"/>
      <c r="Q41" s="2997"/>
      <c r="R41" s="2997"/>
      <c r="S41" s="2997"/>
      <c r="T41" s="2997"/>
      <c r="U41" s="2997"/>
      <c r="V41" s="2997"/>
      <c r="W41" s="2998"/>
      <c r="X41" s="2999"/>
      <c r="Y41" s="2925"/>
      <c r="Z41" s="2925"/>
      <c r="AA41" s="1614"/>
      <c r="AB41" s="1614"/>
      <c r="AC41" s="1614"/>
      <c r="AD41" s="1614"/>
      <c r="AE41" s="1614"/>
      <c r="AF41" s="1614"/>
      <c r="AG41" s="1614"/>
      <c r="AH41" s="3000"/>
    </row>
    <row r="42" spans="2:34" ht="24.9" customHeight="1">
      <c r="B42" s="3045"/>
      <c r="C42" s="3046"/>
      <c r="D42" s="3046"/>
      <c r="E42" s="3046"/>
      <c r="F42" s="3046"/>
      <c r="G42" s="3047"/>
      <c r="H42" s="2931"/>
      <c r="I42" s="3046"/>
      <c r="J42" s="3046"/>
      <c r="K42" s="3046"/>
      <c r="L42" s="3046"/>
      <c r="M42" s="3047"/>
      <c r="N42" s="986"/>
      <c r="O42" s="992"/>
      <c r="P42" s="2996"/>
      <c r="Q42" s="2997"/>
      <c r="R42" s="2997"/>
      <c r="S42" s="2997"/>
      <c r="T42" s="2997"/>
      <c r="U42" s="2997"/>
      <c r="V42" s="2997"/>
      <c r="W42" s="2998"/>
      <c r="X42" s="2999"/>
      <c r="Y42" s="2925"/>
      <c r="Z42" s="2925"/>
      <c r="AA42" s="1614"/>
      <c r="AB42" s="1614"/>
      <c r="AC42" s="1614"/>
      <c r="AD42" s="1614"/>
      <c r="AE42" s="1614"/>
      <c r="AF42" s="1614"/>
      <c r="AG42" s="1614"/>
      <c r="AH42" s="3000"/>
    </row>
    <row r="43" spans="2:34" ht="24.9" customHeight="1">
      <c r="B43" s="3045"/>
      <c r="C43" s="3046"/>
      <c r="D43" s="3046"/>
      <c r="E43" s="3046"/>
      <c r="F43" s="3046"/>
      <c r="G43" s="3047"/>
      <c r="H43" s="2931"/>
      <c r="I43" s="3046"/>
      <c r="J43" s="3046"/>
      <c r="K43" s="3046"/>
      <c r="L43" s="3046"/>
      <c r="M43" s="3047"/>
      <c r="N43" s="986"/>
      <c r="O43" s="992"/>
      <c r="P43" s="2996"/>
      <c r="Q43" s="2997"/>
      <c r="R43" s="2997"/>
      <c r="S43" s="2997"/>
      <c r="T43" s="2997"/>
      <c r="U43" s="2997"/>
      <c r="V43" s="2997"/>
      <c r="W43" s="2998"/>
      <c r="X43" s="2999"/>
      <c r="Y43" s="2925"/>
      <c r="Z43" s="2925"/>
      <c r="AA43" s="1614"/>
      <c r="AB43" s="1614"/>
      <c r="AC43" s="1614"/>
      <c r="AD43" s="1614"/>
      <c r="AE43" s="1614"/>
      <c r="AF43" s="1614"/>
      <c r="AG43" s="1614"/>
      <c r="AH43" s="3000"/>
    </row>
    <row r="44" spans="2:34" ht="24.9" customHeight="1">
      <c r="B44" s="3045"/>
      <c r="C44" s="3046"/>
      <c r="D44" s="3046"/>
      <c r="E44" s="3046"/>
      <c r="F44" s="3046"/>
      <c r="G44" s="3047"/>
      <c r="H44" s="2931"/>
      <c r="I44" s="3046"/>
      <c r="J44" s="3046"/>
      <c r="K44" s="3046"/>
      <c r="L44" s="3046"/>
      <c r="M44" s="3047"/>
      <c r="N44" s="986"/>
      <c r="O44" s="992"/>
      <c r="P44" s="2996"/>
      <c r="Q44" s="2997"/>
      <c r="R44" s="2997"/>
      <c r="S44" s="2997"/>
      <c r="T44" s="2997"/>
      <c r="U44" s="2997"/>
      <c r="V44" s="2997"/>
      <c r="W44" s="2998"/>
      <c r="X44" s="2999"/>
      <c r="Y44" s="2925"/>
      <c r="Z44" s="2925"/>
      <c r="AA44" s="1614"/>
      <c r="AB44" s="1614"/>
      <c r="AC44" s="1614"/>
      <c r="AD44" s="1614"/>
      <c r="AE44" s="1614"/>
      <c r="AF44" s="1614"/>
      <c r="AG44" s="1614"/>
      <c r="AH44" s="3000"/>
    </row>
    <row r="45" spans="2:34" ht="24.9" customHeight="1">
      <c r="B45" s="3045"/>
      <c r="C45" s="3046"/>
      <c r="D45" s="3046"/>
      <c r="E45" s="3046"/>
      <c r="F45" s="3046"/>
      <c r="G45" s="3047"/>
      <c r="H45" s="2931"/>
      <c r="I45" s="3046"/>
      <c r="J45" s="3046"/>
      <c r="K45" s="3046"/>
      <c r="L45" s="3046"/>
      <c r="M45" s="3047"/>
      <c r="N45" s="986"/>
      <c r="O45" s="992"/>
      <c r="P45" s="2996"/>
      <c r="Q45" s="2997"/>
      <c r="R45" s="2997"/>
      <c r="S45" s="2997"/>
      <c r="T45" s="2997"/>
      <c r="U45" s="2997"/>
      <c r="V45" s="2997"/>
      <c r="W45" s="2998"/>
      <c r="X45" s="2999"/>
      <c r="Y45" s="2925"/>
      <c r="Z45" s="2925"/>
      <c r="AA45" s="1614"/>
      <c r="AB45" s="1614"/>
      <c r="AC45" s="1614"/>
      <c r="AD45" s="1614"/>
      <c r="AE45" s="1614"/>
      <c r="AF45" s="1614"/>
      <c r="AG45" s="1614"/>
      <c r="AH45" s="3000"/>
    </row>
    <row r="46" spans="2:34" ht="24.9" customHeight="1">
      <c r="B46" s="3045"/>
      <c r="C46" s="3046"/>
      <c r="D46" s="3046"/>
      <c r="E46" s="3046"/>
      <c r="F46" s="3046"/>
      <c r="G46" s="3047"/>
      <c r="H46" s="2931"/>
      <c r="I46" s="3046"/>
      <c r="J46" s="3046"/>
      <c r="K46" s="3046"/>
      <c r="L46" s="3046"/>
      <c r="M46" s="3047"/>
      <c r="N46" s="986"/>
      <c r="O46" s="992"/>
      <c r="P46" s="2996"/>
      <c r="Q46" s="2997"/>
      <c r="R46" s="2997"/>
      <c r="S46" s="2997"/>
      <c r="T46" s="2997"/>
      <c r="U46" s="2997"/>
      <c r="V46" s="2997"/>
      <c r="W46" s="2998"/>
      <c r="X46" s="2999"/>
      <c r="Y46" s="2925"/>
      <c r="Z46" s="2925"/>
      <c r="AA46" s="1614"/>
      <c r="AB46" s="1614"/>
      <c r="AC46" s="1614"/>
      <c r="AD46" s="1614"/>
      <c r="AE46" s="1614"/>
      <c r="AF46" s="1614"/>
      <c r="AG46" s="1614"/>
      <c r="AH46" s="3000"/>
    </row>
    <row r="47" spans="2:34" ht="24.9" customHeight="1">
      <c r="B47" s="3045"/>
      <c r="C47" s="3046"/>
      <c r="D47" s="3046"/>
      <c r="E47" s="3046"/>
      <c r="F47" s="3046"/>
      <c r="G47" s="3047"/>
      <c r="H47" s="2931"/>
      <c r="I47" s="3046"/>
      <c r="J47" s="3046"/>
      <c r="K47" s="3046"/>
      <c r="L47" s="3046"/>
      <c r="M47" s="3047"/>
      <c r="N47" s="986"/>
      <c r="O47" s="992"/>
      <c r="P47" s="2996"/>
      <c r="Q47" s="2997"/>
      <c r="R47" s="2997"/>
      <c r="S47" s="2997"/>
      <c r="T47" s="2997"/>
      <c r="U47" s="2997"/>
      <c r="V47" s="2997"/>
      <c r="W47" s="2998"/>
      <c r="X47" s="2999"/>
      <c r="Y47" s="2925"/>
      <c r="Z47" s="2925"/>
      <c r="AA47" s="1614"/>
      <c r="AB47" s="1614"/>
      <c r="AC47" s="1614"/>
      <c r="AD47" s="1614"/>
      <c r="AE47" s="1614"/>
      <c r="AF47" s="1614"/>
      <c r="AG47" s="1614"/>
      <c r="AH47" s="3000"/>
    </row>
    <row r="48" spans="2:34" ht="24.9" customHeight="1" thickBot="1">
      <c r="B48" s="3070"/>
      <c r="C48" s="3071"/>
      <c r="D48" s="3071"/>
      <c r="E48" s="3071"/>
      <c r="F48" s="3071"/>
      <c r="G48" s="3072"/>
      <c r="H48" s="2935"/>
      <c r="I48" s="3071"/>
      <c r="J48" s="3071"/>
      <c r="K48" s="3071"/>
      <c r="L48" s="3071"/>
      <c r="M48" s="3072"/>
      <c r="N48" s="987"/>
      <c r="O48" s="993"/>
      <c r="P48" s="3001"/>
      <c r="Q48" s="3002"/>
      <c r="R48" s="3002"/>
      <c r="S48" s="3002"/>
      <c r="T48" s="3002"/>
      <c r="U48" s="3002"/>
      <c r="V48" s="3002"/>
      <c r="W48" s="3003"/>
      <c r="X48" s="3004"/>
      <c r="Y48" s="2939"/>
      <c r="Z48" s="2939"/>
      <c r="AA48" s="3005"/>
      <c r="AB48" s="3005"/>
      <c r="AC48" s="3005"/>
      <c r="AD48" s="3005"/>
      <c r="AE48" s="3005"/>
      <c r="AF48" s="3005"/>
      <c r="AG48" s="3005"/>
      <c r="AH48" s="3006"/>
    </row>
    <row r="51" ht="18.75" customHeight="1"/>
  </sheetData>
  <sheetProtection sheet="1" selectLockedCells="1"/>
  <mergeCells count="163">
    <mergeCell ref="P45:W45"/>
    <mergeCell ref="X45:AH45"/>
    <mergeCell ref="B37:G37"/>
    <mergeCell ref="H37:M37"/>
    <mergeCell ref="B38:G38"/>
    <mergeCell ref="H38:M38"/>
    <mergeCell ref="B39:G39"/>
    <mergeCell ref="H39:M39"/>
    <mergeCell ref="P40:W40"/>
    <mergeCell ref="X40:AH40"/>
    <mergeCell ref="P41:W41"/>
    <mergeCell ref="X41:AH41"/>
    <mergeCell ref="P42:W42"/>
    <mergeCell ref="X42:AH42"/>
    <mergeCell ref="P43:W43"/>
    <mergeCell ref="X43:AH43"/>
    <mergeCell ref="P44:W44"/>
    <mergeCell ref="X44:AH44"/>
    <mergeCell ref="X32:AH32"/>
    <mergeCell ref="P33:W33"/>
    <mergeCell ref="X33:AH33"/>
    <mergeCell ref="P34:W34"/>
    <mergeCell ref="X34:AH34"/>
    <mergeCell ref="P35:W35"/>
    <mergeCell ref="B48:G48"/>
    <mergeCell ref="H48:M48"/>
    <mergeCell ref="B46:G46"/>
    <mergeCell ref="H46:M46"/>
    <mergeCell ref="B42:G42"/>
    <mergeCell ref="H42:M42"/>
    <mergeCell ref="B43:G43"/>
    <mergeCell ref="H43:M43"/>
    <mergeCell ref="B44:G44"/>
    <mergeCell ref="H44:M44"/>
    <mergeCell ref="B45:G45"/>
    <mergeCell ref="H45:M45"/>
    <mergeCell ref="B47:G47"/>
    <mergeCell ref="H47:M47"/>
    <mergeCell ref="B41:G41"/>
    <mergeCell ref="H41:M41"/>
    <mergeCell ref="B40:G40"/>
    <mergeCell ref="H40:M40"/>
    <mergeCell ref="B35:G35"/>
    <mergeCell ref="H35:M35"/>
    <mergeCell ref="B36:G36"/>
    <mergeCell ref="H36:M36"/>
    <mergeCell ref="B33:G33"/>
    <mergeCell ref="H33:M33"/>
    <mergeCell ref="B34:G34"/>
    <mergeCell ref="H34:M34"/>
    <mergeCell ref="P32:W32"/>
    <mergeCell ref="B31:G31"/>
    <mergeCell ref="H31:M31"/>
    <mergeCell ref="B32:G32"/>
    <mergeCell ref="H32:M32"/>
    <mergeCell ref="H29:M29"/>
    <mergeCell ref="B30:G30"/>
    <mergeCell ref="H30:M30"/>
    <mergeCell ref="B26:D26"/>
    <mergeCell ref="B28:G28"/>
    <mergeCell ref="B29:G29"/>
    <mergeCell ref="H28:M28"/>
    <mergeCell ref="B21:G21"/>
    <mergeCell ref="H21:M21"/>
    <mergeCell ref="P21:W21"/>
    <mergeCell ref="X21:AH21"/>
    <mergeCell ref="B15:G15"/>
    <mergeCell ref="H15:M15"/>
    <mergeCell ref="B13:G13"/>
    <mergeCell ref="H13:M13"/>
    <mergeCell ref="B14:G14"/>
    <mergeCell ref="H14:M14"/>
    <mergeCell ref="P15:W15"/>
    <mergeCell ref="X15:AH15"/>
    <mergeCell ref="B20:G20"/>
    <mergeCell ref="H20:M20"/>
    <mergeCell ref="B17:G17"/>
    <mergeCell ref="H17:M17"/>
    <mergeCell ref="B18:G18"/>
    <mergeCell ref="H18:M18"/>
    <mergeCell ref="B16:G16"/>
    <mergeCell ref="H16:M16"/>
    <mergeCell ref="B19:G19"/>
    <mergeCell ref="H19:M19"/>
    <mergeCell ref="B12:G12"/>
    <mergeCell ref="H12:M12"/>
    <mergeCell ref="B10:G10"/>
    <mergeCell ref="H10:M10"/>
    <mergeCell ref="B2:C2"/>
    <mergeCell ref="B3:E3"/>
    <mergeCell ref="B5:C5"/>
    <mergeCell ref="D5:O5"/>
    <mergeCell ref="D6:O6"/>
    <mergeCell ref="B6:C6"/>
    <mergeCell ref="B11:G11"/>
    <mergeCell ref="H11:M11"/>
    <mergeCell ref="Q8:AH8"/>
    <mergeCell ref="Q9:AH9"/>
    <mergeCell ref="U22:W22"/>
    <mergeCell ref="X22:Z22"/>
    <mergeCell ref="AA22:AC22"/>
    <mergeCell ref="AD22:AF22"/>
    <mergeCell ref="AG22:AH22"/>
    <mergeCell ref="U23:W24"/>
    <mergeCell ref="X23:Z24"/>
    <mergeCell ref="AA23:AC24"/>
    <mergeCell ref="AD23:AF24"/>
    <mergeCell ref="AG23:AH24"/>
    <mergeCell ref="P10:W10"/>
    <mergeCell ref="X10:AH10"/>
    <mergeCell ref="P11:W11"/>
    <mergeCell ref="X11:AH11"/>
    <mergeCell ref="P12:W12"/>
    <mergeCell ref="X12:AH12"/>
    <mergeCell ref="P13:W13"/>
    <mergeCell ref="X13:AH13"/>
    <mergeCell ref="P14:W14"/>
    <mergeCell ref="X14:AH14"/>
    <mergeCell ref="X2:AA2"/>
    <mergeCell ref="AB2:AH2"/>
    <mergeCell ref="Q4:W4"/>
    <mergeCell ref="Q5:W5"/>
    <mergeCell ref="X5:AH5"/>
    <mergeCell ref="Q6:W7"/>
    <mergeCell ref="X6:AG7"/>
    <mergeCell ref="AH6:AH7"/>
    <mergeCell ref="AJ6:AL6"/>
    <mergeCell ref="P31:W31"/>
    <mergeCell ref="X31:AH31"/>
    <mergeCell ref="P16:W16"/>
    <mergeCell ref="X16:AH16"/>
    <mergeCell ref="P17:W17"/>
    <mergeCell ref="X17:AH17"/>
    <mergeCell ref="P18:W18"/>
    <mergeCell ref="X18:AH18"/>
    <mergeCell ref="P19:W19"/>
    <mergeCell ref="X19:AH19"/>
    <mergeCell ref="P20:W20"/>
    <mergeCell ref="X20:AH20"/>
    <mergeCell ref="P46:W46"/>
    <mergeCell ref="X46:AH46"/>
    <mergeCell ref="P47:W47"/>
    <mergeCell ref="X47:AH47"/>
    <mergeCell ref="P48:W48"/>
    <mergeCell ref="X48:AH48"/>
    <mergeCell ref="B1:AH1"/>
    <mergeCell ref="B22:T24"/>
    <mergeCell ref="X35:AH35"/>
    <mergeCell ref="P36:W36"/>
    <mergeCell ref="X36:AH36"/>
    <mergeCell ref="P37:W37"/>
    <mergeCell ref="X37:AH37"/>
    <mergeCell ref="P38:W38"/>
    <mergeCell ref="X38:AH38"/>
    <mergeCell ref="P39:W39"/>
    <mergeCell ref="X39:AH39"/>
    <mergeCell ref="P27:AH27"/>
    <mergeCell ref="P28:W28"/>
    <mergeCell ref="X28:AH28"/>
    <mergeCell ref="P29:W29"/>
    <mergeCell ref="X29:AH29"/>
    <mergeCell ref="P30:W30"/>
    <mergeCell ref="X30:AH30"/>
  </mergeCells>
  <phoneticPr fontId="3"/>
  <pageMargins left="0.47244094488188981" right="0" top="0.59055118110236227"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5"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3" tint="0.59999389629810485"/>
  </sheetPr>
  <dimension ref="B1:CB67"/>
  <sheetViews>
    <sheetView showZeros="0" tabSelected="1" view="pageBreakPreview" zoomScale="90" zoomScaleNormal="85" zoomScaleSheetLayoutView="90" workbookViewId="0">
      <selection activeCell="S7" sqref="S7:AC7"/>
    </sheetView>
  </sheetViews>
  <sheetFormatPr defaultRowHeight="11"/>
  <cols>
    <col min="1" max="1" width="6.1796875" style="3" customWidth="1"/>
    <col min="2" max="10" width="2.6328125" style="3" customWidth="1"/>
    <col min="11" max="11" width="2.36328125" style="3" customWidth="1"/>
    <col min="12" max="60" width="2.1796875" style="3" customWidth="1"/>
    <col min="61" max="61" width="2.6328125" style="3" customWidth="1"/>
    <col min="62" max="62" width="2.6328125" style="3" hidden="1" customWidth="1"/>
    <col min="63" max="67" width="2.6328125" style="3" customWidth="1"/>
    <col min="68" max="68" width="23.1796875" style="3" customWidth="1"/>
    <col min="69" max="70" width="2.6328125" style="3" customWidth="1"/>
    <col min="71" max="71" width="5.6328125" style="3" customWidth="1"/>
    <col min="72" max="72" width="2.6328125" style="3" customWidth="1"/>
    <col min="73" max="73" width="11" style="3" customWidth="1"/>
    <col min="74" max="78" width="2.6328125" style="3" customWidth="1"/>
    <col min="79" max="95" width="3.6328125" style="3" customWidth="1"/>
    <col min="96" max="256" width="9" style="3"/>
    <col min="257" max="265" width="2.6328125" style="3" customWidth="1"/>
    <col min="266" max="266" width="2.36328125" style="3" customWidth="1"/>
    <col min="267" max="315" width="2.1796875" style="3" customWidth="1"/>
    <col min="316" max="334" width="2.6328125" style="3" customWidth="1"/>
    <col min="335" max="351" width="3.6328125" style="3" customWidth="1"/>
    <col min="352" max="512" width="9" style="3"/>
    <col min="513" max="521" width="2.6328125" style="3" customWidth="1"/>
    <col min="522" max="522" width="2.36328125" style="3" customWidth="1"/>
    <col min="523" max="571" width="2.1796875" style="3" customWidth="1"/>
    <col min="572" max="590" width="2.6328125" style="3" customWidth="1"/>
    <col min="591" max="607" width="3.6328125" style="3" customWidth="1"/>
    <col min="608" max="768" width="9" style="3"/>
    <col min="769" max="777" width="2.6328125" style="3" customWidth="1"/>
    <col min="778" max="778" width="2.36328125" style="3" customWidth="1"/>
    <col min="779" max="827" width="2.1796875" style="3" customWidth="1"/>
    <col min="828" max="846" width="2.6328125" style="3" customWidth="1"/>
    <col min="847" max="863" width="3.6328125" style="3" customWidth="1"/>
    <col min="864" max="1024" width="9" style="3"/>
    <col min="1025" max="1033" width="2.6328125" style="3" customWidth="1"/>
    <col min="1034" max="1034" width="2.36328125" style="3" customWidth="1"/>
    <col min="1035" max="1083" width="2.1796875" style="3" customWidth="1"/>
    <col min="1084" max="1102" width="2.6328125" style="3" customWidth="1"/>
    <col min="1103" max="1119" width="3.6328125" style="3" customWidth="1"/>
    <col min="1120" max="1280" width="9" style="3"/>
    <col min="1281" max="1289" width="2.6328125" style="3" customWidth="1"/>
    <col min="1290" max="1290" width="2.36328125" style="3" customWidth="1"/>
    <col min="1291" max="1339" width="2.1796875" style="3" customWidth="1"/>
    <col min="1340" max="1358" width="2.6328125" style="3" customWidth="1"/>
    <col min="1359" max="1375" width="3.6328125" style="3" customWidth="1"/>
    <col min="1376" max="1536" width="9" style="3"/>
    <col min="1537" max="1545" width="2.6328125" style="3" customWidth="1"/>
    <col min="1546" max="1546" width="2.36328125" style="3" customWidth="1"/>
    <col min="1547" max="1595" width="2.1796875" style="3" customWidth="1"/>
    <col min="1596" max="1614" width="2.6328125" style="3" customWidth="1"/>
    <col min="1615" max="1631" width="3.6328125" style="3" customWidth="1"/>
    <col min="1632" max="1792" width="9" style="3"/>
    <col min="1793" max="1801" width="2.6328125" style="3" customWidth="1"/>
    <col min="1802" max="1802" width="2.36328125" style="3" customWidth="1"/>
    <col min="1803" max="1851" width="2.1796875" style="3" customWidth="1"/>
    <col min="1852" max="1870" width="2.6328125" style="3" customWidth="1"/>
    <col min="1871" max="1887" width="3.6328125" style="3" customWidth="1"/>
    <col min="1888" max="2048" width="9" style="3"/>
    <col min="2049" max="2057" width="2.6328125" style="3" customWidth="1"/>
    <col min="2058" max="2058" width="2.36328125" style="3" customWidth="1"/>
    <col min="2059" max="2107" width="2.1796875" style="3" customWidth="1"/>
    <col min="2108" max="2126" width="2.6328125" style="3" customWidth="1"/>
    <col min="2127" max="2143" width="3.6328125" style="3" customWidth="1"/>
    <col min="2144" max="2304" width="9" style="3"/>
    <col min="2305" max="2313" width="2.6328125" style="3" customWidth="1"/>
    <col min="2314" max="2314" width="2.36328125" style="3" customWidth="1"/>
    <col min="2315" max="2363" width="2.1796875" style="3" customWidth="1"/>
    <col min="2364" max="2382" width="2.6328125" style="3" customWidth="1"/>
    <col min="2383" max="2399" width="3.6328125" style="3" customWidth="1"/>
    <col min="2400" max="2560" width="9" style="3"/>
    <col min="2561" max="2569" width="2.6328125" style="3" customWidth="1"/>
    <col min="2570" max="2570" width="2.36328125" style="3" customWidth="1"/>
    <col min="2571" max="2619" width="2.1796875" style="3" customWidth="1"/>
    <col min="2620" max="2638" width="2.6328125" style="3" customWidth="1"/>
    <col min="2639" max="2655" width="3.6328125" style="3" customWidth="1"/>
    <col min="2656" max="2816" width="9" style="3"/>
    <col min="2817" max="2825" width="2.6328125" style="3" customWidth="1"/>
    <col min="2826" max="2826" width="2.36328125" style="3" customWidth="1"/>
    <col min="2827" max="2875" width="2.1796875" style="3" customWidth="1"/>
    <col min="2876" max="2894" width="2.6328125" style="3" customWidth="1"/>
    <col min="2895" max="2911" width="3.6328125" style="3" customWidth="1"/>
    <col min="2912" max="3072" width="9" style="3"/>
    <col min="3073" max="3081" width="2.6328125" style="3" customWidth="1"/>
    <col min="3082" max="3082" width="2.36328125" style="3" customWidth="1"/>
    <col min="3083" max="3131" width="2.1796875" style="3" customWidth="1"/>
    <col min="3132" max="3150" width="2.6328125" style="3" customWidth="1"/>
    <col min="3151" max="3167" width="3.6328125" style="3" customWidth="1"/>
    <col min="3168" max="3328" width="9" style="3"/>
    <col min="3329" max="3337" width="2.6328125" style="3" customWidth="1"/>
    <col min="3338" max="3338" width="2.36328125" style="3" customWidth="1"/>
    <col min="3339" max="3387" width="2.1796875" style="3" customWidth="1"/>
    <col min="3388" max="3406" width="2.6328125" style="3" customWidth="1"/>
    <col min="3407" max="3423" width="3.6328125" style="3" customWidth="1"/>
    <col min="3424" max="3584" width="9" style="3"/>
    <col min="3585" max="3593" width="2.6328125" style="3" customWidth="1"/>
    <col min="3594" max="3594" width="2.36328125" style="3" customWidth="1"/>
    <col min="3595" max="3643" width="2.1796875" style="3" customWidth="1"/>
    <col min="3644" max="3662" width="2.6328125" style="3" customWidth="1"/>
    <col min="3663" max="3679" width="3.6328125" style="3" customWidth="1"/>
    <col min="3680" max="3840" width="9" style="3"/>
    <col min="3841" max="3849" width="2.6328125" style="3" customWidth="1"/>
    <col min="3850" max="3850" width="2.36328125" style="3" customWidth="1"/>
    <col min="3851" max="3899" width="2.1796875" style="3" customWidth="1"/>
    <col min="3900" max="3918" width="2.6328125" style="3" customWidth="1"/>
    <col min="3919" max="3935" width="3.6328125" style="3" customWidth="1"/>
    <col min="3936" max="4096" width="9" style="3"/>
    <col min="4097" max="4105" width="2.6328125" style="3" customWidth="1"/>
    <col min="4106" max="4106" width="2.36328125" style="3" customWidth="1"/>
    <col min="4107" max="4155" width="2.1796875" style="3" customWidth="1"/>
    <col min="4156" max="4174" width="2.6328125" style="3" customWidth="1"/>
    <col min="4175" max="4191" width="3.6328125" style="3" customWidth="1"/>
    <col min="4192" max="4352" width="9" style="3"/>
    <col min="4353" max="4361" width="2.6328125" style="3" customWidth="1"/>
    <col min="4362" max="4362" width="2.36328125" style="3" customWidth="1"/>
    <col min="4363" max="4411" width="2.1796875" style="3" customWidth="1"/>
    <col min="4412" max="4430" width="2.6328125" style="3" customWidth="1"/>
    <col min="4431" max="4447" width="3.6328125" style="3" customWidth="1"/>
    <col min="4448" max="4608" width="9" style="3"/>
    <col min="4609" max="4617" width="2.6328125" style="3" customWidth="1"/>
    <col min="4618" max="4618" width="2.36328125" style="3" customWidth="1"/>
    <col min="4619" max="4667" width="2.1796875" style="3" customWidth="1"/>
    <col min="4668" max="4686" width="2.6328125" style="3" customWidth="1"/>
    <col min="4687" max="4703" width="3.6328125" style="3" customWidth="1"/>
    <col min="4704" max="4864" width="9" style="3"/>
    <col min="4865" max="4873" width="2.6328125" style="3" customWidth="1"/>
    <col min="4874" max="4874" width="2.36328125" style="3" customWidth="1"/>
    <col min="4875" max="4923" width="2.1796875" style="3" customWidth="1"/>
    <col min="4924" max="4942" width="2.6328125" style="3" customWidth="1"/>
    <col min="4943" max="4959" width="3.6328125" style="3" customWidth="1"/>
    <col min="4960" max="5120" width="9" style="3"/>
    <col min="5121" max="5129" width="2.6328125" style="3" customWidth="1"/>
    <col min="5130" max="5130" width="2.36328125" style="3" customWidth="1"/>
    <col min="5131" max="5179" width="2.1796875" style="3" customWidth="1"/>
    <col min="5180" max="5198" width="2.6328125" style="3" customWidth="1"/>
    <col min="5199" max="5215" width="3.6328125" style="3" customWidth="1"/>
    <col min="5216" max="5376" width="9" style="3"/>
    <col min="5377" max="5385" width="2.6328125" style="3" customWidth="1"/>
    <col min="5386" max="5386" width="2.36328125" style="3" customWidth="1"/>
    <col min="5387" max="5435" width="2.1796875" style="3" customWidth="1"/>
    <col min="5436" max="5454" width="2.6328125" style="3" customWidth="1"/>
    <col min="5455" max="5471" width="3.6328125" style="3" customWidth="1"/>
    <col min="5472" max="5632" width="9" style="3"/>
    <col min="5633" max="5641" width="2.6328125" style="3" customWidth="1"/>
    <col min="5642" max="5642" width="2.36328125" style="3" customWidth="1"/>
    <col min="5643" max="5691" width="2.1796875" style="3" customWidth="1"/>
    <col min="5692" max="5710" width="2.6328125" style="3" customWidth="1"/>
    <col min="5711" max="5727" width="3.6328125" style="3" customWidth="1"/>
    <col min="5728" max="5888" width="9" style="3"/>
    <col min="5889" max="5897" width="2.6328125" style="3" customWidth="1"/>
    <col min="5898" max="5898" width="2.36328125" style="3" customWidth="1"/>
    <col min="5899" max="5947" width="2.1796875" style="3" customWidth="1"/>
    <col min="5948" max="5966" width="2.6328125" style="3" customWidth="1"/>
    <col min="5967" max="5983" width="3.6328125" style="3" customWidth="1"/>
    <col min="5984" max="6144" width="9" style="3"/>
    <col min="6145" max="6153" width="2.6328125" style="3" customWidth="1"/>
    <col min="6154" max="6154" width="2.36328125" style="3" customWidth="1"/>
    <col min="6155" max="6203" width="2.1796875" style="3" customWidth="1"/>
    <col min="6204" max="6222" width="2.6328125" style="3" customWidth="1"/>
    <col min="6223" max="6239" width="3.6328125" style="3" customWidth="1"/>
    <col min="6240" max="6400" width="9" style="3"/>
    <col min="6401" max="6409" width="2.6328125" style="3" customWidth="1"/>
    <col min="6410" max="6410" width="2.36328125" style="3" customWidth="1"/>
    <col min="6411" max="6459" width="2.1796875" style="3" customWidth="1"/>
    <col min="6460" max="6478" width="2.6328125" style="3" customWidth="1"/>
    <col min="6479" max="6495" width="3.6328125" style="3" customWidth="1"/>
    <col min="6496" max="6656" width="9" style="3"/>
    <col min="6657" max="6665" width="2.6328125" style="3" customWidth="1"/>
    <col min="6666" max="6666" width="2.36328125" style="3" customWidth="1"/>
    <col min="6667" max="6715" width="2.1796875" style="3" customWidth="1"/>
    <col min="6716" max="6734" width="2.6328125" style="3" customWidth="1"/>
    <col min="6735" max="6751" width="3.6328125" style="3" customWidth="1"/>
    <col min="6752" max="6912" width="9" style="3"/>
    <col min="6913" max="6921" width="2.6328125" style="3" customWidth="1"/>
    <col min="6922" max="6922" width="2.36328125" style="3" customWidth="1"/>
    <col min="6923" max="6971" width="2.1796875" style="3" customWidth="1"/>
    <col min="6972" max="6990" width="2.6328125" style="3" customWidth="1"/>
    <col min="6991" max="7007" width="3.6328125" style="3" customWidth="1"/>
    <col min="7008" max="7168" width="9" style="3"/>
    <col min="7169" max="7177" width="2.6328125" style="3" customWidth="1"/>
    <col min="7178" max="7178" width="2.36328125" style="3" customWidth="1"/>
    <col min="7179" max="7227" width="2.1796875" style="3" customWidth="1"/>
    <col min="7228" max="7246" width="2.6328125" style="3" customWidth="1"/>
    <col min="7247" max="7263" width="3.6328125" style="3" customWidth="1"/>
    <col min="7264" max="7424" width="9" style="3"/>
    <col min="7425" max="7433" width="2.6328125" style="3" customWidth="1"/>
    <col min="7434" max="7434" width="2.36328125" style="3" customWidth="1"/>
    <col min="7435" max="7483" width="2.1796875" style="3" customWidth="1"/>
    <col min="7484" max="7502" width="2.6328125" style="3" customWidth="1"/>
    <col min="7503" max="7519" width="3.6328125" style="3" customWidth="1"/>
    <col min="7520" max="7680" width="9" style="3"/>
    <col min="7681" max="7689" width="2.6328125" style="3" customWidth="1"/>
    <col min="7690" max="7690" width="2.36328125" style="3" customWidth="1"/>
    <col min="7691" max="7739" width="2.1796875" style="3" customWidth="1"/>
    <col min="7740" max="7758" width="2.6328125" style="3" customWidth="1"/>
    <col min="7759" max="7775" width="3.6328125" style="3" customWidth="1"/>
    <col min="7776" max="7936" width="9" style="3"/>
    <col min="7937" max="7945" width="2.6328125" style="3" customWidth="1"/>
    <col min="7946" max="7946" width="2.36328125" style="3" customWidth="1"/>
    <col min="7947" max="7995" width="2.1796875" style="3" customWidth="1"/>
    <col min="7996" max="8014" width="2.6328125" style="3" customWidth="1"/>
    <col min="8015" max="8031" width="3.6328125" style="3" customWidth="1"/>
    <col min="8032" max="8192" width="9" style="3"/>
    <col min="8193" max="8201" width="2.6328125" style="3" customWidth="1"/>
    <col min="8202" max="8202" width="2.36328125" style="3" customWidth="1"/>
    <col min="8203" max="8251" width="2.1796875" style="3" customWidth="1"/>
    <col min="8252" max="8270" width="2.6328125" style="3" customWidth="1"/>
    <col min="8271" max="8287" width="3.6328125" style="3" customWidth="1"/>
    <col min="8288" max="8448" width="9" style="3"/>
    <col min="8449" max="8457" width="2.6328125" style="3" customWidth="1"/>
    <col min="8458" max="8458" width="2.36328125" style="3" customWidth="1"/>
    <col min="8459" max="8507" width="2.1796875" style="3" customWidth="1"/>
    <col min="8508" max="8526" width="2.6328125" style="3" customWidth="1"/>
    <col min="8527" max="8543" width="3.6328125" style="3" customWidth="1"/>
    <col min="8544" max="8704" width="9" style="3"/>
    <col min="8705" max="8713" width="2.6328125" style="3" customWidth="1"/>
    <col min="8714" max="8714" width="2.36328125" style="3" customWidth="1"/>
    <col min="8715" max="8763" width="2.1796875" style="3" customWidth="1"/>
    <col min="8764" max="8782" width="2.6328125" style="3" customWidth="1"/>
    <col min="8783" max="8799" width="3.6328125" style="3" customWidth="1"/>
    <col min="8800" max="8960" width="9" style="3"/>
    <col min="8961" max="8969" width="2.6328125" style="3" customWidth="1"/>
    <col min="8970" max="8970" width="2.36328125" style="3" customWidth="1"/>
    <col min="8971" max="9019" width="2.1796875" style="3" customWidth="1"/>
    <col min="9020" max="9038" width="2.6328125" style="3" customWidth="1"/>
    <col min="9039" max="9055" width="3.6328125" style="3" customWidth="1"/>
    <col min="9056" max="9216" width="9" style="3"/>
    <col min="9217" max="9225" width="2.6328125" style="3" customWidth="1"/>
    <col min="9226" max="9226" width="2.36328125" style="3" customWidth="1"/>
    <col min="9227" max="9275" width="2.1796875" style="3" customWidth="1"/>
    <col min="9276" max="9294" width="2.6328125" style="3" customWidth="1"/>
    <col min="9295" max="9311" width="3.6328125" style="3" customWidth="1"/>
    <col min="9312" max="9472" width="9" style="3"/>
    <col min="9473" max="9481" width="2.6328125" style="3" customWidth="1"/>
    <col min="9482" max="9482" width="2.36328125" style="3" customWidth="1"/>
    <col min="9483" max="9531" width="2.1796875" style="3" customWidth="1"/>
    <col min="9532" max="9550" width="2.6328125" style="3" customWidth="1"/>
    <col min="9551" max="9567" width="3.6328125" style="3" customWidth="1"/>
    <col min="9568" max="9728" width="9" style="3"/>
    <col min="9729" max="9737" width="2.6328125" style="3" customWidth="1"/>
    <col min="9738" max="9738" width="2.36328125" style="3" customWidth="1"/>
    <col min="9739" max="9787" width="2.1796875" style="3" customWidth="1"/>
    <col min="9788" max="9806" width="2.6328125" style="3" customWidth="1"/>
    <col min="9807" max="9823" width="3.6328125" style="3" customWidth="1"/>
    <col min="9824" max="9984" width="9" style="3"/>
    <col min="9985" max="9993" width="2.6328125" style="3" customWidth="1"/>
    <col min="9994" max="9994" width="2.36328125" style="3" customWidth="1"/>
    <col min="9995" max="10043" width="2.1796875" style="3" customWidth="1"/>
    <col min="10044" max="10062" width="2.6328125" style="3" customWidth="1"/>
    <col min="10063" max="10079" width="3.6328125" style="3" customWidth="1"/>
    <col min="10080" max="10240" width="9" style="3"/>
    <col min="10241" max="10249" width="2.6328125" style="3" customWidth="1"/>
    <col min="10250" max="10250" width="2.36328125" style="3" customWidth="1"/>
    <col min="10251" max="10299" width="2.1796875" style="3" customWidth="1"/>
    <col min="10300" max="10318" width="2.6328125" style="3" customWidth="1"/>
    <col min="10319" max="10335" width="3.6328125" style="3" customWidth="1"/>
    <col min="10336" max="10496" width="9" style="3"/>
    <col min="10497" max="10505" width="2.6328125" style="3" customWidth="1"/>
    <col min="10506" max="10506" width="2.36328125" style="3" customWidth="1"/>
    <col min="10507" max="10555" width="2.1796875" style="3" customWidth="1"/>
    <col min="10556" max="10574" width="2.6328125" style="3" customWidth="1"/>
    <col min="10575" max="10591" width="3.6328125" style="3" customWidth="1"/>
    <col min="10592" max="10752" width="9" style="3"/>
    <col min="10753" max="10761" width="2.6328125" style="3" customWidth="1"/>
    <col min="10762" max="10762" width="2.36328125" style="3" customWidth="1"/>
    <col min="10763" max="10811" width="2.1796875" style="3" customWidth="1"/>
    <col min="10812" max="10830" width="2.6328125" style="3" customWidth="1"/>
    <col min="10831" max="10847" width="3.6328125" style="3" customWidth="1"/>
    <col min="10848" max="11008" width="9" style="3"/>
    <col min="11009" max="11017" width="2.6328125" style="3" customWidth="1"/>
    <col min="11018" max="11018" width="2.36328125" style="3" customWidth="1"/>
    <col min="11019" max="11067" width="2.1796875" style="3" customWidth="1"/>
    <col min="11068" max="11086" width="2.6328125" style="3" customWidth="1"/>
    <col min="11087" max="11103" width="3.6328125" style="3" customWidth="1"/>
    <col min="11104" max="11264" width="9" style="3"/>
    <col min="11265" max="11273" width="2.6328125" style="3" customWidth="1"/>
    <col min="11274" max="11274" width="2.36328125" style="3" customWidth="1"/>
    <col min="11275" max="11323" width="2.1796875" style="3" customWidth="1"/>
    <col min="11324" max="11342" width="2.6328125" style="3" customWidth="1"/>
    <col min="11343" max="11359" width="3.6328125" style="3" customWidth="1"/>
    <col min="11360" max="11520" width="9" style="3"/>
    <col min="11521" max="11529" width="2.6328125" style="3" customWidth="1"/>
    <col min="11530" max="11530" width="2.36328125" style="3" customWidth="1"/>
    <col min="11531" max="11579" width="2.1796875" style="3" customWidth="1"/>
    <col min="11580" max="11598" width="2.6328125" style="3" customWidth="1"/>
    <col min="11599" max="11615" width="3.6328125" style="3" customWidth="1"/>
    <col min="11616" max="11776" width="9" style="3"/>
    <col min="11777" max="11785" width="2.6328125" style="3" customWidth="1"/>
    <col min="11786" max="11786" width="2.36328125" style="3" customWidth="1"/>
    <col min="11787" max="11835" width="2.1796875" style="3" customWidth="1"/>
    <col min="11836" max="11854" width="2.6328125" style="3" customWidth="1"/>
    <col min="11855" max="11871" width="3.6328125" style="3" customWidth="1"/>
    <col min="11872" max="12032" width="9" style="3"/>
    <col min="12033" max="12041" width="2.6328125" style="3" customWidth="1"/>
    <col min="12042" max="12042" width="2.36328125" style="3" customWidth="1"/>
    <col min="12043" max="12091" width="2.1796875" style="3" customWidth="1"/>
    <col min="12092" max="12110" width="2.6328125" style="3" customWidth="1"/>
    <col min="12111" max="12127" width="3.6328125" style="3" customWidth="1"/>
    <col min="12128" max="12288" width="9" style="3"/>
    <col min="12289" max="12297" width="2.6328125" style="3" customWidth="1"/>
    <col min="12298" max="12298" width="2.36328125" style="3" customWidth="1"/>
    <col min="12299" max="12347" width="2.1796875" style="3" customWidth="1"/>
    <col min="12348" max="12366" width="2.6328125" style="3" customWidth="1"/>
    <col min="12367" max="12383" width="3.6328125" style="3" customWidth="1"/>
    <col min="12384" max="12544" width="9" style="3"/>
    <col min="12545" max="12553" width="2.6328125" style="3" customWidth="1"/>
    <col min="12554" max="12554" width="2.36328125" style="3" customWidth="1"/>
    <col min="12555" max="12603" width="2.1796875" style="3" customWidth="1"/>
    <col min="12604" max="12622" width="2.6328125" style="3" customWidth="1"/>
    <col min="12623" max="12639" width="3.6328125" style="3" customWidth="1"/>
    <col min="12640" max="12800" width="9" style="3"/>
    <col min="12801" max="12809" width="2.6328125" style="3" customWidth="1"/>
    <col min="12810" max="12810" width="2.36328125" style="3" customWidth="1"/>
    <col min="12811" max="12859" width="2.1796875" style="3" customWidth="1"/>
    <col min="12860" max="12878" width="2.6328125" style="3" customWidth="1"/>
    <col min="12879" max="12895" width="3.6328125" style="3" customWidth="1"/>
    <col min="12896" max="13056" width="9" style="3"/>
    <col min="13057" max="13065" width="2.6328125" style="3" customWidth="1"/>
    <col min="13066" max="13066" width="2.36328125" style="3" customWidth="1"/>
    <col min="13067" max="13115" width="2.1796875" style="3" customWidth="1"/>
    <col min="13116" max="13134" width="2.6328125" style="3" customWidth="1"/>
    <col min="13135" max="13151" width="3.6328125" style="3" customWidth="1"/>
    <col min="13152" max="13312" width="9" style="3"/>
    <col min="13313" max="13321" width="2.6328125" style="3" customWidth="1"/>
    <col min="13322" max="13322" width="2.36328125" style="3" customWidth="1"/>
    <col min="13323" max="13371" width="2.1796875" style="3" customWidth="1"/>
    <col min="13372" max="13390" width="2.6328125" style="3" customWidth="1"/>
    <col min="13391" max="13407" width="3.6328125" style="3" customWidth="1"/>
    <col min="13408" max="13568" width="9" style="3"/>
    <col min="13569" max="13577" width="2.6328125" style="3" customWidth="1"/>
    <col min="13578" max="13578" width="2.36328125" style="3" customWidth="1"/>
    <col min="13579" max="13627" width="2.1796875" style="3" customWidth="1"/>
    <col min="13628" max="13646" width="2.6328125" style="3" customWidth="1"/>
    <col min="13647" max="13663" width="3.6328125" style="3" customWidth="1"/>
    <col min="13664" max="13824" width="9" style="3"/>
    <col min="13825" max="13833" width="2.6328125" style="3" customWidth="1"/>
    <col min="13834" max="13834" width="2.36328125" style="3" customWidth="1"/>
    <col min="13835" max="13883" width="2.1796875" style="3" customWidth="1"/>
    <col min="13884" max="13902" width="2.6328125" style="3" customWidth="1"/>
    <col min="13903" max="13919" width="3.6328125" style="3" customWidth="1"/>
    <col min="13920" max="14080" width="9" style="3"/>
    <col min="14081" max="14089" width="2.6328125" style="3" customWidth="1"/>
    <col min="14090" max="14090" width="2.36328125" style="3" customWidth="1"/>
    <col min="14091" max="14139" width="2.1796875" style="3" customWidth="1"/>
    <col min="14140" max="14158" width="2.6328125" style="3" customWidth="1"/>
    <col min="14159" max="14175" width="3.6328125" style="3" customWidth="1"/>
    <col min="14176" max="14336" width="9" style="3"/>
    <col min="14337" max="14345" width="2.6328125" style="3" customWidth="1"/>
    <col min="14346" max="14346" width="2.36328125" style="3" customWidth="1"/>
    <col min="14347" max="14395" width="2.1796875" style="3" customWidth="1"/>
    <col min="14396" max="14414" width="2.6328125" style="3" customWidth="1"/>
    <col min="14415" max="14431" width="3.6328125" style="3" customWidth="1"/>
    <col min="14432" max="14592" width="9" style="3"/>
    <col min="14593" max="14601" width="2.6328125" style="3" customWidth="1"/>
    <col min="14602" max="14602" width="2.36328125" style="3" customWidth="1"/>
    <col min="14603" max="14651" width="2.1796875" style="3" customWidth="1"/>
    <col min="14652" max="14670" width="2.6328125" style="3" customWidth="1"/>
    <col min="14671" max="14687" width="3.6328125" style="3" customWidth="1"/>
    <col min="14688" max="14848" width="9" style="3"/>
    <col min="14849" max="14857" width="2.6328125" style="3" customWidth="1"/>
    <col min="14858" max="14858" width="2.36328125" style="3" customWidth="1"/>
    <col min="14859" max="14907" width="2.1796875" style="3" customWidth="1"/>
    <col min="14908" max="14926" width="2.6328125" style="3" customWidth="1"/>
    <col min="14927" max="14943" width="3.6328125" style="3" customWidth="1"/>
    <col min="14944" max="15104" width="9" style="3"/>
    <col min="15105" max="15113" width="2.6328125" style="3" customWidth="1"/>
    <col min="15114" max="15114" width="2.36328125" style="3" customWidth="1"/>
    <col min="15115" max="15163" width="2.1796875" style="3" customWidth="1"/>
    <col min="15164" max="15182" width="2.6328125" style="3" customWidth="1"/>
    <col min="15183" max="15199" width="3.6328125" style="3" customWidth="1"/>
    <col min="15200" max="15360" width="9" style="3"/>
    <col min="15361" max="15369" width="2.6328125" style="3" customWidth="1"/>
    <col min="15370" max="15370" width="2.36328125" style="3" customWidth="1"/>
    <col min="15371" max="15419" width="2.1796875" style="3" customWidth="1"/>
    <col min="15420" max="15438" width="2.6328125" style="3" customWidth="1"/>
    <col min="15439" max="15455" width="3.6328125" style="3" customWidth="1"/>
    <col min="15456" max="15616" width="9" style="3"/>
    <col min="15617" max="15625" width="2.6328125" style="3" customWidth="1"/>
    <col min="15626" max="15626" width="2.36328125" style="3" customWidth="1"/>
    <col min="15627" max="15675" width="2.1796875" style="3" customWidth="1"/>
    <col min="15676" max="15694" width="2.6328125" style="3" customWidth="1"/>
    <col min="15695" max="15711" width="3.6328125" style="3" customWidth="1"/>
    <col min="15712" max="15872" width="9" style="3"/>
    <col min="15873" max="15881" width="2.6328125" style="3" customWidth="1"/>
    <col min="15882" max="15882" width="2.36328125" style="3" customWidth="1"/>
    <col min="15883" max="15931" width="2.1796875" style="3" customWidth="1"/>
    <col min="15932" max="15950" width="2.6328125" style="3" customWidth="1"/>
    <col min="15951" max="15967" width="3.6328125" style="3" customWidth="1"/>
    <col min="15968" max="16128" width="9" style="3"/>
    <col min="16129" max="16137" width="2.6328125" style="3" customWidth="1"/>
    <col min="16138" max="16138" width="2.36328125" style="3" customWidth="1"/>
    <col min="16139" max="16187" width="2.1796875" style="3" customWidth="1"/>
    <col min="16188" max="16206" width="2.6328125" style="3" customWidth="1"/>
    <col min="16207" max="16223" width="3.6328125" style="3" customWidth="1"/>
    <col min="16224" max="16384" width="9" style="3"/>
  </cols>
  <sheetData>
    <row r="1" spans="2:77" ht="95.25" customHeight="1">
      <c r="AL1" s="1327" t="s">
        <v>695</v>
      </c>
      <c r="AM1" s="1131"/>
      <c r="AN1" s="1131"/>
      <c r="AO1" s="1131"/>
      <c r="AP1" s="1131"/>
      <c r="AQ1" s="1131"/>
      <c r="AR1" s="1131"/>
      <c r="AS1" s="1131"/>
      <c r="AT1" s="1131"/>
      <c r="AU1" s="1131"/>
      <c r="AV1" s="1131"/>
      <c r="AW1" s="1131"/>
      <c r="AX1" s="1131"/>
      <c r="AY1" s="1131"/>
      <c r="AZ1" s="1131"/>
      <c r="BA1" s="1131"/>
      <c r="BB1" s="1131"/>
      <c r="BC1" s="1131"/>
      <c r="BD1" s="1131"/>
      <c r="BE1" s="1131"/>
      <c r="BF1" s="1131"/>
      <c r="BG1" s="1131"/>
      <c r="BH1" s="1131"/>
      <c r="BI1" s="1131"/>
      <c r="BJ1" s="1131"/>
      <c r="BK1" s="1131"/>
      <c r="BL1" s="1131"/>
    </row>
    <row r="2" spans="2:77" ht="15" customHeight="1">
      <c r="B2" s="3073"/>
      <c r="C2" s="3074"/>
      <c r="D2" s="3074"/>
      <c r="E2" s="3074"/>
      <c r="F2" s="3074"/>
      <c r="G2" s="3074"/>
      <c r="H2" s="3074"/>
      <c r="I2" s="3074"/>
      <c r="J2" s="3074"/>
      <c r="K2" s="3074"/>
      <c r="L2" s="3074"/>
      <c r="M2" s="333"/>
      <c r="N2" s="333"/>
      <c r="O2" s="333"/>
      <c r="P2" s="3075"/>
      <c r="Q2" s="3075"/>
      <c r="R2" s="3075"/>
      <c r="S2" s="3076" t="s">
        <v>315</v>
      </c>
      <c r="T2" s="3077"/>
      <c r="U2" s="3077"/>
      <c r="V2" s="3077"/>
      <c r="W2" s="3077"/>
      <c r="X2" s="3077"/>
      <c r="Y2" s="3077"/>
      <c r="Z2" s="3077"/>
      <c r="AA2" s="3077"/>
      <c r="AB2" s="3077"/>
      <c r="AC2" s="3077"/>
      <c r="AD2" s="3077"/>
      <c r="AE2" s="3077"/>
      <c r="AF2" s="3077"/>
      <c r="AG2" s="3078" t="s">
        <v>395</v>
      </c>
      <c r="AH2" s="1623"/>
      <c r="AI2" s="1623"/>
      <c r="AJ2" s="1623"/>
      <c r="AK2" s="1623"/>
      <c r="AL2" s="1623"/>
      <c r="AM2" s="1623"/>
      <c r="AN2" s="1623"/>
      <c r="AO2" s="1623"/>
      <c r="AP2" s="1623"/>
      <c r="AQ2" s="284"/>
      <c r="AR2" s="285"/>
      <c r="AS2" s="285"/>
      <c r="AT2" s="284"/>
      <c r="AU2" s="286"/>
      <c r="AV2" s="286"/>
      <c r="AW2" s="287"/>
      <c r="AX2" s="288"/>
      <c r="AY2" s="288"/>
      <c r="AZ2" s="287"/>
      <c r="BA2" s="289"/>
      <c r="BB2" s="289"/>
      <c r="BC2" s="287"/>
      <c r="BD2" s="288"/>
      <c r="BE2" s="288"/>
      <c r="BF2" s="285"/>
      <c r="BG2" s="290"/>
      <c r="BH2" s="290"/>
      <c r="BJ2" s="3" t="s">
        <v>395</v>
      </c>
    </row>
    <row r="3" spans="2:77" ht="15" customHeight="1">
      <c r="B3" s="333"/>
      <c r="C3" s="3074"/>
      <c r="D3" s="3074"/>
      <c r="E3" s="3074"/>
      <c r="F3" s="3074"/>
      <c r="G3" s="3074"/>
      <c r="H3" s="3074"/>
      <c r="I3" s="3074"/>
      <c r="J3" s="3074"/>
      <c r="K3" s="3074"/>
      <c r="L3" s="3074"/>
      <c r="M3" s="333"/>
      <c r="N3" s="333"/>
      <c r="O3" s="333"/>
      <c r="P3" s="3075"/>
      <c r="Q3" s="3075"/>
      <c r="R3" s="3075"/>
      <c r="S3" s="3077"/>
      <c r="T3" s="3077"/>
      <c r="U3" s="3077"/>
      <c r="V3" s="3077"/>
      <c r="W3" s="3077"/>
      <c r="X3" s="3077"/>
      <c r="Y3" s="3077"/>
      <c r="Z3" s="3077"/>
      <c r="AA3" s="3077"/>
      <c r="AB3" s="3077"/>
      <c r="AC3" s="3077"/>
      <c r="AD3" s="3077"/>
      <c r="AE3" s="3077"/>
      <c r="AF3" s="3077"/>
      <c r="AG3" s="1623"/>
      <c r="AH3" s="1623"/>
      <c r="AI3" s="1623"/>
      <c r="AJ3" s="1623"/>
      <c r="AK3" s="1623"/>
      <c r="AL3" s="1623"/>
      <c r="AM3" s="1623"/>
      <c r="AN3" s="1623"/>
      <c r="AO3" s="1623"/>
      <c r="AP3" s="1623"/>
      <c r="AQ3" s="290"/>
      <c r="AR3" s="290"/>
      <c r="AS3" s="290"/>
      <c r="AT3" s="290"/>
      <c r="AU3" s="290"/>
      <c r="AV3" s="290"/>
      <c r="AW3" s="288"/>
      <c r="AX3" s="288"/>
      <c r="AY3" s="288"/>
      <c r="AZ3" s="288"/>
      <c r="BA3" s="288"/>
      <c r="BB3" s="288"/>
      <c r="BC3" s="288"/>
      <c r="BD3" s="288"/>
      <c r="BE3" s="288"/>
      <c r="BF3" s="290"/>
      <c r="BG3" s="290"/>
      <c r="BH3" s="290"/>
      <c r="BJ3" s="3" t="s">
        <v>396</v>
      </c>
      <c r="BL3" s="474"/>
    </row>
    <row r="4" spans="2:77" ht="18" customHeight="1" thickBot="1">
      <c r="B4" s="1353" t="s">
        <v>316</v>
      </c>
      <c r="C4" s="1354"/>
      <c r="D4" s="1354"/>
      <c r="E4" s="1354"/>
      <c r="F4" s="1354"/>
      <c r="G4" s="1354"/>
      <c r="H4" s="1354"/>
      <c r="I4" s="1354"/>
      <c r="J4" s="1354"/>
      <c r="K4" s="1354"/>
      <c r="L4" s="1354"/>
      <c r="M4" s="1354"/>
      <c r="N4" s="1354"/>
      <c r="O4" s="1354"/>
      <c r="P4" s="1354"/>
      <c r="Q4" s="1354"/>
      <c r="R4" s="1354"/>
      <c r="S4" s="1354"/>
      <c r="T4" s="1354"/>
      <c r="U4" s="1354"/>
      <c r="V4" s="1354"/>
      <c r="W4" s="1354"/>
      <c r="X4" s="1354"/>
      <c r="Y4" s="1354"/>
      <c r="Z4" s="1354"/>
      <c r="AA4" s="1354"/>
      <c r="AB4" s="1354"/>
      <c r="AC4" s="1354"/>
      <c r="AD4" s="1354"/>
      <c r="AE4" s="1354"/>
      <c r="AF4" s="1354"/>
      <c r="AG4" s="1354"/>
      <c r="AH4" s="1354"/>
      <c r="AI4" s="1354"/>
      <c r="AJ4" s="1354"/>
      <c r="AK4" s="1354"/>
      <c r="AL4" s="1354"/>
      <c r="AM4" s="1354"/>
      <c r="AN4" s="1354"/>
      <c r="AO4" s="1354"/>
      <c r="AP4" s="1354"/>
      <c r="AQ4" s="1354"/>
      <c r="AR4" s="1354"/>
      <c r="AS4" s="1354"/>
      <c r="AT4" s="1354"/>
      <c r="AU4" s="1354"/>
      <c r="AV4" s="1354"/>
      <c r="AW4" s="1354"/>
      <c r="AX4" s="1354"/>
      <c r="AY4" s="1354"/>
      <c r="AZ4" s="1354"/>
      <c r="BA4" s="1354"/>
      <c r="BB4" s="1354"/>
      <c r="BC4" s="1354"/>
      <c r="BD4" s="1354"/>
      <c r="BE4" s="1354"/>
      <c r="BF4" s="1354"/>
      <c r="BG4" s="1354"/>
      <c r="BH4" s="1354"/>
      <c r="BJ4" s="3" t="s">
        <v>397</v>
      </c>
    </row>
    <row r="5" spans="2:77" ht="15" customHeight="1">
      <c r="B5" s="29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1361" t="s">
        <v>4</v>
      </c>
      <c r="AH5" s="1362"/>
      <c r="AI5" s="1363"/>
      <c r="AJ5" s="1367">
        <f>各項目入力表!B3</f>
        <v>0</v>
      </c>
      <c r="AK5" s="1368"/>
      <c r="AL5" s="1368"/>
      <c r="AM5" s="1368"/>
      <c r="AN5" s="1368"/>
      <c r="AO5" s="1368"/>
      <c r="AP5" s="1368"/>
      <c r="AQ5" s="1368"/>
      <c r="AR5" s="1368"/>
      <c r="AS5" s="1368"/>
      <c r="AT5" s="1368"/>
      <c r="AU5" s="1368"/>
      <c r="AV5" s="1368"/>
      <c r="AW5" s="1368"/>
      <c r="AX5" s="1368"/>
      <c r="AY5" s="1368"/>
      <c r="AZ5" s="1368"/>
      <c r="BA5" s="1368"/>
      <c r="BB5" s="1368"/>
      <c r="BC5" s="1368"/>
      <c r="BD5" s="1368"/>
      <c r="BE5" s="1368"/>
      <c r="BF5" s="1368"/>
      <c r="BG5" s="1368"/>
      <c r="BH5" s="1369"/>
      <c r="BJ5" s="3" t="s">
        <v>448</v>
      </c>
    </row>
    <row r="6" spans="2:77" ht="15" customHeight="1">
      <c r="B6" s="1124"/>
      <c r="C6" s="1388" t="s">
        <v>449</v>
      </c>
      <c r="D6" s="1183"/>
      <c r="E6" s="1183"/>
      <c r="F6" s="1121"/>
      <c r="G6" s="247"/>
      <c r="H6" s="29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1364"/>
      <c r="AH6" s="1365"/>
      <c r="AI6" s="1366"/>
      <c r="AJ6" s="1370"/>
      <c r="AK6" s="1370"/>
      <c r="AL6" s="1370"/>
      <c r="AM6" s="1370"/>
      <c r="AN6" s="1370"/>
      <c r="AO6" s="1370"/>
      <c r="AP6" s="1370"/>
      <c r="AQ6" s="1370"/>
      <c r="AR6" s="1370"/>
      <c r="AS6" s="1370"/>
      <c r="AT6" s="1370"/>
      <c r="AU6" s="1370"/>
      <c r="AV6" s="1370"/>
      <c r="AW6" s="1370"/>
      <c r="AX6" s="1370"/>
      <c r="AY6" s="1370"/>
      <c r="AZ6" s="1370"/>
      <c r="BA6" s="1370"/>
      <c r="BB6" s="1370"/>
      <c r="BC6" s="1370"/>
      <c r="BD6" s="1370"/>
      <c r="BE6" s="1370"/>
      <c r="BF6" s="1370"/>
      <c r="BG6" s="1370"/>
      <c r="BH6" s="1371"/>
      <c r="BJ6" s="3" t="s">
        <v>447</v>
      </c>
    </row>
    <row r="7" spans="2:77" ht="15" customHeight="1">
      <c r="B7" s="531"/>
      <c r="C7" s="1387" t="str">
        <f>IF(各項目入力表!B10=各項目入力表!A19,"平　塚　市　長",+IF(各項目入力表!B10=各項目入力表!A20,"平塚市病院事業管理者",""))</f>
        <v/>
      </c>
      <c r="D7" s="1275"/>
      <c r="E7" s="1275"/>
      <c r="F7" s="1275"/>
      <c r="G7" s="1275"/>
      <c r="H7" s="1275"/>
      <c r="I7" s="1275"/>
      <c r="J7" s="1275"/>
      <c r="K7" s="1275"/>
      <c r="L7" s="1125"/>
      <c r="M7" s="247"/>
      <c r="N7" s="247"/>
      <c r="O7" s="247"/>
      <c r="P7" s="247"/>
      <c r="Q7" s="247"/>
      <c r="R7" s="247"/>
      <c r="S7" s="1355"/>
      <c r="T7" s="1355"/>
      <c r="U7" s="3079"/>
      <c r="V7" s="3079"/>
      <c r="W7" s="3079"/>
      <c r="X7" s="3079"/>
      <c r="Y7" s="3079"/>
      <c r="Z7" s="3079"/>
      <c r="AA7" s="3079"/>
      <c r="AB7" s="3079"/>
      <c r="AC7" s="3079"/>
      <c r="AD7" s="247"/>
      <c r="AE7" s="247"/>
      <c r="AF7" s="247"/>
      <c r="AG7" s="1372" t="s">
        <v>12</v>
      </c>
      <c r="AH7" s="1373"/>
      <c r="AI7" s="1374"/>
      <c r="AJ7" s="1384">
        <f>各項目入力表!B4</f>
        <v>0</v>
      </c>
      <c r="AK7" s="1385"/>
      <c r="AL7" s="1385"/>
      <c r="AM7" s="1385"/>
      <c r="AN7" s="1385"/>
      <c r="AO7" s="1385"/>
      <c r="AP7" s="1385"/>
      <c r="AQ7" s="1385"/>
      <c r="AR7" s="1385"/>
      <c r="AS7" s="1385"/>
      <c r="AT7" s="1385"/>
      <c r="AU7" s="1385"/>
      <c r="AV7" s="1385"/>
      <c r="AW7" s="1385"/>
      <c r="AX7" s="1385"/>
      <c r="AY7" s="1385"/>
      <c r="AZ7" s="1385"/>
      <c r="BA7" s="1378" t="s">
        <v>694</v>
      </c>
      <c r="BB7" s="1379"/>
      <c r="BC7" s="1380"/>
      <c r="BD7" s="1356">
        <f>各項目入力表!B5</f>
        <v>0</v>
      </c>
      <c r="BE7" s="1357"/>
      <c r="BF7" s="1357"/>
      <c r="BG7" s="1357"/>
      <c r="BH7" s="1358"/>
    </row>
    <row r="8" spans="2:77" ht="15" customHeight="1">
      <c r="B8" s="298"/>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1375"/>
      <c r="AH8" s="1376"/>
      <c r="AI8" s="1377"/>
      <c r="AJ8" s="1386"/>
      <c r="AK8" s="1370"/>
      <c r="AL8" s="1370"/>
      <c r="AM8" s="1370"/>
      <c r="AN8" s="1370"/>
      <c r="AO8" s="1370"/>
      <c r="AP8" s="1370"/>
      <c r="AQ8" s="1370"/>
      <c r="AR8" s="1370"/>
      <c r="AS8" s="1370"/>
      <c r="AT8" s="1370"/>
      <c r="AU8" s="1370"/>
      <c r="AV8" s="1370"/>
      <c r="AW8" s="1370"/>
      <c r="AX8" s="1370"/>
      <c r="AY8" s="1370"/>
      <c r="AZ8" s="1370"/>
      <c r="BA8" s="1381"/>
      <c r="BB8" s="1382"/>
      <c r="BC8" s="1383"/>
      <c r="BD8" s="1359"/>
      <c r="BE8" s="1359"/>
      <c r="BF8" s="1359"/>
      <c r="BG8" s="1359"/>
      <c r="BH8" s="1360"/>
    </row>
    <row r="9" spans="2:77" ht="15" customHeight="1">
      <c r="B9" s="298"/>
      <c r="C9" s="247"/>
      <c r="D9" s="247"/>
      <c r="E9" s="247"/>
      <c r="F9" s="247"/>
      <c r="G9" s="247"/>
      <c r="H9" s="1331" t="s">
        <v>35</v>
      </c>
      <c r="I9" s="3080"/>
      <c r="J9" s="3080"/>
      <c r="K9" s="3080"/>
      <c r="L9" s="3080"/>
      <c r="M9" s="1332">
        <f>各項目入力表!F3</f>
        <v>0</v>
      </c>
      <c r="N9" s="1333"/>
      <c r="O9" s="1333"/>
      <c r="P9" s="1333"/>
      <c r="Q9" s="1333"/>
      <c r="R9" s="1333"/>
      <c r="S9" s="1333"/>
      <c r="T9" s="1333"/>
      <c r="U9" s="1333"/>
      <c r="V9" s="1333"/>
      <c r="W9" s="1333"/>
      <c r="X9" s="1333"/>
      <c r="Y9" s="1333"/>
      <c r="Z9" s="1333"/>
      <c r="AA9" s="1333"/>
      <c r="AB9" s="1333"/>
      <c r="AC9" s="1333"/>
      <c r="AD9" s="1333"/>
      <c r="AE9" s="299"/>
      <c r="AF9" s="247"/>
      <c r="AG9" s="1334" t="s">
        <v>301</v>
      </c>
      <c r="AH9" s="1335"/>
      <c r="AI9" s="1336"/>
      <c r="AJ9" s="1339" t="str">
        <f>IF(AG2=BJ4,各項目入力表!D4,+IF(AG2=BJ3,各項目入力表!D3,""))</f>
        <v/>
      </c>
      <c r="AK9" s="1340"/>
      <c r="AL9" s="1340"/>
      <c r="AM9" s="1340"/>
      <c r="AN9" s="1340"/>
      <c r="AO9" s="1340"/>
      <c r="AP9" s="1340"/>
      <c r="AQ9" s="1340"/>
      <c r="AR9" s="1340"/>
      <c r="AS9" s="1340"/>
      <c r="AT9" s="1341"/>
      <c r="AU9" s="1342" t="s">
        <v>302</v>
      </c>
      <c r="AV9" s="1343"/>
      <c r="AW9" s="1344"/>
      <c r="AX9" s="1347" t="str">
        <f>IF(AG2=BJ4,各項目入力表!D8,+IF(AG2=BJ3,各項目入力表!D7,""))</f>
        <v/>
      </c>
      <c r="AY9" s="1348"/>
      <c r="AZ9" s="1348"/>
      <c r="BA9" s="1348"/>
      <c r="BB9" s="1348"/>
      <c r="BC9" s="1348"/>
      <c r="BD9" s="1348"/>
      <c r="BE9" s="1348"/>
      <c r="BF9" s="1348"/>
      <c r="BG9" s="1348"/>
      <c r="BH9" s="762" t="str">
        <f>IF(AG2=BJ4,"円",+IF(AG2=BJ3,"円",""))</f>
        <v/>
      </c>
    </row>
    <row r="10" spans="2:77" ht="15" customHeight="1">
      <c r="B10" s="298"/>
      <c r="C10" s="247"/>
      <c r="D10" s="247"/>
      <c r="E10" s="247"/>
      <c r="F10" s="247"/>
      <c r="G10" s="247"/>
      <c r="H10" s="247"/>
      <c r="I10" s="247"/>
      <c r="J10" s="247"/>
      <c r="K10" s="247"/>
      <c r="L10" s="247"/>
      <c r="M10" s="3081"/>
      <c r="N10" s="3081"/>
      <c r="O10" s="3081"/>
      <c r="P10" s="3081"/>
      <c r="Q10" s="3081"/>
      <c r="R10" s="3081"/>
      <c r="S10" s="3081"/>
      <c r="T10" s="3081"/>
      <c r="U10" s="3081"/>
      <c r="V10" s="3081"/>
      <c r="W10" s="3081"/>
      <c r="X10" s="3081"/>
      <c r="Y10" s="3081"/>
      <c r="Z10" s="3081"/>
      <c r="AA10" s="3081"/>
      <c r="AB10" s="3081"/>
      <c r="AC10" s="3081"/>
      <c r="AD10" s="3081"/>
      <c r="AE10" s="247"/>
      <c r="AF10" s="247"/>
      <c r="AG10" s="1337"/>
      <c r="AH10" s="1315"/>
      <c r="AI10" s="1338"/>
      <c r="AJ10" s="1349">
        <f>IF(AG2=BJ4,各項目入力表!D3,+IF(AG2=BJ3,各項目入力表!B6,各項目入力表!B6))</f>
        <v>0</v>
      </c>
      <c r="AK10" s="1350"/>
      <c r="AL10" s="1350"/>
      <c r="AM10" s="1350"/>
      <c r="AN10" s="1350"/>
      <c r="AO10" s="1350"/>
      <c r="AP10" s="1350"/>
      <c r="AQ10" s="1350"/>
      <c r="AR10" s="1350"/>
      <c r="AS10" s="1350"/>
      <c r="AT10" s="1351"/>
      <c r="AU10" s="1345"/>
      <c r="AV10" s="1220"/>
      <c r="AW10" s="1346"/>
      <c r="AX10" s="1352">
        <f>IF(AG2='（２号様式）工事工程表'!BJ4,各項目入力表!D7,+IF(AG2=BJ3,各項目入力表!B9,各項目入力表!B9))</f>
        <v>0</v>
      </c>
      <c r="AY10" s="1352"/>
      <c r="AZ10" s="1352"/>
      <c r="BA10" s="1352"/>
      <c r="BB10" s="1352"/>
      <c r="BC10" s="1352"/>
      <c r="BD10" s="1352"/>
      <c r="BE10" s="1352"/>
      <c r="BF10" s="1352"/>
      <c r="BG10" s="1352"/>
      <c r="BH10" s="243"/>
    </row>
    <row r="11" spans="2:77" ht="15" customHeight="1">
      <c r="B11" s="298"/>
      <c r="C11" s="247"/>
      <c r="D11" s="1407" t="s">
        <v>14</v>
      </c>
      <c r="E11" s="3082"/>
      <c r="F11" s="3082"/>
      <c r="G11" s="1123"/>
      <c r="H11" s="1331" t="s">
        <v>15</v>
      </c>
      <c r="I11" s="3080"/>
      <c r="J11" s="3080"/>
      <c r="K11" s="3080"/>
      <c r="L11" s="3080"/>
      <c r="M11" s="1332">
        <f>各項目入力表!F4</f>
        <v>0</v>
      </c>
      <c r="N11" s="1332"/>
      <c r="O11" s="1332"/>
      <c r="P11" s="1332"/>
      <c r="Q11" s="1332"/>
      <c r="R11" s="1332"/>
      <c r="S11" s="1332"/>
      <c r="T11" s="1332"/>
      <c r="U11" s="1332"/>
      <c r="V11" s="1332"/>
      <c r="W11" s="1332"/>
      <c r="X11" s="1332"/>
      <c r="Y11" s="1332"/>
      <c r="Z11" s="1332"/>
      <c r="AA11" s="1332"/>
      <c r="AB11" s="1332"/>
      <c r="AC11" s="1332"/>
      <c r="AD11" s="1332"/>
      <c r="AE11" s="247"/>
      <c r="AF11" s="247"/>
      <c r="AG11" s="1334" t="s">
        <v>16</v>
      </c>
      <c r="AH11" s="1335"/>
      <c r="AI11" s="1336"/>
      <c r="AJ11" s="1408"/>
      <c r="AK11" s="1409"/>
      <c r="AL11" s="1409"/>
      <c r="AM11" s="1409"/>
      <c r="AN11" s="1409"/>
      <c r="AO11" s="1409"/>
      <c r="AP11" s="1409"/>
      <c r="AQ11" s="1409"/>
      <c r="AR11" s="1409"/>
      <c r="AS11" s="1409"/>
      <c r="AT11" s="1409"/>
      <c r="AU11" s="245"/>
      <c r="AV11" s="245"/>
      <c r="AW11" s="245"/>
      <c r="AX11" s="1340" t="str">
        <f>IF(AG2=BJ4,各項目入力表!D6,+IF(AG2=BJ3,各項目入力表!D5,""))</f>
        <v/>
      </c>
      <c r="AY11" s="1340"/>
      <c r="AZ11" s="1340"/>
      <c r="BA11" s="1340"/>
      <c r="BB11" s="1340"/>
      <c r="BC11" s="1340"/>
      <c r="BD11" s="1340"/>
      <c r="BE11" s="1340"/>
      <c r="BF11" s="1340"/>
      <c r="BG11" s="1340"/>
      <c r="BH11" s="1410"/>
    </row>
    <row r="12" spans="2:77" ht="15" customHeight="1">
      <c r="B12" s="298"/>
      <c r="C12" s="247"/>
      <c r="D12" s="247"/>
      <c r="E12" s="247"/>
      <c r="F12" s="247"/>
      <c r="G12" s="247"/>
      <c r="H12" s="247"/>
      <c r="I12" s="247"/>
      <c r="J12" s="247"/>
      <c r="K12" s="247"/>
      <c r="L12" s="247"/>
      <c r="M12" s="3081"/>
      <c r="N12" s="3081"/>
      <c r="O12" s="3081"/>
      <c r="P12" s="3081"/>
      <c r="Q12" s="3081"/>
      <c r="R12" s="3081"/>
      <c r="S12" s="3081"/>
      <c r="T12" s="3081"/>
      <c r="U12" s="3081"/>
      <c r="V12" s="3081"/>
      <c r="W12" s="3081"/>
      <c r="X12" s="3081"/>
      <c r="Y12" s="3081"/>
      <c r="Z12" s="3081"/>
      <c r="AA12" s="3081"/>
      <c r="AB12" s="3081"/>
      <c r="AC12" s="3081"/>
      <c r="AD12" s="3081"/>
      <c r="AE12" s="247"/>
      <c r="AF12" s="247"/>
      <c r="AG12" s="1337"/>
      <c r="AH12" s="1315"/>
      <c r="AI12" s="1338"/>
      <c r="AJ12" s="1349">
        <f>各項目入力表!B7</f>
        <v>0</v>
      </c>
      <c r="AK12" s="1350"/>
      <c r="AL12" s="1350"/>
      <c r="AM12" s="1350"/>
      <c r="AN12" s="1350"/>
      <c r="AO12" s="1350"/>
      <c r="AP12" s="1350"/>
      <c r="AQ12" s="1350"/>
      <c r="AR12" s="1350"/>
      <c r="AS12" s="1350"/>
      <c r="AT12" s="1350"/>
      <c r="AU12" s="246"/>
      <c r="AV12" s="246" t="s">
        <v>303</v>
      </c>
      <c r="AW12" s="1122"/>
      <c r="AX12" s="1350">
        <f>IF(AG2=BJ4,各項目入力表!D5,+IF(AG2=BJ3,各項目入力表!B8,各項目入力表!B8))</f>
        <v>0</v>
      </c>
      <c r="AY12" s="1350"/>
      <c r="AZ12" s="1350"/>
      <c r="BA12" s="1350"/>
      <c r="BB12" s="1350"/>
      <c r="BC12" s="1350"/>
      <c r="BD12" s="1350"/>
      <c r="BE12" s="1350"/>
      <c r="BF12" s="1350"/>
      <c r="BG12" s="1350"/>
      <c r="BH12" s="3083"/>
    </row>
    <row r="13" spans="2:77" ht="15" customHeight="1">
      <c r="B13" s="298"/>
      <c r="C13" s="247"/>
      <c r="D13" s="247"/>
      <c r="E13" s="247"/>
      <c r="F13" s="247"/>
      <c r="G13" s="247"/>
      <c r="H13" s="1331" t="s">
        <v>17</v>
      </c>
      <c r="I13" s="3084"/>
      <c r="J13" s="3084"/>
      <c r="K13" s="3084"/>
      <c r="L13" s="3084"/>
      <c r="M13" s="1411">
        <f>各項目入力表!F5</f>
        <v>0</v>
      </c>
      <c r="N13" s="1413"/>
      <c r="O13" s="1413"/>
      <c r="P13" s="1413"/>
      <c r="Q13" s="1413"/>
      <c r="R13" s="1413"/>
      <c r="S13" s="1413"/>
      <c r="T13" s="1413"/>
      <c r="U13" s="1413"/>
      <c r="V13" s="1413"/>
      <c r="W13" s="1413"/>
      <c r="X13" s="1413"/>
      <c r="Y13" s="1413"/>
      <c r="Z13" s="1413"/>
      <c r="AA13" s="1413"/>
      <c r="AB13" s="1413"/>
      <c r="AC13" s="542" t="s">
        <v>450</v>
      </c>
      <c r="AD13" s="542"/>
      <c r="AE13" s="3085"/>
      <c r="AF13" s="247"/>
      <c r="AG13" s="1390" t="str">
        <f>IF(AG2=BJ2,"着手　　　予定日","着手日 ")</f>
        <v>着手　　　予定日</v>
      </c>
      <c r="AH13" s="1391"/>
      <c r="AI13" s="1392"/>
      <c r="AJ13" s="854"/>
      <c r="AK13" s="854"/>
      <c r="AL13" s="854"/>
      <c r="AM13" s="854"/>
      <c r="AN13" s="247"/>
      <c r="AO13" s="247"/>
      <c r="AP13" s="247"/>
      <c r="AQ13" s="247"/>
      <c r="AR13" s="247"/>
      <c r="AS13" s="247"/>
      <c r="AT13" s="247"/>
      <c r="AU13" s="1396" t="s">
        <v>279</v>
      </c>
      <c r="AV13" s="1397"/>
      <c r="AW13" s="1398"/>
      <c r="AX13" s="1402"/>
      <c r="AY13" s="1402"/>
      <c r="AZ13" s="1402"/>
      <c r="BA13" s="1402"/>
      <c r="BB13" s="1402"/>
      <c r="BC13" s="1402"/>
      <c r="BD13" s="1402"/>
      <c r="BE13" s="1402"/>
      <c r="BF13" s="1402"/>
      <c r="BG13" s="1402"/>
      <c r="BH13" s="1403"/>
      <c r="BP13" s="8"/>
      <c r="BQ13" s="8"/>
      <c r="BR13" s="8"/>
      <c r="BS13" s="8"/>
      <c r="BT13" s="8"/>
      <c r="BU13" s="8"/>
      <c r="BV13" s="8"/>
      <c r="BW13" s="8"/>
      <c r="BX13" s="8"/>
      <c r="BY13" s="8"/>
    </row>
    <row r="14" spans="2:77" ht="15" customHeight="1">
      <c r="B14" s="298"/>
      <c r="C14" s="247"/>
      <c r="D14" s="247"/>
      <c r="E14" s="247"/>
      <c r="F14" s="247"/>
      <c r="G14" s="247"/>
      <c r="H14" s="247"/>
      <c r="I14" s="247"/>
      <c r="J14" s="247"/>
      <c r="K14" s="247"/>
      <c r="L14" s="247"/>
      <c r="M14" s="1413"/>
      <c r="N14" s="1413"/>
      <c r="O14" s="1413"/>
      <c r="P14" s="1413"/>
      <c r="Q14" s="1413"/>
      <c r="R14" s="1413"/>
      <c r="S14" s="1413"/>
      <c r="T14" s="1413"/>
      <c r="U14" s="1413"/>
      <c r="V14" s="1413"/>
      <c r="W14" s="1413"/>
      <c r="X14" s="1413"/>
      <c r="Y14" s="1413"/>
      <c r="Z14" s="1413"/>
      <c r="AA14" s="1413"/>
      <c r="AB14" s="1413"/>
      <c r="AC14" s="1082"/>
      <c r="AD14" s="1082"/>
      <c r="AE14" s="247"/>
      <c r="AF14" s="247"/>
      <c r="AG14" s="1393"/>
      <c r="AH14" s="1394"/>
      <c r="AI14" s="1395"/>
      <c r="AJ14" s="1404"/>
      <c r="AK14" s="1405"/>
      <c r="AL14" s="1405"/>
      <c r="AM14" s="1405"/>
      <c r="AN14" s="1405"/>
      <c r="AO14" s="1405"/>
      <c r="AP14" s="1405"/>
      <c r="AQ14" s="1405"/>
      <c r="AR14" s="1405"/>
      <c r="AS14" s="1405"/>
      <c r="AT14" s="1406"/>
      <c r="AU14" s="1399"/>
      <c r="AV14" s="1400"/>
      <c r="AW14" s="1401"/>
      <c r="AX14" s="1404"/>
      <c r="AY14" s="1405"/>
      <c r="AZ14" s="1405"/>
      <c r="BA14" s="1405"/>
      <c r="BB14" s="1405"/>
      <c r="BC14" s="1405"/>
      <c r="BD14" s="1405"/>
      <c r="BE14" s="1405"/>
      <c r="BF14" s="1405"/>
      <c r="BG14" s="1405"/>
      <c r="BH14" s="3086"/>
    </row>
    <row r="15" spans="2:77" ht="15" customHeight="1">
      <c r="B15" s="298"/>
      <c r="C15" s="247"/>
      <c r="D15" s="247"/>
      <c r="E15" s="247"/>
      <c r="F15" s="247"/>
      <c r="G15" s="247"/>
      <c r="H15" s="1321" t="s">
        <v>924</v>
      </c>
      <c r="I15" s="1321"/>
      <c r="J15" s="1321"/>
      <c r="K15" s="1321"/>
      <c r="L15" s="1321"/>
      <c r="M15" s="1321"/>
      <c r="N15" s="1321"/>
      <c r="O15" s="1321"/>
      <c r="P15" s="1321"/>
      <c r="Q15" s="1321"/>
      <c r="R15" s="1321"/>
      <c r="S15" s="1321"/>
      <c r="T15" s="1321"/>
      <c r="U15" s="1321"/>
      <c r="V15" s="1321"/>
      <c r="W15" s="1321"/>
      <c r="X15" s="1321"/>
      <c r="Y15" s="1321"/>
      <c r="Z15" s="1321"/>
      <c r="AA15" s="1321"/>
      <c r="AB15" s="1321"/>
      <c r="AC15" s="1321"/>
      <c r="AD15" s="1321"/>
      <c r="AE15" s="1321"/>
      <c r="AF15" s="1322"/>
      <c r="AG15" s="1073"/>
      <c r="AH15" s="1074"/>
      <c r="AI15" s="1074"/>
      <c r="AJ15" s="1074"/>
      <c r="AK15" s="1074"/>
      <c r="AL15" s="1074"/>
      <c r="AM15" s="1074"/>
      <c r="AN15" s="1074"/>
      <c r="AO15" s="1074"/>
      <c r="AP15" s="1074"/>
      <c r="AQ15" s="1074"/>
      <c r="AR15" s="1074"/>
      <c r="AS15" s="1074"/>
      <c r="AT15" s="1074"/>
      <c r="AU15" s="1074"/>
      <c r="AV15" s="1074"/>
      <c r="AW15" s="1074"/>
      <c r="AX15" s="1074"/>
      <c r="AY15" s="1074"/>
      <c r="AZ15" s="1074"/>
      <c r="BA15" s="1074"/>
      <c r="BB15" s="1074"/>
      <c r="BC15" s="1074"/>
      <c r="BD15" s="1074"/>
      <c r="BE15" s="1074"/>
      <c r="BF15" s="1074"/>
      <c r="BG15" s="1074"/>
      <c r="BH15" s="1075"/>
    </row>
    <row r="16" spans="2:77" ht="15" customHeight="1">
      <c r="B16" s="298"/>
      <c r="C16" s="247"/>
      <c r="D16" s="247"/>
      <c r="E16" s="247"/>
      <c r="F16" s="247"/>
      <c r="G16" s="247"/>
      <c r="H16" s="1323" t="s">
        <v>925</v>
      </c>
      <c r="I16" s="1323"/>
      <c r="J16" s="1323"/>
      <c r="K16" s="1323"/>
      <c r="L16" s="1323"/>
      <c r="M16" s="1323"/>
      <c r="N16" s="1323"/>
      <c r="O16" s="1323"/>
      <c r="P16" s="1323"/>
      <c r="Q16" s="1323"/>
      <c r="R16" s="1323"/>
      <c r="S16" s="1323"/>
      <c r="T16" s="1323"/>
      <c r="U16" s="1323"/>
      <c r="V16" s="1323"/>
      <c r="W16" s="1323"/>
      <c r="X16" s="1323"/>
      <c r="Y16" s="1323"/>
      <c r="Z16" s="1323"/>
      <c r="AA16" s="1323"/>
      <c r="AB16" s="1323"/>
      <c r="AC16" s="1323"/>
      <c r="AD16" s="1323"/>
      <c r="AE16" s="1323"/>
      <c r="AF16" s="1324"/>
      <c r="AG16" s="1076"/>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8"/>
    </row>
    <row r="17" spans="2:80" ht="15" customHeight="1">
      <c r="B17" s="300"/>
      <c r="C17" s="296"/>
      <c r="D17" s="296"/>
      <c r="E17" s="296"/>
      <c r="F17" s="296"/>
      <c r="G17" s="296"/>
      <c r="H17" s="1325" t="s">
        <v>926</v>
      </c>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6"/>
      <c r="AG17" s="1079"/>
      <c r="AH17" s="1080"/>
      <c r="AI17" s="1080"/>
      <c r="AJ17" s="1080"/>
      <c r="AK17" s="1080"/>
      <c r="AL17" s="1080"/>
      <c r="AM17" s="1080"/>
      <c r="AN17" s="1080"/>
      <c r="AO17" s="1080"/>
      <c r="AP17" s="1080"/>
      <c r="AQ17" s="1080"/>
      <c r="AR17" s="1080"/>
      <c r="AS17" s="1080"/>
      <c r="AT17" s="1080"/>
      <c r="AU17" s="1080"/>
      <c r="AV17" s="1080"/>
      <c r="AW17" s="1080"/>
      <c r="AX17" s="1080"/>
      <c r="AY17" s="1080"/>
      <c r="AZ17" s="1080"/>
      <c r="BA17" s="1080"/>
      <c r="BB17" s="1080"/>
      <c r="BC17" s="1080"/>
      <c r="BD17" s="1080"/>
      <c r="BE17" s="1080"/>
      <c r="BF17" s="1080"/>
      <c r="BG17" s="1080"/>
      <c r="BH17" s="1081"/>
    </row>
    <row r="18" spans="2:80" ht="15" customHeight="1">
      <c r="B18" s="1417" t="s">
        <v>305</v>
      </c>
      <c r="C18" s="1418"/>
      <c r="D18" s="1418"/>
      <c r="E18" s="1418"/>
      <c r="F18" s="1418"/>
      <c r="G18" s="1418"/>
      <c r="H18" s="1418"/>
      <c r="I18" s="1418"/>
      <c r="J18" s="1418"/>
      <c r="K18" s="1418"/>
      <c r="L18" s="1419"/>
      <c r="M18" s="813" t="s">
        <v>696</v>
      </c>
      <c r="N18" s="813"/>
      <c r="O18" s="813"/>
      <c r="P18" s="813"/>
      <c r="Q18" s="813"/>
      <c r="R18" s="813"/>
      <c r="S18" s="813" t="s">
        <v>697</v>
      </c>
      <c r="T18" s="813"/>
      <c r="U18" s="813"/>
      <c r="V18" s="813"/>
      <c r="W18" s="813"/>
      <c r="X18" s="813"/>
      <c r="Y18" s="813" t="s">
        <v>699</v>
      </c>
      <c r="Z18" s="813"/>
      <c r="AA18" s="813"/>
      <c r="AB18" s="813"/>
      <c r="AC18" s="813"/>
      <c r="AD18" s="813"/>
      <c r="AE18" s="813" t="s">
        <v>700</v>
      </c>
      <c r="AF18" s="813"/>
      <c r="AG18" s="813"/>
      <c r="AH18" s="813"/>
      <c r="AI18" s="813"/>
      <c r="AJ18" s="813"/>
      <c r="AK18" s="813" t="s">
        <v>701</v>
      </c>
      <c r="AL18" s="813"/>
      <c r="AM18" s="813"/>
      <c r="AN18" s="813"/>
      <c r="AO18" s="813"/>
      <c r="AP18" s="813"/>
      <c r="AQ18" s="813" t="s">
        <v>703</v>
      </c>
      <c r="AR18" s="813"/>
      <c r="AS18" s="813"/>
      <c r="AT18" s="813"/>
      <c r="AU18" s="813"/>
      <c r="AV18" s="813"/>
      <c r="AW18" s="813" t="s">
        <v>705</v>
      </c>
      <c r="AX18" s="813"/>
      <c r="AY18" s="813"/>
      <c r="AZ18" s="813"/>
      <c r="BA18" s="813"/>
      <c r="BB18" s="813"/>
      <c r="BC18" s="813" t="s">
        <v>706</v>
      </c>
      <c r="BD18" s="813"/>
      <c r="BE18" s="813" t="s">
        <v>306</v>
      </c>
      <c r="BF18" s="1420" t="s">
        <v>18</v>
      </c>
      <c r="BG18" s="1421"/>
      <c r="BH18" s="1422"/>
    </row>
    <row r="19" spans="2:80" ht="15" customHeight="1">
      <c r="B19" s="1426" t="s">
        <v>320</v>
      </c>
      <c r="C19" s="1427"/>
      <c r="D19" s="1427"/>
      <c r="E19" s="1427"/>
      <c r="F19" s="1427"/>
      <c r="G19" s="1427"/>
      <c r="H19" s="1427"/>
      <c r="I19" s="1427"/>
      <c r="J19" s="1427"/>
      <c r="K19" s="1427"/>
      <c r="L19" s="1428"/>
      <c r="M19" s="1414" t="s">
        <v>698</v>
      </c>
      <c r="N19" s="1429"/>
      <c r="O19" s="1430"/>
      <c r="P19" s="1414" t="s">
        <v>308</v>
      </c>
      <c r="Q19" s="1429"/>
      <c r="R19" s="1430"/>
      <c r="S19" s="1414" t="s">
        <v>698</v>
      </c>
      <c r="T19" s="1415"/>
      <c r="U19" s="1416"/>
      <c r="V19" s="1414" t="s">
        <v>308</v>
      </c>
      <c r="W19" s="1415"/>
      <c r="X19" s="1416"/>
      <c r="Y19" s="1414" t="s">
        <v>698</v>
      </c>
      <c r="Z19" s="1415"/>
      <c r="AA19" s="1416"/>
      <c r="AB19" s="1414" t="s">
        <v>308</v>
      </c>
      <c r="AC19" s="1415"/>
      <c r="AD19" s="1416"/>
      <c r="AE19" s="1414" t="s">
        <v>698</v>
      </c>
      <c r="AF19" s="1415"/>
      <c r="AG19" s="1416"/>
      <c r="AH19" s="1414" t="s">
        <v>308</v>
      </c>
      <c r="AI19" s="1415"/>
      <c r="AJ19" s="1416"/>
      <c r="AK19" s="1414" t="s">
        <v>698</v>
      </c>
      <c r="AL19" s="1415"/>
      <c r="AM19" s="1416"/>
      <c r="AN19" s="1414" t="s">
        <v>702</v>
      </c>
      <c r="AO19" s="1415"/>
      <c r="AP19" s="1416"/>
      <c r="AQ19" s="1414" t="s">
        <v>704</v>
      </c>
      <c r="AR19" s="1415"/>
      <c r="AS19" s="1416"/>
      <c r="AT19" s="1414" t="s">
        <v>702</v>
      </c>
      <c r="AU19" s="1415"/>
      <c r="AV19" s="1416"/>
      <c r="AW19" s="1414" t="s">
        <v>704</v>
      </c>
      <c r="AX19" s="1415"/>
      <c r="AY19" s="1416"/>
      <c r="AZ19" s="1414" t="s">
        <v>702</v>
      </c>
      <c r="BA19" s="1415"/>
      <c r="BB19" s="1416"/>
      <c r="BC19" s="1414"/>
      <c r="BD19" s="1415"/>
      <c r="BE19" s="1416"/>
      <c r="BF19" s="1423"/>
      <c r="BG19" s="1424"/>
      <c r="BH19" s="1425"/>
    </row>
    <row r="20" spans="2:80" ht="24.9" customHeight="1">
      <c r="B20" s="1431" t="s">
        <v>317</v>
      </c>
      <c r="C20" s="1432"/>
      <c r="D20" s="1432"/>
      <c r="E20" s="1432"/>
      <c r="F20" s="1432"/>
      <c r="G20" s="1432"/>
      <c r="H20" s="1432"/>
      <c r="I20" s="1432"/>
      <c r="J20" s="1432"/>
      <c r="K20" s="1432"/>
      <c r="L20" s="1433"/>
      <c r="M20" s="163"/>
      <c r="N20" s="164"/>
      <c r="O20" s="165"/>
      <c r="P20" s="163"/>
      <c r="Q20" s="164"/>
      <c r="R20" s="165"/>
      <c r="S20" s="163"/>
      <c r="T20" s="164"/>
      <c r="U20" s="165"/>
      <c r="V20" s="163"/>
      <c r="W20" s="164"/>
      <c r="X20" s="165"/>
      <c r="Y20" s="163"/>
      <c r="Z20" s="164"/>
      <c r="AA20" s="165"/>
      <c r="AB20" s="163"/>
      <c r="AC20" s="164"/>
      <c r="AD20" s="165"/>
      <c r="AE20" s="163"/>
      <c r="AF20" s="164"/>
      <c r="AG20" s="165"/>
      <c r="AH20" s="163"/>
      <c r="AI20" s="164"/>
      <c r="AJ20" s="165"/>
      <c r="AK20" s="163"/>
      <c r="AL20" s="164"/>
      <c r="AM20" s="165"/>
      <c r="AN20" s="163"/>
      <c r="AO20" s="164"/>
      <c r="AP20" s="165"/>
      <c r="AQ20" s="163"/>
      <c r="AR20" s="164"/>
      <c r="AS20" s="165"/>
      <c r="AT20" s="163"/>
      <c r="AU20" s="164"/>
      <c r="AV20" s="165"/>
      <c r="AW20" s="163"/>
      <c r="AX20" s="164"/>
      <c r="AY20" s="165"/>
      <c r="AZ20" s="163"/>
      <c r="BA20" s="164"/>
      <c r="BB20" s="165"/>
      <c r="BC20" s="163"/>
      <c r="BD20" s="164"/>
      <c r="BE20" s="165"/>
      <c r="BF20" s="1434"/>
      <c r="BG20" s="1435"/>
      <c r="BH20" s="1436"/>
    </row>
    <row r="21" spans="2:80" ht="24.9" customHeight="1">
      <c r="B21" s="1431" t="s">
        <v>415</v>
      </c>
      <c r="C21" s="1432"/>
      <c r="D21" s="1432"/>
      <c r="E21" s="1432"/>
      <c r="F21" s="1432"/>
      <c r="G21" s="1432"/>
      <c r="H21" s="1432"/>
      <c r="I21" s="1432"/>
      <c r="J21" s="1432"/>
      <c r="K21" s="1432"/>
      <c r="L21" s="1433"/>
      <c r="M21" s="163"/>
      <c r="N21" s="164"/>
      <c r="O21" s="165"/>
      <c r="P21" s="163"/>
      <c r="Q21" s="164"/>
      <c r="R21" s="165"/>
      <c r="S21" s="163"/>
      <c r="T21" s="164"/>
      <c r="U21" s="165"/>
      <c r="V21" s="163"/>
      <c r="W21" s="164"/>
      <c r="X21" s="165"/>
      <c r="Y21" s="163"/>
      <c r="Z21" s="164"/>
      <c r="AA21" s="165"/>
      <c r="AB21" s="163"/>
      <c r="AC21" s="164"/>
      <c r="AD21" s="165"/>
      <c r="AE21" s="163"/>
      <c r="AF21" s="164"/>
      <c r="AG21" s="165"/>
      <c r="AH21" s="163"/>
      <c r="AI21" s="164"/>
      <c r="AJ21" s="165"/>
      <c r="AK21" s="163"/>
      <c r="AL21" s="164"/>
      <c r="AM21" s="165"/>
      <c r="AN21" s="163"/>
      <c r="AO21" s="164"/>
      <c r="AP21" s="165"/>
      <c r="AQ21" s="163"/>
      <c r="AR21" s="164"/>
      <c r="AS21" s="165"/>
      <c r="AT21" s="163"/>
      <c r="AU21" s="164"/>
      <c r="AV21" s="165"/>
      <c r="AW21" s="163"/>
      <c r="AX21" s="164"/>
      <c r="AY21" s="165"/>
      <c r="AZ21" s="163"/>
      <c r="BA21" s="164"/>
      <c r="BB21" s="165"/>
      <c r="BC21" s="163"/>
      <c r="BD21" s="164"/>
      <c r="BE21" s="165"/>
      <c r="BF21" s="1434"/>
      <c r="BG21" s="1435"/>
      <c r="BH21" s="1436"/>
      <c r="BM21" s="293"/>
    </row>
    <row r="22" spans="2:80" ht="24.9" customHeight="1">
      <c r="B22" s="1431" t="s">
        <v>321</v>
      </c>
      <c r="C22" s="1432"/>
      <c r="D22" s="1432"/>
      <c r="E22" s="1432"/>
      <c r="F22" s="1432"/>
      <c r="G22" s="1432"/>
      <c r="H22" s="1432"/>
      <c r="I22" s="1432"/>
      <c r="J22" s="1432"/>
      <c r="K22" s="1432"/>
      <c r="L22" s="1433"/>
      <c r="M22" s="163"/>
      <c r="N22" s="164"/>
      <c r="O22" s="165"/>
      <c r="P22" s="163"/>
      <c r="Q22" s="164"/>
      <c r="R22" s="165"/>
      <c r="S22" s="163"/>
      <c r="T22" s="164"/>
      <c r="U22" s="165"/>
      <c r="V22" s="163"/>
      <c r="W22" s="164"/>
      <c r="X22" s="165"/>
      <c r="Y22" s="163"/>
      <c r="Z22" s="164"/>
      <c r="AA22" s="165"/>
      <c r="AB22" s="163"/>
      <c r="AC22" s="164"/>
      <c r="AD22" s="165"/>
      <c r="AE22" s="163"/>
      <c r="AF22" s="164"/>
      <c r="AG22" s="165"/>
      <c r="AH22" s="163"/>
      <c r="AI22" s="164"/>
      <c r="AJ22" s="165"/>
      <c r="AK22" s="163"/>
      <c r="AL22" s="164"/>
      <c r="AM22" s="165"/>
      <c r="AN22" s="163"/>
      <c r="AO22" s="164"/>
      <c r="AP22" s="165"/>
      <c r="AQ22" s="163"/>
      <c r="AR22" s="164"/>
      <c r="AS22" s="165"/>
      <c r="AT22" s="163"/>
      <c r="AU22" s="164"/>
      <c r="AV22" s="165"/>
      <c r="AW22" s="163"/>
      <c r="AX22" s="164"/>
      <c r="AY22" s="165"/>
      <c r="AZ22" s="163"/>
      <c r="BA22" s="164"/>
      <c r="BB22" s="165"/>
      <c r="BC22" s="163"/>
      <c r="BD22" s="164"/>
      <c r="BE22" s="165"/>
      <c r="BF22" s="1434"/>
      <c r="BG22" s="1435"/>
      <c r="BH22" s="1436"/>
    </row>
    <row r="23" spans="2:80" ht="24.9" customHeight="1">
      <c r="B23" s="1431" t="s">
        <v>416</v>
      </c>
      <c r="C23" s="1432"/>
      <c r="D23" s="1432"/>
      <c r="E23" s="1432"/>
      <c r="F23" s="1432"/>
      <c r="G23" s="1432"/>
      <c r="H23" s="1432"/>
      <c r="I23" s="1432"/>
      <c r="J23" s="1432"/>
      <c r="K23" s="1432"/>
      <c r="L23" s="1433"/>
      <c r="M23" s="163"/>
      <c r="N23" s="164"/>
      <c r="O23" s="165"/>
      <c r="P23" s="163"/>
      <c r="Q23" s="164"/>
      <c r="R23" s="165"/>
      <c r="S23" s="163"/>
      <c r="T23" s="164"/>
      <c r="U23" s="165"/>
      <c r="V23" s="163"/>
      <c r="W23" s="164"/>
      <c r="X23" s="165"/>
      <c r="Y23" s="163"/>
      <c r="Z23" s="164"/>
      <c r="AA23" s="165"/>
      <c r="AB23" s="163"/>
      <c r="AC23" s="164"/>
      <c r="AD23" s="165"/>
      <c r="AE23" s="163"/>
      <c r="AF23" s="164"/>
      <c r="AG23" s="165"/>
      <c r="AH23" s="163"/>
      <c r="AI23" s="164"/>
      <c r="AJ23" s="165"/>
      <c r="AK23" s="163"/>
      <c r="AL23" s="164"/>
      <c r="AM23" s="165"/>
      <c r="AN23" s="163"/>
      <c r="AO23" s="164"/>
      <c r="AP23" s="165"/>
      <c r="AQ23" s="163"/>
      <c r="AR23" s="164"/>
      <c r="AS23" s="165"/>
      <c r="AT23" s="163"/>
      <c r="AU23" s="164"/>
      <c r="AV23" s="165"/>
      <c r="AW23" s="163"/>
      <c r="AX23" s="164"/>
      <c r="AY23" s="165"/>
      <c r="AZ23" s="163"/>
      <c r="BA23" s="164"/>
      <c r="BB23" s="165"/>
      <c r="BC23" s="163"/>
      <c r="BD23" s="164"/>
      <c r="BE23" s="165"/>
      <c r="BF23" s="1434"/>
      <c r="BG23" s="1435"/>
      <c r="BH23" s="1436"/>
    </row>
    <row r="24" spans="2:80" ht="24.9" customHeight="1">
      <c r="B24" s="1431" t="s">
        <v>707</v>
      </c>
      <c r="C24" s="1437"/>
      <c r="D24" s="1437"/>
      <c r="E24" s="1437"/>
      <c r="F24" s="1437"/>
      <c r="G24" s="1437"/>
      <c r="H24" s="1437"/>
      <c r="I24" s="1437"/>
      <c r="J24" s="1437"/>
      <c r="K24" s="1437"/>
      <c r="L24" s="1438"/>
      <c r="M24" s="163"/>
      <c r="N24" s="164"/>
      <c r="O24" s="165"/>
      <c r="P24" s="163"/>
      <c r="Q24" s="164"/>
      <c r="R24" s="165"/>
      <c r="S24" s="163"/>
      <c r="T24" s="164"/>
      <c r="U24" s="165"/>
      <c r="V24" s="163"/>
      <c r="W24" s="164"/>
      <c r="X24" s="165"/>
      <c r="Y24" s="163"/>
      <c r="Z24" s="164"/>
      <c r="AA24" s="165"/>
      <c r="AB24" s="163"/>
      <c r="AC24" s="164"/>
      <c r="AD24" s="165"/>
      <c r="AE24" s="163"/>
      <c r="AF24" s="164"/>
      <c r="AG24" s="165"/>
      <c r="AH24" s="163"/>
      <c r="AI24" s="164"/>
      <c r="AJ24" s="165"/>
      <c r="AK24" s="163"/>
      <c r="AL24" s="164"/>
      <c r="AM24" s="165"/>
      <c r="AN24" s="163"/>
      <c r="AO24" s="164"/>
      <c r="AP24" s="165"/>
      <c r="AQ24" s="163"/>
      <c r="AR24" s="164"/>
      <c r="AS24" s="165"/>
      <c r="AT24" s="163"/>
      <c r="AU24" s="164"/>
      <c r="AV24" s="165"/>
      <c r="AW24" s="163"/>
      <c r="AX24" s="164"/>
      <c r="AY24" s="165"/>
      <c r="AZ24" s="163"/>
      <c r="BA24" s="164"/>
      <c r="BB24" s="165"/>
      <c r="BC24" s="163"/>
      <c r="BD24" s="164"/>
      <c r="BE24" s="165"/>
      <c r="BF24" s="1434"/>
      <c r="BG24" s="1439"/>
      <c r="BH24" s="1440"/>
    </row>
    <row r="25" spans="2:80" ht="24.9" customHeight="1">
      <c r="B25" s="1431" t="s">
        <v>318</v>
      </c>
      <c r="C25" s="1432"/>
      <c r="D25" s="1432"/>
      <c r="E25" s="1432"/>
      <c r="F25" s="1432"/>
      <c r="G25" s="1432"/>
      <c r="H25" s="1432"/>
      <c r="I25" s="1432"/>
      <c r="J25" s="1432"/>
      <c r="K25" s="1432"/>
      <c r="L25" s="1433"/>
      <c r="M25" s="163"/>
      <c r="N25" s="166"/>
      <c r="O25" s="165"/>
      <c r="P25" s="163"/>
      <c r="Q25" s="164"/>
      <c r="R25" s="165"/>
      <c r="S25" s="163"/>
      <c r="T25" s="164"/>
      <c r="U25" s="165"/>
      <c r="V25" s="163"/>
      <c r="W25" s="164"/>
      <c r="X25" s="165"/>
      <c r="Y25" s="163"/>
      <c r="Z25" s="164"/>
      <c r="AA25" s="165"/>
      <c r="AB25" s="163"/>
      <c r="AC25" s="164"/>
      <c r="AD25" s="165"/>
      <c r="AE25" s="163"/>
      <c r="AF25" s="164"/>
      <c r="AG25" s="165"/>
      <c r="AH25" s="163"/>
      <c r="AI25" s="164"/>
      <c r="AJ25" s="165"/>
      <c r="AK25" s="163"/>
      <c r="AL25" s="164"/>
      <c r="AM25" s="165"/>
      <c r="AN25" s="163"/>
      <c r="AO25" s="164"/>
      <c r="AP25" s="165"/>
      <c r="AQ25" s="163"/>
      <c r="AR25" s="164"/>
      <c r="AS25" s="165"/>
      <c r="AT25" s="163"/>
      <c r="AU25" s="164"/>
      <c r="AV25" s="165"/>
      <c r="AW25" s="163"/>
      <c r="AX25" s="164"/>
      <c r="AY25" s="165"/>
      <c r="AZ25" s="163"/>
      <c r="BA25" s="164"/>
      <c r="BB25" s="165"/>
      <c r="BC25" s="163"/>
      <c r="BD25" s="164"/>
      <c r="BE25" s="165"/>
      <c r="BF25" s="1434"/>
      <c r="BG25" s="1435"/>
      <c r="BH25" s="1436"/>
    </row>
    <row r="26" spans="2:80" ht="24.9" customHeight="1">
      <c r="B26" s="1431" t="s">
        <v>319</v>
      </c>
      <c r="C26" s="1432"/>
      <c r="D26" s="1432"/>
      <c r="E26" s="1432"/>
      <c r="F26" s="1432"/>
      <c r="G26" s="1432"/>
      <c r="H26" s="1432"/>
      <c r="I26" s="1432"/>
      <c r="J26" s="1432"/>
      <c r="K26" s="1432"/>
      <c r="L26" s="1433"/>
      <c r="M26" s="163"/>
      <c r="N26" s="164"/>
      <c r="O26" s="165"/>
      <c r="P26" s="163"/>
      <c r="Q26" s="164"/>
      <c r="R26" s="165"/>
      <c r="S26" s="163"/>
      <c r="T26" s="164"/>
      <c r="U26" s="165"/>
      <c r="V26" s="163"/>
      <c r="W26" s="164"/>
      <c r="X26" s="165"/>
      <c r="Y26" s="163"/>
      <c r="Z26" s="164"/>
      <c r="AA26" s="165"/>
      <c r="AB26" s="163"/>
      <c r="AC26" s="164"/>
      <c r="AD26" s="165"/>
      <c r="AE26" s="163"/>
      <c r="AF26" s="164"/>
      <c r="AG26" s="165"/>
      <c r="AH26" s="163"/>
      <c r="AI26" s="164"/>
      <c r="AJ26" s="165"/>
      <c r="AK26" s="163"/>
      <c r="AL26" s="164"/>
      <c r="AM26" s="165"/>
      <c r="AN26" s="163"/>
      <c r="AO26" s="164"/>
      <c r="AP26" s="165"/>
      <c r="AQ26" s="163"/>
      <c r="AR26" s="164"/>
      <c r="AS26" s="165"/>
      <c r="AT26" s="163"/>
      <c r="AU26" s="164"/>
      <c r="AV26" s="165"/>
      <c r="AW26" s="163"/>
      <c r="AX26" s="164"/>
      <c r="AY26" s="165"/>
      <c r="AZ26" s="163"/>
      <c r="BA26" s="164"/>
      <c r="BB26" s="165"/>
      <c r="BC26" s="163"/>
      <c r="BD26" s="164"/>
      <c r="BE26" s="165"/>
      <c r="BF26" s="1434"/>
      <c r="BG26" s="1435"/>
      <c r="BH26" s="1436"/>
      <c r="BL26" s="1327" t="s">
        <v>417</v>
      </c>
      <c r="BM26" s="1524"/>
      <c r="BN26" s="1524"/>
      <c r="BO26" s="1524"/>
      <c r="BP26" s="1524"/>
    </row>
    <row r="27" spans="2:80" ht="24.9" customHeight="1">
      <c r="B27" s="1431"/>
      <c r="C27" s="1432"/>
      <c r="D27" s="1432"/>
      <c r="E27" s="1432"/>
      <c r="F27" s="1432"/>
      <c r="G27" s="1432"/>
      <c r="H27" s="1432"/>
      <c r="I27" s="1432"/>
      <c r="J27" s="1432"/>
      <c r="K27" s="1432"/>
      <c r="L27" s="1433"/>
      <c r="M27" s="163"/>
      <c r="N27" s="164"/>
      <c r="O27" s="165"/>
      <c r="P27" s="163"/>
      <c r="Q27" s="164"/>
      <c r="R27" s="165"/>
      <c r="S27" s="163"/>
      <c r="T27" s="164"/>
      <c r="U27" s="165"/>
      <c r="V27" s="163"/>
      <c r="W27" s="164"/>
      <c r="X27" s="165"/>
      <c r="Y27" s="163"/>
      <c r="Z27" s="164"/>
      <c r="AA27" s="165"/>
      <c r="AB27" s="163"/>
      <c r="AC27" s="164"/>
      <c r="AD27" s="165"/>
      <c r="AE27" s="163"/>
      <c r="AF27" s="164"/>
      <c r="AG27" s="165"/>
      <c r="AH27" s="163"/>
      <c r="AI27" s="164"/>
      <c r="AJ27" s="165"/>
      <c r="AK27" s="163"/>
      <c r="AL27" s="164"/>
      <c r="AM27" s="165"/>
      <c r="AN27" s="163"/>
      <c r="AO27" s="164"/>
      <c r="AP27" s="165"/>
      <c r="AQ27" s="163"/>
      <c r="AR27" s="164"/>
      <c r="AS27" s="165"/>
      <c r="AT27" s="163"/>
      <c r="AU27" s="164"/>
      <c r="AV27" s="165"/>
      <c r="AW27" s="163"/>
      <c r="AX27" s="164"/>
      <c r="AY27" s="165"/>
      <c r="AZ27" s="163"/>
      <c r="BA27" s="164"/>
      <c r="BB27" s="165"/>
      <c r="BC27" s="163"/>
      <c r="BD27" s="164"/>
      <c r="BE27" s="165"/>
      <c r="BF27" s="1434"/>
      <c r="BG27" s="1435"/>
      <c r="BH27" s="1436"/>
      <c r="BL27" s="1524"/>
      <c r="BM27" s="1524"/>
      <c r="BN27" s="1524"/>
      <c r="BO27" s="1524"/>
      <c r="BP27" s="1524"/>
    </row>
    <row r="28" spans="2:80" ht="24.9" customHeight="1">
      <c r="B28" s="1431"/>
      <c r="C28" s="1432"/>
      <c r="D28" s="1432"/>
      <c r="E28" s="1432"/>
      <c r="F28" s="1432"/>
      <c r="G28" s="1432"/>
      <c r="H28" s="1432"/>
      <c r="I28" s="1432"/>
      <c r="J28" s="1432"/>
      <c r="K28" s="1432"/>
      <c r="L28" s="1433"/>
      <c r="M28" s="163"/>
      <c r="N28" s="164"/>
      <c r="O28" s="165"/>
      <c r="P28" s="163"/>
      <c r="Q28" s="164"/>
      <c r="R28" s="165"/>
      <c r="S28" s="163"/>
      <c r="T28" s="164"/>
      <c r="U28" s="165"/>
      <c r="V28" s="163"/>
      <c r="W28" s="164"/>
      <c r="X28" s="165"/>
      <c r="Y28" s="163"/>
      <c r="Z28" s="164"/>
      <c r="AA28" s="165"/>
      <c r="AB28" s="163"/>
      <c r="AC28" s="164"/>
      <c r="AD28" s="165"/>
      <c r="AE28" s="163"/>
      <c r="AF28" s="164"/>
      <c r="AG28" s="165"/>
      <c r="AH28" s="163"/>
      <c r="AI28" s="164"/>
      <c r="AJ28" s="165"/>
      <c r="AK28" s="163"/>
      <c r="AL28" s="164"/>
      <c r="AM28" s="165"/>
      <c r="AN28" s="163"/>
      <c r="AO28" s="164"/>
      <c r="AP28" s="165"/>
      <c r="AQ28" s="163"/>
      <c r="AR28" s="164"/>
      <c r="AS28" s="165"/>
      <c r="AT28" s="163"/>
      <c r="AU28" s="164"/>
      <c r="AV28" s="165"/>
      <c r="AW28" s="163"/>
      <c r="AX28" s="164"/>
      <c r="AY28" s="165"/>
      <c r="AZ28" s="163"/>
      <c r="BA28" s="164"/>
      <c r="BB28" s="165"/>
      <c r="BC28" s="163"/>
      <c r="BD28" s="164"/>
      <c r="BE28" s="165"/>
      <c r="BF28" s="1434"/>
      <c r="BG28" s="1435"/>
      <c r="BH28" s="1436"/>
      <c r="BL28" s="1524"/>
      <c r="BM28" s="1524"/>
      <c r="BN28" s="1524"/>
      <c r="BO28" s="1524"/>
      <c r="BP28" s="1524"/>
    </row>
    <row r="29" spans="2:80" ht="24.9" customHeight="1">
      <c r="B29" s="1431"/>
      <c r="C29" s="1432"/>
      <c r="D29" s="1432"/>
      <c r="E29" s="1432"/>
      <c r="F29" s="1432"/>
      <c r="G29" s="1432"/>
      <c r="H29" s="1432"/>
      <c r="I29" s="1432"/>
      <c r="J29" s="1432"/>
      <c r="K29" s="1432"/>
      <c r="L29" s="1433"/>
      <c r="M29" s="163"/>
      <c r="N29" s="164"/>
      <c r="O29" s="165"/>
      <c r="P29" s="163"/>
      <c r="Q29" s="164"/>
      <c r="R29" s="165"/>
      <c r="S29" s="163"/>
      <c r="T29" s="164"/>
      <c r="U29" s="165"/>
      <c r="V29" s="163"/>
      <c r="W29" s="164"/>
      <c r="X29" s="165"/>
      <c r="Y29" s="163"/>
      <c r="Z29" s="164"/>
      <c r="AA29" s="165"/>
      <c r="AB29" s="163"/>
      <c r="AC29" s="164"/>
      <c r="AD29" s="165"/>
      <c r="AE29" s="163"/>
      <c r="AF29" s="164"/>
      <c r="AG29" s="165"/>
      <c r="AH29" s="163"/>
      <c r="AI29" s="164"/>
      <c r="AJ29" s="165"/>
      <c r="AK29" s="163"/>
      <c r="AL29" s="164"/>
      <c r="AM29" s="165"/>
      <c r="AN29" s="163"/>
      <c r="AO29" s="164"/>
      <c r="AP29" s="165"/>
      <c r="AQ29" s="163"/>
      <c r="AR29" s="164"/>
      <c r="AS29" s="165"/>
      <c r="AT29" s="163"/>
      <c r="AU29" s="164"/>
      <c r="AV29" s="165"/>
      <c r="AW29" s="163"/>
      <c r="AX29" s="164"/>
      <c r="AY29" s="165"/>
      <c r="AZ29" s="163"/>
      <c r="BA29" s="164"/>
      <c r="BB29" s="165"/>
      <c r="BC29" s="163"/>
      <c r="BD29" s="164"/>
      <c r="BE29" s="165"/>
      <c r="BF29" s="1434"/>
      <c r="BG29" s="1435"/>
      <c r="BH29" s="1436"/>
      <c r="BL29" s="1131"/>
      <c r="BM29" s="1131"/>
      <c r="BN29" s="1131"/>
      <c r="BO29" s="1131"/>
      <c r="BP29" s="1131"/>
    </row>
    <row r="30" spans="2:80" ht="24.9" hidden="1" customHeight="1">
      <c r="B30" s="1431"/>
      <c r="C30" s="1432"/>
      <c r="D30" s="1432"/>
      <c r="E30" s="1432"/>
      <c r="F30" s="1432"/>
      <c r="G30" s="1432"/>
      <c r="H30" s="1432"/>
      <c r="I30" s="1432"/>
      <c r="J30" s="1432"/>
      <c r="K30" s="1432"/>
      <c r="L30" s="1433"/>
      <c r="M30" s="163"/>
      <c r="N30" s="164"/>
      <c r="O30" s="165"/>
      <c r="P30" s="163"/>
      <c r="Q30" s="164"/>
      <c r="R30" s="165"/>
      <c r="S30" s="163"/>
      <c r="T30" s="164"/>
      <c r="U30" s="165"/>
      <c r="V30" s="163"/>
      <c r="W30" s="164"/>
      <c r="X30" s="165"/>
      <c r="Y30" s="163"/>
      <c r="Z30" s="164"/>
      <c r="AA30" s="165"/>
      <c r="AB30" s="163"/>
      <c r="AC30" s="164"/>
      <c r="AD30" s="165"/>
      <c r="AE30" s="163"/>
      <c r="AF30" s="164"/>
      <c r="AG30" s="165"/>
      <c r="AH30" s="163"/>
      <c r="AI30" s="164"/>
      <c r="AJ30" s="165"/>
      <c r="AK30" s="163"/>
      <c r="AL30" s="164"/>
      <c r="AM30" s="165"/>
      <c r="AN30" s="163"/>
      <c r="AO30" s="164"/>
      <c r="AP30" s="165"/>
      <c r="AQ30" s="163"/>
      <c r="AR30" s="164"/>
      <c r="AS30" s="165"/>
      <c r="AT30" s="163"/>
      <c r="AU30" s="164"/>
      <c r="AV30" s="165"/>
      <c r="AW30" s="163"/>
      <c r="AX30" s="164"/>
      <c r="AY30" s="165"/>
      <c r="AZ30" s="163"/>
      <c r="BA30" s="164"/>
      <c r="BB30" s="165"/>
      <c r="BC30" s="163"/>
      <c r="BD30" s="164"/>
      <c r="BE30" s="165"/>
      <c r="BF30" s="1434"/>
      <c r="BG30" s="1435"/>
      <c r="BH30" s="1436"/>
    </row>
    <row r="31" spans="2:80" ht="24.9" hidden="1" customHeight="1">
      <c r="B31" s="1431"/>
      <c r="C31" s="1432"/>
      <c r="D31" s="1432"/>
      <c r="E31" s="1432"/>
      <c r="F31" s="1432"/>
      <c r="G31" s="1432"/>
      <c r="H31" s="1432"/>
      <c r="I31" s="1432"/>
      <c r="J31" s="1432"/>
      <c r="K31" s="1432"/>
      <c r="L31" s="1433"/>
      <c r="M31" s="163"/>
      <c r="N31" s="164"/>
      <c r="O31" s="165"/>
      <c r="P31" s="163"/>
      <c r="Q31" s="164"/>
      <c r="R31" s="165"/>
      <c r="S31" s="163"/>
      <c r="T31" s="164"/>
      <c r="U31" s="165"/>
      <c r="V31" s="163"/>
      <c r="W31" s="164"/>
      <c r="X31" s="165"/>
      <c r="Y31" s="163"/>
      <c r="Z31" s="164"/>
      <c r="AA31" s="165"/>
      <c r="AB31" s="163"/>
      <c r="AC31" s="164"/>
      <c r="AD31" s="165"/>
      <c r="AE31" s="163"/>
      <c r="AF31" s="164"/>
      <c r="AG31" s="165"/>
      <c r="AH31" s="163"/>
      <c r="AI31" s="164"/>
      <c r="AJ31" s="165"/>
      <c r="AK31" s="163"/>
      <c r="AL31" s="164"/>
      <c r="AM31" s="165"/>
      <c r="AN31" s="163"/>
      <c r="AO31" s="164"/>
      <c r="AP31" s="165"/>
      <c r="AQ31" s="163"/>
      <c r="AR31" s="164"/>
      <c r="AS31" s="165"/>
      <c r="AT31" s="163"/>
      <c r="AU31" s="164"/>
      <c r="AV31" s="165"/>
      <c r="AW31" s="163"/>
      <c r="AX31" s="164"/>
      <c r="AY31" s="165"/>
      <c r="AZ31" s="163"/>
      <c r="BA31" s="164"/>
      <c r="BB31" s="165"/>
      <c r="BC31" s="163"/>
      <c r="BD31" s="164"/>
      <c r="BE31" s="165"/>
      <c r="BF31" s="1434"/>
      <c r="BG31" s="1435"/>
      <c r="BH31" s="1436"/>
    </row>
    <row r="32" spans="2:80" ht="24.9" customHeight="1" thickBot="1">
      <c r="B32" s="1445"/>
      <c r="C32" s="1446"/>
      <c r="D32" s="1446"/>
      <c r="E32" s="1446"/>
      <c r="F32" s="1446"/>
      <c r="G32" s="1446"/>
      <c r="H32" s="1446"/>
      <c r="I32" s="1446"/>
      <c r="J32" s="1446"/>
      <c r="K32" s="1446"/>
      <c r="L32" s="1447"/>
      <c r="M32" s="167"/>
      <c r="N32" s="168"/>
      <c r="O32" s="169"/>
      <c r="P32" s="167"/>
      <c r="Q32" s="168"/>
      <c r="R32" s="169"/>
      <c r="S32" s="167"/>
      <c r="T32" s="168"/>
      <c r="U32" s="169"/>
      <c r="V32" s="167"/>
      <c r="W32" s="168"/>
      <c r="X32" s="169"/>
      <c r="Y32" s="167"/>
      <c r="Z32" s="168"/>
      <c r="AA32" s="169"/>
      <c r="AB32" s="167"/>
      <c r="AC32" s="168"/>
      <c r="AD32" s="169"/>
      <c r="AE32" s="167"/>
      <c r="AF32" s="168"/>
      <c r="AG32" s="169"/>
      <c r="AH32" s="167"/>
      <c r="AI32" s="168"/>
      <c r="AJ32" s="169"/>
      <c r="AK32" s="167"/>
      <c r="AL32" s="168"/>
      <c r="AM32" s="169"/>
      <c r="AN32" s="167"/>
      <c r="AO32" s="168"/>
      <c r="AP32" s="169"/>
      <c r="AQ32" s="167"/>
      <c r="AR32" s="168"/>
      <c r="AS32" s="169"/>
      <c r="AT32" s="167"/>
      <c r="AU32" s="168"/>
      <c r="AV32" s="169"/>
      <c r="AW32" s="167"/>
      <c r="AX32" s="168"/>
      <c r="AY32" s="169"/>
      <c r="AZ32" s="167"/>
      <c r="BA32" s="168"/>
      <c r="BB32" s="169"/>
      <c r="BC32" s="167"/>
      <c r="BD32" s="168"/>
      <c r="BE32" s="169"/>
      <c r="BF32" s="1448"/>
      <c r="BG32" s="1449"/>
      <c r="BH32" s="1450"/>
      <c r="BL32" s="4"/>
      <c r="BM32" s="4"/>
      <c r="BN32" s="4"/>
      <c r="BO32" s="4"/>
      <c r="BP32" s="4"/>
      <c r="BQ32" s="4"/>
      <c r="BR32" s="4"/>
      <c r="BS32" s="4"/>
      <c r="BT32" s="4"/>
      <c r="BU32" s="4"/>
      <c r="BV32" s="4"/>
      <c r="BW32" s="4"/>
      <c r="BX32" s="4"/>
      <c r="BY32" s="4"/>
      <c r="BZ32" s="4"/>
      <c r="CA32" s="4"/>
      <c r="CB32" s="4"/>
    </row>
    <row r="33" spans="2:80" s="4" customFormat="1" ht="12.9" hidden="1" customHeight="1">
      <c r="B33" s="301"/>
      <c r="C33" s="302"/>
      <c r="D33" s="302"/>
      <c r="E33" s="302"/>
      <c r="F33" s="302"/>
      <c r="G33" s="302"/>
      <c r="H33" s="302"/>
      <c r="I33" s="302"/>
      <c r="J33" s="302"/>
      <c r="K33" s="302"/>
      <c r="L33" s="302"/>
      <c r="M33" s="301"/>
      <c r="N33" s="301"/>
      <c r="O33" s="301"/>
      <c r="P33" s="301"/>
      <c r="Q33" s="301"/>
      <c r="R33" s="301"/>
      <c r="S33" s="301"/>
      <c r="T33" s="301"/>
      <c r="U33" s="301"/>
      <c r="V33" s="301"/>
      <c r="W33" s="301"/>
      <c r="X33" s="301"/>
      <c r="Y33" s="301"/>
      <c r="Z33" s="301"/>
      <c r="AA33" s="301"/>
      <c r="AB33" s="301"/>
      <c r="AC33" s="301"/>
      <c r="AD33" s="301"/>
      <c r="AE33" s="301"/>
      <c r="AF33" s="301"/>
      <c r="AG33" s="303"/>
      <c r="AH33" s="392"/>
      <c r="AI33" s="392"/>
      <c r="AJ33" s="392"/>
      <c r="AK33" s="391"/>
      <c r="AL33" s="391"/>
      <c r="AM33" s="391"/>
      <c r="AN33" s="391"/>
      <c r="AO33" s="391"/>
      <c r="AP33" s="391"/>
      <c r="AQ33" s="1451" t="s">
        <v>36</v>
      </c>
      <c r="AR33" s="1452"/>
      <c r="AS33" s="1452"/>
      <c r="AT33" s="304"/>
      <c r="AU33" s="1453" t="s">
        <v>314</v>
      </c>
      <c r="AV33" s="1453"/>
      <c r="AW33" s="1453"/>
      <c r="AX33" s="1453"/>
      <c r="AY33" s="132"/>
      <c r="AZ33" s="305"/>
      <c r="BA33" s="391"/>
      <c r="BB33" s="1453" t="s">
        <v>37</v>
      </c>
      <c r="BC33" s="1454"/>
      <c r="BD33" s="1454"/>
      <c r="BE33" s="1454"/>
      <c r="BF33" s="1454"/>
      <c r="BG33" s="306"/>
      <c r="BH33" s="307"/>
    </row>
    <row r="34" spans="2:80" s="4" customFormat="1" ht="20.149999999999999" hidden="1" customHeight="1">
      <c r="B34" s="301"/>
      <c r="C34" s="302"/>
      <c r="D34" s="302"/>
      <c r="E34" s="302"/>
      <c r="F34" s="302"/>
      <c r="G34" s="302"/>
      <c r="H34" s="302"/>
      <c r="I34" s="302"/>
      <c r="J34" s="302"/>
      <c r="K34" s="302"/>
      <c r="L34" s="302"/>
      <c r="M34" s="301"/>
      <c r="N34" s="301"/>
      <c r="O34" s="301"/>
      <c r="P34" s="301"/>
      <c r="Q34" s="301"/>
      <c r="R34" s="301"/>
      <c r="S34" s="301"/>
      <c r="T34" s="301"/>
      <c r="U34" s="301"/>
      <c r="V34" s="301"/>
      <c r="W34" s="301"/>
      <c r="X34" s="301"/>
      <c r="Y34" s="301"/>
      <c r="Z34" s="301"/>
      <c r="AA34" s="301"/>
      <c r="AB34" s="301"/>
      <c r="AC34" s="301"/>
      <c r="AD34" s="301"/>
      <c r="AE34" s="301"/>
      <c r="AF34" s="301"/>
      <c r="AG34" s="301"/>
      <c r="AH34" s="393"/>
      <c r="AI34" s="393"/>
      <c r="AJ34" s="393"/>
      <c r="AK34" s="393"/>
      <c r="AL34" s="393"/>
      <c r="AM34" s="393"/>
      <c r="AN34" s="393"/>
      <c r="AO34" s="393"/>
      <c r="AP34" s="393"/>
      <c r="AQ34" s="1527"/>
      <c r="AR34" s="1528"/>
      <c r="AS34" s="1528"/>
      <c r="AT34" s="1535"/>
      <c r="AU34" s="1536"/>
      <c r="AV34" s="1536"/>
      <c r="AW34" s="1537"/>
      <c r="AX34" s="1537"/>
      <c r="AY34" s="1533"/>
      <c r="AZ34" s="1535"/>
      <c r="BA34" s="1536"/>
      <c r="BB34" s="1536"/>
      <c r="BC34" s="1537"/>
      <c r="BD34" s="1537"/>
      <c r="BE34" s="1537"/>
      <c r="BF34" s="1537"/>
      <c r="BG34" s="1537"/>
      <c r="BH34" s="1540"/>
      <c r="BL34" s="3"/>
      <c r="BM34" s="3"/>
      <c r="BN34" s="3"/>
      <c r="BO34" s="3"/>
      <c r="BP34" s="3"/>
      <c r="BQ34" s="3"/>
      <c r="BR34" s="3"/>
      <c r="BS34" s="3"/>
      <c r="BT34" s="3"/>
      <c r="BU34" s="3"/>
      <c r="BV34" s="3"/>
      <c r="BW34" s="3"/>
      <c r="BX34" s="3"/>
      <c r="BY34" s="3"/>
      <c r="BZ34" s="3"/>
      <c r="CA34" s="3"/>
      <c r="CB34" s="3"/>
    </row>
    <row r="35" spans="2:80" ht="20.149999999999999" hidden="1" customHeight="1" thickBot="1">
      <c r="C35" s="5"/>
      <c r="AG35" s="393"/>
      <c r="AH35" s="393"/>
      <c r="AI35" s="393"/>
      <c r="AJ35" s="308" t="s">
        <v>309</v>
      </c>
      <c r="AK35" s="393"/>
      <c r="AL35" s="393"/>
      <c r="AM35" s="393"/>
      <c r="AN35" s="393"/>
      <c r="AO35" s="393"/>
      <c r="AP35" s="393"/>
      <c r="AQ35" s="1529"/>
      <c r="AR35" s="1530"/>
      <c r="AS35" s="1530"/>
      <c r="AT35" s="1538"/>
      <c r="AU35" s="1539"/>
      <c r="AV35" s="1539"/>
      <c r="AW35" s="1539"/>
      <c r="AX35" s="1539"/>
      <c r="AY35" s="1534"/>
      <c r="AZ35" s="1538"/>
      <c r="BA35" s="1539"/>
      <c r="BB35" s="1539"/>
      <c r="BC35" s="1539"/>
      <c r="BD35" s="1539"/>
      <c r="BE35" s="1539"/>
      <c r="BF35" s="1539"/>
      <c r="BG35" s="1539"/>
      <c r="BH35" s="1541"/>
    </row>
    <row r="36" spans="2:80" ht="24" customHeight="1"/>
    <row r="37" spans="2:80" ht="15" hidden="1" customHeight="1">
      <c r="B37" s="282"/>
      <c r="C37" s="387"/>
      <c r="D37" s="387"/>
      <c r="E37" s="387"/>
      <c r="F37" s="387"/>
      <c r="G37" s="387"/>
      <c r="H37" s="387"/>
      <c r="I37" s="387"/>
      <c r="J37" s="387"/>
      <c r="K37" s="387"/>
      <c r="L37" s="387"/>
      <c r="M37" s="377"/>
      <c r="N37" s="377"/>
      <c r="O37" s="377"/>
      <c r="P37" s="283"/>
      <c r="Q37" s="283"/>
      <c r="R37" s="283"/>
      <c r="S37" s="1329" t="s">
        <v>315</v>
      </c>
      <c r="T37" s="1330"/>
      <c r="U37" s="1330"/>
      <c r="V37" s="1330"/>
      <c r="W37" s="1330"/>
      <c r="X37" s="1330"/>
      <c r="Y37" s="1330"/>
      <c r="Z37" s="1330"/>
      <c r="AA37" s="1330"/>
      <c r="AB37" s="1330"/>
      <c r="AC37" s="1330"/>
      <c r="AD37" s="1330"/>
      <c r="AE37" s="1330"/>
      <c r="AF37" s="1330"/>
      <c r="AG37" s="1441"/>
      <c r="AH37" s="1441" t="s">
        <v>310</v>
      </c>
      <c r="AI37" s="1329" t="s">
        <v>281</v>
      </c>
      <c r="AJ37" s="1443"/>
      <c r="AK37" s="1443"/>
      <c r="AL37" s="1443"/>
      <c r="AM37" s="1443"/>
      <c r="AN37" s="1443"/>
      <c r="AO37" s="1444" t="s">
        <v>311</v>
      </c>
      <c r="AP37" s="1444"/>
      <c r="AQ37" s="284"/>
      <c r="AR37" s="285"/>
      <c r="AS37" s="285"/>
      <c r="AT37" s="284"/>
      <c r="AU37" s="286"/>
      <c r="AV37" s="286"/>
      <c r="AW37" s="287"/>
      <c r="AX37" s="288"/>
      <c r="AY37" s="288"/>
      <c r="AZ37" s="287"/>
      <c r="BA37" s="289"/>
      <c r="BB37" s="289"/>
      <c r="BC37" s="287"/>
      <c r="BD37" s="288"/>
      <c r="BE37" s="288"/>
      <c r="BF37" s="285"/>
      <c r="BG37" s="290"/>
      <c r="BH37" s="290"/>
    </row>
    <row r="38" spans="2:80" ht="15" hidden="1" customHeight="1">
      <c r="B38" s="377"/>
      <c r="C38" s="387"/>
      <c r="D38" s="387"/>
      <c r="E38" s="387"/>
      <c r="F38" s="387"/>
      <c r="G38" s="387"/>
      <c r="H38" s="387"/>
      <c r="I38" s="387"/>
      <c r="J38" s="387"/>
      <c r="K38" s="387"/>
      <c r="L38" s="387"/>
      <c r="M38" s="377"/>
      <c r="N38" s="377"/>
      <c r="O38" s="377"/>
      <c r="P38" s="283"/>
      <c r="Q38" s="283"/>
      <c r="R38" s="283"/>
      <c r="S38" s="1330"/>
      <c r="T38" s="1330"/>
      <c r="U38" s="1330"/>
      <c r="V38" s="1330"/>
      <c r="W38" s="1330"/>
      <c r="X38" s="1330"/>
      <c r="Y38" s="1330"/>
      <c r="Z38" s="1330"/>
      <c r="AA38" s="1330"/>
      <c r="AB38" s="1330"/>
      <c r="AC38" s="1330"/>
      <c r="AD38" s="1330"/>
      <c r="AE38" s="1330"/>
      <c r="AF38" s="1330"/>
      <c r="AG38" s="1441"/>
      <c r="AH38" s="1442"/>
      <c r="AI38" s="1443"/>
      <c r="AJ38" s="1443"/>
      <c r="AK38" s="1443"/>
      <c r="AL38" s="1443"/>
      <c r="AM38" s="1443"/>
      <c r="AN38" s="1443"/>
      <c r="AO38" s="1444"/>
      <c r="AP38" s="1444"/>
      <c r="AQ38" s="290"/>
      <c r="AR38" s="290"/>
      <c r="AS38" s="290"/>
      <c r="AT38" s="290"/>
      <c r="AU38" s="290"/>
      <c r="AV38" s="290"/>
      <c r="AW38" s="288"/>
      <c r="AX38" s="288"/>
      <c r="AY38" s="288"/>
      <c r="AZ38" s="288"/>
      <c r="BA38" s="288"/>
      <c r="BB38" s="288"/>
      <c r="BC38" s="288"/>
      <c r="BD38" s="288"/>
      <c r="BE38" s="288"/>
      <c r="BF38" s="290"/>
      <c r="BG38" s="290"/>
      <c r="BH38" s="290"/>
      <c r="BJ38" s="3" t="s">
        <v>281</v>
      </c>
    </row>
    <row r="39" spans="2:80" ht="18" hidden="1" customHeight="1" thickBot="1">
      <c r="B39" s="1353" t="s">
        <v>316</v>
      </c>
      <c r="C39" s="1354"/>
      <c r="D39" s="1354"/>
      <c r="E39" s="1354"/>
      <c r="F39" s="1354"/>
      <c r="G39" s="1354"/>
      <c r="H39" s="1354"/>
      <c r="I39" s="1354"/>
      <c r="J39" s="1354"/>
      <c r="K39" s="1354"/>
      <c r="L39" s="1354"/>
      <c r="M39" s="1354"/>
      <c r="N39" s="1354"/>
      <c r="O39" s="1354"/>
      <c r="P39" s="1354"/>
      <c r="Q39" s="1354"/>
      <c r="R39" s="1354"/>
      <c r="S39" s="1354"/>
      <c r="T39" s="1354"/>
      <c r="U39" s="1354"/>
      <c r="V39" s="1354"/>
      <c r="W39" s="1354"/>
      <c r="X39" s="1354"/>
      <c r="Y39" s="1354"/>
      <c r="Z39" s="1354"/>
      <c r="AA39" s="1354"/>
      <c r="AB39" s="1354"/>
      <c r="AC39" s="1354"/>
      <c r="AD39" s="1354"/>
      <c r="AE39" s="1354"/>
      <c r="AF39" s="1354"/>
      <c r="AG39" s="1354"/>
      <c r="AH39" s="1354"/>
      <c r="AI39" s="1354"/>
      <c r="AJ39" s="1354"/>
      <c r="AK39" s="1354"/>
      <c r="AL39" s="1354"/>
      <c r="AM39" s="1354"/>
      <c r="AN39" s="1354"/>
      <c r="AO39" s="1354"/>
      <c r="AP39" s="1354"/>
      <c r="AQ39" s="1354"/>
      <c r="AR39" s="1354"/>
      <c r="AS39" s="1354"/>
      <c r="AT39" s="1354"/>
      <c r="AU39" s="1354"/>
      <c r="AV39" s="1354"/>
      <c r="AW39" s="1354"/>
      <c r="AX39" s="1354"/>
      <c r="AY39" s="1354"/>
      <c r="AZ39" s="1354"/>
      <c r="BA39" s="1354"/>
      <c r="BB39" s="1354"/>
      <c r="BC39" s="1354"/>
      <c r="BD39" s="1354"/>
      <c r="BE39" s="1354"/>
      <c r="BF39" s="1354"/>
      <c r="BG39" s="1354"/>
      <c r="BH39" s="1354"/>
      <c r="BJ39" s="3" t="s">
        <v>282</v>
      </c>
    </row>
    <row r="40" spans="2:80" ht="15" hidden="1" customHeight="1">
      <c r="B40" s="291"/>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1361" t="s">
        <v>4</v>
      </c>
      <c r="AH40" s="1474"/>
      <c r="AI40" s="1474"/>
      <c r="AJ40" s="1474"/>
      <c r="AK40" s="1474"/>
      <c r="AL40" s="1475">
        <f>AJ5</f>
        <v>0</v>
      </c>
      <c r="AM40" s="1475"/>
      <c r="AN40" s="1475"/>
      <c r="AO40" s="1475"/>
      <c r="AP40" s="1475"/>
      <c r="AQ40" s="1475"/>
      <c r="AR40" s="1475"/>
      <c r="AS40" s="1475"/>
      <c r="AT40" s="1475"/>
      <c r="AU40" s="1475"/>
      <c r="AV40" s="1475"/>
      <c r="AW40" s="1475"/>
      <c r="AX40" s="1475"/>
      <c r="AY40" s="1475"/>
      <c r="AZ40" s="1475"/>
      <c r="BA40" s="1475"/>
      <c r="BB40" s="1475"/>
      <c r="BC40" s="1475"/>
      <c r="BD40" s="1475"/>
      <c r="BE40" s="1475"/>
      <c r="BF40" s="1475"/>
      <c r="BG40" s="1475"/>
      <c r="BH40" s="1476"/>
    </row>
    <row r="41" spans="2:80" ht="15" hidden="1" customHeight="1">
      <c r="B41" s="1479" t="s">
        <v>218</v>
      </c>
      <c r="C41" s="1480"/>
      <c r="D41" s="1480"/>
      <c r="E41" s="1480"/>
      <c r="F41" s="1480"/>
      <c r="G41" s="293"/>
      <c r="H41" s="294"/>
      <c r="I41" s="247"/>
      <c r="J41" s="247"/>
      <c r="K41" s="247"/>
      <c r="L41" s="247"/>
      <c r="M41" s="247"/>
      <c r="N41" s="247"/>
      <c r="O41" s="247"/>
      <c r="P41" s="247"/>
      <c r="Q41" s="247"/>
      <c r="R41" s="247"/>
      <c r="S41" s="293" t="s">
        <v>219</v>
      </c>
      <c r="T41" s="293"/>
      <c r="U41" s="293"/>
      <c r="V41" s="293"/>
      <c r="W41" s="293"/>
      <c r="X41" s="293"/>
      <c r="Y41" s="293"/>
      <c r="Z41" s="293"/>
      <c r="AA41" s="293"/>
      <c r="AB41" s="293"/>
      <c r="AC41" s="293"/>
      <c r="AD41" s="247"/>
      <c r="AE41" s="247"/>
      <c r="AF41" s="247"/>
      <c r="AG41" s="295"/>
      <c r="AH41" s="296"/>
      <c r="AI41" s="296"/>
      <c r="AJ41" s="296"/>
      <c r="AK41" s="296"/>
      <c r="AL41" s="1477"/>
      <c r="AM41" s="1477"/>
      <c r="AN41" s="1477"/>
      <c r="AO41" s="1477"/>
      <c r="AP41" s="1477"/>
      <c r="AQ41" s="1477"/>
      <c r="AR41" s="1477"/>
      <c r="AS41" s="1477"/>
      <c r="AT41" s="1477"/>
      <c r="AU41" s="1477"/>
      <c r="AV41" s="1477"/>
      <c r="AW41" s="1477"/>
      <c r="AX41" s="1477"/>
      <c r="AY41" s="1477"/>
      <c r="AZ41" s="1477"/>
      <c r="BA41" s="1477"/>
      <c r="BB41" s="1477"/>
      <c r="BC41" s="1477"/>
      <c r="BD41" s="1477"/>
      <c r="BE41" s="1477"/>
      <c r="BF41" s="1477"/>
      <c r="BG41" s="1477"/>
      <c r="BH41" s="1478"/>
    </row>
    <row r="42" spans="2:80" ht="15" hidden="1" customHeight="1">
      <c r="B42" s="1481" t="s">
        <v>146</v>
      </c>
      <c r="C42" s="1388"/>
      <c r="D42" s="1388"/>
      <c r="E42" s="1388"/>
      <c r="F42" s="1388"/>
      <c r="G42" s="293"/>
      <c r="H42" s="297"/>
      <c r="I42" s="247"/>
      <c r="J42" s="247"/>
      <c r="K42" s="247"/>
      <c r="L42" s="247"/>
      <c r="M42" s="247"/>
      <c r="N42" s="247"/>
      <c r="O42" s="247"/>
      <c r="P42" s="247"/>
      <c r="Q42" s="247"/>
      <c r="R42" s="247"/>
      <c r="S42" s="1482">
        <f>S7</f>
        <v>0</v>
      </c>
      <c r="T42" s="1483"/>
      <c r="U42" s="1484"/>
      <c r="V42" s="1484"/>
      <c r="W42" s="1484"/>
      <c r="X42" s="1484"/>
      <c r="Y42" s="1484"/>
      <c r="Z42" s="1484"/>
      <c r="AA42" s="1484"/>
      <c r="AB42" s="1484"/>
      <c r="AC42" s="1484"/>
      <c r="AD42" s="293"/>
      <c r="AE42" s="293"/>
      <c r="AF42" s="247"/>
      <c r="AG42" s="1334" t="s">
        <v>12</v>
      </c>
      <c r="AH42" s="1485"/>
      <c r="AI42" s="1485"/>
      <c r="AJ42" s="1485"/>
      <c r="AK42" s="1485"/>
      <c r="AL42" s="1486">
        <f>AJ7</f>
        <v>0</v>
      </c>
      <c r="AM42" s="1486"/>
      <c r="AN42" s="1486"/>
      <c r="AO42" s="1486"/>
      <c r="AP42" s="1486"/>
      <c r="AQ42" s="1486"/>
      <c r="AR42" s="1486"/>
      <c r="AS42" s="1486"/>
      <c r="AT42" s="1486"/>
      <c r="AU42" s="1486"/>
      <c r="AV42" s="1486"/>
      <c r="AW42" s="1486"/>
      <c r="AX42" s="1486"/>
      <c r="AY42" s="1486"/>
      <c r="AZ42" s="1486"/>
      <c r="BA42" s="1486"/>
      <c r="BB42" s="1486"/>
      <c r="BC42" s="1486"/>
      <c r="BD42" s="1486"/>
      <c r="BE42" s="1486"/>
      <c r="BF42" s="1486"/>
      <c r="BG42" s="1486"/>
      <c r="BH42" s="1487"/>
    </row>
    <row r="43" spans="2:80" ht="15" hidden="1" customHeight="1">
      <c r="B43" s="298"/>
      <c r="C43" s="247"/>
      <c r="D43" s="247"/>
      <c r="E43" s="247"/>
      <c r="F43" s="247"/>
      <c r="G43" s="247"/>
      <c r="H43" s="247"/>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47"/>
      <c r="AG43" s="295"/>
      <c r="AH43" s="296"/>
      <c r="AI43" s="296"/>
      <c r="AJ43" s="296"/>
      <c r="AK43" s="296"/>
      <c r="AL43" s="1477"/>
      <c r="AM43" s="1477"/>
      <c r="AN43" s="1477"/>
      <c r="AO43" s="1477"/>
      <c r="AP43" s="1477"/>
      <c r="AQ43" s="1477"/>
      <c r="AR43" s="1477"/>
      <c r="AS43" s="1477"/>
      <c r="AT43" s="1477"/>
      <c r="AU43" s="1477"/>
      <c r="AV43" s="1477"/>
      <c r="AW43" s="1477"/>
      <c r="AX43" s="1477"/>
      <c r="AY43" s="1477"/>
      <c r="AZ43" s="1477"/>
      <c r="BA43" s="1477"/>
      <c r="BB43" s="1477"/>
      <c r="BC43" s="1477"/>
      <c r="BD43" s="1477"/>
      <c r="BE43" s="1477"/>
      <c r="BF43" s="1477"/>
      <c r="BG43" s="1477"/>
      <c r="BH43" s="1478"/>
    </row>
    <row r="44" spans="2:80" ht="15" hidden="1" customHeight="1">
      <c r="B44" s="298"/>
      <c r="C44" s="247"/>
      <c r="D44" s="247"/>
      <c r="E44" s="247"/>
      <c r="F44" s="247"/>
      <c r="G44" s="247"/>
      <c r="H44" s="1455" t="s">
        <v>35</v>
      </c>
      <c r="I44" s="1456"/>
      <c r="J44" s="1456"/>
      <c r="K44" s="1456"/>
      <c r="L44" s="1456"/>
      <c r="M44" s="1457">
        <f>M9</f>
        <v>0</v>
      </c>
      <c r="N44" s="1458"/>
      <c r="O44" s="1458"/>
      <c r="P44" s="1458"/>
      <c r="Q44" s="1458"/>
      <c r="R44" s="1458"/>
      <c r="S44" s="1458"/>
      <c r="T44" s="1458"/>
      <c r="U44" s="1458"/>
      <c r="V44" s="1458"/>
      <c r="W44" s="1458"/>
      <c r="X44" s="1458"/>
      <c r="Y44" s="1458"/>
      <c r="Z44" s="1458"/>
      <c r="AA44" s="1458"/>
      <c r="AB44" s="1458"/>
      <c r="AC44" s="1458"/>
      <c r="AD44" s="1458"/>
      <c r="AE44" s="299"/>
      <c r="AF44" s="293"/>
      <c r="AG44" s="1459" t="s">
        <v>301</v>
      </c>
      <c r="AH44" s="1460"/>
      <c r="AI44" s="1460"/>
      <c r="AJ44" s="1408" t="str">
        <f>AJ9</f>
        <v/>
      </c>
      <c r="AK44" s="1409"/>
      <c r="AL44" s="1409"/>
      <c r="AM44" s="1409"/>
      <c r="AN44" s="1409"/>
      <c r="AO44" s="1409"/>
      <c r="AP44" s="1409"/>
      <c r="AQ44" s="1409"/>
      <c r="AR44" s="1409"/>
      <c r="AS44" s="1409"/>
      <c r="AT44" s="1463"/>
      <c r="AU44" s="1464" t="s">
        <v>302</v>
      </c>
      <c r="AV44" s="1465"/>
      <c r="AW44" s="1465"/>
      <c r="AX44" s="1468" t="str">
        <f t="shared" ref="AX44:AX49" si="0">AX9</f>
        <v/>
      </c>
      <c r="AY44" s="1469"/>
      <c r="AZ44" s="1469"/>
      <c r="BA44" s="1469"/>
      <c r="BB44" s="1469"/>
      <c r="BC44" s="1469"/>
      <c r="BD44" s="1469"/>
      <c r="BE44" s="1469"/>
      <c r="BF44" s="1469"/>
      <c r="BG44" s="1469"/>
      <c r="BH44" s="243"/>
    </row>
    <row r="45" spans="2:80" ht="15" hidden="1" customHeight="1">
      <c r="B45" s="298"/>
      <c r="C45" s="247"/>
      <c r="D45" s="247"/>
      <c r="E45" s="247"/>
      <c r="F45" s="293"/>
      <c r="G45" s="293"/>
      <c r="H45" s="293"/>
      <c r="I45" s="293"/>
      <c r="J45" s="293"/>
      <c r="K45" s="293"/>
      <c r="L45" s="293"/>
      <c r="M45" s="1412"/>
      <c r="N45" s="1412"/>
      <c r="O45" s="1412"/>
      <c r="P45" s="1412"/>
      <c r="Q45" s="1412"/>
      <c r="R45" s="1412"/>
      <c r="S45" s="1412"/>
      <c r="T45" s="1412"/>
      <c r="U45" s="1412"/>
      <c r="V45" s="1412"/>
      <c r="W45" s="1412"/>
      <c r="X45" s="1412"/>
      <c r="Y45" s="1412"/>
      <c r="Z45" s="1412"/>
      <c r="AA45" s="1412"/>
      <c r="AB45" s="1412"/>
      <c r="AC45" s="1412"/>
      <c r="AD45" s="1412"/>
      <c r="AE45" s="293"/>
      <c r="AF45" s="247"/>
      <c r="AG45" s="1461"/>
      <c r="AH45" s="1462"/>
      <c r="AI45" s="1462"/>
      <c r="AJ45" s="1470">
        <f>AJ10</f>
        <v>0</v>
      </c>
      <c r="AK45" s="1471"/>
      <c r="AL45" s="1156"/>
      <c r="AM45" s="1156"/>
      <c r="AN45" s="1156"/>
      <c r="AO45" s="1156"/>
      <c r="AP45" s="1156"/>
      <c r="AQ45" s="1156"/>
      <c r="AR45" s="1156"/>
      <c r="AS45" s="1156"/>
      <c r="AT45" s="1472"/>
      <c r="AU45" s="1466"/>
      <c r="AV45" s="1467"/>
      <c r="AW45" s="1467"/>
      <c r="AX45" s="1473">
        <f t="shared" si="0"/>
        <v>0</v>
      </c>
      <c r="AY45" s="1473"/>
      <c r="AZ45" s="1473"/>
      <c r="BA45" s="1473"/>
      <c r="BB45" s="1473"/>
      <c r="BC45" s="1473"/>
      <c r="BD45" s="1473"/>
      <c r="BE45" s="1473"/>
      <c r="BF45" s="1473"/>
      <c r="BG45" s="1473"/>
      <c r="BH45" s="244" t="s">
        <v>13</v>
      </c>
    </row>
    <row r="46" spans="2:80" ht="15" hidden="1" customHeight="1">
      <c r="B46" s="298"/>
      <c r="C46" s="247"/>
      <c r="D46" s="1388" t="s">
        <v>14</v>
      </c>
      <c r="E46" s="1169"/>
      <c r="F46" s="1169"/>
      <c r="G46" s="389"/>
      <c r="H46" s="1455" t="s">
        <v>15</v>
      </c>
      <c r="I46" s="1456"/>
      <c r="J46" s="1456"/>
      <c r="K46" s="1456"/>
      <c r="L46" s="1456"/>
      <c r="M46" s="1457">
        <f>M11</f>
        <v>0</v>
      </c>
      <c r="N46" s="1457"/>
      <c r="O46" s="1457"/>
      <c r="P46" s="1457"/>
      <c r="Q46" s="1457"/>
      <c r="R46" s="1457"/>
      <c r="S46" s="1457"/>
      <c r="T46" s="1457"/>
      <c r="U46" s="1457"/>
      <c r="V46" s="1457"/>
      <c r="W46" s="1457"/>
      <c r="X46" s="1457"/>
      <c r="Y46" s="1457"/>
      <c r="Z46" s="1457"/>
      <c r="AA46" s="1457"/>
      <c r="AB46" s="1457"/>
      <c r="AC46" s="1457"/>
      <c r="AD46" s="1457"/>
      <c r="AE46" s="247"/>
      <c r="AF46" s="293"/>
      <c r="AG46" s="1459" t="s">
        <v>16</v>
      </c>
      <c r="AH46" s="1460"/>
      <c r="AI46" s="1460"/>
      <c r="AJ46" s="1408">
        <f>AJ11</f>
        <v>0</v>
      </c>
      <c r="AK46" s="1409"/>
      <c r="AL46" s="1409"/>
      <c r="AM46" s="1409"/>
      <c r="AN46" s="1409"/>
      <c r="AO46" s="1409"/>
      <c r="AP46" s="1409"/>
      <c r="AQ46" s="1409"/>
      <c r="AR46" s="1409"/>
      <c r="AS46" s="1409"/>
      <c r="AT46" s="1409"/>
      <c r="AU46" s="245"/>
      <c r="AV46" s="245"/>
      <c r="AW46" s="245"/>
      <c r="AX46" s="1408" t="str">
        <f t="shared" si="0"/>
        <v/>
      </c>
      <c r="AY46" s="1409"/>
      <c r="AZ46" s="1409"/>
      <c r="BA46" s="1409"/>
      <c r="BB46" s="1409"/>
      <c r="BC46" s="1409"/>
      <c r="BD46" s="1409"/>
      <c r="BE46" s="1409"/>
      <c r="BF46" s="1409"/>
      <c r="BG46" s="1409"/>
      <c r="BH46" s="1500"/>
    </row>
    <row r="47" spans="2:80" ht="15" hidden="1" customHeight="1">
      <c r="B47" s="298"/>
      <c r="C47" s="247"/>
      <c r="D47" s="247"/>
      <c r="E47" s="247"/>
      <c r="F47" s="247"/>
      <c r="G47" s="247"/>
      <c r="H47" s="247"/>
      <c r="I47" s="293"/>
      <c r="J47" s="293"/>
      <c r="K47" s="293"/>
      <c r="L47" s="293"/>
      <c r="M47" s="1412"/>
      <c r="N47" s="1412"/>
      <c r="O47" s="1412"/>
      <c r="P47" s="1412"/>
      <c r="Q47" s="1412"/>
      <c r="R47" s="1412"/>
      <c r="S47" s="1412"/>
      <c r="T47" s="1412"/>
      <c r="U47" s="1412"/>
      <c r="V47" s="1412"/>
      <c r="W47" s="1412"/>
      <c r="X47" s="1412"/>
      <c r="Y47" s="1412"/>
      <c r="Z47" s="1412"/>
      <c r="AA47" s="1412"/>
      <c r="AB47" s="1412"/>
      <c r="AC47" s="1412"/>
      <c r="AD47" s="1412"/>
      <c r="AE47" s="293"/>
      <c r="AF47" s="247"/>
      <c r="AG47" s="1461"/>
      <c r="AH47" s="1462"/>
      <c r="AI47" s="1462"/>
      <c r="AJ47" s="1470">
        <f>AJ12</f>
        <v>0</v>
      </c>
      <c r="AK47" s="1471"/>
      <c r="AL47" s="1156"/>
      <c r="AM47" s="1156"/>
      <c r="AN47" s="1156"/>
      <c r="AO47" s="1156"/>
      <c r="AP47" s="1156"/>
      <c r="AQ47" s="1156"/>
      <c r="AR47" s="1156"/>
      <c r="AS47" s="1156"/>
      <c r="AT47" s="1156"/>
      <c r="AU47" s="246"/>
      <c r="AV47" s="246" t="s">
        <v>303</v>
      </c>
      <c r="AW47" s="395"/>
      <c r="AX47" s="1470">
        <f t="shared" si="0"/>
        <v>0</v>
      </c>
      <c r="AY47" s="1471"/>
      <c r="AZ47" s="1156"/>
      <c r="BA47" s="1156"/>
      <c r="BB47" s="1156"/>
      <c r="BC47" s="1156"/>
      <c r="BD47" s="1156"/>
      <c r="BE47" s="1156"/>
      <c r="BF47" s="1156"/>
      <c r="BG47" s="1156"/>
      <c r="BH47" s="1501"/>
    </row>
    <row r="48" spans="2:80" ht="15" hidden="1" customHeight="1">
      <c r="B48" s="298"/>
      <c r="C48" s="247"/>
      <c r="D48" s="247"/>
      <c r="E48" s="247"/>
      <c r="F48" s="247"/>
      <c r="G48" s="247"/>
      <c r="H48" s="1455" t="s">
        <v>17</v>
      </c>
      <c r="I48" s="1488"/>
      <c r="J48" s="1488"/>
      <c r="K48" s="1488"/>
      <c r="L48" s="1488"/>
      <c r="M48" s="1489">
        <f>M13</f>
        <v>0</v>
      </c>
      <c r="N48" s="1490"/>
      <c r="O48" s="1490"/>
      <c r="P48" s="1490"/>
      <c r="Q48" s="1490"/>
      <c r="R48" s="1490"/>
      <c r="S48" s="1490"/>
      <c r="T48" s="1490"/>
      <c r="U48" s="1490"/>
      <c r="V48" s="1490"/>
      <c r="W48" s="1490"/>
      <c r="X48" s="1490"/>
      <c r="Y48" s="1490"/>
      <c r="Z48" s="1490"/>
      <c r="AA48" s="1490"/>
      <c r="AB48" s="1490"/>
      <c r="AC48" s="1490"/>
      <c r="AD48" s="1490"/>
      <c r="AE48" s="299" t="s">
        <v>304</v>
      </c>
      <c r="AF48" s="293"/>
      <c r="AG48" s="1492" t="s">
        <v>280</v>
      </c>
      <c r="AH48" s="1493"/>
      <c r="AI48" s="1493"/>
      <c r="AJ48" s="379"/>
      <c r="AK48" s="379"/>
      <c r="AL48" s="379"/>
      <c r="AM48" s="379"/>
      <c r="AN48" s="247"/>
      <c r="AO48" s="247"/>
      <c r="AP48" s="247"/>
      <c r="AQ48" s="247"/>
      <c r="AR48" s="247"/>
      <c r="AS48" s="247"/>
      <c r="AT48" s="247"/>
      <c r="AU48" s="1496" t="s">
        <v>279</v>
      </c>
      <c r="AV48" s="1497"/>
      <c r="AW48" s="1497"/>
      <c r="AX48" s="1498">
        <f t="shared" si="0"/>
        <v>0</v>
      </c>
      <c r="AY48" s="1498"/>
      <c r="AZ48" s="1498"/>
      <c r="BA48" s="1498"/>
      <c r="BB48" s="1498"/>
      <c r="BC48" s="1498"/>
      <c r="BD48" s="1498"/>
      <c r="BE48" s="1498"/>
      <c r="BF48" s="1498"/>
      <c r="BG48" s="1498"/>
      <c r="BH48" s="1499"/>
    </row>
    <row r="49" spans="2:80" ht="15" hidden="1" customHeight="1">
      <c r="B49" s="300"/>
      <c r="C49" s="296"/>
      <c r="D49" s="296"/>
      <c r="E49" s="296"/>
      <c r="F49" s="296"/>
      <c r="G49" s="296"/>
      <c r="H49" s="296"/>
      <c r="I49" s="296"/>
      <c r="J49" s="296"/>
      <c r="K49" s="296"/>
      <c r="L49" s="296"/>
      <c r="M49" s="1491"/>
      <c r="N49" s="1491"/>
      <c r="O49" s="1491"/>
      <c r="P49" s="1491"/>
      <c r="Q49" s="1491"/>
      <c r="R49" s="1491"/>
      <c r="S49" s="1491"/>
      <c r="T49" s="1491"/>
      <c r="U49" s="1491"/>
      <c r="V49" s="1491"/>
      <c r="W49" s="1491"/>
      <c r="X49" s="1491"/>
      <c r="Y49" s="1491"/>
      <c r="Z49" s="1491"/>
      <c r="AA49" s="1491"/>
      <c r="AB49" s="1491"/>
      <c r="AC49" s="1491"/>
      <c r="AD49" s="1491"/>
      <c r="AE49" s="296"/>
      <c r="AF49" s="296"/>
      <c r="AG49" s="1494"/>
      <c r="AH49" s="1495"/>
      <c r="AI49" s="1495"/>
      <c r="AJ49" s="1470">
        <f>AJ14</f>
        <v>0</v>
      </c>
      <c r="AK49" s="1471"/>
      <c r="AL49" s="1156"/>
      <c r="AM49" s="1156"/>
      <c r="AN49" s="1156"/>
      <c r="AO49" s="1156"/>
      <c r="AP49" s="1156"/>
      <c r="AQ49" s="1156"/>
      <c r="AR49" s="1156"/>
      <c r="AS49" s="1156"/>
      <c r="AT49" s="1472"/>
      <c r="AU49" s="1461"/>
      <c r="AV49" s="1462"/>
      <c r="AW49" s="1462"/>
      <c r="AX49" s="1470">
        <f t="shared" si="0"/>
        <v>0</v>
      </c>
      <c r="AY49" s="1471"/>
      <c r="AZ49" s="1156"/>
      <c r="BA49" s="1156"/>
      <c r="BB49" s="1156"/>
      <c r="BC49" s="1156"/>
      <c r="BD49" s="1156"/>
      <c r="BE49" s="1156"/>
      <c r="BF49" s="1156"/>
      <c r="BG49" s="1156"/>
      <c r="BH49" s="1472"/>
    </row>
    <row r="50" spans="2:80" ht="15" hidden="1" customHeight="1">
      <c r="B50" s="1502" t="s">
        <v>305</v>
      </c>
      <c r="C50" s="1503"/>
      <c r="D50" s="1503"/>
      <c r="E50" s="1503"/>
      <c r="F50" s="1503"/>
      <c r="G50" s="1503"/>
      <c r="H50" s="1503"/>
      <c r="I50" s="1503"/>
      <c r="J50" s="1503"/>
      <c r="K50" s="1503"/>
      <c r="L50" s="1504"/>
      <c r="M50" s="309" t="str">
        <f>M18</f>
        <v>5月</v>
      </c>
      <c r="N50" s="309">
        <f t="shared" ref="N50:BE51" si="1">N18</f>
        <v>0</v>
      </c>
      <c r="O50" s="309">
        <f t="shared" si="1"/>
        <v>0</v>
      </c>
      <c r="P50" s="309">
        <f t="shared" si="1"/>
        <v>0</v>
      </c>
      <c r="Q50" s="309">
        <f t="shared" si="1"/>
        <v>0</v>
      </c>
      <c r="R50" s="309">
        <f t="shared" si="1"/>
        <v>0</v>
      </c>
      <c r="S50" s="309" t="str">
        <f t="shared" si="1"/>
        <v>6月</v>
      </c>
      <c r="T50" s="309">
        <f t="shared" si="1"/>
        <v>0</v>
      </c>
      <c r="U50" s="309">
        <f t="shared" si="1"/>
        <v>0</v>
      </c>
      <c r="V50" s="309">
        <f t="shared" si="1"/>
        <v>0</v>
      </c>
      <c r="W50" s="309">
        <f t="shared" si="1"/>
        <v>0</v>
      </c>
      <c r="X50" s="309">
        <f t="shared" si="1"/>
        <v>0</v>
      </c>
      <c r="Y50" s="309" t="str">
        <f t="shared" si="1"/>
        <v>7月</v>
      </c>
      <c r="Z50" s="309">
        <f t="shared" si="1"/>
        <v>0</v>
      </c>
      <c r="AA50" s="309">
        <f t="shared" si="1"/>
        <v>0</v>
      </c>
      <c r="AB50" s="309">
        <f t="shared" si="1"/>
        <v>0</v>
      </c>
      <c r="AC50" s="309">
        <f t="shared" si="1"/>
        <v>0</v>
      </c>
      <c r="AD50" s="309">
        <f t="shared" si="1"/>
        <v>0</v>
      </c>
      <c r="AE50" s="309" t="str">
        <f t="shared" si="1"/>
        <v>8月</v>
      </c>
      <c r="AF50" s="309">
        <f t="shared" si="1"/>
        <v>0</v>
      </c>
      <c r="AG50" s="309">
        <f t="shared" si="1"/>
        <v>0</v>
      </c>
      <c r="AH50" s="309">
        <f t="shared" si="1"/>
        <v>0</v>
      </c>
      <c r="AI50" s="309">
        <f t="shared" si="1"/>
        <v>0</v>
      </c>
      <c r="AJ50" s="309">
        <f t="shared" si="1"/>
        <v>0</v>
      </c>
      <c r="AK50" s="309" t="str">
        <f t="shared" si="1"/>
        <v>9月</v>
      </c>
      <c r="AL50" s="309">
        <f t="shared" si="1"/>
        <v>0</v>
      </c>
      <c r="AM50" s="309">
        <f t="shared" si="1"/>
        <v>0</v>
      </c>
      <c r="AN50" s="309">
        <f t="shared" si="1"/>
        <v>0</v>
      </c>
      <c r="AO50" s="309">
        <f t="shared" si="1"/>
        <v>0</v>
      </c>
      <c r="AP50" s="309">
        <f t="shared" si="1"/>
        <v>0</v>
      </c>
      <c r="AQ50" s="309" t="str">
        <f t="shared" si="1"/>
        <v>10月</v>
      </c>
      <c r="AR50" s="309">
        <f t="shared" si="1"/>
        <v>0</v>
      </c>
      <c r="AS50" s="309">
        <f t="shared" si="1"/>
        <v>0</v>
      </c>
      <c r="AT50" s="309">
        <f t="shared" si="1"/>
        <v>0</v>
      </c>
      <c r="AU50" s="309">
        <f t="shared" si="1"/>
        <v>0</v>
      </c>
      <c r="AV50" s="309">
        <f t="shared" si="1"/>
        <v>0</v>
      </c>
      <c r="AW50" s="309" t="str">
        <f t="shared" si="1"/>
        <v>11月</v>
      </c>
      <c r="AX50" s="309">
        <f t="shared" si="1"/>
        <v>0</v>
      </c>
      <c r="AY50" s="309">
        <f t="shared" si="1"/>
        <v>0</v>
      </c>
      <c r="AZ50" s="309">
        <f t="shared" si="1"/>
        <v>0</v>
      </c>
      <c r="BA50" s="309">
        <f t="shared" si="1"/>
        <v>0</v>
      </c>
      <c r="BB50" s="309">
        <f t="shared" si="1"/>
        <v>0</v>
      </c>
      <c r="BC50" s="309" t="str">
        <f t="shared" si="1"/>
        <v>12月</v>
      </c>
      <c r="BD50" s="309">
        <f t="shared" si="1"/>
        <v>0</v>
      </c>
      <c r="BE50" s="309" t="str">
        <f t="shared" si="1"/>
        <v>　</v>
      </c>
      <c r="BF50" s="1505" t="s">
        <v>18</v>
      </c>
      <c r="BG50" s="1506"/>
      <c r="BH50" s="1507"/>
    </row>
    <row r="51" spans="2:80" ht="15" hidden="1" customHeight="1">
      <c r="B51" s="1511" t="s">
        <v>307</v>
      </c>
      <c r="C51" s="1512"/>
      <c r="D51" s="1512"/>
      <c r="E51" s="1512"/>
      <c r="F51" s="1512"/>
      <c r="G51" s="1512"/>
      <c r="H51" s="1512"/>
      <c r="I51" s="1512"/>
      <c r="J51" s="1512"/>
      <c r="K51" s="1512"/>
      <c r="L51" s="1513"/>
      <c r="M51" s="1514" t="str">
        <f>M19</f>
        <v>15</v>
      </c>
      <c r="N51" s="1515"/>
      <c r="O51" s="1516"/>
      <c r="P51" s="1514" t="str">
        <f t="shared" si="1"/>
        <v>30</v>
      </c>
      <c r="Q51" s="1515"/>
      <c r="R51" s="1516"/>
      <c r="S51" s="1514" t="str">
        <f t="shared" si="1"/>
        <v>15</v>
      </c>
      <c r="T51" s="1515"/>
      <c r="U51" s="1516"/>
      <c r="V51" s="1514" t="str">
        <f t="shared" si="1"/>
        <v>30</v>
      </c>
      <c r="W51" s="1515"/>
      <c r="X51" s="1516"/>
      <c r="Y51" s="1514" t="str">
        <f t="shared" si="1"/>
        <v>15</v>
      </c>
      <c r="Z51" s="1515"/>
      <c r="AA51" s="1516"/>
      <c r="AB51" s="1514" t="str">
        <f t="shared" si="1"/>
        <v>30</v>
      </c>
      <c r="AC51" s="1515"/>
      <c r="AD51" s="1516"/>
      <c r="AE51" s="1514" t="str">
        <f t="shared" si="1"/>
        <v>15</v>
      </c>
      <c r="AF51" s="1515"/>
      <c r="AG51" s="1516"/>
      <c r="AH51" s="1514" t="str">
        <f t="shared" si="1"/>
        <v>30</v>
      </c>
      <c r="AI51" s="1515"/>
      <c r="AJ51" s="1516"/>
      <c r="AK51" s="1514" t="str">
        <f t="shared" si="1"/>
        <v>15</v>
      </c>
      <c r="AL51" s="1515"/>
      <c r="AM51" s="1516"/>
      <c r="AN51" s="1514" t="str">
        <f t="shared" si="1"/>
        <v>30</v>
      </c>
      <c r="AO51" s="1515"/>
      <c r="AP51" s="1516"/>
      <c r="AQ51" s="1514" t="str">
        <f t="shared" si="1"/>
        <v>15</v>
      </c>
      <c r="AR51" s="1515"/>
      <c r="AS51" s="1516"/>
      <c r="AT51" s="1514" t="str">
        <f t="shared" si="1"/>
        <v>30</v>
      </c>
      <c r="AU51" s="1515"/>
      <c r="AV51" s="1516"/>
      <c r="AW51" s="1514" t="str">
        <f t="shared" si="1"/>
        <v>15</v>
      </c>
      <c r="AX51" s="1515"/>
      <c r="AY51" s="1516"/>
      <c r="AZ51" s="1514" t="str">
        <f t="shared" si="1"/>
        <v>30</v>
      </c>
      <c r="BA51" s="1515"/>
      <c r="BB51" s="1516"/>
      <c r="BC51" s="1514">
        <f t="shared" si="1"/>
        <v>0</v>
      </c>
      <c r="BD51" s="1515"/>
      <c r="BE51" s="1516"/>
      <c r="BF51" s="1508"/>
      <c r="BG51" s="1509"/>
      <c r="BH51" s="1510"/>
      <c r="BL51" s="500"/>
      <c r="BM51" s="500"/>
      <c r="BN51" s="500"/>
      <c r="BO51" s="500"/>
      <c r="BP51" s="500"/>
    </row>
    <row r="52" spans="2:80" ht="24.9" hidden="1" customHeight="1">
      <c r="B52" s="1517" t="str">
        <f>B20</f>
        <v>現地調査、設計図書の照査</v>
      </c>
      <c r="C52" s="1518"/>
      <c r="D52" s="1518"/>
      <c r="E52" s="1518"/>
      <c r="F52" s="1518"/>
      <c r="G52" s="1518"/>
      <c r="H52" s="1518"/>
      <c r="I52" s="1518"/>
      <c r="J52" s="1518"/>
      <c r="K52" s="1518"/>
      <c r="L52" s="1519"/>
      <c r="M52" s="163"/>
      <c r="N52" s="164"/>
      <c r="O52" s="165"/>
      <c r="P52" s="163"/>
      <c r="Q52" s="164"/>
      <c r="R52" s="165"/>
      <c r="S52" s="163"/>
      <c r="T52" s="164"/>
      <c r="U52" s="165"/>
      <c r="V52" s="163"/>
      <c r="W52" s="164"/>
      <c r="X52" s="165"/>
      <c r="Y52" s="163"/>
      <c r="Z52" s="164"/>
      <c r="AA52" s="165"/>
      <c r="AB52" s="163"/>
      <c r="AC52" s="164"/>
      <c r="AD52" s="165"/>
      <c r="AE52" s="163"/>
      <c r="AF52" s="164"/>
      <c r="AG52" s="165"/>
      <c r="AH52" s="163"/>
      <c r="AI52" s="164"/>
      <c r="AJ52" s="165"/>
      <c r="AK52" s="163"/>
      <c r="AL52" s="164"/>
      <c r="AM52" s="165"/>
      <c r="AN52" s="310"/>
      <c r="AO52" s="311"/>
      <c r="AP52" s="312"/>
      <c r="AQ52" s="310"/>
      <c r="AR52" s="311"/>
      <c r="AS52" s="312"/>
      <c r="AT52" s="310"/>
      <c r="AU52" s="311"/>
      <c r="AV52" s="312"/>
      <c r="AW52" s="310"/>
      <c r="AX52" s="311"/>
      <c r="AY52" s="312"/>
      <c r="AZ52" s="310"/>
      <c r="BA52" s="311"/>
      <c r="BB52" s="312"/>
      <c r="BC52" s="310"/>
      <c r="BD52" s="311"/>
      <c r="BE52" s="312"/>
      <c r="BF52" s="1520"/>
      <c r="BG52" s="1518"/>
      <c r="BH52" s="1523"/>
      <c r="BK52" s="499" t="s">
        <v>312</v>
      </c>
      <c r="BL52" s="500"/>
      <c r="BM52" s="500"/>
      <c r="BN52" s="500"/>
      <c r="BO52" s="500"/>
      <c r="BP52" s="500"/>
    </row>
    <row r="53" spans="2:80" ht="24.9" hidden="1" customHeight="1">
      <c r="B53" s="1517" t="str">
        <f t="shared" ref="B53:B63" si="2">B21</f>
        <v>準備工・施工計画書の作成</v>
      </c>
      <c r="C53" s="1518"/>
      <c r="D53" s="1518"/>
      <c r="E53" s="1518"/>
      <c r="F53" s="1518"/>
      <c r="G53" s="1518"/>
      <c r="H53" s="1518"/>
      <c r="I53" s="1518"/>
      <c r="J53" s="1518"/>
      <c r="K53" s="1518"/>
      <c r="L53" s="1519"/>
      <c r="M53" s="163"/>
      <c r="N53" s="164"/>
      <c r="O53" s="165"/>
      <c r="P53" s="163"/>
      <c r="Q53" s="164"/>
      <c r="R53" s="165"/>
      <c r="S53" s="163"/>
      <c r="T53" s="164"/>
      <c r="U53" s="165"/>
      <c r="V53" s="163"/>
      <c r="W53" s="164"/>
      <c r="X53" s="165"/>
      <c r="Y53" s="163"/>
      <c r="Z53" s="164"/>
      <c r="AA53" s="165"/>
      <c r="AB53" s="163"/>
      <c r="AC53" s="164"/>
      <c r="AD53" s="165"/>
      <c r="AE53" s="163"/>
      <c r="AF53" s="164"/>
      <c r="AG53" s="165"/>
      <c r="AH53" s="163"/>
      <c r="AI53" s="164"/>
      <c r="AJ53" s="165"/>
      <c r="AK53" s="163"/>
      <c r="AL53" s="164"/>
      <c r="AM53" s="165"/>
      <c r="AN53" s="310"/>
      <c r="AO53" s="311"/>
      <c r="AP53" s="312"/>
      <c r="AQ53" s="310"/>
      <c r="AR53" s="311"/>
      <c r="AS53" s="312"/>
      <c r="AT53" s="310"/>
      <c r="AU53" s="311"/>
      <c r="AV53" s="312"/>
      <c r="AW53" s="310"/>
      <c r="AX53" s="311"/>
      <c r="AY53" s="312"/>
      <c r="AZ53" s="310"/>
      <c r="BA53" s="311"/>
      <c r="BB53" s="312"/>
      <c r="BC53" s="310"/>
      <c r="BD53" s="311"/>
      <c r="BE53" s="312"/>
      <c r="BF53" s="1520"/>
      <c r="BG53" s="1518"/>
      <c r="BH53" s="1523"/>
      <c r="BK53" s="500"/>
      <c r="BL53" s="500"/>
      <c r="BM53" s="500"/>
      <c r="BN53" s="500"/>
      <c r="BO53" s="500"/>
      <c r="BP53" s="500"/>
    </row>
    <row r="54" spans="2:80" ht="24.9" hidden="1" customHeight="1">
      <c r="B54" s="1517" t="str">
        <f t="shared" si="2"/>
        <v>工程等打合せ</v>
      </c>
      <c r="C54" s="1518"/>
      <c r="D54" s="1518"/>
      <c r="E54" s="1518"/>
      <c r="F54" s="1518"/>
      <c r="G54" s="1518"/>
      <c r="H54" s="1518"/>
      <c r="I54" s="1518"/>
      <c r="J54" s="1518"/>
      <c r="K54" s="1518"/>
      <c r="L54" s="1519"/>
      <c r="M54" s="163"/>
      <c r="N54" s="164"/>
      <c r="O54" s="165"/>
      <c r="P54" s="163"/>
      <c r="Q54" s="164"/>
      <c r="R54" s="165"/>
      <c r="S54" s="163"/>
      <c r="T54" s="164"/>
      <c r="U54" s="165"/>
      <c r="V54" s="163"/>
      <c r="W54" s="164"/>
      <c r="X54" s="165"/>
      <c r="Y54" s="163"/>
      <c r="Z54" s="164"/>
      <c r="AA54" s="165"/>
      <c r="AB54" s="163"/>
      <c r="AC54" s="164"/>
      <c r="AD54" s="165"/>
      <c r="AE54" s="163"/>
      <c r="AF54" s="164"/>
      <c r="AG54" s="165"/>
      <c r="AH54" s="163"/>
      <c r="AI54" s="164"/>
      <c r="AJ54" s="165"/>
      <c r="AK54" s="163"/>
      <c r="AL54" s="164"/>
      <c r="AM54" s="165"/>
      <c r="AN54" s="310"/>
      <c r="AO54" s="311"/>
      <c r="AP54" s="312"/>
      <c r="AQ54" s="310"/>
      <c r="AR54" s="311"/>
      <c r="AS54" s="312"/>
      <c r="AT54" s="310"/>
      <c r="AU54" s="311"/>
      <c r="AV54" s="312"/>
      <c r="AW54" s="310"/>
      <c r="AX54" s="311"/>
      <c r="AY54" s="312"/>
      <c r="AZ54" s="310"/>
      <c r="BA54" s="311"/>
      <c r="BB54" s="312"/>
      <c r="BC54" s="310"/>
      <c r="BD54" s="311"/>
      <c r="BE54" s="312"/>
      <c r="BF54" s="1520"/>
      <c r="BG54" s="1518"/>
      <c r="BH54" s="1523"/>
      <c r="BK54" s="500"/>
      <c r="BL54" s="500"/>
      <c r="BM54" s="500"/>
      <c r="BN54" s="500"/>
      <c r="BO54" s="500"/>
      <c r="BP54" s="500"/>
    </row>
    <row r="55" spans="2:80" ht="24.9" hidden="1" customHeight="1">
      <c r="B55" s="1517" t="str">
        <f t="shared" si="2"/>
        <v>○○工</v>
      </c>
      <c r="C55" s="1518"/>
      <c r="D55" s="1518"/>
      <c r="E55" s="1518"/>
      <c r="F55" s="1518"/>
      <c r="G55" s="1518"/>
      <c r="H55" s="1518"/>
      <c r="I55" s="1518"/>
      <c r="J55" s="1518"/>
      <c r="K55" s="1518"/>
      <c r="L55" s="1519"/>
      <c r="M55" s="163"/>
      <c r="N55" s="164"/>
      <c r="O55" s="165"/>
      <c r="P55" s="163"/>
      <c r="Q55" s="164"/>
      <c r="R55" s="165"/>
      <c r="S55" s="163"/>
      <c r="T55" s="164"/>
      <c r="U55" s="165"/>
      <c r="V55" s="163"/>
      <c r="W55" s="164"/>
      <c r="X55" s="165"/>
      <c r="Y55" s="163"/>
      <c r="Z55" s="164"/>
      <c r="AA55" s="165"/>
      <c r="AB55" s="163"/>
      <c r="AC55" s="164"/>
      <c r="AD55" s="165"/>
      <c r="AE55" s="163"/>
      <c r="AF55" s="164"/>
      <c r="AG55" s="165"/>
      <c r="AH55" s="163"/>
      <c r="AI55" s="164"/>
      <c r="AJ55" s="165"/>
      <c r="AK55" s="163"/>
      <c r="AL55" s="164"/>
      <c r="AM55" s="165"/>
      <c r="AN55" s="310"/>
      <c r="AO55" s="311"/>
      <c r="AP55" s="312"/>
      <c r="AQ55" s="310"/>
      <c r="AR55" s="311"/>
      <c r="AS55" s="312"/>
      <c r="AT55" s="310"/>
      <c r="AU55" s="311"/>
      <c r="AV55" s="312"/>
      <c r="AW55" s="310"/>
      <c r="AX55" s="311"/>
      <c r="AY55" s="312"/>
      <c r="AZ55" s="310"/>
      <c r="BA55" s="311"/>
      <c r="BB55" s="312"/>
      <c r="BC55" s="310"/>
      <c r="BD55" s="311"/>
      <c r="BE55" s="312"/>
      <c r="BF55" s="1520"/>
      <c r="BG55" s="1518"/>
      <c r="BH55" s="1523"/>
      <c r="BK55" s="500"/>
      <c r="BL55" s="500"/>
      <c r="BM55" s="500"/>
      <c r="BN55" s="500"/>
      <c r="BO55" s="500"/>
      <c r="BP55" s="500"/>
    </row>
    <row r="56" spans="2:80" ht="24.9" hidden="1" customHeight="1">
      <c r="B56" s="1517" t="str">
        <f t="shared" si="2"/>
        <v>清掃後片付け・完成図書作成・社内検査</v>
      </c>
      <c r="C56" s="1518"/>
      <c r="D56" s="1518"/>
      <c r="E56" s="1518"/>
      <c r="F56" s="1518"/>
      <c r="G56" s="1518"/>
      <c r="H56" s="1518"/>
      <c r="I56" s="1518"/>
      <c r="J56" s="1518"/>
      <c r="K56" s="1518"/>
      <c r="L56" s="1519"/>
      <c r="M56" s="163"/>
      <c r="N56" s="164"/>
      <c r="O56" s="165"/>
      <c r="P56" s="163"/>
      <c r="Q56" s="164"/>
      <c r="R56" s="165"/>
      <c r="S56" s="163"/>
      <c r="T56" s="164"/>
      <c r="U56" s="165"/>
      <c r="V56" s="163"/>
      <c r="W56" s="164"/>
      <c r="X56" s="165"/>
      <c r="Y56" s="163"/>
      <c r="Z56" s="164"/>
      <c r="AA56" s="165"/>
      <c r="AB56" s="163"/>
      <c r="AC56" s="164"/>
      <c r="AD56" s="165"/>
      <c r="AE56" s="163"/>
      <c r="AF56" s="164"/>
      <c r="AG56" s="165"/>
      <c r="AH56" s="163"/>
      <c r="AI56" s="164"/>
      <c r="AJ56" s="165"/>
      <c r="AK56" s="163"/>
      <c r="AL56" s="164"/>
      <c r="AM56" s="165"/>
      <c r="AN56" s="310"/>
      <c r="AO56" s="311"/>
      <c r="AP56" s="312"/>
      <c r="AQ56" s="310"/>
      <c r="AR56" s="311"/>
      <c r="AS56" s="312"/>
      <c r="AT56" s="310"/>
      <c r="AU56" s="311"/>
      <c r="AV56" s="312"/>
      <c r="AW56" s="310"/>
      <c r="AX56" s="311"/>
      <c r="AY56" s="312"/>
      <c r="AZ56" s="310"/>
      <c r="BA56" s="311"/>
      <c r="BB56" s="312"/>
      <c r="BC56" s="310"/>
      <c r="BD56" s="311"/>
      <c r="BE56" s="312"/>
      <c r="BF56" s="1520"/>
      <c r="BG56" s="1521"/>
      <c r="BH56" s="1522"/>
      <c r="BK56" s="500"/>
    </row>
    <row r="57" spans="2:80" ht="24.9" hidden="1" customHeight="1">
      <c r="B57" s="1517" t="str">
        <f t="shared" si="2"/>
        <v>総括（主任）監督員完成確認</v>
      </c>
      <c r="C57" s="1518"/>
      <c r="D57" s="1518"/>
      <c r="E57" s="1518"/>
      <c r="F57" s="1518"/>
      <c r="G57" s="1518"/>
      <c r="H57" s="1518"/>
      <c r="I57" s="1518"/>
      <c r="J57" s="1518"/>
      <c r="K57" s="1518"/>
      <c r="L57" s="1519"/>
      <c r="M57" s="163"/>
      <c r="N57" s="166"/>
      <c r="O57" s="165"/>
      <c r="P57" s="163"/>
      <c r="Q57" s="164"/>
      <c r="R57" s="165"/>
      <c r="S57" s="163"/>
      <c r="T57" s="164"/>
      <c r="U57" s="165"/>
      <c r="V57" s="163"/>
      <c r="W57" s="164"/>
      <c r="X57" s="165"/>
      <c r="Y57" s="163"/>
      <c r="Z57" s="164"/>
      <c r="AA57" s="165"/>
      <c r="AB57" s="163"/>
      <c r="AC57" s="164"/>
      <c r="AD57" s="165"/>
      <c r="AE57" s="163"/>
      <c r="AF57" s="164"/>
      <c r="AG57" s="165"/>
      <c r="AH57" s="163"/>
      <c r="AI57" s="164"/>
      <c r="AJ57" s="165"/>
      <c r="AK57" s="163"/>
      <c r="AL57" s="164"/>
      <c r="AM57" s="165"/>
      <c r="AN57" s="310"/>
      <c r="AO57" s="311"/>
      <c r="AP57" s="312"/>
      <c r="AQ57" s="310"/>
      <c r="AR57" s="311"/>
      <c r="AS57" s="312"/>
      <c r="AT57" s="310"/>
      <c r="AU57" s="311"/>
      <c r="AV57" s="312"/>
      <c r="AW57" s="310"/>
      <c r="AX57" s="311"/>
      <c r="AY57" s="312"/>
      <c r="AZ57" s="310"/>
      <c r="BA57" s="311"/>
      <c r="BB57" s="312"/>
      <c r="BC57" s="310"/>
      <c r="BD57" s="311"/>
      <c r="BE57" s="312"/>
      <c r="BF57" s="1520"/>
      <c r="BG57" s="1518"/>
      <c r="BH57" s="1523"/>
    </row>
    <row r="58" spans="2:80" ht="24.9" hidden="1" customHeight="1">
      <c r="B58" s="1517" t="str">
        <f t="shared" si="2"/>
        <v>完成検査・引渡し</v>
      </c>
      <c r="C58" s="1518"/>
      <c r="D58" s="1518"/>
      <c r="E58" s="1518"/>
      <c r="F58" s="1518"/>
      <c r="G58" s="1518"/>
      <c r="H58" s="1518"/>
      <c r="I58" s="1518"/>
      <c r="J58" s="1518"/>
      <c r="K58" s="1518"/>
      <c r="L58" s="1519"/>
      <c r="M58" s="163"/>
      <c r="N58" s="164"/>
      <c r="O58" s="165"/>
      <c r="P58" s="163"/>
      <c r="Q58" s="164"/>
      <c r="R58" s="165"/>
      <c r="S58" s="163"/>
      <c r="T58" s="164"/>
      <c r="U58" s="165"/>
      <c r="V58" s="163"/>
      <c r="W58" s="164"/>
      <c r="X58" s="165"/>
      <c r="Y58" s="163"/>
      <c r="Z58" s="164"/>
      <c r="AA58" s="165"/>
      <c r="AB58" s="163"/>
      <c r="AC58" s="164"/>
      <c r="AD58" s="165"/>
      <c r="AE58" s="163"/>
      <c r="AF58" s="164"/>
      <c r="AG58" s="165"/>
      <c r="AH58" s="163"/>
      <c r="AI58" s="164"/>
      <c r="AJ58" s="165"/>
      <c r="AK58" s="163"/>
      <c r="AL58" s="164"/>
      <c r="AM58" s="165"/>
      <c r="AN58" s="310"/>
      <c r="AO58" s="311"/>
      <c r="AP58" s="312"/>
      <c r="AQ58" s="310"/>
      <c r="AR58" s="311"/>
      <c r="AS58" s="312"/>
      <c r="AT58" s="310"/>
      <c r="AU58" s="311"/>
      <c r="AV58" s="312"/>
      <c r="AW58" s="310"/>
      <c r="AX58" s="311"/>
      <c r="AY58" s="312"/>
      <c r="AZ58" s="310"/>
      <c r="BA58" s="311"/>
      <c r="BB58" s="312"/>
      <c r="BC58" s="310"/>
      <c r="BD58" s="311"/>
      <c r="BE58" s="312"/>
      <c r="BF58" s="1520"/>
      <c r="BG58" s="1518"/>
      <c r="BH58" s="1523"/>
    </row>
    <row r="59" spans="2:80" ht="24.9" hidden="1" customHeight="1">
      <c r="B59" s="1517">
        <f t="shared" si="2"/>
        <v>0</v>
      </c>
      <c r="C59" s="1518"/>
      <c r="D59" s="1518"/>
      <c r="E59" s="1518"/>
      <c r="F59" s="1518"/>
      <c r="G59" s="1518"/>
      <c r="H59" s="1518"/>
      <c r="I59" s="1518"/>
      <c r="J59" s="1518"/>
      <c r="K59" s="1518"/>
      <c r="L59" s="1519"/>
      <c r="M59" s="310"/>
      <c r="N59" s="311"/>
      <c r="O59" s="312"/>
      <c r="P59" s="310"/>
      <c r="Q59" s="311"/>
      <c r="R59" s="312"/>
      <c r="S59" s="310"/>
      <c r="T59" s="311"/>
      <c r="U59" s="312"/>
      <c r="V59" s="310"/>
      <c r="W59" s="311"/>
      <c r="X59" s="312"/>
      <c r="Y59" s="310"/>
      <c r="Z59" s="311"/>
      <c r="AA59" s="312"/>
      <c r="AB59" s="310"/>
      <c r="AC59" s="311"/>
      <c r="AD59" s="312"/>
      <c r="AE59" s="310"/>
      <c r="AF59" s="311"/>
      <c r="AG59" s="312"/>
      <c r="AH59" s="310"/>
      <c r="AI59" s="311"/>
      <c r="AJ59" s="312"/>
      <c r="AK59" s="310"/>
      <c r="AL59" s="311"/>
      <c r="AM59" s="312"/>
      <c r="AN59" s="310"/>
      <c r="AO59" s="311"/>
      <c r="AP59" s="312"/>
      <c r="AQ59" s="310"/>
      <c r="AR59" s="311"/>
      <c r="AS59" s="312"/>
      <c r="AT59" s="310"/>
      <c r="AU59" s="311"/>
      <c r="AV59" s="312"/>
      <c r="AW59" s="310"/>
      <c r="AX59" s="311"/>
      <c r="AY59" s="312"/>
      <c r="AZ59" s="310"/>
      <c r="BA59" s="311"/>
      <c r="BB59" s="312"/>
      <c r="BC59" s="310"/>
      <c r="BD59" s="311"/>
      <c r="BE59" s="312"/>
      <c r="BF59" s="1520"/>
      <c r="BG59" s="1518"/>
      <c r="BH59" s="1523"/>
    </row>
    <row r="60" spans="2:80" ht="24.9" hidden="1" customHeight="1">
      <c r="B60" s="1517">
        <f t="shared" si="2"/>
        <v>0</v>
      </c>
      <c r="C60" s="1518"/>
      <c r="D60" s="1518"/>
      <c r="E60" s="1518"/>
      <c r="F60" s="1518"/>
      <c r="G60" s="1518"/>
      <c r="H60" s="1518"/>
      <c r="I60" s="1518"/>
      <c r="J60" s="1518"/>
      <c r="K60" s="1518"/>
      <c r="L60" s="1519"/>
      <c r="M60" s="310"/>
      <c r="N60" s="311"/>
      <c r="O60" s="312"/>
      <c r="P60" s="310"/>
      <c r="Q60" s="311"/>
      <c r="R60" s="312"/>
      <c r="S60" s="310"/>
      <c r="T60" s="311"/>
      <c r="U60" s="312"/>
      <c r="V60" s="310"/>
      <c r="W60" s="311"/>
      <c r="X60" s="312"/>
      <c r="Y60" s="310"/>
      <c r="Z60" s="311"/>
      <c r="AA60" s="312"/>
      <c r="AB60" s="310"/>
      <c r="AC60" s="311"/>
      <c r="AD60" s="312"/>
      <c r="AE60" s="310"/>
      <c r="AF60" s="311"/>
      <c r="AG60" s="312"/>
      <c r="AH60" s="310"/>
      <c r="AI60" s="311"/>
      <c r="AJ60" s="312"/>
      <c r="AK60" s="310"/>
      <c r="AL60" s="311"/>
      <c r="AM60" s="312"/>
      <c r="AN60" s="310"/>
      <c r="AO60" s="311"/>
      <c r="AP60" s="312"/>
      <c r="AQ60" s="310"/>
      <c r="AR60" s="311"/>
      <c r="AS60" s="312"/>
      <c r="AT60" s="310"/>
      <c r="AU60" s="311"/>
      <c r="AV60" s="312"/>
      <c r="AW60" s="310"/>
      <c r="AX60" s="311"/>
      <c r="AY60" s="312"/>
      <c r="AZ60" s="310"/>
      <c r="BA60" s="311"/>
      <c r="BB60" s="312"/>
      <c r="BC60" s="310"/>
      <c r="BD60" s="311"/>
      <c r="BE60" s="312"/>
      <c r="BF60" s="1520"/>
      <c r="BG60" s="1518"/>
      <c r="BH60" s="1523"/>
    </row>
    <row r="61" spans="2:80" ht="24.9" hidden="1" customHeight="1">
      <c r="B61" s="1517">
        <f t="shared" si="2"/>
        <v>0</v>
      </c>
      <c r="C61" s="1518"/>
      <c r="D61" s="1518"/>
      <c r="E61" s="1518"/>
      <c r="F61" s="1518"/>
      <c r="G61" s="1518"/>
      <c r="H61" s="1518"/>
      <c r="I61" s="1518"/>
      <c r="J61" s="1518"/>
      <c r="K61" s="1518"/>
      <c r="L61" s="1519"/>
      <c r="M61" s="310"/>
      <c r="N61" s="311"/>
      <c r="O61" s="312"/>
      <c r="P61" s="310"/>
      <c r="Q61" s="311"/>
      <c r="R61" s="312"/>
      <c r="S61" s="310"/>
      <c r="T61" s="311"/>
      <c r="U61" s="312"/>
      <c r="V61" s="310"/>
      <c r="W61" s="311"/>
      <c r="X61" s="312"/>
      <c r="Y61" s="310"/>
      <c r="Z61" s="311"/>
      <c r="AA61" s="312"/>
      <c r="AB61" s="310"/>
      <c r="AC61" s="311"/>
      <c r="AD61" s="312"/>
      <c r="AE61" s="310"/>
      <c r="AF61" s="311"/>
      <c r="AG61" s="312"/>
      <c r="AH61" s="310"/>
      <c r="AI61" s="311"/>
      <c r="AJ61" s="312"/>
      <c r="AK61" s="310"/>
      <c r="AL61" s="311"/>
      <c r="AM61" s="312"/>
      <c r="AN61" s="310"/>
      <c r="AO61" s="311"/>
      <c r="AP61" s="312"/>
      <c r="AQ61" s="310"/>
      <c r="AR61" s="311"/>
      <c r="AS61" s="312"/>
      <c r="AT61" s="310"/>
      <c r="AU61" s="311"/>
      <c r="AV61" s="312"/>
      <c r="AW61" s="310"/>
      <c r="AX61" s="311"/>
      <c r="AY61" s="312"/>
      <c r="AZ61" s="310"/>
      <c r="BA61" s="311"/>
      <c r="BB61" s="312"/>
      <c r="BC61" s="310"/>
      <c r="BD61" s="311"/>
      <c r="BE61" s="312"/>
      <c r="BF61" s="1520"/>
      <c r="BG61" s="1518"/>
      <c r="BH61" s="1523"/>
    </row>
    <row r="62" spans="2:80" ht="24.9" hidden="1" customHeight="1">
      <c r="B62" s="1517">
        <f t="shared" si="2"/>
        <v>0</v>
      </c>
      <c r="C62" s="1518"/>
      <c r="D62" s="1518"/>
      <c r="E62" s="1518"/>
      <c r="F62" s="1518"/>
      <c r="G62" s="1518"/>
      <c r="H62" s="1518"/>
      <c r="I62" s="1518"/>
      <c r="J62" s="1518"/>
      <c r="K62" s="1518"/>
      <c r="L62" s="1519"/>
      <c r="M62" s="310"/>
      <c r="N62" s="311"/>
      <c r="O62" s="312"/>
      <c r="P62" s="310"/>
      <c r="Q62" s="311"/>
      <c r="R62" s="312"/>
      <c r="S62" s="310"/>
      <c r="T62" s="311"/>
      <c r="U62" s="312"/>
      <c r="V62" s="310"/>
      <c r="W62" s="311"/>
      <c r="X62" s="312"/>
      <c r="Y62" s="310"/>
      <c r="Z62" s="311"/>
      <c r="AA62" s="312"/>
      <c r="AB62" s="310"/>
      <c r="AC62" s="311"/>
      <c r="AD62" s="312"/>
      <c r="AE62" s="310"/>
      <c r="AF62" s="311"/>
      <c r="AG62" s="312"/>
      <c r="AH62" s="310"/>
      <c r="AI62" s="311"/>
      <c r="AJ62" s="312"/>
      <c r="AK62" s="310"/>
      <c r="AL62" s="311"/>
      <c r="AM62" s="312"/>
      <c r="AN62" s="310"/>
      <c r="AO62" s="311"/>
      <c r="AP62" s="312"/>
      <c r="AQ62" s="310"/>
      <c r="AR62" s="311"/>
      <c r="AS62" s="312"/>
      <c r="AT62" s="310"/>
      <c r="AU62" s="311"/>
      <c r="AV62" s="312"/>
      <c r="AW62" s="310"/>
      <c r="AX62" s="311"/>
      <c r="AY62" s="312"/>
      <c r="AZ62" s="310"/>
      <c r="BA62" s="311"/>
      <c r="BB62" s="312"/>
      <c r="BC62" s="310"/>
      <c r="BD62" s="311"/>
      <c r="BE62" s="312"/>
      <c r="BF62" s="1520"/>
      <c r="BG62" s="1518"/>
      <c r="BH62" s="1523"/>
    </row>
    <row r="63" spans="2:80" ht="24.9" hidden="1" customHeight="1">
      <c r="B63" s="1517">
        <f t="shared" si="2"/>
        <v>0</v>
      </c>
      <c r="C63" s="1518"/>
      <c r="D63" s="1518"/>
      <c r="E63" s="1518"/>
      <c r="F63" s="1518"/>
      <c r="G63" s="1518"/>
      <c r="H63" s="1518"/>
      <c r="I63" s="1518"/>
      <c r="J63" s="1518"/>
      <c r="K63" s="1518"/>
      <c r="L63" s="1519"/>
      <c r="M63" s="310"/>
      <c r="N63" s="311"/>
      <c r="O63" s="312"/>
      <c r="P63" s="310"/>
      <c r="Q63" s="311"/>
      <c r="R63" s="312"/>
      <c r="S63" s="310"/>
      <c r="T63" s="311"/>
      <c r="U63" s="312"/>
      <c r="V63" s="310"/>
      <c r="W63" s="311"/>
      <c r="X63" s="312"/>
      <c r="Y63" s="310"/>
      <c r="Z63" s="311"/>
      <c r="AA63" s="312"/>
      <c r="AB63" s="310"/>
      <c r="AC63" s="311"/>
      <c r="AD63" s="312"/>
      <c r="AE63" s="310"/>
      <c r="AF63" s="311"/>
      <c r="AG63" s="312"/>
      <c r="AH63" s="310"/>
      <c r="AI63" s="311"/>
      <c r="AJ63" s="312"/>
      <c r="AK63" s="310"/>
      <c r="AL63" s="311"/>
      <c r="AM63" s="312"/>
      <c r="AN63" s="310"/>
      <c r="AO63" s="311"/>
      <c r="AP63" s="312"/>
      <c r="AQ63" s="310"/>
      <c r="AR63" s="311"/>
      <c r="AS63" s="312"/>
      <c r="AT63" s="310"/>
      <c r="AU63" s="311"/>
      <c r="AV63" s="312"/>
      <c r="AW63" s="310"/>
      <c r="AX63" s="311"/>
      <c r="AY63" s="312"/>
      <c r="AZ63" s="310"/>
      <c r="BA63" s="311"/>
      <c r="BB63" s="312"/>
      <c r="BC63" s="310"/>
      <c r="BD63" s="311"/>
      <c r="BE63" s="312"/>
      <c r="BF63" s="1520"/>
      <c r="BG63" s="1518"/>
      <c r="BH63" s="1523"/>
    </row>
    <row r="64" spans="2:80" ht="24.9" hidden="1" customHeight="1" thickBot="1">
      <c r="B64" s="1542">
        <f>B32</f>
        <v>0</v>
      </c>
      <c r="C64" s="1543"/>
      <c r="D64" s="1543"/>
      <c r="E64" s="1543"/>
      <c r="F64" s="1543"/>
      <c r="G64" s="1543"/>
      <c r="H64" s="1543"/>
      <c r="I64" s="1543"/>
      <c r="J64" s="1543"/>
      <c r="K64" s="1543"/>
      <c r="L64" s="1544"/>
      <c r="M64" s="313"/>
      <c r="N64" s="314"/>
      <c r="O64" s="315"/>
      <c r="P64" s="313"/>
      <c r="Q64" s="314"/>
      <c r="R64" s="315"/>
      <c r="S64" s="313"/>
      <c r="T64" s="314"/>
      <c r="U64" s="315"/>
      <c r="V64" s="313"/>
      <c r="W64" s="314"/>
      <c r="X64" s="315"/>
      <c r="Y64" s="313"/>
      <c r="Z64" s="314"/>
      <c r="AA64" s="315"/>
      <c r="AB64" s="313"/>
      <c r="AC64" s="314"/>
      <c r="AD64" s="315"/>
      <c r="AE64" s="313"/>
      <c r="AF64" s="314"/>
      <c r="AG64" s="315"/>
      <c r="AH64" s="313"/>
      <c r="AI64" s="314"/>
      <c r="AJ64" s="315"/>
      <c r="AK64" s="313"/>
      <c r="AL64" s="314"/>
      <c r="AM64" s="315"/>
      <c r="AN64" s="313"/>
      <c r="AO64" s="314"/>
      <c r="AP64" s="315"/>
      <c r="AQ64" s="313"/>
      <c r="AR64" s="314"/>
      <c r="AS64" s="315"/>
      <c r="AT64" s="313"/>
      <c r="AU64" s="314"/>
      <c r="AV64" s="315"/>
      <c r="AW64" s="313"/>
      <c r="AX64" s="314"/>
      <c r="AY64" s="315"/>
      <c r="AZ64" s="313"/>
      <c r="BA64" s="314"/>
      <c r="BB64" s="315"/>
      <c r="BC64" s="313"/>
      <c r="BD64" s="314"/>
      <c r="BE64" s="315"/>
      <c r="BF64" s="1545"/>
      <c r="BG64" s="1546"/>
      <c r="BH64" s="1547"/>
      <c r="BL64" s="4"/>
      <c r="BM64" s="4"/>
      <c r="BN64" s="4"/>
      <c r="BO64" s="4"/>
      <c r="BP64" s="4"/>
      <c r="BQ64" s="4"/>
      <c r="BR64" s="4"/>
      <c r="BS64" s="4"/>
      <c r="BT64" s="4"/>
      <c r="BU64" s="4"/>
      <c r="BV64" s="4"/>
      <c r="BW64" s="4"/>
      <c r="BX64" s="4"/>
      <c r="BY64" s="4"/>
      <c r="BZ64" s="4"/>
      <c r="CA64" s="4"/>
      <c r="CB64" s="4"/>
    </row>
    <row r="65" spans="2:80" s="4" customFormat="1" ht="12.9" hidden="1" customHeight="1">
      <c r="B65" s="301"/>
      <c r="C65" s="302"/>
      <c r="D65" s="302"/>
      <c r="E65" s="302"/>
      <c r="F65" s="302"/>
      <c r="G65" s="302"/>
      <c r="H65" s="302"/>
      <c r="I65" s="302"/>
      <c r="J65" s="302"/>
      <c r="K65" s="302"/>
      <c r="L65" s="302"/>
      <c r="M65" s="301"/>
      <c r="N65" s="301"/>
      <c r="O65" s="301"/>
      <c r="P65" s="301"/>
      <c r="Q65" s="301"/>
      <c r="R65" s="301"/>
      <c r="S65" s="301"/>
      <c r="T65" s="301"/>
      <c r="U65" s="301"/>
      <c r="V65" s="301"/>
      <c r="W65" s="301"/>
      <c r="X65" s="301"/>
      <c r="Y65" s="301"/>
      <c r="Z65" s="301"/>
      <c r="AA65" s="301"/>
      <c r="AB65" s="301"/>
      <c r="AC65" s="301"/>
      <c r="AD65" s="301"/>
      <c r="AE65" s="301"/>
      <c r="AF65" s="301"/>
      <c r="AG65" s="303"/>
      <c r="AH65" s="392"/>
      <c r="AI65" s="392"/>
      <c r="AJ65" s="392"/>
      <c r="AK65" s="1451" t="s">
        <v>290</v>
      </c>
      <c r="AL65" s="1452"/>
      <c r="AM65" s="1452"/>
      <c r="AN65" s="1452" t="s">
        <v>289</v>
      </c>
      <c r="AO65" s="1452"/>
      <c r="AP65" s="1525"/>
      <c r="AQ65" s="1526" t="s">
        <v>36</v>
      </c>
      <c r="AR65" s="1452"/>
      <c r="AS65" s="1452"/>
      <c r="AT65" s="304"/>
      <c r="AU65" s="1453" t="s">
        <v>314</v>
      </c>
      <c r="AV65" s="1453"/>
      <c r="AW65" s="1453"/>
      <c r="AX65" s="1453"/>
      <c r="AY65" s="132"/>
      <c r="AZ65" s="305"/>
      <c r="BA65" s="391"/>
      <c r="BB65" s="1453" t="s">
        <v>37</v>
      </c>
      <c r="BC65" s="1454"/>
      <c r="BD65" s="1454"/>
      <c r="BE65" s="1454"/>
      <c r="BF65" s="1454"/>
      <c r="BG65" s="306"/>
      <c r="BH65" s="307"/>
    </row>
    <row r="66" spans="2:80" s="4" customFormat="1" ht="20.149999999999999" hidden="1" customHeight="1">
      <c r="B66" s="301"/>
      <c r="C66" s="302"/>
      <c r="D66" s="302"/>
      <c r="E66" s="302"/>
      <c r="F66" s="302"/>
      <c r="G66" s="302"/>
      <c r="H66" s="302"/>
      <c r="I66" s="302"/>
      <c r="J66" s="302"/>
      <c r="K66" s="302"/>
      <c r="L66" s="302"/>
      <c r="M66" s="301"/>
      <c r="N66" s="301"/>
      <c r="O66" s="301"/>
      <c r="P66" s="301"/>
      <c r="Q66" s="301"/>
      <c r="R66" s="301"/>
      <c r="S66" s="301"/>
      <c r="T66" s="301"/>
      <c r="U66" s="301"/>
      <c r="V66" s="301"/>
      <c r="W66" s="301"/>
      <c r="X66" s="301"/>
      <c r="Y66" s="301"/>
      <c r="Z66" s="301"/>
      <c r="AA66" s="301"/>
      <c r="AB66" s="301"/>
      <c r="AC66" s="301"/>
      <c r="AD66" s="301"/>
      <c r="AE66" s="301"/>
      <c r="AF66" s="301"/>
      <c r="AG66" s="301"/>
      <c r="AH66" s="393"/>
      <c r="AI66" s="393"/>
      <c r="AJ66" s="393"/>
      <c r="AK66" s="1527"/>
      <c r="AL66" s="1528"/>
      <c r="AM66" s="1528"/>
      <c r="AN66" s="1528"/>
      <c r="AO66" s="1528"/>
      <c r="AP66" s="1531"/>
      <c r="AQ66" s="1533"/>
      <c r="AR66" s="1528"/>
      <c r="AS66" s="1528"/>
      <c r="AT66" s="1535"/>
      <c r="AU66" s="1536"/>
      <c r="AV66" s="1536"/>
      <c r="AW66" s="1537"/>
      <c r="AX66" s="1537"/>
      <c r="AY66" s="1533"/>
      <c r="AZ66" s="1535"/>
      <c r="BA66" s="1536"/>
      <c r="BB66" s="1536"/>
      <c r="BC66" s="1537"/>
      <c r="BD66" s="1537"/>
      <c r="BE66" s="1537"/>
      <c r="BF66" s="1537"/>
      <c r="BG66" s="1537"/>
      <c r="BH66" s="1540"/>
      <c r="BL66" s="3"/>
      <c r="BM66" s="3"/>
      <c r="BN66" s="3"/>
      <c r="BO66" s="3"/>
      <c r="BP66" s="3"/>
      <c r="BQ66" s="3"/>
      <c r="BR66" s="3"/>
      <c r="BS66" s="3"/>
      <c r="BT66" s="3"/>
      <c r="BU66" s="3"/>
      <c r="BV66" s="3"/>
      <c r="BW66" s="3"/>
      <c r="BX66" s="3"/>
      <c r="BY66" s="3"/>
      <c r="BZ66" s="3"/>
      <c r="CA66" s="3"/>
      <c r="CB66" s="3"/>
    </row>
    <row r="67" spans="2:80" ht="20.149999999999999" hidden="1" customHeight="1" thickBot="1">
      <c r="C67" s="5"/>
      <c r="AD67" s="308" t="s">
        <v>313</v>
      </c>
      <c r="AG67" s="393"/>
      <c r="AH67" s="393"/>
      <c r="AI67" s="393"/>
      <c r="AJ67" s="393"/>
      <c r="AK67" s="1529"/>
      <c r="AL67" s="1530"/>
      <c r="AM67" s="1530"/>
      <c r="AN67" s="1530"/>
      <c r="AO67" s="1530"/>
      <c r="AP67" s="1532"/>
      <c r="AQ67" s="1534"/>
      <c r="AR67" s="1530"/>
      <c r="AS67" s="1530"/>
      <c r="AT67" s="1538"/>
      <c r="AU67" s="1539"/>
      <c r="AV67" s="1539"/>
      <c r="AW67" s="1539"/>
      <c r="AX67" s="1539"/>
      <c r="AY67" s="1534"/>
      <c r="AZ67" s="1538"/>
      <c r="BA67" s="1539"/>
      <c r="BB67" s="1539"/>
      <c r="BC67" s="1539"/>
      <c r="BD67" s="1539"/>
      <c r="BE67" s="1539"/>
      <c r="BF67" s="1539"/>
      <c r="BG67" s="1539"/>
      <c r="BH67" s="1541"/>
    </row>
  </sheetData>
  <sheetProtection sheet="1" selectLockedCells="1"/>
  <mergeCells count="181">
    <mergeCell ref="B62:L62"/>
    <mergeCell ref="BF62:BH62"/>
    <mergeCell ref="B63:L63"/>
    <mergeCell ref="BF63:BH63"/>
    <mergeCell ref="B64:L64"/>
    <mergeCell ref="BF64:BH64"/>
    <mergeCell ref="B59:L59"/>
    <mergeCell ref="BF59:BH59"/>
    <mergeCell ref="B60:L60"/>
    <mergeCell ref="BF60:BH60"/>
    <mergeCell ref="B61:L61"/>
    <mergeCell ref="BF61:BH61"/>
    <mergeCell ref="BL26:BP29"/>
    <mergeCell ref="AK65:AM65"/>
    <mergeCell ref="AN65:AP65"/>
    <mergeCell ref="AQ65:AS65"/>
    <mergeCell ref="AU65:AX65"/>
    <mergeCell ref="BB65:BF65"/>
    <mergeCell ref="AK66:AM67"/>
    <mergeCell ref="AN66:AP67"/>
    <mergeCell ref="AQ66:AS67"/>
    <mergeCell ref="AT66:AY67"/>
    <mergeCell ref="AZ66:BH67"/>
    <mergeCell ref="AQ34:AS35"/>
    <mergeCell ref="AT34:AY35"/>
    <mergeCell ref="AZ34:BH35"/>
    <mergeCell ref="B56:L56"/>
    <mergeCell ref="BF56:BH56"/>
    <mergeCell ref="B57:L57"/>
    <mergeCell ref="BF57:BH57"/>
    <mergeCell ref="B58:L58"/>
    <mergeCell ref="BF58:BH58"/>
    <mergeCell ref="AZ51:BB51"/>
    <mergeCell ref="BC51:BE51"/>
    <mergeCell ref="B52:L52"/>
    <mergeCell ref="BF52:BH52"/>
    <mergeCell ref="B53:L53"/>
    <mergeCell ref="BF53:BH53"/>
    <mergeCell ref="B54:L54"/>
    <mergeCell ref="BF54:BH54"/>
    <mergeCell ref="B55:L55"/>
    <mergeCell ref="AH51:AJ51"/>
    <mergeCell ref="AK51:AM51"/>
    <mergeCell ref="AN51:AP51"/>
    <mergeCell ref="AQ51:AS51"/>
    <mergeCell ref="AT51:AV51"/>
    <mergeCell ref="AW51:AY51"/>
    <mergeCell ref="BF55:BH55"/>
    <mergeCell ref="B50:L50"/>
    <mergeCell ref="BF50:BH51"/>
    <mergeCell ref="B51:L51"/>
    <mergeCell ref="M51:O51"/>
    <mergeCell ref="P51:R51"/>
    <mergeCell ref="S51:U51"/>
    <mergeCell ref="V51:X51"/>
    <mergeCell ref="Y51:AA51"/>
    <mergeCell ref="AB51:AD51"/>
    <mergeCell ref="AE51:AG51"/>
    <mergeCell ref="H48:L48"/>
    <mergeCell ref="M48:AD49"/>
    <mergeCell ref="AG48:AI49"/>
    <mergeCell ref="AU48:AW49"/>
    <mergeCell ref="AX48:BH48"/>
    <mergeCell ref="AJ49:AT49"/>
    <mergeCell ref="AX49:BH49"/>
    <mergeCell ref="D46:F46"/>
    <mergeCell ref="H46:L46"/>
    <mergeCell ref="M46:AD47"/>
    <mergeCell ref="AG46:AI47"/>
    <mergeCell ref="AJ46:AT46"/>
    <mergeCell ref="AX46:BH46"/>
    <mergeCell ref="AJ47:AT47"/>
    <mergeCell ref="AX47:BH47"/>
    <mergeCell ref="H44:L44"/>
    <mergeCell ref="M44:AD45"/>
    <mergeCell ref="AG44:AI45"/>
    <mergeCell ref="AJ44:AT44"/>
    <mergeCell ref="AU44:AW45"/>
    <mergeCell ref="AX44:BG44"/>
    <mergeCell ref="AJ45:AT45"/>
    <mergeCell ref="AX45:BG45"/>
    <mergeCell ref="B39:BH39"/>
    <mergeCell ref="AG40:AK40"/>
    <mergeCell ref="AL40:BH41"/>
    <mergeCell ref="B41:F41"/>
    <mergeCell ref="B42:F42"/>
    <mergeCell ref="S42:AC42"/>
    <mergeCell ref="AG42:AK42"/>
    <mergeCell ref="AL42:BH43"/>
    <mergeCell ref="S37:AF38"/>
    <mergeCell ref="AG37:AG38"/>
    <mergeCell ref="AH37:AH38"/>
    <mergeCell ref="AI37:AN38"/>
    <mergeCell ref="AO37:AO38"/>
    <mergeCell ref="AP37:AP38"/>
    <mergeCell ref="B31:L31"/>
    <mergeCell ref="BF31:BH31"/>
    <mergeCell ref="B32:L32"/>
    <mergeCell ref="BF32:BH32"/>
    <mergeCell ref="AQ33:AS33"/>
    <mergeCell ref="AU33:AX33"/>
    <mergeCell ref="BB33:BF33"/>
    <mergeCell ref="B28:L28"/>
    <mergeCell ref="BF28:BH28"/>
    <mergeCell ref="B29:L29"/>
    <mergeCell ref="BF29:BH29"/>
    <mergeCell ref="B30:L30"/>
    <mergeCell ref="BF30:BH30"/>
    <mergeCell ref="B25:L25"/>
    <mergeCell ref="BF25:BH25"/>
    <mergeCell ref="B26:L26"/>
    <mergeCell ref="BF26:BH26"/>
    <mergeCell ref="B27:L27"/>
    <mergeCell ref="BF27:BH27"/>
    <mergeCell ref="B22:L22"/>
    <mergeCell ref="BF22:BH22"/>
    <mergeCell ref="B23:L23"/>
    <mergeCell ref="BF23:BH23"/>
    <mergeCell ref="B24:L24"/>
    <mergeCell ref="BF24:BH24"/>
    <mergeCell ref="B20:L20"/>
    <mergeCell ref="BF20:BH20"/>
    <mergeCell ref="B21:L21"/>
    <mergeCell ref="BF21:BH21"/>
    <mergeCell ref="AH19:AJ19"/>
    <mergeCell ref="AK19:AM19"/>
    <mergeCell ref="AN19:AP19"/>
    <mergeCell ref="AQ19:AS19"/>
    <mergeCell ref="AT19:AV19"/>
    <mergeCell ref="AW19:AY19"/>
    <mergeCell ref="B18:L18"/>
    <mergeCell ref="BF18:BH19"/>
    <mergeCell ref="B19:L19"/>
    <mergeCell ref="M19:O19"/>
    <mergeCell ref="P19:R19"/>
    <mergeCell ref="S19:U19"/>
    <mergeCell ref="V19:X19"/>
    <mergeCell ref="Y19:AA19"/>
    <mergeCell ref="AB19:AD19"/>
    <mergeCell ref="AE19:AG19"/>
    <mergeCell ref="AZ19:BB19"/>
    <mergeCell ref="BC19:BE19"/>
    <mergeCell ref="H13:L13"/>
    <mergeCell ref="AG13:AI14"/>
    <mergeCell ref="AU13:AW14"/>
    <mergeCell ref="AX13:BH13"/>
    <mergeCell ref="AJ14:AT14"/>
    <mergeCell ref="AX14:BH14"/>
    <mergeCell ref="D11:F11"/>
    <mergeCell ref="H11:L11"/>
    <mergeCell ref="M11:AD12"/>
    <mergeCell ref="AG11:AI12"/>
    <mergeCell ref="AJ11:AT11"/>
    <mergeCell ref="AX11:BH11"/>
    <mergeCell ref="AJ12:AT12"/>
    <mergeCell ref="AX12:BH12"/>
    <mergeCell ref="M13:AB14"/>
    <mergeCell ref="H15:AF15"/>
    <mergeCell ref="H16:AF16"/>
    <mergeCell ref="H17:AF17"/>
    <mergeCell ref="AL1:BL1"/>
    <mergeCell ref="AG2:AP3"/>
    <mergeCell ref="S2:AF3"/>
    <mergeCell ref="H9:L9"/>
    <mergeCell ref="M9:AD10"/>
    <mergeCell ref="AG9:AI10"/>
    <mergeCell ref="AJ9:AT9"/>
    <mergeCell ref="AU9:AW10"/>
    <mergeCell ref="AX9:BG9"/>
    <mergeCell ref="AJ10:AT10"/>
    <mergeCell ref="AX10:BG10"/>
    <mergeCell ref="B4:BH4"/>
    <mergeCell ref="S7:AC7"/>
    <mergeCell ref="BD7:BH8"/>
    <mergeCell ref="AG5:AI6"/>
    <mergeCell ref="AJ5:BH6"/>
    <mergeCell ref="AG7:AI8"/>
    <mergeCell ref="BA7:BC8"/>
    <mergeCell ref="AJ7:AZ8"/>
    <mergeCell ref="C7:K7"/>
    <mergeCell ref="C6:E6"/>
  </mergeCells>
  <phoneticPr fontId="3"/>
  <conditionalFormatting sqref="AJ9:AT9">
    <cfRule type="expression" dxfId="251" priority="22" stopIfTrue="1">
      <formula>AND(MONTH(AJ9)&lt;10,DAY(AJ9)&gt;9)</formula>
    </cfRule>
    <cfRule type="expression" dxfId="250" priority="23" stopIfTrue="1">
      <formula>AND(MONTH(AJ9)&lt;10,DAY(AJ9)&lt;10)</formula>
    </cfRule>
    <cfRule type="expression" dxfId="249" priority="24" stopIfTrue="1">
      <formula>AND(MONTH(AJ9)&gt;9,DAY(AJ9)&lt;10)</formula>
    </cfRule>
  </conditionalFormatting>
  <conditionalFormatting sqref="AJ10:AT10">
    <cfRule type="expression" dxfId="248" priority="19" stopIfTrue="1">
      <formula>AND(MONTH(AJ10)&lt;10,DAY(AJ10)&gt;9)</formula>
    </cfRule>
    <cfRule type="expression" dxfId="247" priority="20" stopIfTrue="1">
      <formula>AND(MONTH(AJ10)&lt;10,DAY(AJ10)&lt;10)</formula>
    </cfRule>
    <cfRule type="expression" dxfId="246" priority="21" stopIfTrue="1">
      <formula>AND(MONTH(AJ10)&gt;9,DAY(AJ10)&lt;10)</formula>
    </cfRule>
  </conditionalFormatting>
  <conditionalFormatting sqref="AJ12:AT12">
    <cfRule type="expression" dxfId="245" priority="16" stopIfTrue="1">
      <formula>AND(MONTH(AJ12)&lt;10,DAY(AJ12)&gt;9)</formula>
    </cfRule>
    <cfRule type="expression" dxfId="244" priority="17" stopIfTrue="1">
      <formula>AND(MONTH(AJ12)&lt;10,DAY(AJ12)&lt;10)</formula>
    </cfRule>
    <cfRule type="expression" dxfId="243" priority="18" stopIfTrue="1">
      <formula>AND(MONTH(AJ12)&gt;9,DAY(AJ12)&lt;10)</formula>
    </cfRule>
  </conditionalFormatting>
  <conditionalFormatting sqref="AX12:BH12">
    <cfRule type="expression" dxfId="242" priority="13" stopIfTrue="1">
      <formula>AND(MONTH(AX12)&lt;10,DAY(AX12)&gt;9)</formula>
    </cfRule>
    <cfRule type="expression" dxfId="241" priority="14" stopIfTrue="1">
      <formula>AND(MONTH(AX12)&lt;10,DAY(AX12)&lt;10)</formula>
    </cfRule>
    <cfRule type="expression" dxfId="240" priority="15" stopIfTrue="1">
      <formula>AND(MONTH(AX12)&gt;9,DAY(AX12)&lt;10)</formula>
    </cfRule>
  </conditionalFormatting>
  <conditionalFormatting sqref="AX11:BH11">
    <cfRule type="expression" dxfId="239" priority="10" stopIfTrue="1">
      <formula>AND(MONTH(AX11)&lt;10,DAY(AX11)&gt;9)</formula>
    </cfRule>
    <cfRule type="expression" dxfId="238" priority="11" stopIfTrue="1">
      <formula>AND(MONTH(AX11)&lt;10,DAY(AX11)&lt;10)</formula>
    </cfRule>
    <cfRule type="expression" dxfId="237" priority="12" stopIfTrue="1">
      <formula>AND(MONTH(AX11)&gt;9,DAY(AX11)&lt;10)</formula>
    </cfRule>
  </conditionalFormatting>
  <conditionalFormatting sqref="AX14:BH14">
    <cfRule type="expression" dxfId="236" priority="7" stopIfTrue="1">
      <formula>AND(MONTH(AX14)&lt;10,DAY(AX14)&gt;9)</formula>
    </cfRule>
    <cfRule type="expression" dxfId="235" priority="8" stopIfTrue="1">
      <formula>AND(MONTH(AX14)&lt;10,DAY(AX14)&lt;10)</formula>
    </cfRule>
    <cfRule type="expression" dxfId="234" priority="9" stopIfTrue="1">
      <formula>AND(MONTH(AX14)&gt;9,DAY(AX14)&lt;10)</formula>
    </cfRule>
  </conditionalFormatting>
  <conditionalFormatting sqref="AX13:BH13">
    <cfRule type="expression" dxfId="233" priority="4" stopIfTrue="1">
      <formula>AND(MONTH(AX13)&lt;10,DAY(AX13)&gt;9)</formula>
    </cfRule>
    <cfRule type="expression" dxfId="232" priority="5" stopIfTrue="1">
      <formula>AND(MONTH(AX13)&lt;10,DAY(AX13)&lt;10)</formula>
    </cfRule>
    <cfRule type="expression" dxfId="231" priority="6" stopIfTrue="1">
      <formula>AND(MONTH(AX13)&gt;9,DAY(AX13)&lt;10)</formula>
    </cfRule>
  </conditionalFormatting>
  <conditionalFormatting sqref="AJ14:AT14">
    <cfRule type="expression" dxfId="230" priority="1" stopIfTrue="1">
      <formula>AND(MONTH(AJ14)&lt;10,DAY(AJ14)&gt;9)</formula>
    </cfRule>
    <cfRule type="expression" dxfId="229" priority="2" stopIfTrue="1">
      <formula>AND(MONTH(AJ14)&lt;10,DAY(AJ14)&lt;10)</formula>
    </cfRule>
    <cfRule type="expression" dxfId="228" priority="3" stopIfTrue="1">
      <formula>AND(MONTH(AJ14)&gt;9,DAY(AJ14)&lt;10)</formula>
    </cfRule>
  </conditionalFormatting>
  <dataValidations count="2">
    <dataValidation type="list" allowBlank="1" showInputMessage="1" showErrorMessage="1" sqref="AI37">
      <formula1>$BJ$3:$BJ$4</formula1>
    </dataValidation>
    <dataValidation type="list" allowBlank="1" showInputMessage="1" showErrorMessage="1" sqref="AG2:AP3">
      <formula1>$BJ$2:$BJ$4</formula1>
    </dataValidation>
  </dataValidations>
  <printOptions verticalCentered="1"/>
  <pageMargins left="0.6692913385826772" right="0.39370078740157483" top="0.31496062992125984" bottom="0.59055118110236227" header="0" footer="0.31496062992125984"/>
  <pageSetup paperSize="9" orientation="landscape" horizontalDpi="1200" verticalDpi="1200" r:id="rId1"/>
  <headerFooter scaleWithDoc="0">
    <oddHeader>&amp;L&amp;"ＭＳ 明朝,標準"&amp;8&amp;K00-029第2号様式（第3条関係）</oddHeader>
    <oddFooter>&amp;R&amp;"ＭＳ 明朝,標準"&amp;8&amp;K00-031受注者⇒監督員</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K73"/>
  <sheetViews>
    <sheetView showZeros="0" view="pageBreakPreview" zoomScaleNormal="100" zoomScaleSheetLayoutView="100" workbookViewId="0">
      <selection activeCell="I11" sqref="I11:S11"/>
    </sheetView>
  </sheetViews>
  <sheetFormatPr defaultColWidth="9" defaultRowHeight="13"/>
  <cols>
    <col min="1" max="1" width="13.6328125" customWidth="1"/>
    <col min="2" max="2" width="3.81640625" customWidth="1"/>
    <col min="3" max="3" width="6.6328125" customWidth="1"/>
    <col min="4" max="10" width="5.1796875" customWidth="1"/>
    <col min="11" max="11" width="2.90625" customWidth="1"/>
    <col min="12" max="12" width="3.6328125" customWidth="1"/>
    <col min="13" max="13" width="5.6328125" customWidth="1"/>
    <col min="14" max="14" width="5.1796875" customWidth="1"/>
    <col min="15" max="16" width="5.6328125" customWidth="1"/>
    <col min="17" max="17" width="5.1796875" customWidth="1"/>
    <col min="18" max="19" width="5.6328125" customWidth="1"/>
    <col min="20" max="20" width="9" customWidth="1"/>
    <col min="21" max="21" width="6.1796875" hidden="1" customWidth="1"/>
    <col min="24" max="24" width="0" hidden="1" customWidth="1"/>
    <col min="26" max="26" width="4.81640625" customWidth="1"/>
    <col min="27" max="27" width="9.453125" customWidth="1"/>
    <col min="28" max="29" width="3.6328125" customWidth="1"/>
    <col min="249" max="249" width="0.90625" customWidth="1"/>
    <col min="250" max="250" width="15.6328125" customWidth="1"/>
    <col min="251" max="251" width="4.6328125" customWidth="1"/>
    <col min="252" max="252" width="8.6328125" customWidth="1"/>
    <col min="253" max="253" width="9.6328125" customWidth="1"/>
    <col min="254" max="254" width="4.6328125" customWidth="1"/>
    <col min="255" max="255" width="15.6328125" customWidth="1"/>
    <col min="256" max="256" width="10.6328125" customWidth="1"/>
    <col min="257" max="258" width="8.6328125" customWidth="1"/>
    <col min="259" max="260" width="0.90625" customWidth="1"/>
    <col min="505" max="505" width="0.90625" customWidth="1"/>
    <col min="506" max="506" width="15.6328125" customWidth="1"/>
    <col min="507" max="507" width="4.6328125" customWidth="1"/>
    <col min="508" max="508" width="8.6328125" customWidth="1"/>
    <col min="509" max="509" width="9.6328125" customWidth="1"/>
    <col min="510" max="510" width="4.6328125" customWidth="1"/>
    <col min="511" max="511" width="15.6328125" customWidth="1"/>
    <col min="512" max="512" width="10.6328125" customWidth="1"/>
    <col min="513" max="514" width="8.6328125" customWidth="1"/>
    <col min="515" max="516" width="0.90625" customWidth="1"/>
    <col min="761" max="761" width="0.90625" customWidth="1"/>
    <col min="762" max="762" width="15.6328125" customWidth="1"/>
    <col min="763" max="763" width="4.6328125" customWidth="1"/>
    <col min="764" max="764" width="8.6328125" customWidth="1"/>
    <col min="765" max="765" width="9.6328125" customWidth="1"/>
    <col min="766" max="766" width="4.6328125" customWidth="1"/>
    <col min="767" max="767" width="15.6328125" customWidth="1"/>
    <col min="768" max="768" width="10.6328125" customWidth="1"/>
    <col min="769" max="770" width="8.6328125" customWidth="1"/>
    <col min="771" max="772" width="0.90625" customWidth="1"/>
    <col min="1017" max="1017" width="0.90625" customWidth="1"/>
    <col min="1018" max="1018" width="15.6328125" customWidth="1"/>
    <col min="1019" max="1019" width="4.6328125" customWidth="1"/>
    <col min="1020" max="1020" width="8.6328125" customWidth="1"/>
    <col min="1021" max="1021" width="9.6328125" customWidth="1"/>
    <col min="1022" max="1022" width="4.6328125" customWidth="1"/>
    <col min="1023" max="1023" width="15.6328125" customWidth="1"/>
    <col min="1024" max="1024" width="10.6328125" customWidth="1"/>
    <col min="1025" max="1026" width="8.6328125" customWidth="1"/>
    <col min="1027" max="1028" width="0.90625" customWidth="1"/>
    <col min="1273" max="1273" width="0.90625" customWidth="1"/>
    <col min="1274" max="1274" width="15.6328125" customWidth="1"/>
    <col min="1275" max="1275" width="4.6328125" customWidth="1"/>
    <col min="1276" max="1276" width="8.6328125" customWidth="1"/>
    <col min="1277" max="1277" width="9.6328125" customWidth="1"/>
    <col min="1278" max="1278" width="4.6328125" customWidth="1"/>
    <col min="1279" max="1279" width="15.6328125" customWidth="1"/>
    <col min="1280" max="1280" width="10.6328125" customWidth="1"/>
    <col min="1281" max="1282" width="8.6328125" customWidth="1"/>
    <col min="1283" max="1284" width="0.90625" customWidth="1"/>
    <col min="1529" max="1529" width="0.90625" customWidth="1"/>
    <col min="1530" max="1530" width="15.6328125" customWidth="1"/>
    <col min="1531" max="1531" width="4.6328125" customWidth="1"/>
    <col min="1532" max="1532" width="8.6328125" customWidth="1"/>
    <col min="1533" max="1533" width="9.6328125" customWidth="1"/>
    <col min="1534" max="1534" width="4.6328125" customWidth="1"/>
    <col min="1535" max="1535" width="15.6328125" customWidth="1"/>
    <col min="1536" max="1536" width="10.6328125" customWidth="1"/>
    <col min="1537" max="1538" width="8.6328125" customWidth="1"/>
    <col min="1539" max="1540" width="0.90625" customWidth="1"/>
    <col min="1785" max="1785" width="0.90625" customWidth="1"/>
    <col min="1786" max="1786" width="15.6328125" customWidth="1"/>
    <col min="1787" max="1787" width="4.6328125" customWidth="1"/>
    <col min="1788" max="1788" width="8.6328125" customWidth="1"/>
    <col min="1789" max="1789" width="9.6328125" customWidth="1"/>
    <col min="1790" max="1790" width="4.6328125" customWidth="1"/>
    <col min="1791" max="1791" width="15.6328125" customWidth="1"/>
    <col min="1792" max="1792" width="10.6328125" customWidth="1"/>
    <col min="1793" max="1794" width="8.6328125" customWidth="1"/>
    <col min="1795" max="1796" width="0.90625" customWidth="1"/>
    <col min="2041" max="2041" width="0.90625" customWidth="1"/>
    <col min="2042" max="2042" width="15.6328125" customWidth="1"/>
    <col min="2043" max="2043" width="4.6328125" customWidth="1"/>
    <col min="2044" max="2044" width="8.6328125" customWidth="1"/>
    <col min="2045" max="2045" width="9.6328125" customWidth="1"/>
    <col min="2046" max="2046" width="4.6328125" customWidth="1"/>
    <col min="2047" max="2047" width="15.6328125" customWidth="1"/>
    <col min="2048" max="2048" width="10.6328125" customWidth="1"/>
    <col min="2049" max="2050" width="8.6328125" customWidth="1"/>
    <col min="2051" max="2052" width="0.90625" customWidth="1"/>
    <col min="2297" max="2297" width="0.90625" customWidth="1"/>
    <col min="2298" max="2298" width="15.6328125" customWidth="1"/>
    <col min="2299" max="2299" width="4.6328125" customWidth="1"/>
    <col min="2300" max="2300" width="8.6328125" customWidth="1"/>
    <col min="2301" max="2301" width="9.6328125" customWidth="1"/>
    <col min="2302" max="2302" width="4.6328125" customWidth="1"/>
    <col min="2303" max="2303" width="15.6328125" customWidth="1"/>
    <col min="2304" max="2304" width="10.6328125" customWidth="1"/>
    <col min="2305" max="2306" width="8.6328125" customWidth="1"/>
    <col min="2307" max="2308" width="0.90625" customWidth="1"/>
    <col min="2553" max="2553" width="0.90625" customWidth="1"/>
    <col min="2554" max="2554" width="15.6328125" customWidth="1"/>
    <col min="2555" max="2555" width="4.6328125" customWidth="1"/>
    <col min="2556" max="2556" width="8.6328125" customWidth="1"/>
    <col min="2557" max="2557" width="9.6328125" customWidth="1"/>
    <col min="2558" max="2558" width="4.6328125" customWidth="1"/>
    <col min="2559" max="2559" width="15.6328125" customWidth="1"/>
    <col min="2560" max="2560" width="10.6328125" customWidth="1"/>
    <col min="2561" max="2562" width="8.6328125" customWidth="1"/>
    <col min="2563" max="2564" width="0.90625" customWidth="1"/>
    <col min="2809" max="2809" width="0.90625" customWidth="1"/>
    <col min="2810" max="2810" width="15.6328125" customWidth="1"/>
    <col min="2811" max="2811" width="4.6328125" customWidth="1"/>
    <col min="2812" max="2812" width="8.6328125" customWidth="1"/>
    <col min="2813" max="2813" width="9.6328125" customWidth="1"/>
    <col min="2814" max="2814" width="4.6328125" customWidth="1"/>
    <col min="2815" max="2815" width="15.6328125" customWidth="1"/>
    <col min="2816" max="2816" width="10.6328125" customWidth="1"/>
    <col min="2817" max="2818" width="8.6328125" customWidth="1"/>
    <col min="2819" max="2820" width="0.90625" customWidth="1"/>
    <col min="3065" max="3065" width="0.90625" customWidth="1"/>
    <col min="3066" max="3066" width="15.6328125" customWidth="1"/>
    <col min="3067" max="3067" width="4.6328125" customWidth="1"/>
    <col min="3068" max="3068" width="8.6328125" customWidth="1"/>
    <col min="3069" max="3069" width="9.6328125" customWidth="1"/>
    <col min="3070" max="3070" width="4.6328125" customWidth="1"/>
    <col min="3071" max="3071" width="15.6328125" customWidth="1"/>
    <col min="3072" max="3072" width="10.6328125" customWidth="1"/>
    <col min="3073" max="3074" width="8.6328125" customWidth="1"/>
    <col min="3075" max="3076" width="0.90625" customWidth="1"/>
    <col min="3321" max="3321" width="0.90625" customWidth="1"/>
    <col min="3322" max="3322" width="15.6328125" customWidth="1"/>
    <col min="3323" max="3323" width="4.6328125" customWidth="1"/>
    <col min="3324" max="3324" width="8.6328125" customWidth="1"/>
    <col min="3325" max="3325" width="9.6328125" customWidth="1"/>
    <col min="3326" max="3326" width="4.6328125" customWidth="1"/>
    <col min="3327" max="3327" width="15.6328125" customWidth="1"/>
    <col min="3328" max="3328" width="10.6328125" customWidth="1"/>
    <col min="3329" max="3330" width="8.6328125" customWidth="1"/>
    <col min="3331" max="3332" width="0.90625" customWidth="1"/>
    <col min="3577" max="3577" width="0.90625" customWidth="1"/>
    <col min="3578" max="3578" width="15.6328125" customWidth="1"/>
    <col min="3579" max="3579" width="4.6328125" customWidth="1"/>
    <col min="3580" max="3580" width="8.6328125" customWidth="1"/>
    <col min="3581" max="3581" width="9.6328125" customWidth="1"/>
    <col min="3582" max="3582" width="4.6328125" customWidth="1"/>
    <col min="3583" max="3583" width="15.6328125" customWidth="1"/>
    <col min="3584" max="3584" width="10.6328125" customWidth="1"/>
    <col min="3585" max="3586" width="8.6328125" customWidth="1"/>
    <col min="3587" max="3588" width="0.90625" customWidth="1"/>
    <col min="3833" max="3833" width="0.90625" customWidth="1"/>
    <col min="3834" max="3834" width="15.6328125" customWidth="1"/>
    <col min="3835" max="3835" width="4.6328125" customWidth="1"/>
    <col min="3836" max="3836" width="8.6328125" customWidth="1"/>
    <col min="3837" max="3837" width="9.6328125" customWidth="1"/>
    <col min="3838" max="3838" width="4.6328125" customWidth="1"/>
    <col min="3839" max="3839" width="15.6328125" customWidth="1"/>
    <col min="3840" max="3840" width="10.6328125" customWidth="1"/>
    <col min="3841" max="3842" width="8.6328125" customWidth="1"/>
    <col min="3843" max="3844" width="0.90625" customWidth="1"/>
    <col min="4089" max="4089" width="0.90625" customWidth="1"/>
    <col min="4090" max="4090" width="15.6328125" customWidth="1"/>
    <col min="4091" max="4091" width="4.6328125" customWidth="1"/>
    <col min="4092" max="4092" width="8.6328125" customWidth="1"/>
    <col min="4093" max="4093" width="9.6328125" customWidth="1"/>
    <col min="4094" max="4094" width="4.6328125" customWidth="1"/>
    <col min="4095" max="4095" width="15.6328125" customWidth="1"/>
    <col min="4096" max="4096" width="10.6328125" customWidth="1"/>
    <col min="4097" max="4098" width="8.6328125" customWidth="1"/>
    <col min="4099" max="4100" width="0.90625" customWidth="1"/>
    <col min="4345" max="4345" width="0.90625" customWidth="1"/>
    <col min="4346" max="4346" width="15.6328125" customWidth="1"/>
    <col min="4347" max="4347" width="4.6328125" customWidth="1"/>
    <col min="4348" max="4348" width="8.6328125" customWidth="1"/>
    <col min="4349" max="4349" width="9.6328125" customWidth="1"/>
    <col min="4350" max="4350" width="4.6328125" customWidth="1"/>
    <col min="4351" max="4351" width="15.6328125" customWidth="1"/>
    <col min="4352" max="4352" width="10.6328125" customWidth="1"/>
    <col min="4353" max="4354" width="8.6328125" customWidth="1"/>
    <col min="4355" max="4356" width="0.90625" customWidth="1"/>
    <col min="4601" max="4601" width="0.90625" customWidth="1"/>
    <col min="4602" max="4602" width="15.6328125" customWidth="1"/>
    <col min="4603" max="4603" width="4.6328125" customWidth="1"/>
    <col min="4604" max="4604" width="8.6328125" customWidth="1"/>
    <col min="4605" max="4605" width="9.6328125" customWidth="1"/>
    <col min="4606" max="4606" width="4.6328125" customWidth="1"/>
    <col min="4607" max="4607" width="15.6328125" customWidth="1"/>
    <col min="4608" max="4608" width="10.6328125" customWidth="1"/>
    <col min="4609" max="4610" width="8.6328125" customWidth="1"/>
    <col min="4611" max="4612" width="0.90625" customWidth="1"/>
    <col min="4857" max="4857" width="0.90625" customWidth="1"/>
    <col min="4858" max="4858" width="15.6328125" customWidth="1"/>
    <col min="4859" max="4859" width="4.6328125" customWidth="1"/>
    <col min="4860" max="4860" width="8.6328125" customWidth="1"/>
    <col min="4861" max="4861" width="9.6328125" customWidth="1"/>
    <col min="4862" max="4862" width="4.6328125" customWidth="1"/>
    <col min="4863" max="4863" width="15.6328125" customWidth="1"/>
    <col min="4864" max="4864" width="10.6328125" customWidth="1"/>
    <col min="4865" max="4866" width="8.6328125" customWidth="1"/>
    <col min="4867" max="4868" width="0.90625" customWidth="1"/>
    <col min="5113" max="5113" width="0.90625" customWidth="1"/>
    <col min="5114" max="5114" width="15.6328125" customWidth="1"/>
    <col min="5115" max="5115" width="4.6328125" customWidth="1"/>
    <col min="5116" max="5116" width="8.6328125" customWidth="1"/>
    <col min="5117" max="5117" width="9.6328125" customWidth="1"/>
    <col min="5118" max="5118" width="4.6328125" customWidth="1"/>
    <col min="5119" max="5119" width="15.6328125" customWidth="1"/>
    <col min="5120" max="5120" width="10.6328125" customWidth="1"/>
    <col min="5121" max="5122" width="8.6328125" customWidth="1"/>
    <col min="5123" max="5124" width="0.90625" customWidth="1"/>
    <col min="5369" max="5369" width="0.90625" customWidth="1"/>
    <col min="5370" max="5370" width="15.6328125" customWidth="1"/>
    <col min="5371" max="5371" width="4.6328125" customWidth="1"/>
    <col min="5372" max="5372" width="8.6328125" customWidth="1"/>
    <col min="5373" max="5373" width="9.6328125" customWidth="1"/>
    <col min="5374" max="5374" width="4.6328125" customWidth="1"/>
    <col min="5375" max="5375" width="15.6328125" customWidth="1"/>
    <col min="5376" max="5376" width="10.6328125" customWidth="1"/>
    <col min="5377" max="5378" width="8.6328125" customWidth="1"/>
    <col min="5379" max="5380" width="0.90625" customWidth="1"/>
    <col min="5625" max="5625" width="0.90625" customWidth="1"/>
    <col min="5626" max="5626" width="15.6328125" customWidth="1"/>
    <col min="5627" max="5627" width="4.6328125" customWidth="1"/>
    <col min="5628" max="5628" width="8.6328125" customWidth="1"/>
    <col min="5629" max="5629" width="9.6328125" customWidth="1"/>
    <col min="5630" max="5630" width="4.6328125" customWidth="1"/>
    <col min="5631" max="5631" width="15.6328125" customWidth="1"/>
    <col min="5632" max="5632" width="10.6328125" customWidth="1"/>
    <col min="5633" max="5634" width="8.6328125" customWidth="1"/>
    <col min="5635" max="5636" width="0.90625" customWidth="1"/>
    <col min="5881" max="5881" width="0.90625" customWidth="1"/>
    <col min="5882" max="5882" width="15.6328125" customWidth="1"/>
    <col min="5883" max="5883" width="4.6328125" customWidth="1"/>
    <col min="5884" max="5884" width="8.6328125" customWidth="1"/>
    <col min="5885" max="5885" width="9.6328125" customWidth="1"/>
    <col min="5886" max="5886" width="4.6328125" customWidth="1"/>
    <col min="5887" max="5887" width="15.6328125" customWidth="1"/>
    <col min="5888" max="5888" width="10.6328125" customWidth="1"/>
    <col min="5889" max="5890" width="8.6328125" customWidth="1"/>
    <col min="5891" max="5892" width="0.90625" customWidth="1"/>
    <col min="6137" max="6137" width="0.90625" customWidth="1"/>
    <col min="6138" max="6138" width="15.6328125" customWidth="1"/>
    <col min="6139" max="6139" width="4.6328125" customWidth="1"/>
    <col min="6140" max="6140" width="8.6328125" customWidth="1"/>
    <col min="6141" max="6141" width="9.6328125" customWidth="1"/>
    <col min="6142" max="6142" width="4.6328125" customWidth="1"/>
    <col min="6143" max="6143" width="15.6328125" customWidth="1"/>
    <col min="6144" max="6144" width="10.6328125" customWidth="1"/>
    <col min="6145" max="6146" width="8.6328125" customWidth="1"/>
    <col min="6147" max="6148" width="0.90625" customWidth="1"/>
    <col min="6393" max="6393" width="0.90625" customWidth="1"/>
    <col min="6394" max="6394" width="15.6328125" customWidth="1"/>
    <col min="6395" max="6395" width="4.6328125" customWidth="1"/>
    <col min="6396" max="6396" width="8.6328125" customWidth="1"/>
    <col min="6397" max="6397" width="9.6328125" customWidth="1"/>
    <col min="6398" max="6398" width="4.6328125" customWidth="1"/>
    <col min="6399" max="6399" width="15.6328125" customWidth="1"/>
    <col min="6400" max="6400" width="10.6328125" customWidth="1"/>
    <col min="6401" max="6402" width="8.6328125" customWidth="1"/>
    <col min="6403" max="6404" width="0.90625" customWidth="1"/>
    <col min="6649" max="6649" width="0.90625" customWidth="1"/>
    <col min="6650" max="6650" width="15.6328125" customWidth="1"/>
    <col min="6651" max="6651" width="4.6328125" customWidth="1"/>
    <col min="6652" max="6652" width="8.6328125" customWidth="1"/>
    <col min="6653" max="6653" width="9.6328125" customWidth="1"/>
    <col min="6654" max="6654" width="4.6328125" customWidth="1"/>
    <col min="6655" max="6655" width="15.6328125" customWidth="1"/>
    <col min="6656" max="6656" width="10.6328125" customWidth="1"/>
    <col min="6657" max="6658" width="8.6328125" customWidth="1"/>
    <col min="6659" max="6660" width="0.90625" customWidth="1"/>
    <col min="6905" max="6905" width="0.90625" customWidth="1"/>
    <col min="6906" max="6906" width="15.6328125" customWidth="1"/>
    <col min="6907" max="6907" width="4.6328125" customWidth="1"/>
    <col min="6908" max="6908" width="8.6328125" customWidth="1"/>
    <col min="6909" max="6909" width="9.6328125" customWidth="1"/>
    <col min="6910" max="6910" width="4.6328125" customWidth="1"/>
    <col min="6911" max="6911" width="15.6328125" customWidth="1"/>
    <col min="6912" max="6912" width="10.6328125" customWidth="1"/>
    <col min="6913" max="6914" width="8.6328125" customWidth="1"/>
    <col min="6915" max="6916" width="0.90625" customWidth="1"/>
    <col min="7161" max="7161" width="0.90625" customWidth="1"/>
    <col min="7162" max="7162" width="15.6328125" customWidth="1"/>
    <col min="7163" max="7163" width="4.6328125" customWidth="1"/>
    <col min="7164" max="7164" width="8.6328125" customWidth="1"/>
    <col min="7165" max="7165" width="9.6328125" customWidth="1"/>
    <col min="7166" max="7166" width="4.6328125" customWidth="1"/>
    <col min="7167" max="7167" width="15.6328125" customWidth="1"/>
    <col min="7168" max="7168" width="10.6328125" customWidth="1"/>
    <col min="7169" max="7170" width="8.6328125" customWidth="1"/>
    <col min="7171" max="7172" width="0.90625" customWidth="1"/>
    <col min="7417" max="7417" width="0.90625" customWidth="1"/>
    <col min="7418" max="7418" width="15.6328125" customWidth="1"/>
    <col min="7419" max="7419" width="4.6328125" customWidth="1"/>
    <col min="7420" max="7420" width="8.6328125" customWidth="1"/>
    <col min="7421" max="7421" width="9.6328125" customWidth="1"/>
    <col min="7422" max="7422" width="4.6328125" customWidth="1"/>
    <col min="7423" max="7423" width="15.6328125" customWidth="1"/>
    <col min="7424" max="7424" width="10.6328125" customWidth="1"/>
    <col min="7425" max="7426" width="8.6328125" customWidth="1"/>
    <col min="7427" max="7428" width="0.90625" customWidth="1"/>
    <col min="7673" max="7673" width="0.90625" customWidth="1"/>
    <col min="7674" max="7674" width="15.6328125" customWidth="1"/>
    <col min="7675" max="7675" width="4.6328125" customWidth="1"/>
    <col min="7676" max="7676" width="8.6328125" customWidth="1"/>
    <col min="7677" max="7677" width="9.6328125" customWidth="1"/>
    <col min="7678" max="7678" width="4.6328125" customWidth="1"/>
    <col min="7679" max="7679" width="15.6328125" customWidth="1"/>
    <col min="7680" max="7680" width="10.6328125" customWidth="1"/>
    <col min="7681" max="7682" width="8.6328125" customWidth="1"/>
    <col min="7683" max="7684" width="0.90625" customWidth="1"/>
    <col min="7929" max="7929" width="0.90625" customWidth="1"/>
    <col min="7930" max="7930" width="15.6328125" customWidth="1"/>
    <col min="7931" max="7931" width="4.6328125" customWidth="1"/>
    <col min="7932" max="7932" width="8.6328125" customWidth="1"/>
    <col min="7933" max="7933" width="9.6328125" customWidth="1"/>
    <col min="7934" max="7934" width="4.6328125" customWidth="1"/>
    <col min="7935" max="7935" width="15.6328125" customWidth="1"/>
    <col min="7936" max="7936" width="10.6328125" customWidth="1"/>
    <col min="7937" max="7938" width="8.6328125" customWidth="1"/>
    <col min="7939" max="7940" width="0.90625" customWidth="1"/>
    <col min="8185" max="8185" width="0.90625" customWidth="1"/>
    <col min="8186" max="8186" width="15.6328125" customWidth="1"/>
    <col min="8187" max="8187" width="4.6328125" customWidth="1"/>
    <col min="8188" max="8188" width="8.6328125" customWidth="1"/>
    <col min="8189" max="8189" width="9.6328125" customWidth="1"/>
    <col min="8190" max="8190" width="4.6328125" customWidth="1"/>
    <col min="8191" max="8191" width="15.6328125" customWidth="1"/>
    <col min="8192" max="8192" width="10.6328125" customWidth="1"/>
    <col min="8193" max="8194" width="8.6328125" customWidth="1"/>
    <col min="8195" max="8196" width="0.90625" customWidth="1"/>
    <col min="8441" max="8441" width="0.90625" customWidth="1"/>
    <col min="8442" max="8442" width="15.6328125" customWidth="1"/>
    <col min="8443" max="8443" width="4.6328125" customWidth="1"/>
    <col min="8444" max="8444" width="8.6328125" customWidth="1"/>
    <col min="8445" max="8445" width="9.6328125" customWidth="1"/>
    <col min="8446" max="8446" width="4.6328125" customWidth="1"/>
    <col min="8447" max="8447" width="15.6328125" customWidth="1"/>
    <col min="8448" max="8448" width="10.6328125" customWidth="1"/>
    <col min="8449" max="8450" width="8.6328125" customWidth="1"/>
    <col min="8451" max="8452" width="0.90625" customWidth="1"/>
    <col min="8697" max="8697" width="0.90625" customWidth="1"/>
    <col min="8698" max="8698" width="15.6328125" customWidth="1"/>
    <col min="8699" max="8699" width="4.6328125" customWidth="1"/>
    <col min="8700" max="8700" width="8.6328125" customWidth="1"/>
    <col min="8701" max="8701" width="9.6328125" customWidth="1"/>
    <col min="8702" max="8702" width="4.6328125" customWidth="1"/>
    <col min="8703" max="8703" width="15.6328125" customWidth="1"/>
    <col min="8704" max="8704" width="10.6328125" customWidth="1"/>
    <col min="8705" max="8706" width="8.6328125" customWidth="1"/>
    <col min="8707" max="8708" width="0.90625" customWidth="1"/>
    <col min="8953" max="8953" width="0.90625" customWidth="1"/>
    <col min="8954" max="8954" width="15.6328125" customWidth="1"/>
    <col min="8955" max="8955" width="4.6328125" customWidth="1"/>
    <col min="8956" max="8956" width="8.6328125" customWidth="1"/>
    <col min="8957" max="8957" width="9.6328125" customWidth="1"/>
    <col min="8958" max="8958" width="4.6328125" customWidth="1"/>
    <col min="8959" max="8959" width="15.6328125" customWidth="1"/>
    <col min="8960" max="8960" width="10.6328125" customWidth="1"/>
    <col min="8961" max="8962" width="8.6328125" customWidth="1"/>
    <col min="8963" max="8964" width="0.90625" customWidth="1"/>
    <col min="9209" max="9209" width="0.90625" customWidth="1"/>
    <col min="9210" max="9210" width="15.6328125" customWidth="1"/>
    <col min="9211" max="9211" width="4.6328125" customWidth="1"/>
    <col min="9212" max="9212" width="8.6328125" customWidth="1"/>
    <col min="9213" max="9213" width="9.6328125" customWidth="1"/>
    <col min="9214" max="9214" width="4.6328125" customWidth="1"/>
    <col min="9215" max="9215" width="15.6328125" customWidth="1"/>
    <col min="9216" max="9216" width="10.6328125" customWidth="1"/>
    <col min="9217" max="9218" width="8.6328125" customWidth="1"/>
    <col min="9219" max="9220" width="0.90625" customWidth="1"/>
    <col min="9465" max="9465" width="0.90625" customWidth="1"/>
    <col min="9466" max="9466" width="15.6328125" customWidth="1"/>
    <col min="9467" max="9467" width="4.6328125" customWidth="1"/>
    <col min="9468" max="9468" width="8.6328125" customWidth="1"/>
    <col min="9469" max="9469" width="9.6328125" customWidth="1"/>
    <col min="9470" max="9470" width="4.6328125" customWidth="1"/>
    <col min="9471" max="9471" width="15.6328125" customWidth="1"/>
    <col min="9472" max="9472" width="10.6328125" customWidth="1"/>
    <col min="9473" max="9474" width="8.6328125" customWidth="1"/>
    <col min="9475" max="9476" width="0.90625" customWidth="1"/>
    <col min="9721" max="9721" width="0.90625" customWidth="1"/>
    <col min="9722" max="9722" width="15.6328125" customWidth="1"/>
    <col min="9723" max="9723" width="4.6328125" customWidth="1"/>
    <col min="9724" max="9724" width="8.6328125" customWidth="1"/>
    <col min="9725" max="9725" width="9.6328125" customWidth="1"/>
    <col min="9726" max="9726" width="4.6328125" customWidth="1"/>
    <col min="9727" max="9727" width="15.6328125" customWidth="1"/>
    <col min="9728" max="9728" width="10.6328125" customWidth="1"/>
    <col min="9729" max="9730" width="8.6328125" customWidth="1"/>
    <col min="9731" max="9732" width="0.90625" customWidth="1"/>
    <col min="9977" max="9977" width="0.90625" customWidth="1"/>
    <col min="9978" max="9978" width="15.6328125" customWidth="1"/>
    <col min="9979" max="9979" width="4.6328125" customWidth="1"/>
    <col min="9980" max="9980" width="8.6328125" customWidth="1"/>
    <col min="9981" max="9981" width="9.6328125" customWidth="1"/>
    <col min="9982" max="9982" width="4.6328125" customWidth="1"/>
    <col min="9983" max="9983" width="15.6328125" customWidth="1"/>
    <col min="9984" max="9984" width="10.6328125" customWidth="1"/>
    <col min="9985" max="9986" width="8.6328125" customWidth="1"/>
    <col min="9987" max="9988" width="0.90625" customWidth="1"/>
    <col min="10233" max="10233" width="0.90625" customWidth="1"/>
    <col min="10234" max="10234" width="15.6328125" customWidth="1"/>
    <col min="10235" max="10235" width="4.6328125" customWidth="1"/>
    <col min="10236" max="10236" width="8.6328125" customWidth="1"/>
    <col min="10237" max="10237" width="9.6328125" customWidth="1"/>
    <col min="10238" max="10238" width="4.6328125" customWidth="1"/>
    <col min="10239" max="10239" width="15.6328125" customWidth="1"/>
    <col min="10240" max="10240" width="10.6328125" customWidth="1"/>
    <col min="10241" max="10242" width="8.6328125" customWidth="1"/>
    <col min="10243" max="10244" width="0.90625" customWidth="1"/>
    <col min="10489" max="10489" width="0.90625" customWidth="1"/>
    <col min="10490" max="10490" width="15.6328125" customWidth="1"/>
    <col min="10491" max="10491" width="4.6328125" customWidth="1"/>
    <col min="10492" max="10492" width="8.6328125" customWidth="1"/>
    <col min="10493" max="10493" width="9.6328125" customWidth="1"/>
    <col min="10494" max="10494" width="4.6328125" customWidth="1"/>
    <col min="10495" max="10495" width="15.6328125" customWidth="1"/>
    <col min="10496" max="10496" width="10.6328125" customWidth="1"/>
    <col min="10497" max="10498" width="8.6328125" customWidth="1"/>
    <col min="10499" max="10500" width="0.90625" customWidth="1"/>
    <col min="10745" max="10745" width="0.90625" customWidth="1"/>
    <col min="10746" max="10746" width="15.6328125" customWidth="1"/>
    <col min="10747" max="10747" width="4.6328125" customWidth="1"/>
    <col min="10748" max="10748" width="8.6328125" customWidth="1"/>
    <col min="10749" max="10749" width="9.6328125" customWidth="1"/>
    <col min="10750" max="10750" width="4.6328125" customWidth="1"/>
    <col min="10751" max="10751" width="15.6328125" customWidth="1"/>
    <col min="10752" max="10752" width="10.6328125" customWidth="1"/>
    <col min="10753" max="10754" width="8.6328125" customWidth="1"/>
    <col min="10755" max="10756" width="0.90625" customWidth="1"/>
    <col min="11001" max="11001" width="0.90625" customWidth="1"/>
    <col min="11002" max="11002" width="15.6328125" customWidth="1"/>
    <col min="11003" max="11003" width="4.6328125" customWidth="1"/>
    <col min="11004" max="11004" width="8.6328125" customWidth="1"/>
    <col min="11005" max="11005" width="9.6328125" customWidth="1"/>
    <col min="11006" max="11006" width="4.6328125" customWidth="1"/>
    <col min="11007" max="11007" width="15.6328125" customWidth="1"/>
    <col min="11008" max="11008" width="10.6328125" customWidth="1"/>
    <col min="11009" max="11010" width="8.6328125" customWidth="1"/>
    <col min="11011" max="11012" width="0.90625" customWidth="1"/>
    <col min="11257" max="11257" width="0.90625" customWidth="1"/>
    <col min="11258" max="11258" width="15.6328125" customWidth="1"/>
    <col min="11259" max="11259" width="4.6328125" customWidth="1"/>
    <col min="11260" max="11260" width="8.6328125" customWidth="1"/>
    <col min="11261" max="11261" width="9.6328125" customWidth="1"/>
    <col min="11262" max="11262" width="4.6328125" customWidth="1"/>
    <col min="11263" max="11263" width="15.6328125" customWidth="1"/>
    <col min="11264" max="11264" width="10.6328125" customWidth="1"/>
    <col min="11265" max="11266" width="8.6328125" customWidth="1"/>
    <col min="11267" max="11268" width="0.90625" customWidth="1"/>
    <col min="11513" max="11513" width="0.90625" customWidth="1"/>
    <col min="11514" max="11514" width="15.6328125" customWidth="1"/>
    <col min="11515" max="11515" width="4.6328125" customWidth="1"/>
    <col min="11516" max="11516" width="8.6328125" customWidth="1"/>
    <col min="11517" max="11517" width="9.6328125" customWidth="1"/>
    <col min="11518" max="11518" width="4.6328125" customWidth="1"/>
    <col min="11519" max="11519" width="15.6328125" customWidth="1"/>
    <col min="11520" max="11520" width="10.6328125" customWidth="1"/>
    <col min="11521" max="11522" width="8.6328125" customWidth="1"/>
    <col min="11523" max="11524" width="0.90625" customWidth="1"/>
    <col min="11769" max="11769" width="0.90625" customWidth="1"/>
    <col min="11770" max="11770" width="15.6328125" customWidth="1"/>
    <col min="11771" max="11771" width="4.6328125" customWidth="1"/>
    <col min="11772" max="11772" width="8.6328125" customWidth="1"/>
    <col min="11773" max="11773" width="9.6328125" customWidth="1"/>
    <col min="11774" max="11774" width="4.6328125" customWidth="1"/>
    <col min="11775" max="11775" width="15.6328125" customWidth="1"/>
    <col min="11776" max="11776" width="10.6328125" customWidth="1"/>
    <col min="11777" max="11778" width="8.6328125" customWidth="1"/>
    <col min="11779" max="11780" width="0.90625" customWidth="1"/>
    <col min="12025" max="12025" width="0.90625" customWidth="1"/>
    <col min="12026" max="12026" width="15.6328125" customWidth="1"/>
    <col min="12027" max="12027" width="4.6328125" customWidth="1"/>
    <col min="12028" max="12028" width="8.6328125" customWidth="1"/>
    <col min="12029" max="12029" width="9.6328125" customWidth="1"/>
    <col min="12030" max="12030" width="4.6328125" customWidth="1"/>
    <col min="12031" max="12031" width="15.6328125" customWidth="1"/>
    <col min="12032" max="12032" width="10.6328125" customWidth="1"/>
    <col min="12033" max="12034" width="8.6328125" customWidth="1"/>
    <col min="12035" max="12036" width="0.90625" customWidth="1"/>
    <col min="12281" max="12281" width="0.90625" customWidth="1"/>
    <col min="12282" max="12282" width="15.6328125" customWidth="1"/>
    <col min="12283" max="12283" width="4.6328125" customWidth="1"/>
    <col min="12284" max="12284" width="8.6328125" customWidth="1"/>
    <col min="12285" max="12285" width="9.6328125" customWidth="1"/>
    <col min="12286" max="12286" width="4.6328125" customWidth="1"/>
    <col min="12287" max="12287" width="15.6328125" customWidth="1"/>
    <col min="12288" max="12288" width="10.6328125" customWidth="1"/>
    <col min="12289" max="12290" width="8.6328125" customWidth="1"/>
    <col min="12291" max="12292" width="0.90625" customWidth="1"/>
    <col min="12537" max="12537" width="0.90625" customWidth="1"/>
    <col min="12538" max="12538" width="15.6328125" customWidth="1"/>
    <col min="12539" max="12539" width="4.6328125" customWidth="1"/>
    <col min="12540" max="12540" width="8.6328125" customWidth="1"/>
    <col min="12541" max="12541" width="9.6328125" customWidth="1"/>
    <col min="12542" max="12542" width="4.6328125" customWidth="1"/>
    <col min="12543" max="12543" width="15.6328125" customWidth="1"/>
    <col min="12544" max="12544" width="10.6328125" customWidth="1"/>
    <col min="12545" max="12546" width="8.6328125" customWidth="1"/>
    <col min="12547" max="12548" width="0.90625" customWidth="1"/>
    <col min="12793" max="12793" width="0.90625" customWidth="1"/>
    <col min="12794" max="12794" width="15.6328125" customWidth="1"/>
    <col min="12795" max="12795" width="4.6328125" customWidth="1"/>
    <col min="12796" max="12796" width="8.6328125" customWidth="1"/>
    <col min="12797" max="12797" width="9.6328125" customWidth="1"/>
    <col min="12798" max="12798" width="4.6328125" customWidth="1"/>
    <col min="12799" max="12799" width="15.6328125" customWidth="1"/>
    <col min="12800" max="12800" width="10.6328125" customWidth="1"/>
    <col min="12801" max="12802" width="8.6328125" customWidth="1"/>
    <col min="12803" max="12804" width="0.90625" customWidth="1"/>
    <col min="13049" max="13049" width="0.90625" customWidth="1"/>
    <col min="13050" max="13050" width="15.6328125" customWidth="1"/>
    <col min="13051" max="13051" width="4.6328125" customWidth="1"/>
    <col min="13052" max="13052" width="8.6328125" customWidth="1"/>
    <col min="13053" max="13053" width="9.6328125" customWidth="1"/>
    <col min="13054" max="13054" width="4.6328125" customWidth="1"/>
    <col min="13055" max="13055" width="15.6328125" customWidth="1"/>
    <col min="13056" max="13056" width="10.6328125" customWidth="1"/>
    <col min="13057" max="13058" width="8.6328125" customWidth="1"/>
    <col min="13059" max="13060" width="0.90625" customWidth="1"/>
    <col min="13305" max="13305" width="0.90625" customWidth="1"/>
    <col min="13306" max="13306" width="15.6328125" customWidth="1"/>
    <col min="13307" max="13307" width="4.6328125" customWidth="1"/>
    <col min="13308" max="13308" width="8.6328125" customWidth="1"/>
    <col min="13309" max="13309" width="9.6328125" customWidth="1"/>
    <col min="13310" max="13310" width="4.6328125" customWidth="1"/>
    <col min="13311" max="13311" width="15.6328125" customWidth="1"/>
    <col min="13312" max="13312" width="10.6328125" customWidth="1"/>
    <col min="13313" max="13314" width="8.6328125" customWidth="1"/>
    <col min="13315" max="13316" width="0.90625" customWidth="1"/>
    <col min="13561" max="13561" width="0.90625" customWidth="1"/>
    <col min="13562" max="13562" width="15.6328125" customWidth="1"/>
    <col min="13563" max="13563" width="4.6328125" customWidth="1"/>
    <col min="13564" max="13564" width="8.6328125" customWidth="1"/>
    <col min="13565" max="13565" width="9.6328125" customWidth="1"/>
    <col min="13566" max="13566" width="4.6328125" customWidth="1"/>
    <col min="13567" max="13567" width="15.6328125" customWidth="1"/>
    <col min="13568" max="13568" width="10.6328125" customWidth="1"/>
    <col min="13569" max="13570" width="8.6328125" customWidth="1"/>
    <col min="13571" max="13572" width="0.90625" customWidth="1"/>
    <col min="13817" max="13817" width="0.90625" customWidth="1"/>
    <col min="13818" max="13818" width="15.6328125" customWidth="1"/>
    <col min="13819" max="13819" width="4.6328125" customWidth="1"/>
    <col min="13820" max="13820" width="8.6328125" customWidth="1"/>
    <col min="13821" max="13821" width="9.6328125" customWidth="1"/>
    <col min="13822" max="13822" width="4.6328125" customWidth="1"/>
    <col min="13823" max="13823" width="15.6328125" customWidth="1"/>
    <col min="13824" max="13824" width="10.6328125" customWidth="1"/>
    <col min="13825" max="13826" width="8.6328125" customWidth="1"/>
    <col min="13827" max="13828" width="0.90625" customWidth="1"/>
    <col min="14073" max="14073" width="0.90625" customWidth="1"/>
    <col min="14074" max="14074" width="15.6328125" customWidth="1"/>
    <col min="14075" max="14075" width="4.6328125" customWidth="1"/>
    <col min="14076" max="14076" width="8.6328125" customWidth="1"/>
    <col min="14077" max="14077" width="9.6328125" customWidth="1"/>
    <col min="14078" max="14078" width="4.6328125" customWidth="1"/>
    <col min="14079" max="14079" width="15.6328125" customWidth="1"/>
    <col min="14080" max="14080" width="10.6328125" customWidth="1"/>
    <col min="14081" max="14082" width="8.6328125" customWidth="1"/>
    <col min="14083" max="14084" width="0.90625" customWidth="1"/>
    <col min="14329" max="14329" width="0.90625" customWidth="1"/>
    <col min="14330" max="14330" width="15.6328125" customWidth="1"/>
    <col min="14331" max="14331" width="4.6328125" customWidth="1"/>
    <col min="14332" max="14332" width="8.6328125" customWidth="1"/>
    <col min="14333" max="14333" width="9.6328125" customWidth="1"/>
    <col min="14334" max="14334" width="4.6328125" customWidth="1"/>
    <col min="14335" max="14335" width="15.6328125" customWidth="1"/>
    <col min="14336" max="14336" width="10.6328125" customWidth="1"/>
    <col min="14337" max="14338" width="8.6328125" customWidth="1"/>
    <col min="14339" max="14340" width="0.90625" customWidth="1"/>
    <col min="14585" max="14585" width="0.90625" customWidth="1"/>
    <col min="14586" max="14586" width="15.6328125" customWidth="1"/>
    <col min="14587" max="14587" width="4.6328125" customWidth="1"/>
    <col min="14588" max="14588" width="8.6328125" customWidth="1"/>
    <col min="14589" max="14589" width="9.6328125" customWidth="1"/>
    <col min="14590" max="14590" width="4.6328125" customWidth="1"/>
    <col min="14591" max="14591" width="15.6328125" customWidth="1"/>
    <col min="14592" max="14592" width="10.6328125" customWidth="1"/>
    <col min="14593" max="14594" width="8.6328125" customWidth="1"/>
    <col min="14595" max="14596" width="0.90625" customWidth="1"/>
    <col min="14841" max="14841" width="0.90625" customWidth="1"/>
    <col min="14842" max="14842" width="15.6328125" customWidth="1"/>
    <col min="14843" max="14843" width="4.6328125" customWidth="1"/>
    <col min="14844" max="14844" width="8.6328125" customWidth="1"/>
    <col min="14845" max="14845" width="9.6328125" customWidth="1"/>
    <col min="14846" max="14846" width="4.6328125" customWidth="1"/>
    <col min="14847" max="14847" width="15.6328125" customWidth="1"/>
    <col min="14848" max="14848" width="10.6328125" customWidth="1"/>
    <col min="14849" max="14850" width="8.6328125" customWidth="1"/>
    <col min="14851" max="14852" width="0.90625" customWidth="1"/>
    <col min="15097" max="15097" width="0.90625" customWidth="1"/>
    <col min="15098" max="15098" width="15.6328125" customWidth="1"/>
    <col min="15099" max="15099" width="4.6328125" customWidth="1"/>
    <col min="15100" max="15100" width="8.6328125" customWidth="1"/>
    <col min="15101" max="15101" width="9.6328125" customWidth="1"/>
    <col min="15102" max="15102" width="4.6328125" customWidth="1"/>
    <col min="15103" max="15103" width="15.6328125" customWidth="1"/>
    <col min="15104" max="15104" width="10.6328125" customWidth="1"/>
    <col min="15105" max="15106" width="8.6328125" customWidth="1"/>
    <col min="15107" max="15108" width="0.90625" customWidth="1"/>
    <col min="15353" max="15353" width="0.90625" customWidth="1"/>
    <col min="15354" max="15354" width="15.6328125" customWidth="1"/>
    <col min="15355" max="15355" width="4.6328125" customWidth="1"/>
    <col min="15356" max="15356" width="8.6328125" customWidth="1"/>
    <col min="15357" max="15357" width="9.6328125" customWidth="1"/>
    <col min="15358" max="15358" width="4.6328125" customWidth="1"/>
    <col min="15359" max="15359" width="15.6328125" customWidth="1"/>
    <col min="15360" max="15360" width="10.6328125" customWidth="1"/>
    <col min="15361" max="15362" width="8.6328125" customWidth="1"/>
    <col min="15363" max="15364" width="0.90625" customWidth="1"/>
    <col min="15609" max="15609" width="0.90625" customWidth="1"/>
    <col min="15610" max="15610" width="15.6328125" customWidth="1"/>
    <col min="15611" max="15611" width="4.6328125" customWidth="1"/>
    <col min="15612" max="15612" width="8.6328125" customWidth="1"/>
    <col min="15613" max="15613" width="9.6328125" customWidth="1"/>
    <col min="15614" max="15614" width="4.6328125" customWidth="1"/>
    <col min="15615" max="15615" width="15.6328125" customWidth="1"/>
    <col min="15616" max="15616" width="10.6328125" customWidth="1"/>
    <col min="15617" max="15618" width="8.6328125" customWidth="1"/>
    <col min="15619" max="15620" width="0.90625" customWidth="1"/>
    <col min="15865" max="15865" width="0.90625" customWidth="1"/>
    <col min="15866" max="15866" width="15.6328125" customWidth="1"/>
    <col min="15867" max="15867" width="4.6328125" customWidth="1"/>
    <col min="15868" max="15868" width="8.6328125" customWidth="1"/>
    <col min="15869" max="15869" width="9.6328125" customWidth="1"/>
    <col min="15870" max="15870" width="4.6328125" customWidth="1"/>
    <col min="15871" max="15871" width="15.6328125" customWidth="1"/>
    <col min="15872" max="15872" width="10.6328125" customWidth="1"/>
    <col min="15873" max="15874" width="8.6328125" customWidth="1"/>
    <col min="15875" max="15876" width="0.90625" customWidth="1"/>
    <col min="16121" max="16121" width="0.90625" customWidth="1"/>
    <col min="16122" max="16122" width="15.6328125" customWidth="1"/>
    <col min="16123" max="16123" width="4.6328125" customWidth="1"/>
    <col min="16124" max="16124" width="8.6328125" customWidth="1"/>
    <col min="16125" max="16125" width="9.6328125" customWidth="1"/>
    <col min="16126" max="16126" width="4.6328125" customWidth="1"/>
    <col min="16127" max="16127" width="15.6328125" customWidth="1"/>
    <col min="16128" max="16128" width="10.6328125" customWidth="1"/>
    <col min="16129" max="16130" width="8.6328125" customWidth="1"/>
    <col min="16131" max="16132" width="0.90625" customWidth="1"/>
  </cols>
  <sheetData>
    <row r="1" spans="2:37" ht="84" customHeight="1">
      <c r="B1" s="1550" t="s">
        <v>782</v>
      </c>
      <c r="C1" s="1551"/>
      <c r="D1" s="1551"/>
      <c r="E1" s="1551"/>
      <c r="F1" s="1551"/>
      <c r="G1" s="1551"/>
      <c r="H1" s="1551"/>
      <c r="I1" s="1551"/>
      <c r="J1" s="1551"/>
      <c r="K1" s="1551"/>
      <c r="L1" s="1551"/>
      <c r="M1" s="1551"/>
      <c r="N1" s="1551"/>
      <c r="O1" s="1551"/>
      <c r="P1" s="1551"/>
      <c r="Q1" s="1551"/>
      <c r="R1" s="1551"/>
      <c r="S1" s="1551"/>
      <c r="T1" s="8"/>
      <c r="U1" s="8"/>
      <c r="V1" s="8"/>
      <c r="W1" s="8"/>
      <c r="X1" s="8"/>
      <c r="Y1" s="8"/>
      <c r="Z1" s="8"/>
      <c r="AA1" s="8"/>
      <c r="AB1" s="8"/>
      <c r="AC1" s="8"/>
      <c r="AD1" s="8"/>
      <c r="AE1" s="8"/>
      <c r="AF1" s="8"/>
      <c r="AG1" s="8"/>
      <c r="AH1" s="8"/>
      <c r="AI1" s="8"/>
      <c r="AJ1" s="8"/>
      <c r="AK1" s="8"/>
    </row>
    <row r="2" spans="2:37" s="1115" customFormat="1" ht="20.149999999999999" customHeight="1">
      <c r="O2" s="1552">
        <f>各項目入力表!B6</f>
        <v>0</v>
      </c>
      <c r="P2" s="1553"/>
      <c r="Q2" s="1553"/>
      <c r="R2" s="1553"/>
      <c r="S2" s="1554"/>
      <c r="T2" s="536" t="s">
        <v>1020</v>
      </c>
      <c r="U2" s="1115" t="s">
        <v>414</v>
      </c>
      <c r="AA2" s="1555"/>
      <c r="AB2" s="1555"/>
      <c r="AC2" s="1555"/>
      <c r="AD2" s="1555"/>
      <c r="AE2" s="1555"/>
      <c r="AF2" s="1555"/>
      <c r="AG2" s="1555"/>
      <c r="AH2" s="1109"/>
      <c r="AI2" s="1109"/>
      <c r="AJ2" s="48" t="s">
        <v>322</v>
      </c>
      <c r="AK2" s="48"/>
    </row>
    <row r="3" spans="2:37" s="1115" customFormat="1" ht="18" hidden="1" customHeight="1">
      <c r="O3" s="1116"/>
      <c r="P3" s="1113"/>
      <c r="Q3" s="1113"/>
      <c r="R3" s="1113"/>
      <c r="T3" s="536"/>
      <c r="AA3" s="1109"/>
      <c r="AB3" s="1109"/>
      <c r="AC3" s="1109"/>
      <c r="AD3" s="1109"/>
      <c r="AE3" s="1109"/>
      <c r="AF3" s="1109"/>
      <c r="AG3" s="1109"/>
      <c r="AH3" s="1109"/>
      <c r="AI3" s="1109"/>
      <c r="AJ3" s="48"/>
      <c r="AK3" s="48"/>
    </row>
    <row r="4" spans="2:37" s="1115" customFormat="1">
      <c r="B4" s="1112"/>
      <c r="C4" s="1556" t="s">
        <v>31</v>
      </c>
      <c r="D4" s="1131"/>
      <c r="E4" s="1111"/>
      <c r="F4" s="1111"/>
      <c r="G4" s="1111"/>
      <c r="H4" s="1112"/>
      <c r="I4" s="1112"/>
      <c r="J4" s="1112"/>
      <c r="K4" s="1112"/>
      <c r="L4" s="1112"/>
      <c r="M4" s="1112"/>
      <c r="N4" s="1112"/>
      <c r="O4" s="1112"/>
      <c r="P4" s="1112"/>
      <c r="Q4" s="1112"/>
      <c r="R4" s="1112"/>
      <c r="S4" s="1112"/>
      <c r="U4" s="1115" t="s">
        <v>425</v>
      </c>
    </row>
    <row r="5" spans="2:37" s="1115" customFormat="1" ht="20.149999999999999" customHeight="1">
      <c r="B5" s="1112"/>
      <c r="C5" s="1557" t="str">
        <f>IF([1]各項目入力表!B10=[1]各項目入力表!A19,"平　塚　市　長",+IF([1]各項目入力表!B10=[1]各項目入力表!A20,"平塚市病院事業管理者",""))</f>
        <v>平　塚　市　長</v>
      </c>
      <c r="D5" s="1557"/>
      <c r="E5" s="1557"/>
      <c r="F5" s="1558"/>
      <c r="G5" s="1558"/>
      <c r="H5" s="1101"/>
      <c r="I5" s="1101"/>
      <c r="J5" s="1101"/>
      <c r="K5" s="1101"/>
      <c r="L5" s="1102"/>
      <c r="M5" s="1102"/>
      <c r="N5" s="1102"/>
      <c r="O5" s="1102"/>
      <c r="P5" s="1102"/>
      <c r="Q5" s="1102"/>
      <c r="R5" s="1102"/>
      <c r="S5" s="1112"/>
    </row>
    <row r="6" spans="2:37" s="1115" customFormat="1" ht="18" hidden="1" customHeight="1">
      <c r="B6" s="1112"/>
      <c r="C6" s="1101"/>
      <c r="D6" s="1101"/>
      <c r="E6" s="1101"/>
      <c r="F6" s="1101"/>
      <c r="G6" s="1101"/>
      <c r="H6" s="1101"/>
      <c r="I6" s="1101"/>
      <c r="J6" s="1101"/>
      <c r="K6" s="1101"/>
      <c r="L6" s="1102"/>
      <c r="M6" s="1102"/>
      <c r="N6" s="1102"/>
      <c r="O6" s="1102"/>
      <c r="P6" s="1102"/>
      <c r="Q6" s="1102"/>
      <c r="R6" s="1102"/>
      <c r="S6" s="1112"/>
    </row>
    <row r="7" spans="2:37" s="1115" customFormat="1" ht="25" customHeight="1">
      <c r="B7" s="1112"/>
      <c r="C7" s="1112"/>
      <c r="D7" s="1102"/>
      <c r="E7" s="1102"/>
      <c r="F7" s="1102"/>
      <c r="G7" s="1102"/>
      <c r="H7" s="1102"/>
      <c r="I7" s="1548" t="s">
        <v>324</v>
      </c>
      <c r="J7" s="1548"/>
      <c r="K7" s="1548"/>
      <c r="L7" s="1110"/>
      <c r="M7" s="1549">
        <f>各項目入力表!F3</f>
        <v>0</v>
      </c>
      <c r="N7" s="1549"/>
      <c r="O7" s="1549"/>
      <c r="P7" s="1549"/>
      <c r="Q7" s="1549"/>
      <c r="R7" s="1549"/>
      <c r="S7" s="1549"/>
    </row>
    <row r="8" spans="2:37" s="1115" customFormat="1" ht="25" customHeight="1">
      <c r="B8" s="1112"/>
      <c r="C8" s="1112"/>
      <c r="D8" s="1112"/>
      <c r="E8" s="1112"/>
      <c r="F8" s="1112"/>
      <c r="G8" s="1112"/>
      <c r="H8" s="1112"/>
      <c r="I8" s="1560" t="s">
        <v>33</v>
      </c>
      <c r="J8" s="1548"/>
      <c r="K8" s="1548"/>
      <c r="L8" s="1110"/>
      <c r="M8" s="1549">
        <f>各項目入力表!F4</f>
        <v>0</v>
      </c>
      <c r="N8" s="1549"/>
      <c r="O8" s="1549"/>
      <c r="P8" s="1549"/>
      <c r="Q8" s="1549"/>
      <c r="R8" s="1549"/>
      <c r="S8" s="1549"/>
      <c r="T8" s="1561"/>
      <c r="U8" s="1562"/>
      <c r="V8" s="1562"/>
      <c r="W8" s="1562"/>
      <c r="X8" s="1562"/>
      <c r="Z8" s="1563"/>
      <c r="AA8" s="1172"/>
      <c r="AB8" s="1172"/>
      <c r="AC8" s="1172"/>
      <c r="AD8" s="1172"/>
      <c r="AE8" s="1172"/>
      <c r="AF8" s="1172"/>
      <c r="AG8" s="1172"/>
    </row>
    <row r="9" spans="2:37" s="1115" customFormat="1" ht="25" customHeight="1">
      <c r="B9" s="1112"/>
      <c r="C9" s="1112"/>
      <c r="D9" s="1112"/>
      <c r="E9" s="1112"/>
      <c r="F9" s="1112"/>
      <c r="G9" s="1112"/>
      <c r="H9" s="1112"/>
      <c r="I9" s="1560" t="s">
        <v>34</v>
      </c>
      <c r="J9" s="1548"/>
      <c r="K9" s="1548"/>
      <c r="L9" s="1110"/>
      <c r="M9" s="1564">
        <f>各項目入力表!F5</f>
        <v>0</v>
      </c>
      <c r="N9" s="1549"/>
      <c r="O9" s="1549"/>
      <c r="P9" s="1549"/>
      <c r="Q9" s="1549"/>
      <c r="R9" s="1549"/>
      <c r="S9" s="1104" t="s">
        <v>334</v>
      </c>
      <c r="T9" s="1561"/>
      <c r="U9" s="1562"/>
      <c r="V9" s="1562"/>
      <c r="W9" s="1562"/>
      <c r="X9" s="1562"/>
      <c r="Y9" s="1114"/>
      <c r="Z9" s="1565"/>
      <c r="AA9" s="1172"/>
      <c r="AB9" s="1172"/>
      <c r="AC9" s="1172"/>
      <c r="AD9" s="1172"/>
      <c r="AE9" s="1172"/>
      <c r="AF9" s="1172"/>
      <c r="AG9" s="1172"/>
    </row>
    <row r="10" spans="2:37" s="1083" customFormat="1" ht="12" customHeight="1">
      <c r="B10" s="1084"/>
      <c r="C10" s="1084"/>
      <c r="D10" s="1084"/>
      <c r="E10" s="1084"/>
      <c r="F10" s="1084"/>
      <c r="G10" s="1084"/>
      <c r="H10" s="1084"/>
      <c r="I10" s="1566" t="s">
        <v>927</v>
      </c>
      <c r="J10" s="1566"/>
      <c r="K10" s="1566"/>
      <c r="L10" s="1566"/>
      <c r="M10" s="1566"/>
      <c r="N10" s="1566"/>
      <c r="O10" s="1566"/>
      <c r="P10" s="1566"/>
      <c r="Q10" s="1566"/>
      <c r="R10" s="1566"/>
      <c r="S10" s="1566"/>
      <c r="T10" s="1107"/>
      <c r="U10" s="1108"/>
      <c r="V10" s="1108"/>
      <c r="W10" s="1108"/>
      <c r="X10" s="1108"/>
      <c r="Y10" s="1085"/>
      <c r="Z10" s="1086"/>
      <c r="AA10" s="608"/>
      <c r="AB10" s="608"/>
      <c r="AC10" s="608"/>
      <c r="AD10" s="608"/>
      <c r="AE10" s="608"/>
      <c r="AF10" s="608"/>
      <c r="AG10" s="608"/>
    </row>
    <row r="11" spans="2:37" s="1083" customFormat="1" ht="12" customHeight="1">
      <c r="B11" s="1084"/>
      <c r="C11" s="1084"/>
      <c r="D11" s="1084"/>
      <c r="E11" s="1084"/>
      <c r="F11" s="1084"/>
      <c r="G11" s="1084"/>
      <c r="H11" s="1084"/>
      <c r="I11" s="1567" t="s">
        <v>928</v>
      </c>
      <c r="J11" s="1567"/>
      <c r="K11" s="1567"/>
      <c r="L11" s="1567"/>
      <c r="M11" s="1567"/>
      <c r="N11" s="1567"/>
      <c r="O11" s="1567"/>
      <c r="P11" s="1567"/>
      <c r="Q11" s="1567"/>
      <c r="R11" s="1567"/>
      <c r="S11" s="1567"/>
      <c r="T11" s="1107"/>
      <c r="U11" s="1108"/>
      <c r="V11" s="1108"/>
      <c r="W11" s="1108"/>
      <c r="X11" s="1108"/>
      <c r="Y11" s="1085"/>
      <c r="Z11" s="1086"/>
      <c r="AA11" s="608"/>
      <c r="AB11" s="608"/>
      <c r="AC11" s="608"/>
      <c r="AD11" s="608"/>
      <c r="AE11" s="608"/>
      <c r="AF11" s="608"/>
      <c r="AG11" s="608"/>
    </row>
    <row r="12" spans="2:37" s="1083" customFormat="1" ht="12" customHeight="1">
      <c r="B12" s="1084"/>
      <c r="C12" s="1084"/>
      <c r="D12" s="1084"/>
      <c r="E12" s="1084"/>
      <c r="F12" s="1084"/>
      <c r="G12" s="1084"/>
      <c r="H12" s="1084"/>
      <c r="I12" s="1567" t="s">
        <v>929</v>
      </c>
      <c r="J12" s="1567"/>
      <c r="K12" s="1567"/>
      <c r="L12" s="1567"/>
      <c r="M12" s="1567"/>
      <c r="N12" s="1567"/>
      <c r="O12" s="1567"/>
      <c r="P12" s="1567"/>
      <c r="Q12" s="1567"/>
      <c r="R12" s="1567"/>
      <c r="S12" s="1567"/>
      <c r="T12" s="1107"/>
      <c r="U12" s="1108"/>
      <c r="V12" s="1108"/>
      <c r="W12" s="1108"/>
      <c r="X12" s="1108"/>
      <c r="Y12" s="1085"/>
      <c r="Z12" s="1086"/>
      <c r="AA12" s="608"/>
      <c r="AB12" s="608"/>
      <c r="AC12" s="608"/>
      <c r="AD12" s="608"/>
      <c r="AE12" s="608"/>
      <c r="AF12" s="608"/>
      <c r="AG12" s="608"/>
    </row>
    <row r="13" spans="2:37" s="1115" customFormat="1" ht="18" customHeight="1">
      <c r="B13" s="1112"/>
      <c r="C13" s="1112"/>
      <c r="D13" s="1112"/>
      <c r="E13" s="1112"/>
      <c r="F13" s="1112"/>
      <c r="G13" s="1112"/>
      <c r="H13" s="1112"/>
      <c r="I13" s="1112"/>
      <c r="J13" s="1112"/>
      <c r="K13" s="1112"/>
      <c r="L13" s="1112"/>
      <c r="M13" s="1112"/>
      <c r="N13" s="1112"/>
      <c r="O13" s="1112"/>
      <c r="P13" s="1112"/>
      <c r="Q13" s="1112"/>
      <c r="R13" s="1112"/>
      <c r="S13" s="1112"/>
      <c r="T13" s="1561"/>
      <c r="U13" s="1562"/>
      <c r="V13" s="1562"/>
      <c r="W13" s="1562"/>
      <c r="X13" s="1562"/>
      <c r="Y13" s="1103"/>
      <c r="Z13" s="1172"/>
      <c r="AA13" s="1172"/>
      <c r="AB13" s="1172"/>
      <c r="AC13" s="1172"/>
      <c r="AD13" s="1172"/>
      <c r="AE13" s="1172"/>
      <c r="AF13" s="1172"/>
      <c r="AG13" s="1172"/>
      <c r="AH13" s="1559" t="s">
        <v>65</v>
      </c>
      <c r="AI13" s="1559"/>
    </row>
    <row r="14" spans="2:37" ht="20" customHeight="1">
      <c r="B14" s="1105"/>
      <c r="C14" s="453"/>
      <c r="D14" s="453"/>
      <c r="E14" s="453"/>
      <c r="F14" s="1441" t="s">
        <v>1021</v>
      </c>
      <c r="G14" s="1441"/>
      <c r="H14" s="1441"/>
      <c r="I14" s="1441"/>
      <c r="J14" s="1441"/>
      <c r="K14" s="1441"/>
      <c r="L14" s="1441"/>
      <c r="M14" s="1441"/>
      <c r="N14" s="1441"/>
      <c r="O14" s="1441"/>
      <c r="P14" s="1568" t="s">
        <v>1022</v>
      </c>
      <c r="Q14" s="1568"/>
      <c r="R14" s="1569">
        <f>各項目入力表!B5</f>
        <v>0</v>
      </c>
      <c r="S14" s="1569"/>
      <c r="T14" s="8"/>
      <c r="U14" s="8"/>
      <c r="V14" s="567"/>
      <c r="W14" s="568"/>
      <c r="X14" s="568"/>
      <c r="Y14" s="568"/>
      <c r="Z14" s="568"/>
      <c r="AA14" s="568"/>
      <c r="AB14" s="568"/>
      <c r="AC14" s="568"/>
      <c r="AD14" s="568"/>
      <c r="AE14" s="568"/>
      <c r="AF14" s="8"/>
      <c r="AG14" s="8"/>
      <c r="AH14" s="8"/>
      <c r="AI14" s="8"/>
      <c r="AJ14" s="8"/>
      <c r="AK14" s="8"/>
    </row>
    <row r="15" spans="2:37" ht="18" customHeight="1">
      <c r="B15" s="1105"/>
      <c r="C15" s="453"/>
      <c r="D15" s="453"/>
      <c r="E15" s="453"/>
      <c r="F15" s="453"/>
      <c r="G15" s="453"/>
      <c r="H15" s="453"/>
      <c r="I15" s="337"/>
      <c r="J15" s="1105"/>
      <c r="K15" s="1106"/>
      <c r="L15" s="878"/>
      <c r="M15" s="1102"/>
      <c r="N15" s="1102"/>
      <c r="O15" s="453"/>
      <c r="P15" s="453"/>
      <c r="Q15" s="453"/>
      <c r="R15" s="453"/>
      <c r="S15" s="453"/>
      <c r="T15" s="8"/>
      <c r="U15" s="8"/>
      <c r="V15" s="568"/>
      <c r="W15" s="568"/>
      <c r="X15" s="568"/>
      <c r="Y15" s="568"/>
      <c r="Z15" s="568"/>
      <c r="AA15" s="568"/>
      <c r="AB15" s="568"/>
      <c r="AC15" s="568"/>
      <c r="AD15" s="568"/>
      <c r="AE15" s="568"/>
      <c r="AF15" s="8"/>
      <c r="AG15" s="8"/>
      <c r="AH15" s="8"/>
      <c r="AI15" s="8"/>
      <c r="AJ15" s="8"/>
      <c r="AK15" s="8"/>
    </row>
    <row r="16" spans="2:37" ht="20.149999999999999" customHeight="1" thickBot="1">
      <c r="B16" s="1570" t="s">
        <v>773</v>
      </c>
      <c r="C16" s="1571"/>
      <c r="D16" s="1571"/>
      <c r="E16" s="1571"/>
      <c r="F16" s="1571"/>
      <c r="G16" s="1571"/>
      <c r="H16" s="1571"/>
      <c r="I16" s="1571"/>
      <c r="J16" s="1571"/>
      <c r="K16" s="1571"/>
      <c r="L16" s="1571"/>
      <c r="M16" s="1571"/>
      <c r="N16" s="1571"/>
      <c r="O16" s="1571"/>
      <c r="P16" s="1571"/>
      <c r="Q16" s="1571"/>
      <c r="R16" s="1572"/>
      <c r="S16" s="1572"/>
      <c r="T16" s="8"/>
      <c r="U16" s="8"/>
      <c r="V16" s="865"/>
      <c r="W16" s="866"/>
      <c r="X16" s="866"/>
      <c r="Y16" s="866"/>
      <c r="Z16" s="866"/>
      <c r="AA16" s="867"/>
      <c r="AB16" s="867"/>
      <c r="AC16" s="867"/>
      <c r="AD16" s="867"/>
      <c r="AE16" s="867"/>
      <c r="AF16" s="8"/>
      <c r="AG16" s="8"/>
      <c r="AH16" s="8"/>
      <c r="AI16" s="8"/>
      <c r="AJ16" s="8"/>
      <c r="AK16" s="8"/>
    </row>
    <row r="17" spans="2:31" ht="23.15" customHeight="1">
      <c r="B17" s="1573" t="s">
        <v>741</v>
      </c>
      <c r="C17" s="1574"/>
      <c r="D17" s="1575">
        <f>各項目入力表!B3</f>
        <v>0</v>
      </c>
      <c r="E17" s="1576"/>
      <c r="F17" s="1576"/>
      <c r="G17" s="1576"/>
      <c r="H17" s="1576"/>
      <c r="I17" s="1577"/>
      <c r="J17" s="1578" t="s">
        <v>1023</v>
      </c>
      <c r="K17" s="1579"/>
      <c r="L17" s="1580">
        <f>各項目入力表!B9</f>
        <v>0</v>
      </c>
      <c r="M17" s="1581"/>
      <c r="N17" s="1117" t="s">
        <v>1024</v>
      </c>
      <c r="O17" s="1582">
        <f>各項目入力表!B7</f>
        <v>0</v>
      </c>
      <c r="P17" s="1582"/>
      <c r="Q17" s="1118" t="s">
        <v>63</v>
      </c>
      <c r="R17" s="1582">
        <f>各項目入力表!B8</f>
        <v>0</v>
      </c>
      <c r="S17" s="1583"/>
      <c r="T17" s="8"/>
      <c r="U17" s="8"/>
      <c r="V17" s="866"/>
      <c r="W17" s="866"/>
      <c r="X17" s="866"/>
      <c r="Y17" s="866"/>
      <c r="Z17" s="866"/>
      <c r="AA17" s="867"/>
      <c r="AB17" s="867"/>
      <c r="AC17" s="867"/>
      <c r="AD17" s="867"/>
      <c r="AE17" s="867"/>
    </row>
    <row r="18" spans="2:31" ht="20.149999999999999" customHeight="1">
      <c r="B18" s="1584" t="s">
        <v>277</v>
      </c>
      <c r="C18" s="1585"/>
      <c r="D18" s="1587" t="s">
        <v>750</v>
      </c>
      <c r="E18" s="1588"/>
      <c r="F18" s="1588"/>
      <c r="G18" s="1588"/>
      <c r="H18" s="1588"/>
      <c r="I18" s="1588"/>
      <c r="J18" s="1588"/>
      <c r="K18" s="1588"/>
      <c r="L18" s="1588"/>
      <c r="M18" s="1588"/>
      <c r="N18" s="1588"/>
      <c r="O18" s="1588"/>
      <c r="P18" s="1588"/>
      <c r="Q18" s="1588"/>
      <c r="R18" s="1588"/>
      <c r="S18" s="1589"/>
      <c r="T18" s="8"/>
      <c r="U18" s="8"/>
      <c r="V18" s="1590" t="s">
        <v>742</v>
      </c>
      <c r="W18" s="1591"/>
      <c r="X18" s="1591"/>
      <c r="Y18" s="1591"/>
      <c r="Z18" s="1591"/>
      <c r="AA18" s="1591"/>
      <c r="AB18" s="867"/>
      <c r="AC18" s="867"/>
      <c r="AD18" s="867"/>
      <c r="AE18" s="867"/>
    </row>
    <row r="19" spans="2:31" ht="12" customHeight="1">
      <c r="B19" s="1584"/>
      <c r="C19" s="1585"/>
      <c r="D19" s="1592" t="s">
        <v>747</v>
      </c>
      <c r="E19" s="1593"/>
      <c r="F19" s="1594"/>
      <c r="G19" s="1595" t="s">
        <v>1025</v>
      </c>
      <c r="H19" s="1596"/>
      <c r="I19" s="1596"/>
      <c r="J19" s="1596"/>
      <c r="K19" s="1596"/>
      <c r="L19" s="1596"/>
      <c r="M19" s="1596"/>
      <c r="N19" s="1596"/>
      <c r="O19" s="1596"/>
      <c r="P19" s="1596"/>
      <c r="Q19" s="1596"/>
      <c r="R19" s="1596"/>
      <c r="S19" s="1597"/>
      <c r="T19" s="8"/>
      <c r="U19" s="8"/>
      <c r="V19" s="1590"/>
      <c r="W19" s="1591"/>
      <c r="X19" s="1591"/>
      <c r="Y19" s="1591"/>
      <c r="Z19" s="1591"/>
      <c r="AA19" s="1591"/>
      <c r="AB19" s="867"/>
      <c r="AC19" s="867"/>
      <c r="AD19" s="867"/>
      <c r="AE19" s="867"/>
    </row>
    <row r="20" spans="2:31" ht="20.149999999999999" customHeight="1">
      <c r="B20" s="1586"/>
      <c r="C20" s="1585"/>
      <c r="D20" s="1598" t="s">
        <v>746</v>
      </c>
      <c r="E20" s="1599"/>
      <c r="F20" s="1600"/>
      <c r="G20" s="1601">
        <f>各項目入力表!F6</f>
        <v>0</v>
      </c>
      <c r="H20" s="1602"/>
      <c r="I20" s="1602"/>
      <c r="J20" s="1602"/>
      <c r="K20" s="1602"/>
      <c r="L20" s="1602"/>
      <c r="M20" s="1602"/>
      <c r="N20" s="1602"/>
      <c r="O20" s="1602"/>
      <c r="P20" s="1602"/>
      <c r="Q20" s="1602"/>
      <c r="R20" s="1602"/>
      <c r="S20" s="1603"/>
      <c r="T20" s="8"/>
      <c r="U20" s="8"/>
      <c r="V20" s="1591"/>
      <c r="W20" s="1591"/>
      <c r="X20" s="1591"/>
      <c r="Y20" s="1591"/>
      <c r="Z20" s="1591"/>
      <c r="AA20" s="1591"/>
      <c r="AB20" s="868"/>
      <c r="AC20" s="869"/>
      <c r="AD20" s="869"/>
      <c r="AE20" s="869"/>
    </row>
    <row r="21" spans="2:31" ht="20.149999999999999" customHeight="1">
      <c r="B21" s="1586"/>
      <c r="C21" s="1585"/>
      <c r="D21" s="1604" t="s">
        <v>748</v>
      </c>
      <c r="E21" s="1605"/>
      <c r="F21" s="1606"/>
      <c r="G21" s="1607" t="s">
        <v>1026</v>
      </c>
      <c r="H21" s="1608"/>
      <c r="I21" s="1608"/>
      <c r="J21" s="1608"/>
      <c r="K21" s="1608"/>
      <c r="L21" s="1608"/>
      <c r="M21" s="1608"/>
      <c r="N21" s="1608"/>
      <c r="O21" s="1608"/>
      <c r="P21" s="1608"/>
      <c r="Q21" s="1608"/>
      <c r="R21" s="1608"/>
      <c r="S21" s="1609"/>
      <c r="T21" s="8"/>
      <c r="U21" s="8"/>
      <c r="V21" s="1591"/>
      <c r="W21" s="1591"/>
      <c r="X21" s="1591"/>
      <c r="Y21" s="1591"/>
      <c r="Z21" s="1591"/>
      <c r="AA21" s="1591"/>
      <c r="AB21" s="868"/>
      <c r="AC21" s="869"/>
      <c r="AD21" s="869"/>
      <c r="AE21" s="869"/>
    </row>
    <row r="22" spans="2:31" ht="20.149999999999999" customHeight="1">
      <c r="B22" s="1586"/>
      <c r="C22" s="1585"/>
      <c r="D22" s="1610" t="s">
        <v>768</v>
      </c>
      <c r="E22" s="1611"/>
      <c r="F22" s="1612"/>
      <c r="G22" s="1613" t="s">
        <v>1027</v>
      </c>
      <c r="H22" s="1614"/>
      <c r="I22" s="890" t="s">
        <v>227</v>
      </c>
      <c r="J22" s="1613" t="s">
        <v>1028</v>
      </c>
      <c r="K22" s="1614"/>
      <c r="L22" s="1614"/>
      <c r="M22" s="890" t="s">
        <v>227</v>
      </c>
      <c r="N22" s="1615" t="s">
        <v>1028</v>
      </c>
      <c r="O22" s="1615"/>
      <c r="P22" s="871"/>
      <c r="Q22" s="871"/>
      <c r="R22" s="871"/>
      <c r="S22" s="872"/>
      <c r="T22" s="8"/>
      <c r="U22" s="8"/>
      <c r="V22" s="1591"/>
      <c r="W22" s="1591"/>
      <c r="X22" s="1591"/>
      <c r="Y22" s="1591"/>
      <c r="Z22" s="1591"/>
      <c r="AA22" s="1591"/>
      <c r="AB22" s="868"/>
      <c r="AC22" s="870"/>
      <c r="AD22" s="869"/>
      <c r="AE22" s="869"/>
    </row>
    <row r="23" spans="2:31" ht="20.149999999999999" customHeight="1">
      <c r="B23" s="1586"/>
      <c r="C23" s="1585"/>
      <c r="D23" s="1616" t="s">
        <v>751</v>
      </c>
      <c r="E23" s="1617"/>
      <c r="F23" s="1617"/>
      <c r="G23" s="1617"/>
      <c r="H23" s="1617"/>
      <c r="I23" s="1617"/>
      <c r="J23" s="1617"/>
      <c r="K23" s="1617"/>
      <c r="L23" s="1617"/>
      <c r="M23" s="1617"/>
      <c r="N23" s="1617"/>
      <c r="O23" s="1617"/>
      <c r="P23" s="1617"/>
      <c r="Q23" s="1617"/>
      <c r="R23" s="1617"/>
      <c r="S23" s="1618"/>
      <c r="T23" s="8"/>
      <c r="U23" s="8"/>
      <c r="V23" s="1591"/>
      <c r="W23" s="1591"/>
      <c r="X23" s="1591"/>
      <c r="Y23" s="1591"/>
      <c r="Z23" s="1591"/>
      <c r="AA23" s="1591"/>
      <c r="AB23" s="868"/>
      <c r="AC23" s="870"/>
      <c r="AD23" s="869"/>
      <c r="AE23" s="869"/>
    </row>
    <row r="24" spans="2:31" ht="12.5" hidden="1" customHeight="1">
      <c r="B24" s="1586"/>
      <c r="C24" s="1585"/>
      <c r="D24" s="1619"/>
      <c r="E24" s="1620"/>
      <c r="F24" s="1620"/>
      <c r="G24" s="1620"/>
      <c r="H24" s="1620"/>
      <c r="I24" s="1620"/>
      <c r="J24" s="1620"/>
      <c r="K24" s="1620"/>
      <c r="L24" s="1620"/>
      <c r="M24" s="1620"/>
      <c r="N24" s="1620"/>
      <c r="O24" s="1620"/>
      <c r="P24" s="1620"/>
      <c r="Q24" s="1620"/>
      <c r="R24" s="1620"/>
      <c r="S24" s="1621"/>
      <c r="T24" s="8"/>
      <c r="U24" s="8"/>
      <c r="V24" s="1591"/>
      <c r="W24" s="1591"/>
      <c r="X24" s="1591"/>
      <c r="Y24" s="1591"/>
      <c r="Z24" s="1591"/>
      <c r="AA24" s="1591"/>
      <c r="AB24" s="868"/>
      <c r="AC24" s="870"/>
      <c r="AD24" s="869"/>
      <c r="AE24" s="869"/>
    </row>
    <row r="25" spans="2:31" ht="18" customHeight="1" thickBot="1">
      <c r="B25" s="1586"/>
      <c r="C25" s="1585"/>
      <c r="D25" s="1622"/>
      <c r="E25" s="1623"/>
      <c r="F25" s="1623"/>
      <c r="G25" s="1623"/>
      <c r="H25" s="1623"/>
      <c r="I25" s="1623"/>
      <c r="J25" s="1623"/>
      <c r="K25" s="1623"/>
      <c r="L25" s="1623"/>
      <c r="M25" s="1623"/>
      <c r="N25" s="1623"/>
      <c r="O25" s="1623"/>
      <c r="P25" s="1623"/>
      <c r="Q25" s="1623"/>
      <c r="R25" s="1623"/>
      <c r="S25" s="1624"/>
      <c r="T25" s="8"/>
      <c r="U25" s="8"/>
      <c r="V25" s="1591"/>
      <c r="W25" s="1591"/>
      <c r="X25" s="1591"/>
      <c r="Y25" s="1591"/>
      <c r="Z25" s="1591"/>
      <c r="AA25" s="1591"/>
      <c r="AB25" s="868"/>
      <c r="AC25" s="870"/>
      <c r="AD25" s="869"/>
      <c r="AE25" s="869"/>
    </row>
    <row r="26" spans="2:31" ht="20.149999999999999" customHeight="1" thickTop="1">
      <c r="B26" s="1680" t="s">
        <v>758</v>
      </c>
      <c r="C26" s="1681"/>
      <c r="D26" s="1684" t="s">
        <v>750</v>
      </c>
      <c r="E26" s="1685"/>
      <c r="F26" s="1685"/>
      <c r="G26" s="1685"/>
      <c r="H26" s="1685"/>
      <c r="I26" s="1685"/>
      <c r="J26" s="1685"/>
      <c r="K26" s="1685"/>
      <c r="L26" s="1685"/>
      <c r="M26" s="1685"/>
      <c r="N26" s="1685"/>
      <c r="O26" s="1685"/>
      <c r="P26" s="1685"/>
      <c r="Q26" s="1685"/>
      <c r="R26" s="1685"/>
      <c r="S26" s="1686"/>
      <c r="T26" s="8"/>
      <c r="U26" s="8" t="s">
        <v>1015</v>
      </c>
      <c r="V26" s="868"/>
      <c r="W26" s="868"/>
      <c r="X26" s="868"/>
      <c r="Y26" s="868"/>
      <c r="Z26" s="868"/>
      <c r="AA26" s="868"/>
      <c r="AB26" s="868"/>
      <c r="AC26" s="870"/>
      <c r="AD26" s="869"/>
      <c r="AE26" s="869"/>
    </row>
    <row r="27" spans="2:31" ht="12" customHeight="1">
      <c r="B27" s="1682"/>
      <c r="C27" s="1683"/>
      <c r="D27" s="1592" t="s">
        <v>747</v>
      </c>
      <c r="E27" s="1593"/>
      <c r="F27" s="1594"/>
      <c r="G27" s="1687" t="s">
        <v>1025</v>
      </c>
      <c r="H27" s="1688"/>
      <c r="I27" s="1688"/>
      <c r="J27" s="1688"/>
      <c r="K27" s="1688"/>
      <c r="L27" s="1688"/>
      <c r="M27" s="1688"/>
      <c r="N27" s="1688"/>
      <c r="O27" s="1688"/>
      <c r="P27" s="1688"/>
      <c r="Q27" s="1688"/>
      <c r="R27" s="1688"/>
      <c r="S27" s="1689"/>
      <c r="T27" s="8"/>
      <c r="U27" s="8"/>
      <c r="V27" s="868"/>
      <c r="W27" s="868"/>
      <c r="X27" s="868"/>
      <c r="Y27" s="868"/>
      <c r="Z27" s="868"/>
      <c r="AA27" s="868"/>
      <c r="AB27" s="867"/>
      <c r="AC27" s="867"/>
      <c r="AD27" s="867"/>
      <c r="AE27" s="867"/>
    </row>
    <row r="28" spans="2:31" ht="20.149999999999999" customHeight="1">
      <c r="B28" s="1682"/>
      <c r="C28" s="1683"/>
      <c r="D28" s="1625" t="s">
        <v>746</v>
      </c>
      <c r="E28" s="1599"/>
      <c r="F28" s="1600"/>
      <c r="G28" s="1601">
        <f>各項目入力表!F7</f>
        <v>0</v>
      </c>
      <c r="H28" s="1602"/>
      <c r="I28" s="1602"/>
      <c r="J28" s="1602"/>
      <c r="K28" s="1602"/>
      <c r="L28" s="1602"/>
      <c r="M28" s="1602"/>
      <c r="N28" s="1602"/>
      <c r="O28" s="1602"/>
      <c r="P28" s="1602"/>
      <c r="Q28" s="1602"/>
      <c r="R28" s="1602"/>
      <c r="S28" s="1603"/>
      <c r="T28" s="8"/>
      <c r="U28" s="8" t="s">
        <v>770</v>
      </c>
      <c r="V28" s="868"/>
      <c r="W28" s="868"/>
      <c r="X28" s="868"/>
      <c r="Y28" s="868"/>
      <c r="Z28" s="868"/>
      <c r="AA28" s="868"/>
      <c r="AB28" s="868"/>
      <c r="AC28" s="870"/>
      <c r="AD28" s="869"/>
      <c r="AE28" s="869"/>
    </row>
    <row r="29" spans="2:31" ht="20.149999999999999" customHeight="1">
      <c r="B29" s="1682"/>
      <c r="C29" s="1683"/>
      <c r="D29" s="1604" t="s">
        <v>748</v>
      </c>
      <c r="E29" s="1605"/>
      <c r="F29" s="1606"/>
      <c r="G29" s="1607" t="s">
        <v>1029</v>
      </c>
      <c r="H29" s="1608"/>
      <c r="I29" s="1608"/>
      <c r="J29" s="1608"/>
      <c r="K29" s="1608"/>
      <c r="L29" s="1608"/>
      <c r="M29" s="1608"/>
      <c r="N29" s="1608"/>
      <c r="O29" s="1608"/>
      <c r="P29" s="1608"/>
      <c r="Q29" s="1608"/>
      <c r="R29" s="1608"/>
      <c r="S29" s="1609"/>
      <c r="T29" s="8"/>
      <c r="U29" s="8" t="s">
        <v>1006</v>
      </c>
      <c r="V29" s="868"/>
      <c r="W29" s="868"/>
      <c r="X29" s="868"/>
      <c r="Y29" s="868"/>
      <c r="Z29" s="868"/>
      <c r="AA29" s="868"/>
      <c r="AB29" s="868"/>
      <c r="AC29" s="869"/>
      <c r="AD29" s="869"/>
      <c r="AE29" s="869"/>
    </row>
    <row r="30" spans="2:31" ht="20.149999999999999" customHeight="1">
      <c r="B30" s="1682"/>
      <c r="C30" s="1683"/>
      <c r="D30" s="1610" t="s">
        <v>768</v>
      </c>
      <c r="E30" s="1611"/>
      <c r="F30" s="1612"/>
      <c r="G30" s="1613" t="s">
        <v>1028</v>
      </c>
      <c r="H30" s="1614"/>
      <c r="I30" s="1100" t="s">
        <v>227</v>
      </c>
      <c r="J30" s="1613" t="s">
        <v>1030</v>
      </c>
      <c r="K30" s="1614"/>
      <c r="L30" s="1614"/>
      <c r="M30" s="1100" t="s">
        <v>227</v>
      </c>
      <c r="N30" s="1615" t="s">
        <v>1028</v>
      </c>
      <c r="O30" s="1615"/>
      <c r="P30" s="871"/>
      <c r="Q30" s="871"/>
      <c r="R30" s="871"/>
      <c r="S30" s="872"/>
      <c r="T30" s="8"/>
      <c r="U30" s="8" t="s">
        <v>1007</v>
      </c>
      <c r="V30" s="896"/>
      <c r="W30" s="847"/>
      <c r="X30" s="847"/>
      <c r="Y30" s="847"/>
      <c r="Z30" s="867"/>
      <c r="AA30" s="870"/>
      <c r="AB30" s="870"/>
      <c r="AC30" s="870"/>
      <c r="AD30" s="251"/>
      <c r="AE30" s="251"/>
    </row>
    <row r="31" spans="2:31" ht="13.5" customHeight="1">
      <c r="B31" s="1682"/>
      <c r="C31" s="1683"/>
      <c r="D31" s="1628" t="s">
        <v>769</v>
      </c>
      <c r="E31" s="1629"/>
      <c r="F31" s="1629"/>
      <c r="G31" s="1632" t="s">
        <v>1031</v>
      </c>
      <c r="H31" s="1633"/>
      <c r="I31" s="1634"/>
      <c r="J31" s="1636" t="s">
        <v>771</v>
      </c>
      <c r="K31" s="1637"/>
      <c r="L31" s="1637"/>
      <c r="M31" s="1638"/>
      <c r="N31" s="1642" t="str">
        <f>IF(G31=U28,"建設業法第７条第２号",+IF(G31=U29,"建設業法第１５条第２号",+IF(G31=U30,"建設業法第１５条第２号",IF(G31="",""))))</f>
        <v>建設業法第７条第２号</v>
      </c>
      <c r="O31" s="1643"/>
      <c r="P31" s="1643"/>
      <c r="Q31" s="1643"/>
      <c r="R31" s="1643"/>
      <c r="S31" s="1646"/>
      <c r="T31" s="8"/>
      <c r="U31" s="8" t="s">
        <v>39</v>
      </c>
      <c r="V31" s="8"/>
      <c r="W31" s="8"/>
      <c r="X31" s="8"/>
      <c r="Y31" s="8"/>
      <c r="Z31" s="8"/>
      <c r="AA31" s="8"/>
      <c r="AB31" s="8"/>
      <c r="AC31" s="8"/>
      <c r="AD31" s="8"/>
      <c r="AE31" s="8"/>
    </row>
    <row r="32" spans="2:31" ht="13.5" customHeight="1">
      <c r="B32" s="1682"/>
      <c r="C32" s="1683"/>
      <c r="D32" s="1630"/>
      <c r="E32" s="1631"/>
      <c r="F32" s="1631"/>
      <c r="G32" s="1635"/>
      <c r="H32" s="1633"/>
      <c r="I32" s="1634"/>
      <c r="J32" s="1639"/>
      <c r="K32" s="1640"/>
      <c r="L32" s="1640"/>
      <c r="M32" s="1641"/>
      <c r="N32" s="1644" t="b">
        <f t="shared" ref="N32" si="0">IF(G30=U28,"建設業法第７条第２号",+IF(G30=U29,"建設業法第１５条第２号",+IF(G30=U30,"建設業法第１５条第２号")))</f>
        <v>0</v>
      </c>
      <c r="O32" s="1645"/>
      <c r="P32" s="1645"/>
      <c r="Q32" s="1645"/>
      <c r="R32" s="1645"/>
      <c r="S32" s="1647"/>
      <c r="T32" s="8"/>
      <c r="U32" s="329" t="s">
        <v>337</v>
      </c>
      <c r="V32" s="321"/>
      <c r="W32" s="321"/>
      <c r="X32" s="321" t="s">
        <v>39</v>
      </c>
      <c r="Y32" s="321"/>
      <c r="Z32" s="8"/>
      <c r="AA32" s="8"/>
      <c r="AB32" s="8"/>
      <c r="AC32" s="8"/>
      <c r="AD32" s="8"/>
      <c r="AE32" s="8"/>
    </row>
    <row r="33" spans="2:31" ht="23.5" customHeight="1">
      <c r="B33" s="1682"/>
      <c r="C33" s="1683"/>
      <c r="D33" s="1648" t="s">
        <v>1005</v>
      </c>
      <c r="E33" s="1649"/>
      <c r="F33" s="1649"/>
      <c r="G33" s="1650"/>
      <c r="H33" s="1651"/>
      <c r="I33" s="1652"/>
      <c r="J33" s="1653" t="str">
        <f>IF(G31=U28,"",+IF(G31=U29,"",+IF(G31=U30,"特例監理技術者が兼任する工事　番号・名称",IF(G31="",""))))</f>
        <v/>
      </c>
      <c r="K33" s="1654"/>
      <c r="L33" s="1654"/>
      <c r="M33" s="1654"/>
      <c r="N33" s="1655"/>
      <c r="O33" s="1656"/>
      <c r="P33" s="1656"/>
      <c r="Q33" s="1656"/>
      <c r="R33" s="1656"/>
      <c r="S33" s="1657"/>
      <c r="T33" s="8"/>
      <c r="U33" s="8" t="s">
        <v>336</v>
      </c>
      <c r="V33" s="867"/>
      <c r="W33" s="867"/>
      <c r="X33" s="867"/>
      <c r="Y33" s="867"/>
      <c r="Z33" s="867"/>
      <c r="AA33" s="870"/>
      <c r="AB33" s="870"/>
      <c r="AC33" s="870"/>
      <c r="AD33" s="869"/>
      <c r="AE33" s="869"/>
    </row>
    <row r="34" spans="2:31" ht="23.5" customHeight="1">
      <c r="B34" s="1682"/>
      <c r="C34" s="1683"/>
      <c r="D34" s="1658" t="s">
        <v>1032</v>
      </c>
      <c r="E34" s="1659"/>
      <c r="F34" s="1660"/>
      <c r="G34" s="1661"/>
      <c r="H34" s="1662"/>
      <c r="I34" s="1663" t="s">
        <v>1033</v>
      </c>
      <c r="J34" s="1664"/>
      <c r="K34" s="1665"/>
      <c r="L34" s="1666"/>
      <c r="M34" s="1667"/>
      <c r="N34" s="1119" t="s">
        <v>1024</v>
      </c>
      <c r="O34" s="1668"/>
      <c r="P34" s="1626"/>
      <c r="Q34" s="1120" t="s">
        <v>63</v>
      </c>
      <c r="R34" s="1626"/>
      <c r="S34" s="1627"/>
      <c r="T34" s="8"/>
      <c r="U34" s="8"/>
      <c r="V34" s="867"/>
      <c r="W34" s="867"/>
      <c r="X34" s="867"/>
      <c r="Y34" s="867"/>
      <c r="Z34" s="867"/>
      <c r="AA34" s="870"/>
      <c r="AB34" s="870"/>
      <c r="AC34" s="870"/>
      <c r="AD34" s="869"/>
      <c r="AE34" s="869"/>
    </row>
    <row r="35" spans="2:31" ht="23.5" customHeight="1" thickBot="1">
      <c r="B35" s="1690"/>
      <c r="C35" s="1691"/>
      <c r="D35" s="1669" t="s">
        <v>1034</v>
      </c>
      <c r="E35" s="1670"/>
      <c r="F35" s="1671"/>
      <c r="G35" s="1672"/>
      <c r="H35" s="1673"/>
      <c r="I35" s="1673"/>
      <c r="J35" s="1673"/>
      <c r="K35" s="1673"/>
      <c r="L35" s="1673"/>
      <c r="M35" s="1674"/>
      <c r="N35" s="1675" t="s">
        <v>1023</v>
      </c>
      <c r="O35" s="1676"/>
      <c r="P35" s="1677"/>
      <c r="Q35" s="1678"/>
      <c r="R35" s="1678"/>
      <c r="S35" s="1679"/>
      <c r="T35" s="8"/>
      <c r="U35" s="8"/>
      <c r="V35" s="867"/>
      <c r="W35" s="867"/>
      <c r="X35" s="867"/>
      <c r="Y35" s="867"/>
      <c r="Z35" s="867"/>
      <c r="AA35" s="870"/>
      <c r="AB35" s="870"/>
      <c r="AC35" s="870"/>
      <c r="AD35" s="869"/>
      <c r="AE35" s="869"/>
    </row>
    <row r="36" spans="2:31" ht="20.149999999999999" customHeight="1" thickTop="1">
      <c r="B36" s="1680" t="str">
        <f>IF(G41=U37,"",IF(G41=U38,"主任技術者",+IF(G41=U39,"監理技術者補佐",+IF(G41=U40,"専門技術者"))))</f>
        <v/>
      </c>
      <c r="C36" s="1681"/>
      <c r="D36" s="1684" t="s">
        <v>750</v>
      </c>
      <c r="E36" s="1685"/>
      <c r="F36" s="1685"/>
      <c r="G36" s="1685"/>
      <c r="H36" s="1685"/>
      <c r="I36" s="1685"/>
      <c r="J36" s="1685"/>
      <c r="K36" s="1685"/>
      <c r="L36" s="1685"/>
      <c r="M36" s="1685"/>
      <c r="N36" s="1685"/>
      <c r="O36" s="1685"/>
      <c r="P36" s="1685"/>
      <c r="Q36" s="1685"/>
      <c r="R36" s="1685"/>
      <c r="S36" s="1686"/>
      <c r="T36" s="8"/>
      <c r="U36" s="8"/>
      <c r="V36" s="868"/>
      <c r="W36" s="868"/>
      <c r="X36" s="868"/>
      <c r="Y36" s="868"/>
      <c r="Z36" s="868"/>
      <c r="AA36" s="868"/>
      <c r="AB36" s="868"/>
      <c r="AC36" s="870"/>
      <c r="AD36" s="869"/>
      <c r="AE36" s="869"/>
    </row>
    <row r="37" spans="2:31" ht="12" customHeight="1">
      <c r="B37" s="1682"/>
      <c r="C37" s="1683"/>
      <c r="D37" s="1592" t="s">
        <v>747</v>
      </c>
      <c r="E37" s="1593"/>
      <c r="F37" s="1594"/>
      <c r="G37" s="1687" t="s">
        <v>1025</v>
      </c>
      <c r="H37" s="1688"/>
      <c r="I37" s="1688"/>
      <c r="J37" s="1688"/>
      <c r="K37" s="1688"/>
      <c r="L37" s="1688"/>
      <c r="M37" s="1688"/>
      <c r="N37" s="1688"/>
      <c r="O37" s="1688"/>
      <c r="P37" s="1688"/>
      <c r="Q37" s="1688"/>
      <c r="R37" s="1688"/>
      <c r="S37" s="1689"/>
      <c r="T37" s="8"/>
      <c r="U37" s="8"/>
      <c r="V37" s="868"/>
      <c r="W37" s="868"/>
      <c r="X37" s="868"/>
      <c r="Y37" s="868"/>
      <c r="Z37" s="868"/>
      <c r="AA37" s="868"/>
      <c r="AB37" s="867"/>
      <c r="AC37" s="867"/>
      <c r="AD37" s="867"/>
      <c r="AE37" s="867"/>
    </row>
    <row r="38" spans="2:31" ht="20.149999999999999" customHeight="1">
      <c r="B38" s="1682"/>
      <c r="C38" s="1683"/>
      <c r="D38" s="1625" t="s">
        <v>746</v>
      </c>
      <c r="E38" s="1599"/>
      <c r="F38" s="1600"/>
      <c r="G38" s="1601" t="str">
        <f>IF(G41=U37,"",IF(G41=U38,各項目入力表!F8,+IF(G41=U39,各項目入力表!F9,+IF(G41=U40,各項目入力表!F10))))</f>
        <v/>
      </c>
      <c r="H38" s="1602"/>
      <c r="I38" s="1602"/>
      <c r="J38" s="1602"/>
      <c r="K38" s="1602"/>
      <c r="L38" s="1602"/>
      <c r="M38" s="1602"/>
      <c r="N38" s="1602"/>
      <c r="O38" s="1602"/>
      <c r="P38" s="1602"/>
      <c r="Q38" s="1602"/>
      <c r="R38" s="1602"/>
      <c r="S38" s="1603"/>
      <c r="T38" s="8"/>
      <c r="U38" s="8" t="s">
        <v>770</v>
      </c>
      <c r="V38" s="868"/>
      <c r="W38" s="868"/>
      <c r="X38" s="868"/>
      <c r="Y38" s="868"/>
      <c r="Z38" s="868"/>
      <c r="AA38" s="868"/>
      <c r="AB38" s="868"/>
      <c r="AC38" s="870"/>
      <c r="AD38" s="869"/>
      <c r="AE38" s="869"/>
    </row>
    <row r="39" spans="2:31" ht="20.149999999999999" customHeight="1">
      <c r="B39" s="1682"/>
      <c r="C39" s="1683"/>
      <c r="D39" s="1604" t="s">
        <v>748</v>
      </c>
      <c r="E39" s="1605"/>
      <c r="F39" s="1606"/>
      <c r="G39" s="1607" t="s">
        <v>1029</v>
      </c>
      <c r="H39" s="1608"/>
      <c r="I39" s="1608"/>
      <c r="J39" s="1608"/>
      <c r="K39" s="1608"/>
      <c r="L39" s="1608"/>
      <c r="M39" s="1608"/>
      <c r="N39" s="1608"/>
      <c r="O39" s="1608"/>
      <c r="P39" s="1608"/>
      <c r="Q39" s="1608"/>
      <c r="R39" s="1608"/>
      <c r="S39" s="1609"/>
      <c r="T39" s="8"/>
      <c r="U39" s="8" t="s">
        <v>1008</v>
      </c>
      <c r="V39" s="868"/>
      <c r="W39" s="868"/>
      <c r="X39" s="868"/>
      <c r="Y39" s="868"/>
      <c r="Z39" s="868"/>
      <c r="AA39" s="868"/>
      <c r="AB39" s="868"/>
      <c r="AC39" s="869"/>
      <c r="AD39" s="869"/>
      <c r="AE39" s="869"/>
    </row>
    <row r="40" spans="2:31" ht="20.149999999999999" customHeight="1">
      <c r="B40" s="1682"/>
      <c r="C40" s="1683"/>
      <c r="D40" s="1610" t="s">
        <v>768</v>
      </c>
      <c r="E40" s="1611"/>
      <c r="F40" s="1612"/>
      <c r="G40" s="1613" t="s">
        <v>1028</v>
      </c>
      <c r="H40" s="1614"/>
      <c r="I40" s="1100" t="s">
        <v>227</v>
      </c>
      <c r="J40" s="1613" t="s">
        <v>1030</v>
      </c>
      <c r="K40" s="1614"/>
      <c r="L40" s="1614"/>
      <c r="M40" s="1100" t="s">
        <v>227</v>
      </c>
      <c r="N40" s="1615" t="s">
        <v>1028</v>
      </c>
      <c r="O40" s="1615"/>
      <c r="P40" s="871"/>
      <c r="Q40" s="871"/>
      <c r="R40" s="871"/>
      <c r="S40" s="872"/>
      <c r="T40" s="8"/>
      <c r="U40" s="8" t="s">
        <v>1009</v>
      </c>
      <c r="V40" s="896"/>
      <c r="W40" s="847"/>
      <c r="X40" s="847"/>
      <c r="Y40" s="847"/>
      <c r="Z40" s="867"/>
      <c r="AA40" s="870"/>
      <c r="AB40" s="870"/>
      <c r="AC40" s="870"/>
      <c r="AD40" s="251"/>
      <c r="AE40" s="251"/>
    </row>
    <row r="41" spans="2:31" ht="13.5" customHeight="1">
      <c r="B41" s="1682"/>
      <c r="C41" s="1683"/>
      <c r="D41" s="1697" t="s">
        <v>769</v>
      </c>
      <c r="E41" s="1698"/>
      <c r="F41" s="1698"/>
      <c r="G41" s="1632"/>
      <c r="H41" s="1633"/>
      <c r="I41" s="1634"/>
      <c r="J41" s="1701" t="s">
        <v>771</v>
      </c>
      <c r="K41" s="1702"/>
      <c r="L41" s="1702"/>
      <c r="M41" s="1703"/>
      <c r="N41" s="1707" t="str">
        <f>IF(G41=U37,"",IF(G41=U38,"建設業法第７条第２号",+IF(G41=U39,"建設業法第７条第２号",+IF(G41=U40,"建設業法第７条第２号"))))</f>
        <v/>
      </c>
      <c r="O41" s="1708"/>
      <c r="P41" s="1708"/>
      <c r="Q41" s="1708"/>
      <c r="R41" s="1708"/>
      <c r="S41" s="1711"/>
      <c r="T41" s="8"/>
      <c r="U41" s="8" t="s">
        <v>39</v>
      </c>
      <c r="V41" s="8"/>
      <c r="W41" s="8"/>
      <c r="X41" s="8"/>
      <c r="Y41" s="8"/>
      <c r="Z41" s="8"/>
      <c r="AA41" s="8"/>
      <c r="AB41" s="8"/>
      <c r="AC41" s="8"/>
      <c r="AD41" s="8"/>
      <c r="AE41" s="8"/>
    </row>
    <row r="42" spans="2:31" ht="13.5" customHeight="1">
      <c r="B42" s="1682"/>
      <c r="C42" s="1683"/>
      <c r="D42" s="1699"/>
      <c r="E42" s="1700"/>
      <c r="F42" s="1700"/>
      <c r="G42" s="1635"/>
      <c r="H42" s="1633"/>
      <c r="I42" s="1634"/>
      <c r="J42" s="1704"/>
      <c r="K42" s="1705"/>
      <c r="L42" s="1705"/>
      <c r="M42" s="1706"/>
      <c r="N42" s="1709" t="b">
        <f t="shared" ref="N42" si="1">IF(G40=U38,"建設業法第７条第２号",+IF(G40=U39,"建設業法第１５条第２号",+IF(G40=U40,"建設業法第１５条第２号")))</f>
        <v>0</v>
      </c>
      <c r="O42" s="1710"/>
      <c r="P42" s="1710"/>
      <c r="Q42" s="1710"/>
      <c r="R42" s="1710"/>
      <c r="S42" s="1712"/>
      <c r="T42" s="8"/>
      <c r="U42" s="329" t="s">
        <v>337</v>
      </c>
      <c r="V42" s="321"/>
      <c r="W42" s="321"/>
      <c r="X42" s="321" t="s">
        <v>39</v>
      </c>
      <c r="Y42" s="321"/>
      <c r="Z42" s="8"/>
      <c r="AA42" s="8"/>
      <c r="AB42" s="8"/>
      <c r="AC42" s="8"/>
      <c r="AD42" s="8"/>
      <c r="AE42" s="8"/>
    </row>
    <row r="43" spans="2:31" ht="23.5" customHeight="1" thickBot="1">
      <c r="B43" s="1682"/>
      <c r="C43" s="1683"/>
      <c r="D43" s="1648" t="s">
        <v>1005</v>
      </c>
      <c r="E43" s="1649"/>
      <c r="F43" s="1649"/>
      <c r="G43" s="1713"/>
      <c r="H43" s="1714"/>
      <c r="I43" s="1715"/>
      <c r="J43" s="1716" t="s">
        <v>1010</v>
      </c>
      <c r="K43" s="1717"/>
      <c r="L43" s="1717"/>
      <c r="M43" s="1717"/>
      <c r="N43" s="1718"/>
      <c r="O43" s="1719"/>
      <c r="P43" s="1719"/>
      <c r="Q43" s="1719"/>
      <c r="R43" s="1719"/>
      <c r="S43" s="1720"/>
      <c r="T43" s="8"/>
      <c r="U43" s="8" t="s">
        <v>336</v>
      </c>
      <c r="V43" s="867"/>
      <c r="W43" s="867"/>
      <c r="X43" s="867"/>
      <c r="Y43" s="867"/>
      <c r="Z43" s="867"/>
      <c r="AA43" s="870"/>
      <c r="AB43" s="870"/>
      <c r="AC43" s="870"/>
      <c r="AD43" s="869"/>
      <c r="AE43" s="869"/>
    </row>
    <row r="44" spans="2:31" ht="155" customHeight="1" thickTop="1" thickBot="1">
      <c r="B44" s="1692" t="s">
        <v>772</v>
      </c>
      <c r="C44" s="1693"/>
      <c r="D44" s="1694" t="s">
        <v>1013</v>
      </c>
      <c r="E44" s="1695"/>
      <c r="F44" s="1695"/>
      <c r="G44" s="1695"/>
      <c r="H44" s="1695"/>
      <c r="I44" s="1695"/>
      <c r="J44" s="1695"/>
      <c r="K44" s="1695"/>
      <c r="L44" s="1695"/>
      <c r="M44" s="1695"/>
      <c r="N44" s="1695"/>
      <c r="O44" s="1695"/>
      <c r="P44" s="1695"/>
      <c r="Q44" s="1695"/>
      <c r="R44" s="1695"/>
      <c r="S44" s="1696"/>
      <c r="T44" s="8"/>
      <c r="U44" s="8"/>
      <c r="V44" s="8"/>
      <c r="W44" s="8"/>
      <c r="X44" s="8"/>
      <c r="Y44" s="8"/>
      <c r="Z44" s="8"/>
      <c r="AA44" s="8"/>
      <c r="AB44" s="8"/>
      <c r="AC44" s="8"/>
      <c r="AD44" s="8"/>
      <c r="AE44" s="8"/>
    </row>
    <row r="45" spans="2:31" ht="46.5" customHeight="1">
      <c r="B45" s="18"/>
      <c r="C45" s="316"/>
      <c r="D45" s="19"/>
      <c r="E45" s="851"/>
      <c r="F45" s="851"/>
      <c r="G45" s="851"/>
      <c r="H45" s="851"/>
      <c r="I45" s="851"/>
      <c r="J45" s="851"/>
      <c r="K45" s="851"/>
      <c r="L45" s="851"/>
      <c r="M45" s="851"/>
      <c r="N45" s="851"/>
      <c r="O45" s="851"/>
      <c r="P45" s="851"/>
      <c r="Q45" s="851"/>
      <c r="R45" s="851"/>
      <c r="S45" s="851"/>
      <c r="T45" s="8"/>
      <c r="U45" s="8"/>
      <c r="V45" s="8"/>
      <c r="W45" s="8"/>
      <c r="X45" s="8"/>
      <c r="Y45" s="8"/>
      <c r="Z45" s="8"/>
      <c r="AA45" s="8"/>
      <c r="AB45" s="8"/>
      <c r="AC45" s="8"/>
      <c r="AD45" s="8"/>
      <c r="AE45" s="8"/>
    </row>
    <row r="46" spans="2:31" ht="12.75" hidden="1" customHeight="1">
      <c r="B46" s="8"/>
      <c r="C46" s="8" t="s">
        <v>251</v>
      </c>
      <c r="D46" s="9"/>
      <c r="E46" s="8"/>
      <c r="F46" s="8"/>
      <c r="G46" s="8"/>
      <c r="H46" s="8"/>
      <c r="I46" s="8"/>
      <c r="J46" s="8"/>
      <c r="K46" s="8"/>
      <c r="L46" s="8"/>
      <c r="M46" s="8"/>
      <c r="N46" s="8"/>
      <c r="O46" s="8"/>
      <c r="P46" s="8"/>
      <c r="Q46" s="8"/>
      <c r="R46" s="8"/>
      <c r="S46" s="8"/>
      <c r="T46" s="8"/>
      <c r="U46" s="8"/>
      <c r="V46" s="8"/>
      <c r="W46" s="8"/>
      <c r="X46" s="8"/>
      <c r="Y46" s="8"/>
      <c r="Z46" s="8"/>
      <c r="AA46" s="8"/>
      <c r="AB46" s="8"/>
      <c r="AC46" s="8"/>
      <c r="AD46" s="8"/>
      <c r="AE46" s="8"/>
    </row>
    <row r="47" spans="2:31" hidden="1">
      <c r="B47" s="8"/>
      <c r="C47" s="8" t="s">
        <v>252</v>
      </c>
      <c r="D47" s="9"/>
      <c r="E47" s="8"/>
      <c r="F47" s="8"/>
      <c r="G47" s="8"/>
      <c r="H47" s="8"/>
      <c r="I47" s="8"/>
      <c r="J47" s="8"/>
      <c r="K47" s="8"/>
      <c r="L47" s="8"/>
      <c r="M47" s="8"/>
      <c r="N47" s="8"/>
      <c r="O47" s="8"/>
      <c r="P47" s="8"/>
      <c r="Q47" s="8"/>
      <c r="R47" s="8"/>
      <c r="S47" s="8"/>
      <c r="T47" s="8"/>
      <c r="U47" s="8"/>
      <c r="V47" s="8"/>
      <c r="W47" s="8"/>
      <c r="X47" s="8"/>
      <c r="Y47" s="8"/>
      <c r="Z47" s="8"/>
      <c r="AA47" s="8"/>
      <c r="AB47" s="8"/>
      <c r="AC47" s="8"/>
      <c r="AD47" s="8"/>
      <c r="AE47" s="8"/>
    </row>
    <row r="48" spans="2:31" hidden="1">
      <c r="B48" s="8"/>
      <c r="C48" s="8" t="s">
        <v>253</v>
      </c>
      <c r="D48" s="9"/>
      <c r="E48" s="8"/>
      <c r="F48" s="8"/>
      <c r="G48" s="8"/>
      <c r="H48" s="8"/>
      <c r="I48" s="8"/>
      <c r="J48" s="8"/>
      <c r="K48" s="8"/>
      <c r="L48" s="8"/>
      <c r="M48" s="8"/>
      <c r="N48" s="8"/>
      <c r="O48" s="8"/>
      <c r="P48" s="8"/>
      <c r="Q48" s="8"/>
      <c r="R48" s="8"/>
      <c r="S48" s="8"/>
      <c r="T48" s="8"/>
      <c r="U48" s="8"/>
      <c r="V48" s="8"/>
      <c r="W48" s="8"/>
      <c r="X48" s="8"/>
      <c r="Y48" s="8"/>
      <c r="Z48" s="8"/>
      <c r="AA48" s="8"/>
      <c r="AB48" s="8"/>
      <c r="AC48" s="8"/>
      <c r="AD48" s="8"/>
      <c r="AE48" s="8"/>
    </row>
    <row r="49" spans="3:3" hidden="1">
      <c r="C49" s="8" t="s">
        <v>254</v>
      </c>
    </row>
    <row r="50" spans="3:3" hidden="1">
      <c r="C50" s="8" t="s">
        <v>255</v>
      </c>
    </row>
    <row r="51" spans="3:3" hidden="1">
      <c r="C51" s="8" t="s">
        <v>256</v>
      </c>
    </row>
    <row r="52" spans="3:3" hidden="1">
      <c r="C52" s="8" t="s">
        <v>257</v>
      </c>
    </row>
    <row r="53" spans="3:3" hidden="1">
      <c r="C53" s="8" t="s">
        <v>258</v>
      </c>
    </row>
    <row r="54" spans="3:3" hidden="1">
      <c r="C54" s="8" t="s">
        <v>259</v>
      </c>
    </row>
    <row r="55" spans="3:3" hidden="1">
      <c r="C55" s="8" t="s">
        <v>260</v>
      </c>
    </row>
    <row r="56" spans="3:3" hidden="1">
      <c r="C56" s="8" t="s">
        <v>261</v>
      </c>
    </row>
    <row r="57" spans="3:3" hidden="1">
      <c r="C57" s="8" t="s">
        <v>262</v>
      </c>
    </row>
    <row r="58" spans="3:3" hidden="1">
      <c r="C58" s="8" t="s">
        <v>263</v>
      </c>
    </row>
    <row r="59" spans="3:3" hidden="1">
      <c r="C59" s="8" t="s">
        <v>264</v>
      </c>
    </row>
    <row r="60" spans="3:3" hidden="1">
      <c r="C60" s="8" t="s">
        <v>265</v>
      </c>
    </row>
    <row r="61" spans="3:3" hidden="1">
      <c r="C61" s="8" t="s">
        <v>266</v>
      </c>
    </row>
    <row r="62" spans="3:3" hidden="1">
      <c r="C62" s="8" t="s">
        <v>267</v>
      </c>
    </row>
    <row r="63" spans="3:3" hidden="1">
      <c r="C63" s="8" t="s">
        <v>268</v>
      </c>
    </row>
    <row r="64" spans="3:3" hidden="1">
      <c r="C64" s="8" t="s">
        <v>269</v>
      </c>
    </row>
    <row r="65" spans="3:20" hidden="1">
      <c r="C65" s="8" t="s">
        <v>270</v>
      </c>
      <c r="D65" s="9"/>
      <c r="E65" s="8"/>
      <c r="F65" s="8"/>
      <c r="G65" s="8"/>
      <c r="H65" s="8"/>
      <c r="I65" s="8"/>
      <c r="J65" s="8"/>
      <c r="K65" s="8"/>
      <c r="L65" s="8"/>
      <c r="M65" s="8"/>
      <c r="N65" s="8"/>
      <c r="O65" s="8"/>
      <c r="P65" s="8"/>
      <c r="Q65" s="8"/>
      <c r="R65" s="8"/>
      <c r="S65" s="8"/>
      <c r="T65" s="8"/>
    </row>
    <row r="66" spans="3:20" hidden="1">
      <c r="C66" s="8" t="s">
        <v>271</v>
      </c>
      <c r="D66" s="9"/>
      <c r="E66" s="8"/>
      <c r="F66" s="8"/>
      <c r="G66" s="8"/>
      <c r="H66" s="8"/>
      <c r="I66" s="8"/>
      <c r="J66" s="8"/>
      <c r="K66" s="8"/>
      <c r="L66" s="8"/>
      <c r="M66" s="8"/>
      <c r="N66" s="8"/>
      <c r="O66" s="8"/>
      <c r="P66" s="8"/>
      <c r="Q66" s="8"/>
      <c r="R66" s="8"/>
      <c r="S66" s="8"/>
      <c r="T66" s="8"/>
    </row>
    <row r="67" spans="3:20" hidden="1">
      <c r="C67" s="8" t="s">
        <v>272</v>
      </c>
      <c r="D67" s="9"/>
      <c r="E67" s="8"/>
      <c r="F67" s="8"/>
      <c r="G67" s="8"/>
      <c r="H67" s="8"/>
      <c r="I67" s="8"/>
      <c r="J67" s="8"/>
      <c r="K67" s="8"/>
      <c r="L67" s="8"/>
      <c r="M67" s="8"/>
      <c r="N67" s="8"/>
      <c r="O67" s="8"/>
      <c r="P67" s="8"/>
      <c r="Q67" s="8"/>
      <c r="R67" s="8"/>
      <c r="S67" s="8"/>
      <c r="T67" s="8"/>
    </row>
    <row r="68" spans="3:20" hidden="1">
      <c r="C68" s="8" t="s">
        <v>273</v>
      </c>
      <c r="D68" s="9"/>
      <c r="E68" s="8"/>
      <c r="F68" s="8"/>
      <c r="G68" s="8"/>
      <c r="H68" s="8"/>
      <c r="I68" s="8"/>
      <c r="J68" s="8"/>
      <c r="K68" s="8"/>
      <c r="L68" s="8"/>
      <c r="M68" s="8"/>
      <c r="N68" s="8"/>
      <c r="O68" s="8"/>
      <c r="P68" s="8"/>
      <c r="Q68" s="8"/>
      <c r="R68" s="8"/>
      <c r="S68" s="8"/>
      <c r="T68" s="8"/>
    </row>
    <row r="69" spans="3:20" hidden="1">
      <c r="C69" s="8" t="s">
        <v>274</v>
      </c>
      <c r="D69" s="9"/>
      <c r="E69" s="8"/>
      <c r="F69" s="8"/>
      <c r="G69" s="8"/>
      <c r="H69" s="8"/>
      <c r="I69" s="8"/>
      <c r="J69" s="8"/>
      <c r="K69" s="8"/>
      <c r="L69" s="8"/>
      <c r="M69" s="8"/>
      <c r="N69" s="8"/>
      <c r="O69" s="8"/>
      <c r="P69" s="8"/>
      <c r="Q69" s="8"/>
      <c r="R69" s="8"/>
      <c r="S69" s="8"/>
      <c r="T69" s="8"/>
    </row>
    <row r="70" spans="3:20" hidden="1">
      <c r="C70" s="8" t="s">
        <v>275</v>
      </c>
      <c r="D70" s="9"/>
      <c r="E70" s="8"/>
      <c r="F70" s="8"/>
      <c r="G70" s="8"/>
      <c r="H70" s="8"/>
      <c r="I70" s="8"/>
      <c r="J70" s="8"/>
      <c r="K70" s="8"/>
      <c r="L70" s="8"/>
      <c r="M70" s="8"/>
      <c r="N70" s="8"/>
      <c r="O70" s="8"/>
      <c r="P70" s="8"/>
      <c r="Q70" s="8"/>
      <c r="R70" s="8"/>
      <c r="S70" s="8"/>
      <c r="T70" s="8"/>
    </row>
    <row r="71" spans="3:20" hidden="1">
      <c r="C71" s="8" t="s">
        <v>276</v>
      </c>
      <c r="D71" s="9"/>
      <c r="E71" s="8"/>
      <c r="F71" s="8"/>
      <c r="G71" s="8"/>
      <c r="H71" s="8"/>
      <c r="I71" s="8"/>
      <c r="J71" s="8"/>
      <c r="K71" s="8"/>
      <c r="L71" s="8"/>
      <c r="M71" s="8"/>
      <c r="N71" s="8"/>
      <c r="O71" s="8"/>
      <c r="P71" s="8"/>
      <c r="Q71" s="8"/>
      <c r="R71" s="8"/>
      <c r="S71" s="8"/>
      <c r="T71" s="8"/>
    </row>
    <row r="72" spans="3:20" hidden="1">
      <c r="C72" s="8" t="s">
        <v>916</v>
      </c>
      <c r="D72" s="9"/>
      <c r="E72" s="8"/>
      <c r="F72" s="8"/>
      <c r="G72" s="8"/>
      <c r="H72" s="8"/>
      <c r="I72" s="8"/>
      <c r="J72" s="8"/>
      <c r="K72" s="8"/>
      <c r="L72" s="8"/>
      <c r="M72" s="8"/>
      <c r="N72" s="8"/>
      <c r="O72" s="8"/>
      <c r="P72" s="8"/>
      <c r="Q72" s="8"/>
      <c r="R72" s="8"/>
      <c r="S72" s="8"/>
      <c r="T72" s="898"/>
    </row>
    <row r="73" spans="3:20">
      <c r="C73" s="9"/>
      <c r="D73" s="9"/>
      <c r="E73" s="8"/>
      <c r="F73" s="8"/>
      <c r="G73" s="8"/>
      <c r="H73" s="8"/>
      <c r="I73" s="8"/>
      <c r="J73" s="8"/>
      <c r="K73" s="8"/>
      <c r="L73" s="8"/>
      <c r="M73" s="8"/>
      <c r="N73" s="8"/>
      <c r="O73" s="8"/>
      <c r="P73" s="8"/>
      <c r="Q73" s="8"/>
      <c r="R73" s="8"/>
      <c r="S73" s="8"/>
      <c r="T73" s="8"/>
    </row>
  </sheetData>
  <sheetProtection sheet="1" selectLockedCells="1"/>
  <autoFilter ref="B16:S4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100">
    <mergeCell ref="D40:F40"/>
    <mergeCell ref="G40:H40"/>
    <mergeCell ref="J40:L40"/>
    <mergeCell ref="N40:O40"/>
    <mergeCell ref="B44:C44"/>
    <mergeCell ref="D44:S44"/>
    <mergeCell ref="D41:F42"/>
    <mergeCell ref="G41:I42"/>
    <mergeCell ref="J41:M42"/>
    <mergeCell ref="N41:R42"/>
    <mergeCell ref="S41:S42"/>
    <mergeCell ref="D43:F43"/>
    <mergeCell ref="G43:I43"/>
    <mergeCell ref="J43:M43"/>
    <mergeCell ref="N43:S43"/>
    <mergeCell ref="D35:F35"/>
    <mergeCell ref="G35:M35"/>
    <mergeCell ref="N35:P35"/>
    <mergeCell ref="Q35:S35"/>
    <mergeCell ref="B36:C43"/>
    <mergeCell ref="D36:S36"/>
    <mergeCell ref="D37:F37"/>
    <mergeCell ref="G37:S37"/>
    <mergeCell ref="D38:F38"/>
    <mergeCell ref="G38:S38"/>
    <mergeCell ref="B26:C35"/>
    <mergeCell ref="D26:S26"/>
    <mergeCell ref="D27:F27"/>
    <mergeCell ref="G27:S27"/>
    <mergeCell ref="D39:F39"/>
    <mergeCell ref="G39:S39"/>
    <mergeCell ref="R34:S34"/>
    <mergeCell ref="D31:F32"/>
    <mergeCell ref="G31:I32"/>
    <mergeCell ref="J31:M32"/>
    <mergeCell ref="N31:R32"/>
    <mergeCell ref="S31:S32"/>
    <mergeCell ref="D33:F33"/>
    <mergeCell ref="G33:I33"/>
    <mergeCell ref="J33:M33"/>
    <mergeCell ref="N33:S33"/>
    <mergeCell ref="D34:F34"/>
    <mergeCell ref="G34:H34"/>
    <mergeCell ref="I34:J34"/>
    <mergeCell ref="K34:M34"/>
    <mergeCell ref="O34:P34"/>
    <mergeCell ref="G28:S28"/>
    <mergeCell ref="D29:F29"/>
    <mergeCell ref="G29:S29"/>
    <mergeCell ref="D30:F30"/>
    <mergeCell ref="G30:H30"/>
    <mergeCell ref="J30:L30"/>
    <mergeCell ref="N30:O30"/>
    <mergeCell ref="D28:F28"/>
    <mergeCell ref="B18:C25"/>
    <mergeCell ref="D18:S18"/>
    <mergeCell ref="V18:AA25"/>
    <mergeCell ref="D19:F19"/>
    <mergeCell ref="G19:S19"/>
    <mergeCell ref="D20:F20"/>
    <mergeCell ref="G20:S20"/>
    <mergeCell ref="D21:F21"/>
    <mergeCell ref="G21:S21"/>
    <mergeCell ref="D22:F22"/>
    <mergeCell ref="G22:H22"/>
    <mergeCell ref="J22:L22"/>
    <mergeCell ref="N22:O22"/>
    <mergeCell ref="D23:S23"/>
    <mergeCell ref="D24:S25"/>
    <mergeCell ref="F14:O14"/>
    <mergeCell ref="P14:Q14"/>
    <mergeCell ref="R14:S14"/>
    <mergeCell ref="B16:S16"/>
    <mergeCell ref="B17:C17"/>
    <mergeCell ref="D17:I17"/>
    <mergeCell ref="J17:K17"/>
    <mergeCell ref="L17:M17"/>
    <mergeCell ref="O17:P17"/>
    <mergeCell ref="R17:S17"/>
    <mergeCell ref="AH13:AI13"/>
    <mergeCell ref="I8:K8"/>
    <mergeCell ref="M8:S8"/>
    <mergeCell ref="T8:X8"/>
    <mergeCell ref="Z8:AG8"/>
    <mergeCell ref="I9:K9"/>
    <mergeCell ref="M9:R9"/>
    <mergeCell ref="T9:X9"/>
    <mergeCell ref="Z9:AG9"/>
    <mergeCell ref="I10:S10"/>
    <mergeCell ref="I11:S11"/>
    <mergeCell ref="I12:S12"/>
    <mergeCell ref="T13:X13"/>
    <mergeCell ref="Z13:AG13"/>
    <mergeCell ref="I7:K7"/>
    <mergeCell ref="M7:S7"/>
    <mergeCell ref="B1:S1"/>
    <mergeCell ref="O2:S2"/>
    <mergeCell ref="AA2:AG2"/>
    <mergeCell ref="C4:D4"/>
    <mergeCell ref="C5:G5"/>
  </mergeCells>
  <phoneticPr fontId="3"/>
  <dataValidations count="6">
    <dataValidation type="list" allowBlank="1" showInputMessage="1" showErrorMessage="1" sqref="G34:H34">
      <formula1>"無し,有り(平塚市発注),有り(平塚市以外発注)"</formula1>
    </dataValidation>
    <dataValidation type="list" allowBlank="1" showInputMessage="1" showErrorMessage="1" sqref="N43:S43">
      <formula1>$C$45:$C$72</formula1>
    </dataValidation>
    <dataValidation type="list" allowBlank="1" showInputMessage="1" showErrorMessage="1" sqref="G41:I42">
      <formula1>$U$37:$U$40</formula1>
    </dataValidation>
    <dataValidation type="list" allowBlank="1" showInputMessage="1" showErrorMessage="1" sqref="S31:S32 S41:S42">
      <formula1>$U$31:$U$33</formula1>
    </dataValidation>
    <dataValidation type="list" allowBlank="1" showInputMessage="1" showErrorMessage="1" sqref="G31:I32">
      <formula1>$U$28:$U$30</formula1>
    </dataValidation>
    <dataValidation type="list" allowBlank="1" showInputMessage="1" showErrorMessage="1" sqref="AC28 AA30:AC30 AC22:AC26 AB43:AC43 AC38 AA40:AC40 AC36 AB33:AC35">
      <formula1>$U$31:$U$31</formula1>
    </dataValidation>
  </dataValidations>
  <printOptions horizontalCentered="1"/>
  <pageMargins left="0.39370078740157483" right="0.39370078740157483" top="0.39370078740157483" bottom="0.39370078740157483" header="0.31496062992125984" footer="0.31496062992125984"/>
  <pageSetup paperSize="9" scale="94" orientation="portrait" r:id="rId1"/>
  <headerFooter alignWithMargins="0">
    <oddHeader>&amp;L&amp;"ＭＳ 明朝,標準"&amp;8&amp;K00-019第4号様式（第10条関係）</oddHeader>
    <oddFooter>&amp;R&amp;"ＭＳ 明朝,標準"&amp;8&amp;K00-020受注者⇒監督員</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K62"/>
  <sheetViews>
    <sheetView showZeros="0" view="pageBreakPreview" zoomScaleNormal="100" zoomScaleSheetLayoutView="100" workbookViewId="0">
      <selection activeCell="M26" sqref="M26:N26"/>
    </sheetView>
  </sheetViews>
  <sheetFormatPr defaultColWidth="9" defaultRowHeight="12"/>
  <cols>
    <col min="1" max="1" width="9" style="8" customWidth="1"/>
    <col min="2" max="2" width="3.81640625" style="8" customWidth="1"/>
    <col min="3" max="3" width="6.6328125" style="9" customWidth="1"/>
    <col min="4" max="4" width="5.1796875" style="9" customWidth="1"/>
    <col min="5" max="19" width="5.1796875" style="8" customWidth="1"/>
    <col min="20" max="20" width="9" style="8"/>
    <col min="21" max="21" width="6.81640625" style="8" hidden="1" customWidth="1"/>
    <col min="22" max="23" width="9" style="8"/>
    <col min="24" max="24" width="9" style="8" customWidth="1"/>
    <col min="25" max="25" width="9" style="8"/>
    <col min="26" max="26" width="4.81640625" style="8" customWidth="1"/>
    <col min="27" max="27" width="9.453125" style="8" customWidth="1"/>
    <col min="28" max="29" width="3.6328125" style="8" customWidth="1"/>
    <col min="30" max="248" width="9" style="8"/>
    <col min="249" max="249" width="0.90625" style="8" customWidth="1"/>
    <col min="250" max="250" width="15.6328125" style="8" customWidth="1"/>
    <col min="251" max="251" width="4.6328125" style="8" customWidth="1"/>
    <col min="252" max="252" width="8.6328125" style="8" customWidth="1"/>
    <col min="253" max="253" width="9.6328125" style="8" customWidth="1"/>
    <col min="254" max="254" width="4.6328125" style="8" customWidth="1"/>
    <col min="255" max="255" width="15.6328125" style="8" customWidth="1"/>
    <col min="256" max="256" width="10.6328125" style="8" customWidth="1"/>
    <col min="257" max="258" width="8.6328125" style="8" customWidth="1"/>
    <col min="259" max="260" width="0.90625" style="8" customWidth="1"/>
    <col min="261" max="504" width="9" style="8"/>
    <col min="505" max="505" width="0.90625" style="8" customWidth="1"/>
    <col min="506" max="506" width="15.6328125" style="8" customWidth="1"/>
    <col min="507" max="507" width="4.6328125" style="8" customWidth="1"/>
    <col min="508" max="508" width="8.6328125" style="8" customWidth="1"/>
    <col min="509" max="509" width="9.6328125" style="8" customWidth="1"/>
    <col min="510" max="510" width="4.6328125" style="8" customWidth="1"/>
    <col min="511" max="511" width="15.6328125" style="8" customWidth="1"/>
    <col min="512" max="512" width="10.6328125" style="8" customWidth="1"/>
    <col min="513" max="514" width="8.6328125" style="8" customWidth="1"/>
    <col min="515" max="516" width="0.90625" style="8" customWidth="1"/>
    <col min="517" max="760" width="9" style="8"/>
    <col min="761" max="761" width="0.90625" style="8" customWidth="1"/>
    <col min="762" max="762" width="15.6328125" style="8" customWidth="1"/>
    <col min="763" max="763" width="4.6328125" style="8" customWidth="1"/>
    <col min="764" max="764" width="8.6328125" style="8" customWidth="1"/>
    <col min="765" max="765" width="9.6328125" style="8" customWidth="1"/>
    <col min="766" max="766" width="4.6328125" style="8" customWidth="1"/>
    <col min="767" max="767" width="15.6328125" style="8" customWidth="1"/>
    <col min="768" max="768" width="10.6328125" style="8" customWidth="1"/>
    <col min="769" max="770" width="8.6328125" style="8" customWidth="1"/>
    <col min="771" max="772" width="0.90625" style="8" customWidth="1"/>
    <col min="773" max="1016" width="9" style="8"/>
    <col min="1017" max="1017" width="0.90625" style="8" customWidth="1"/>
    <col min="1018" max="1018" width="15.6328125" style="8" customWidth="1"/>
    <col min="1019" max="1019" width="4.6328125" style="8" customWidth="1"/>
    <col min="1020" max="1020" width="8.6328125" style="8" customWidth="1"/>
    <col min="1021" max="1021" width="9.6328125" style="8" customWidth="1"/>
    <col min="1022" max="1022" width="4.6328125" style="8" customWidth="1"/>
    <col min="1023" max="1023" width="15.6328125" style="8" customWidth="1"/>
    <col min="1024" max="1024" width="10.6328125" style="8" customWidth="1"/>
    <col min="1025" max="1026" width="8.6328125" style="8" customWidth="1"/>
    <col min="1027" max="1028" width="0.90625" style="8" customWidth="1"/>
    <col min="1029" max="1272" width="9" style="8"/>
    <col min="1273" max="1273" width="0.90625" style="8" customWidth="1"/>
    <col min="1274" max="1274" width="15.6328125" style="8" customWidth="1"/>
    <col min="1275" max="1275" width="4.6328125" style="8" customWidth="1"/>
    <col min="1276" max="1276" width="8.6328125" style="8" customWidth="1"/>
    <col min="1277" max="1277" width="9.6328125" style="8" customWidth="1"/>
    <col min="1278" max="1278" width="4.6328125" style="8" customWidth="1"/>
    <col min="1279" max="1279" width="15.6328125" style="8" customWidth="1"/>
    <col min="1280" max="1280" width="10.6328125" style="8" customWidth="1"/>
    <col min="1281" max="1282" width="8.6328125" style="8" customWidth="1"/>
    <col min="1283" max="1284" width="0.90625" style="8" customWidth="1"/>
    <col min="1285" max="1528" width="9" style="8"/>
    <col min="1529" max="1529" width="0.90625" style="8" customWidth="1"/>
    <col min="1530" max="1530" width="15.6328125" style="8" customWidth="1"/>
    <col min="1531" max="1531" width="4.6328125" style="8" customWidth="1"/>
    <col min="1532" max="1532" width="8.6328125" style="8" customWidth="1"/>
    <col min="1533" max="1533" width="9.6328125" style="8" customWidth="1"/>
    <col min="1534" max="1534" width="4.6328125" style="8" customWidth="1"/>
    <col min="1535" max="1535" width="15.6328125" style="8" customWidth="1"/>
    <col min="1536" max="1536" width="10.6328125" style="8" customWidth="1"/>
    <col min="1537" max="1538" width="8.6328125" style="8" customWidth="1"/>
    <col min="1539" max="1540" width="0.90625" style="8" customWidth="1"/>
    <col min="1541" max="1784" width="9" style="8"/>
    <col min="1785" max="1785" width="0.90625" style="8" customWidth="1"/>
    <col min="1786" max="1786" width="15.6328125" style="8" customWidth="1"/>
    <col min="1787" max="1787" width="4.6328125" style="8" customWidth="1"/>
    <col min="1788" max="1788" width="8.6328125" style="8" customWidth="1"/>
    <col min="1789" max="1789" width="9.6328125" style="8" customWidth="1"/>
    <col min="1790" max="1790" width="4.6328125" style="8" customWidth="1"/>
    <col min="1791" max="1791" width="15.6328125" style="8" customWidth="1"/>
    <col min="1792" max="1792" width="10.6328125" style="8" customWidth="1"/>
    <col min="1793" max="1794" width="8.6328125" style="8" customWidth="1"/>
    <col min="1795" max="1796" width="0.90625" style="8" customWidth="1"/>
    <col min="1797" max="2040" width="9" style="8"/>
    <col min="2041" max="2041" width="0.90625" style="8" customWidth="1"/>
    <col min="2042" max="2042" width="15.6328125" style="8" customWidth="1"/>
    <col min="2043" max="2043" width="4.6328125" style="8" customWidth="1"/>
    <col min="2044" max="2044" width="8.6328125" style="8" customWidth="1"/>
    <col min="2045" max="2045" width="9.6328125" style="8" customWidth="1"/>
    <col min="2046" max="2046" width="4.6328125" style="8" customWidth="1"/>
    <col min="2047" max="2047" width="15.6328125" style="8" customWidth="1"/>
    <col min="2048" max="2048" width="10.6328125" style="8" customWidth="1"/>
    <col min="2049" max="2050" width="8.6328125" style="8" customWidth="1"/>
    <col min="2051" max="2052" width="0.90625" style="8" customWidth="1"/>
    <col min="2053" max="2296" width="9" style="8"/>
    <col min="2297" max="2297" width="0.90625" style="8" customWidth="1"/>
    <col min="2298" max="2298" width="15.6328125" style="8" customWidth="1"/>
    <col min="2299" max="2299" width="4.6328125" style="8" customWidth="1"/>
    <col min="2300" max="2300" width="8.6328125" style="8" customWidth="1"/>
    <col min="2301" max="2301" width="9.6328125" style="8" customWidth="1"/>
    <col min="2302" max="2302" width="4.6328125" style="8" customWidth="1"/>
    <col min="2303" max="2303" width="15.6328125" style="8" customWidth="1"/>
    <col min="2304" max="2304" width="10.6328125" style="8" customWidth="1"/>
    <col min="2305" max="2306" width="8.6328125" style="8" customWidth="1"/>
    <col min="2307" max="2308" width="0.90625" style="8" customWidth="1"/>
    <col min="2309" max="2552" width="9" style="8"/>
    <col min="2553" max="2553" width="0.90625" style="8" customWidth="1"/>
    <col min="2554" max="2554" width="15.6328125" style="8" customWidth="1"/>
    <col min="2555" max="2555" width="4.6328125" style="8" customWidth="1"/>
    <col min="2556" max="2556" width="8.6328125" style="8" customWidth="1"/>
    <col min="2557" max="2557" width="9.6328125" style="8" customWidth="1"/>
    <col min="2558" max="2558" width="4.6328125" style="8" customWidth="1"/>
    <col min="2559" max="2559" width="15.6328125" style="8" customWidth="1"/>
    <col min="2560" max="2560" width="10.6328125" style="8" customWidth="1"/>
    <col min="2561" max="2562" width="8.6328125" style="8" customWidth="1"/>
    <col min="2563" max="2564" width="0.90625" style="8" customWidth="1"/>
    <col min="2565" max="2808" width="9" style="8"/>
    <col min="2809" max="2809" width="0.90625" style="8" customWidth="1"/>
    <col min="2810" max="2810" width="15.6328125" style="8" customWidth="1"/>
    <col min="2811" max="2811" width="4.6328125" style="8" customWidth="1"/>
    <col min="2812" max="2812" width="8.6328125" style="8" customWidth="1"/>
    <col min="2813" max="2813" width="9.6328125" style="8" customWidth="1"/>
    <col min="2814" max="2814" width="4.6328125" style="8" customWidth="1"/>
    <col min="2815" max="2815" width="15.6328125" style="8" customWidth="1"/>
    <col min="2816" max="2816" width="10.6328125" style="8" customWidth="1"/>
    <col min="2817" max="2818" width="8.6328125" style="8" customWidth="1"/>
    <col min="2819" max="2820" width="0.90625" style="8" customWidth="1"/>
    <col min="2821" max="3064" width="9" style="8"/>
    <col min="3065" max="3065" width="0.90625" style="8" customWidth="1"/>
    <col min="3066" max="3066" width="15.6328125" style="8" customWidth="1"/>
    <col min="3067" max="3067" width="4.6328125" style="8" customWidth="1"/>
    <col min="3068" max="3068" width="8.6328125" style="8" customWidth="1"/>
    <col min="3069" max="3069" width="9.6328125" style="8" customWidth="1"/>
    <col min="3070" max="3070" width="4.6328125" style="8" customWidth="1"/>
    <col min="3071" max="3071" width="15.6328125" style="8" customWidth="1"/>
    <col min="3072" max="3072" width="10.6328125" style="8" customWidth="1"/>
    <col min="3073" max="3074" width="8.6328125" style="8" customWidth="1"/>
    <col min="3075" max="3076" width="0.90625" style="8" customWidth="1"/>
    <col min="3077" max="3320" width="9" style="8"/>
    <col min="3321" max="3321" width="0.90625" style="8" customWidth="1"/>
    <col min="3322" max="3322" width="15.6328125" style="8" customWidth="1"/>
    <col min="3323" max="3323" width="4.6328125" style="8" customWidth="1"/>
    <col min="3324" max="3324" width="8.6328125" style="8" customWidth="1"/>
    <col min="3325" max="3325" width="9.6328125" style="8" customWidth="1"/>
    <col min="3326" max="3326" width="4.6328125" style="8" customWidth="1"/>
    <col min="3327" max="3327" width="15.6328125" style="8" customWidth="1"/>
    <col min="3328" max="3328" width="10.6328125" style="8" customWidth="1"/>
    <col min="3329" max="3330" width="8.6328125" style="8" customWidth="1"/>
    <col min="3331" max="3332" width="0.90625" style="8" customWidth="1"/>
    <col min="3333" max="3576" width="9" style="8"/>
    <col min="3577" max="3577" width="0.90625" style="8" customWidth="1"/>
    <col min="3578" max="3578" width="15.6328125" style="8" customWidth="1"/>
    <col min="3579" max="3579" width="4.6328125" style="8" customWidth="1"/>
    <col min="3580" max="3580" width="8.6328125" style="8" customWidth="1"/>
    <col min="3581" max="3581" width="9.6328125" style="8" customWidth="1"/>
    <col min="3582" max="3582" width="4.6328125" style="8" customWidth="1"/>
    <col min="3583" max="3583" width="15.6328125" style="8" customWidth="1"/>
    <col min="3584" max="3584" width="10.6328125" style="8" customWidth="1"/>
    <col min="3585" max="3586" width="8.6328125" style="8" customWidth="1"/>
    <col min="3587" max="3588" width="0.90625" style="8" customWidth="1"/>
    <col min="3589" max="3832" width="9" style="8"/>
    <col min="3833" max="3833" width="0.90625" style="8" customWidth="1"/>
    <col min="3834" max="3834" width="15.6328125" style="8" customWidth="1"/>
    <col min="3835" max="3835" width="4.6328125" style="8" customWidth="1"/>
    <col min="3836" max="3836" width="8.6328125" style="8" customWidth="1"/>
    <col min="3837" max="3837" width="9.6328125" style="8" customWidth="1"/>
    <col min="3838" max="3838" width="4.6328125" style="8" customWidth="1"/>
    <col min="3839" max="3839" width="15.6328125" style="8" customWidth="1"/>
    <col min="3840" max="3840" width="10.6328125" style="8" customWidth="1"/>
    <col min="3841" max="3842" width="8.6328125" style="8" customWidth="1"/>
    <col min="3843" max="3844" width="0.90625" style="8" customWidth="1"/>
    <col min="3845" max="4088" width="9" style="8"/>
    <col min="4089" max="4089" width="0.90625" style="8" customWidth="1"/>
    <col min="4090" max="4090" width="15.6328125" style="8" customWidth="1"/>
    <col min="4091" max="4091" width="4.6328125" style="8" customWidth="1"/>
    <col min="4092" max="4092" width="8.6328125" style="8" customWidth="1"/>
    <col min="4093" max="4093" width="9.6328125" style="8" customWidth="1"/>
    <col min="4094" max="4094" width="4.6328125" style="8" customWidth="1"/>
    <col min="4095" max="4095" width="15.6328125" style="8" customWidth="1"/>
    <col min="4096" max="4096" width="10.6328125" style="8" customWidth="1"/>
    <col min="4097" max="4098" width="8.6328125" style="8" customWidth="1"/>
    <col min="4099" max="4100" width="0.90625" style="8" customWidth="1"/>
    <col min="4101" max="4344" width="9" style="8"/>
    <col min="4345" max="4345" width="0.90625" style="8" customWidth="1"/>
    <col min="4346" max="4346" width="15.6328125" style="8" customWidth="1"/>
    <col min="4347" max="4347" width="4.6328125" style="8" customWidth="1"/>
    <col min="4348" max="4348" width="8.6328125" style="8" customWidth="1"/>
    <col min="4349" max="4349" width="9.6328125" style="8" customWidth="1"/>
    <col min="4350" max="4350" width="4.6328125" style="8" customWidth="1"/>
    <col min="4351" max="4351" width="15.6328125" style="8" customWidth="1"/>
    <col min="4352" max="4352" width="10.6328125" style="8" customWidth="1"/>
    <col min="4353" max="4354" width="8.6328125" style="8" customWidth="1"/>
    <col min="4355" max="4356" width="0.90625" style="8" customWidth="1"/>
    <col min="4357" max="4600" width="9" style="8"/>
    <col min="4601" max="4601" width="0.90625" style="8" customWidth="1"/>
    <col min="4602" max="4602" width="15.6328125" style="8" customWidth="1"/>
    <col min="4603" max="4603" width="4.6328125" style="8" customWidth="1"/>
    <col min="4604" max="4604" width="8.6328125" style="8" customWidth="1"/>
    <col min="4605" max="4605" width="9.6328125" style="8" customWidth="1"/>
    <col min="4606" max="4606" width="4.6328125" style="8" customWidth="1"/>
    <col min="4607" max="4607" width="15.6328125" style="8" customWidth="1"/>
    <col min="4608" max="4608" width="10.6328125" style="8" customWidth="1"/>
    <col min="4609" max="4610" width="8.6328125" style="8" customWidth="1"/>
    <col min="4611" max="4612" width="0.90625" style="8" customWidth="1"/>
    <col min="4613" max="4856" width="9" style="8"/>
    <col min="4857" max="4857" width="0.90625" style="8" customWidth="1"/>
    <col min="4858" max="4858" width="15.6328125" style="8" customWidth="1"/>
    <col min="4859" max="4859" width="4.6328125" style="8" customWidth="1"/>
    <col min="4860" max="4860" width="8.6328125" style="8" customWidth="1"/>
    <col min="4861" max="4861" width="9.6328125" style="8" customWidth="1"/>
    <col min="4862" max="4862" width="4.6328125" style="8" customWidth="1"/>
    <col min="4863" max="4863" width="15.6328125" style="8" customWidth="1"/>
    <col min="4864" max="4864" width="10.6328125" style="8" customWidth="1"/>
    <col min="4865" max="4866" width="8.6328125" style="8" customWidth="1"/>
    <col min="4867" max="4868" width="0.90625" style="8" customWidth="1"/>
    <col min="4869" max="5112" width="9" style="8"/>
    <col min="5113" max="5113" width="0.90625" style="8" customWidth="1"/>
    <col min="5114" max="5114" width="15.6328125" style="8" customWidth="1"/>
    <col min="5115" max="5115" width="4.6328125" style="8" customWidth="1"/>
    <col min="5116" max="5116" width="8.6328125" style="8" customWidth="1"/>
    <col min="5117" max="5117" width="9.6328125" style="8" customWidth="1"/>
    <col min="5118" max="5118" width="4.6328125" style="8" customWidth="1"/>
    <col min="5119" max="5119" width="15.6328125" style="8" customWidth="1"/>
    <col min="5120" max="5120" width="10.6328125" style="8" customWidth="1"/>
    <col min="5121" max="5122" width="8.6328125" style="8" customWidth="1"/>
    <col min="5123" max="5124" width="0.90625" style="8" customWidth="1"/>
    <col min="5125" max="5368" width="9" style="8"/>
    <col min="5369" max="5369" width="0.90625" style="8" customWidth="1"/>
    <col min="5370" max="5370" width="15.6328125" style="8" customWidth="1"/>
    <col min="5371" max="5371" width="4.6328125" style="8" customWidth="1"/>
    <col min="5372" max="5372" width="8.6328125" style="8" customWidth="1"/>
    <col min="5373" max="5373" width="9.6328125" style="8" customWidth="1"/>
    <col min="5374" max="5374" width="4.6328125" style="8" customWidth="1"/>
    <col min="5375" max="5375" width="15.6328125" style="8" customWidth="1"/>
    <col min="5376" max="5376" width="10.6328125" style="8" customWidth="1"/>
    <col min="5377" max="5378" width="8.6328125" style="8" customWidth="1"/>
    <col min="5379" max="5380" width="0.90625" style="8" customWidth="1"/>
    <col min="5381" max="5624" width="9" style="8"/>
    <col min="5625" max="5625" width="0.90625" style="8" customWidth="1"/>
    <col min="5626" max="5626" width="15.6328125" style="8" customWidth="1"/>
    <col min="5627" max="5627" width="4.6328125" style="8" customWidth="1"/>
    <col min="5628" max="5628" width="8.6328125" style="8" customWidth="1"/>
    <col min="5629" max="5629" width="9.6328125" style="8" customWidth="1"/>
    <col min="5630" max="5630" width="4.6328125" style="8" customWidth="1"/>
    <col min="5631" max="5631" width="15.6328125" style="8" customWidth="1"/>
    <col min="5632" max="5632" width="10.6328125" style="8" customWidth="1"/>
    <col min="5633" max="5634" width="8.6328125" style="8" customWidth="1"/>
    <col min="5635" max="5636" width="0.90625" style="8" customWidth="1"/>
    <col min="5637" max="5880" width="9" style="8"/>
    <col min="5881" max="5881" width="0.90625" style="8" customWidth="1"/>
    <col min="5882" max="5882" width="15.6328125" style="8" customWidth="1"/>
    <col min="5883" max="5883" width="4.6328125" style="8" customWidth="1"/>
    <col min="5884" max="5884" width="8.6328125" style="8" customWidth="1"/>
    <col min="5885" max="5885" width="9.6328125" style="8" customWidth="1"/>
    <col min="5886" max="5886" width="4.6328125" style="8" customWidth="1"/>
    <col min="5887" max="5887" width="15.6328125" style="8" customWidth="1"/>
    <col min="5888" max="5888" width="10.6328125" style="8" customWidth="1"/>
    <col min="5889" max="5890" width="8.6328125" style="8" customWidth="1"/>
    <col min="5891" max="5892" width="0.90625" style="8" customWidth="1"/>
    <col min="5893" max="6136" width="9" style="8"/>
    <col min="6137" max="6137" width="0.90625" style="8" customWidth="1"/>
    <col min="6138" max="6138" width="15.6328125" style="8" customWidth="1"/>
    <col min="6139" max="6139" width="4.6328125" style="8" customWidth="1"/>
    <col min="6140" max="6140" width="8.6328125" style="8" customWidth="1"/>
    <col min="6141" max="6141" width="9.6328125" style="8" customWidth="1"/>
    <col min="6142" max="6142" width="4.6328125" style="8" customWidth="1"/>
    <col min="6143" max="6143" width="15.6328125" style="8" customWidth="1"/>
    <col min="6144" max="6144" width="10.6328125" style="8" customWidth="1"/>
    <col min="6145" max="6146" width="8.6328125" style="8" customWidth="1"/>
    <col min="6147" max="6148" width="0.90625" style="8" customWidth="1"/>
    <col min="6149" max="6392" width="9" style="8"/>
    <col min="6393" max="6393" width="0.90625" style="8" customWidth="1"/>
    <col min="6394" max="6394" width="15.6328125" style="8" customWidth="1"/>
    <col min="6395" max="6395" width="4.6328125" style="8" customWidth="1"/>
    <col min="6396" max="6396" width="8.6328125" style="8" customWidth="1"/>
    <col min="6397" max="6397" width="9.6328125" style="8" customWidth="1"/>
    <col min="6398" max="6398" width="4.6328125" style="8" customWidth="1"/>
    <col min="6399" max="6399" width="15.6328125" style="8" customWidth="1"/>
    <col min="6400" max="6400" width="10.6328125" style="8" customWidth="1"/>
    <col min="6401" max="6402" width="8.6328125" style="8" customWidth="1"/>
    <col min="6403" max="6404" width="0.90625" style="8" customWidth="1"/>
    <col min="6405" max="6648" width="9" style="8"/>
    <col min="6649" max="6649" width="0.90625" style="8" customWidth="1"/>
    <col min="6650" max="6650" width="15.6328125" style="8" customWidth="1"/>
    <col min="6651" max="6651" width="4.6328125" style="8" customWidth="1"/>
    <col min="6652" max="6652" width="8.6328125" style="8" customWidth="1"/>
    <col min="6653" max="6653" width="9.6328125" style="8" customWidth="1"/>
    <col min="6654" max="6654" width="4.6328125" style="8" customWidth="1"/>
    <col min="6655" max="6655" width="15.6328125" style="8" customWidth="1"/>
    <col min="6656" max="6656" width="10.6328125" style="8" customWidth="1"/>
    <col min="6657" max="6658" width="8.6328125" style="8" customWidth="1"/>
    <col min="6659" max="6660" width="0.90625" style="8" customWidth="1"/>
    <col min="6661" max="6904" width="9" style="8"/>
    <col min="6905" max="6905" width="0.90625" style="8" customWidth="1"/>
    <col min="6906" max="6906" width="15.6328125" style="8" customWidth="1"/>
    <col min="6907" max="6907" width="4.6328125" style="8" customWidth="1"/>
    <col min="6908" max="6908" width="8.6328125" style="8" customWidth="1"/>
    <col min="6909" max="6909" width="9.6328125" style="8" customWidth="1"/>
    <col min="6910" max="6910" width="4.6328125" style="8" customWidth="1"/>
    <col min="6911" max="6911" width="15.6328125" style="8" customWidth="1"/>
    <col min="6912" max="6912" width="10.6328125" style="8" customWidth="1"/>
    <col min="6913" max="6914" width="8.6328125" style="8" customWidth="1"/>
    <col min="6915" max="6916" width="0.90625" style="8" customWidth="1"/>
    <col min="6917" max="7160" width="9" style="8"/>
    <col min="7161" max="7161" width="0.90625" style="8" customWidth="1"/>
    <col min="7162" max="7162" width="15.6328125" style="8" customWidth="1"/>
    <col min="7163" max="7163" width="4.6328125" style="8" customWidth="1"/>
    <col min="7164" max="7164" width="8.6328125" style="8" customWidth="1"/>
    <col min="7165" max="7165" width="9.6328125" style="8" customWidth="1"/>
    <col min="7166" max="7166" width="4.6328125" style="8" customWidth="1"/>
    <col min="7167" max="7167" width="15.6328125" style="8" customWidth="1"/>
    <col min="7168" max="7168" width="10.6328125" style="8" customWidth="1"/>
    <col min="7169" max="7170" width="8.6328125" style="8" customWidth="1"/>
    <col min="7171" max="7172" width="0.90625" style="8" customWidth="1"/>
    <col min="7173" max="7416" width="9" style="8"/>
    <col min="7417" max="7417" width="0.90625" style="8" customWidth="1"/>
    <col min="7418" max="7418" width="15.6328125" style="8" customWidth="1"/>
    <col min="7419" max="7419" width="4.6328125" style="8" customWidth="1"/>
    <col min="7420" max="7420" width="8.6328125" style="8" customWidth="1"/>
    <col min="7421" max="7421" width="9.6328125" style="8" customWidth="1"/>
    <col min="7422" max="7422" width="4.6328125" style="8" customWidth="1"/>
    <col min="7423" max="7423" width="15.6328125" style="8" customWidth="1"/>
    <col min="7424" max="7424" width="10.6328125" style="8" customWidth="1"/>
    <col min="7425" max="7426" width="8.6328125" style="8" customWidth="1"/>
    <col min="7427" max="7428" width="0.90625" style="8" customWidth="1"/>
    <col min="7429" max="7672" width="9" style="8"/>
    <col min="7673" max="7673" width="0.90625" style="8" customWidth="1"/>
    <col min="7674" max="7674" width="15.6328125" style="8" customWidth="1"/>
    <col min="7675" max="7675" width="4.6328125" style="8" customWidth="1"/>
    <col min="7676" max="7676" width="8.6328125" style="8" customWidth="1"/>
    <col min="7677" max="7677" width="9.6328125" style="8" customWidth="1"/>
    <col min="7678" max="7678" width="4.6328125" style="8" customWidth="1"/>
    <col min="7679" max="7679" width="15.6328125" style="8" customWidth="1"/>
    <col min="7680" max="7680" width="10.6328125" style="8" customWidth="1"/>
    <col min="7681" max="7682" width="8.6328125" style="8" customWidth="1"/>
    <col min="7683" max="7684" width="0.90625" style="8" customWidth="1"/>
    <col min="7685" max="7928" width="9" style="8"/>
    <col min="7929" max="7929" width="0.90625" style="8" customWidth="1"/>
    <col min="7930" max="7930" width="15.6328125" style="8" customWidth="1"/>
    <col min="7931" max="7931" width="4.6328125" style="8" customWidth="1"/>
    <col min="7932" max="7932" width="8.6328125" style="8" customWidth="1"/>
    <col min="7933" max="7933" width="9.6328125" style="8" customWidth="1"/>
    <col min="7934" max="7934" width="4.6328125" style="8" customWidth="1"/>
    <col min="7935" max="7935" width="15.6328125" style="8" customWidth="1"/>
    <col min="7936" max="7936" width="10.6328125" style="8" customWidth="1"/>
    <col min="7937" max="7938" width="8.6328125" style="8" customWidth="1"/>
    <col min="7939" max="7940" width="0.90625" style="8" customWidth="1"/>
    <col min="7941" max="8184" width="9" style="8"/>
    <col min="8185" max="8185" width="0.90625" style="8" customWidth="1"/>
    <col min="8186" max="8186" width="15.6328125" style="8" customWidth="1"/>
    <col min="8187" max="8187" width="4.6328125" style="8" customWidth="1"/>
    <col min="8188" max="8188" width="8.6328125" style="8" customWidth="1"/>
    <col min="8189" max="8189" width="9.6328125" style="8" customWidth="1"/>
    <col min="8190" max="8190" width="4.6328125" style="8" customWidth="1"/>
    <col min="8191" max="8191" width="15.6328125" style="8" customWidth="1"/>
    <col min="8192" max="8192" width="10.6328125" style="8" customWidth="1"/>
    <col min="8193" max="8194" width="8.6328125" style="8" customWidth="1"/>
    <col min="8195" max="8196" width="0.90625" style="8" customWidth="1"/>
    <col min="8197" max="8440" width="9" style="8"/>
    <col min="8441" max="8441" width="0.90625" style="8" customWidth="1"/>
    <col min="8442" max="8442" width="15.6328125" style="8" customWidth="1"/>
    <col min="8443" max="8443" width="4.6328125" style="8" customWidth="1"/>
    <col min="8444" max="8444" width="8.6328125" style="8" customWidth="1"/>
    <col min="8445" max="8445" width="9.6328125" style="8" customWidth="1"/>
    <col min="8446" max="8446" width="4.6328125" style="8" customWidth="1"/>
    <col min="8447" max="8447" width="15.6328125" style="8" customWidth="1"/>
    <col min="8448" max="8448" width="10.6328125" style="8" customWidth="1"/>
    <col min="8449" max="8450" width="8.6328125" style="8" customWidth="1"/>
    <col min="8451" max="8452" width="0.90625" style="8" customWidth="1"/>
    <col min="8453" max="8696" width="9" style="8"/>
    <col min="8697" max="8697" width="0.90625" style="8" customWidth="1"/>
    <col min="8698" max="8698" width="15.6328125" style="8" customWidth="1"/>
    <col min="8699" max="8699" width="4.6328125" style="8" customWidth="1"/>
    <col min="8700" max="8700" width="8.6328125" style="8" customWidth="1"/>
    <col min="8701" max="8701" width="9.6328125" style="8" customWidth="1"/>
    <col min="8702" max="8702" width="4.6328125" style="8" customWidth="1"/>
    <col min="8703" max="8703" width="15.6328125" style="8" customWidth="1"/>
    <col min="8704" max="8704" width="10.6328125" style="8" customWidth="1"/>
    <col min="8705" max="8706" width="8.6328125" style="8" customWidth="1"/>
    <col min="8707" max="8708" width="0.90625" style="8" customWidth="1"/>
    <col min="8709" max="8952" width="9" style="8"/>
    <col min="8953" max="8953" width="0.90625" style="8" customWidth="1"/>
    <col min="8954" max="8954" width="15.6328125" style="8" customWidth="1"/>
    <col min="8955" max="8955" width="4.6328125" style="8" customWidth="1"/>
    <col min="8956" max="8956" width="8.6328125" style="8" customWidth="1"/>
    <col min="8957" max="8957" width="9.6328125" style="8" customWidth="1"/>
    <col min="8958" max="8958" width="4.6328125" style="8" customWidth="1"/>
    <col min="8959" max="8959" width="15.6328125" style="8" customWidth="1"/>
    <col min="8960" max="8960" width="10.6328125" style="8" customWidth="1"/>
    <col min="8961" max="8962" width="8.6328125" style="8" customWidth="1"/>
    <col min="8963" max="8964" width="0.90625" style="8" customWidth="1"/>
    <col min="8965" max="9208" width="9" style="8"/>
    <col min="9209" max="9209" width="0.90625" style="8" customWidth="1"/>
    <col min="9210" max="9210" width="15.6328125" style="8" customWidth="1"/>
    <col min="9211" max="9211" width="4.6328125" style="8" customWidth="1"/>
    <col min="9212" max="9212" width="8.6328125" style="8" customWidth="1"/>
    <col min="9213" max="9213" width="9.6328125" style="8" customWidth="1"/>
    <col min="9214" max="9214" width="4.6328125" style="8" customWidth="1"/>
    <col min="9215" max="9215" width="15.6328125" style="8" customWidth="1"/>
    <col min="9216" max="9216" width="10.6328125" style="8" customWidth="1"/>
    <col min="9217" max="9218" width="8.6328125" style="8" customWidth="1"/>
    <col min="9219" max="9220" width="0.90625" style="8" customWidth="1"/>
    <col min="9221" max="9464" width="9" style="8"/>
    <col min="9465" max="9465" width="0.90625" style="8" customWidth="1"/>
    <col min="9466" max="9466" width="15.6328125" style="8" customWidth="1"/>
    <col min="9467" max="9467" width="4.6328125" style="8" customWidth="1"/>
    <col min="9468" max="9468" width="8.6328125" style="8" customWidth="1"/>
    <col min="9469" max="9469" width="9.6328125" style="8" customWidth="1"/>
    <col min="9470" max="9470" width="4.6328125" style="8" customWidth="1"/>
    <col min="9471" max="9471" width="15.6328125" style="8" customWidth="1"/>
    <col min="9472" max="9472" width="10.6328125" style="8" customWidth="1"/>
    <col min="9473" max="9474" width="8.6328125" style="8" customWidth="1"/>
    <col min="9475" max="9476" width="0.90625" style="8" customWidth="1"/>
    <col min="9477" max="9720" width="9" style="8"/>
    <col min="9721" max="9721" width="0.90625" style="8" customWidth="1"/>
    <col min="9722" max="9722" width="15.6328125" style="8" customWidth="1"/>
    <col min="9723" max="9723" width="4.6328125" style="8" customWidth="1"/>
    <col min="9724" max="9724" width="8.6328125" style="8" customWidth="1"/>
    <col min="9725" max="9725" width="9.6328125" style="8" customWidth="1"/>
    <col min="9726" max="9726" width="4.6328125" style="8" customWidth="1"/>
    <col min="9727" max="9727" width="15.6328125" style="8" customWidth="1"/>
    <col min="9728" max="9728" width="10.6328125" style="8" customWidth="1"/>
    <col min="9729" max="9730" width="8.6328125" style="8" customWidth="1"/>
    <col min="9731" max="9732" width="0.90625" style="8" customWidth="1"/>
    <col min="9733" max="9976" width="9" style="8"/>
    <col min="9977" max="9977" width="0.90625" style="8" customWidth="1"/>
    <col min="9978" max="9978" width="15.6328125" style="8" customWidth="1"/>
    <col min="9979" max="9979" width="4.6328125" style="8" customWidth="1"/>
    <col min="9980" max="9980" width="8.6328125" style="8" customWidth="1"/>
    <col min="9981" max="9981" width="9.6328125" style="8" customWidth="1"/>
    <col min="9982" max="9982" width="4.6328125" style="8" customWidth="1"/>
    <col min="9983" max="9983" width="15.6328125" style="8" customWidth="1"/>
    <col min="9984" max="9984" width="10.6328125" style="8" customWidth="1"/>
    <col min="9985" max="9986" width="8.6328125" style="8" customWidth="1"/>
    <col min="9987" max="9988" width="0.90625" style="8" customWidth="1"/>
    <col min="9989" max="10232" width="9" style="8"/>
    <col min="10233" max="10233" width="0.90625" style="8" customWidth="1"/>
    <col min="10234" max="10234" width="15.6328125" style="8" customWidth="1"/>
    <col min="10235" max="10235" width="4.6328125" style="8" customWidth="1"/>
    <col min="10236" max="10236" width="8.6328125" style="8" customWidth="1"/>
    <col min="10237" max="10237" width="9.6328125" style="8" customWidth="1"/>
    <col min="10238" max="10238" width="4.6328125" style="8" customWidth="1"/>
    <col min="10239" max="10239" width="15.6328125" style="8" customWidth="1"/>
    <col min="10240" max="10240" width="10.6328125" style="8" customWidth="1"/>
    <col min="10241" max="10242" width="8.6328125" style="8" customWidth="1"/>
    <col min="10243" max="10244" width="0.90625" style="8" customWidth="1"/>
    <col min="10245" max="10488" width="9" style="8"/>
    <col min="10489" max="10489" width="0.90625" style="8" customWidth="1"/>
    <col min="10490" max="10490" width="15.6328125" style="8" customWidth="1"/>
    <col min="10491" max="10491" width="4.6328125" style="8" customWidth="1"/>
    <col min="10492" max="10492" width="8.6328125" style="8" customWidth="1"/>
    <col min="10493" max="10493" width="9.6328125" style="8" customWidth="1"/>
    <col min="10494" max="10494" width="4.6328125" style="8" customWidth="1"/>
    <col min="10495" max="10495" width="15.6328125" style="8" customWidth="1"/>
    <col min="10496" max="10496" width="10.6328125" style="8" customWidth="1"/>
    <col min="10497" max="10498" width="8.6328125" style="8" customWidth="1"/>
    <col min="10499" max="10500" width="0.90625" style="8" customWidth="1"/>
    <col min="10501" max="10744" width="9" style="8"/>
    <col min="10745" max="10745" width="0.90625" style="8" customWidth="1"/>
    <col min="10746" max="10746" width="15.6328125" style="8" customWidth="1"/>
    <col min="10747" max="10747" width="4.6328125" style="8" customWidth="1"/>
    <col min="10748" max="10748" width="8.6328125" style="8" customWidth="1"/>
    <col min="10749" max="10749" width="9.6328125" style="8" customWidth="1"/>
    <col min="10750" max="10750" width="4.6328125" style="8" customWidth="1"/>
    <col min="10751" max="10751" width="15.6328125" style="8" customWidth="1"/>
    <col min="10752" max="10752" width="10.6328125" style="8" customWidth="1"/>
    <col min="10753" max="10754" width="8.6328125" style="8" customWidth="1"/>
    <col min="10755" max="10756" width="0.90625" style="8" customWidth="1"/>
    <col min="10757" max="11000" width="9" style="8"/>
    <col min="11001" max="11001" width="0.90625" style="8" customWidth="1"/>
    <col min="11002" max="11002" width="15.6328125" style="8" customWidth="1"/>
    <col min="11003" max="11003" width="4.6328125" style="8" customWidth="1"/>
    <col min="11004" max="11004" width="8.6328125" style="8" customWidth="1"/>
    <col min="11005" max="11005" width="9.6328125" style="8" customWidth="1"/>
    <col min="11006" max="11006" width="4.6328125" style="8" customWidth="1"/>
    <col min="11007" max="11007" width="15.6328125" style="8" customWidth="1"/>
    <col min="11008" max="11008" width="10.6328125" style="8" customWidth="1"/>
    <col min="11009" max="11010" width="8.6328125" style="8" customWidth="1"/>
    <col min="11011" max="11012" width="0.90625" style="8" customWidth="1"/>
    <col min="11013" max="11256" width="9" style="8"/>
    <col min="11257" max="11257" width="0.90625" style="8" customWidth="1"/>
    <col min="11258" max="11258" width="15.6328125" style="8" customWidth="1"/>
    <col min="11259" max="11259" width="4.6328125" style="8" customWidth="1"/>
    <col min="11260" max="11260" width="8.6328125" style="8" customWidth="1"/>
    <col min="11261" max="11261" width="9.6328125" style="8" customWidth="1"/>
    <col min="11262" max="11262" width="4.6328125" style="8" customWidth="1"/>
    <col min="11263" max="11263" width="15.6328125" style="8" customWidth="1"/>
    <col min="11264" max="11264" width="10.6328125" style="8" customWidth="1"/>
    <col min="11265" max="11266" width="8.6328125" style="8" customWidth="1"/>
    <col min="11267" max="11268" width="0.90625" style="8" customWidth="1"/>
    <col min="11269" max="11512" width="9" style="8"/>
    <col min="11513" max="11513" width="0.90625" style="8" customWidth="1"/>
    <col min="11514" max="11514" width="15.6328125" style="8" customWidth="1"/>
    <col min="11515" max="11515" width="4.6328125" style="8" customWidth="1"/>
    <col min="11516" max="11516" width="8.6328125" style="8" customWidth="1"/>
    <col min="11517" max="11517" width="9.6328125" style="8" customWidth="1"/>
    <col min="11518" max="11518" width="4.6328125" style="8" customWidth="1"/>
    <col min="11519" max="11519" width="15.6328125" style="8" customWidth="1"/>
    <col min="11520" max="11520" width="10.6328125" style="8" customWidth="1"/>
    <col min="11521" max="11522" width="8.6328125" style="8" customWidth="1"/>
    <col min="11523" max="11524" width="0.90625" style="8" customWidth="1"/>
    <col min="11525" max="11768" width="9" style="8"/>
    <col min="11769" max="11769" width="0.90625" style="8" customWidth="1"/>
    <col min="11770" max="11770" width="15.6328125" style="8" customWidth="1"/>
    <col min="11771" max="11771" width="4.6328125" style="8" customWidth="1"/>
    <col min="11772" max="11772" width="8.6328125" style="8" customWidth="1"/>
    <col min="11773" max="11773" width="9.6328125" style="8" customWidth="1"/>
    <col min="11774" max="11774" width="4.6328125" style="8" customWidth="1"/>
    <col min="11775" max="11775" width="15.6328125" style="8" customWidth="1"/>
    <col min="11776" max="11776" width="10.6328125" style="8" customWidth="1"/>
    <col min="11777" max="11778" width="8.6328125" style="8" customWidth="1"/>
    <col min="11779" max="11780" width="0.90625" style="8" customWidth="1"/>
    <col min="11781" max="12024" width="9" style="8"/>
    <col min="12025" max="12025" width="0.90625" style="8" customWidth="1"/>
    <col min="12026" max="12026" width="15.6328125" style="8" customWidth="1"/>
    <col min="12027" max="12027" width="4.6328125" style="8" customWidth="1"/>
    <col min="12028" max="12028" width="8.6328125" style="8" customWidth="1"/>
    <col min="12029" max="12029" width="9.6328125" style="8" customWidth="1"/>
    <col min="12030" max="12030" width="4.6328125" style="8" customWidth="1"/>
    <col min="12031" max="12031" width="15.6328125" style="8" customWidth="1"/>
    <col min="12032" max="12032" width="10.6328125" style="8" customWidth="1"/>
    <col min="12033" max="12034" width="8.6328125" style="8" customWidth="1"/>
    <col min="12035" max="12036" width="0.90625" style="8" customWidth="1"/>
    <col min="12037" max="12280" width="9" style="8"/>
    <col min="12281" max="12281" width="0.90625" style="8" customWidth="1"/>
    <col min="12282" max="12282" width="15.6328125" style="8" customWidth="1"/>
    <col min="12283" max="12283" width="4.6328125" style="8" customWidth="1"/>
    <col min="12284" max="12284" width="8.6328125" style="8" customWidth="1"/>
    <col min="12285" max="12285" width="9.6328125" style="8" customWidth="1"/>
    <col min="12286" max="12286" width="4.6328125" style="8" customWidth="1"/>
    <col min="12287" max="12287" width="15.6328125" style="8" customWidth="1"/>
    <col min="12288" max="12288" width="10.6328125" style="8" customWidth="1"/>
    <col min="12289" max="12290" width="8.6328125" style="8" customWidth="1"/>
    <col min="12291" max="12292" width="0.90625" style="8" customWidth="1"/>
    <col min="12293" max="12536" width="9" style="8"/>
    <col min="12537" max="12537" width="0.90625" style="8" customWidth="1"/>
    <col min="12538" max="12538" width="15.6328125" style="8" customWidth="1"/>
    <col min="12539" max="12539" width="4.6328125" style="8" customWidth="1"/>
    <col min="12540" max="12540" width="8.6328125" style="8" customWidth="1"/>
    <col min="12541" max="12541" width="9.6328125" style="8" customWidth="1"/>
    <col min="12542" max="12542" width="4.6328125" style="8" customWidth="1"/>
    <col min="12543" max="12543" width="15.6328125" style="8" customWidth="1"/>
    <col min="12544" max="12544" width="10.6328125" style="8" customWidth="1"/>
    <col min="12545" max="12546" width="8.6328125" style="8" customWidth="1"/>
    <col min="12547" max="12548" width="0.90625" style="8" customWidth="1"/>
    <col min="12549" max="12792" width="9" style="8"/>
    <col min="12793" max="12793" width="0.90625" style="8" customWidth="1"/>
    <col min="12794" max="12794" width="15.6328125" style="8" customWidth="1"/>
    <col min="12795" max="12795" width="4.6328125" style="8" customWidth="1"/>
    <col min="12796" max="12796" width="8.6328125" style="8" customWidth="1"/>
    <col min="12797" max="12797" width="9.6328125" style="8" customWidth="1"/>
    <col min="12798" max="12798" width="4.6328125" style="8" customWidth="1"/>
    <col min="12799" max="12799" width="15.6328125" style="8" customWidth="1"/>
    <col min="12800" max="12800" width="10.6328125" style="8" customWidth="1"/>
    <col min="12801" max="12802" width="8.6328125" style="8" customWidth="1"/>
    <col min="12803" max="12804" width="0.90625" style="8" customWidth="1"/>
    <col min="12805" max="13048" width="9" style="8"/>
    <col min="13049" max="13049" width="0.90625" style="8" customWidth="1"/>
    <col min="13050" max="13050" width="15.6328125" style="8" customWidth="1"/>
    <col min="13051" max="13051" width="4.6328125" style="8" customWidth="1"/>
    <col min="13052" max="13052" width="8.6328125" style="8" customWidth="1"/>
    <col min="13053" max="13053" width="9.6328125" style="8" customWidth="1"/>
    <col min="13054" max="13054" width="4.6328125" style="8" customWidth="1"/>
    <col min="13055" max="13055" width="15.6328125" style="8" customWidth="1"/>
    <col min="13056" max="13056" width="10.6328125" style="8" customWidth="1"/>
    <col min="13057" max="13058" width="8.6328125" style="8" customWidth="1"/>
    <col min="13059" max="13060" width="0.90625" style="8" customWidth="1"/>
    <col min="13061" max="13304" width="9" style="8"/>
    <col min="13305" max="13305" width="0.90625" style="8" customWidth="1"/>
    <col min="13306" max="13306" width="15.6328125" style="8" customWidth="1"/>
    <col min="13307" max="13307" width="4.6328125" style="8" customWidth="1"/>
    <col min="13308" max="13308" width="8.6328125" style="8" customWidth="1"/>
    <col min="13309" max="13309" width="9.6328125" style="8" customWidth="1"/>
    <col min="13310" max="13310" width="4.6328125" style="8" customWidth="1"/>
    <col min="13311" max="13311" width="15.6328125" style="8" customWidth="1"/>
    <col min="13312" max="13312" width="10.6328125" style="8" customWidth="1"/>
    <col min="13313" max="13314" width="8.6328125" style="8" customWidth="1"/>
    <col min="13315" max="13316" width="0.90625" style="8" customWidth="1"/>
    <col min="13317" max="13560" width="9" style="8"/>
    <col min="13561" max="13561" width="0.90625" style="8" customWidth="1"/>
    <col min="13562" max="13562" width="15.6328125" style="8" customWidth="1"/>
    <col min="13563" max="13563" width="4.6328125" style="8" customWidth="1"/>
    <col min="13564" max="13564" width="8.6328125" style="8" customWidth="1"/>
    <col min="13565" max="13565" width="9.6328125" style="8" customWidth="1"/>
    <col min="13566" max="13566" width="4.6328125" style="8" customWidth="1"/>
    <col min="13567" max="13567" width="15.6328125" style="8" customWidth="1"/>
    <col min="13568" max="13568" width="10.6328125" style="8" customWidth="1"/>
    <col min="13569" max="13570" width="8.6328125" style="8" customWidth="1"/>
    <col min="13571" max="13572" width="0.90625" style="8" customWidth="1"/>
    <col min="13573" max="13816" width="9" style="8"/>
    <col min="13817" max="13817" width="0.90625" style="8" customWidth="1"/>
    <col min="13818" max="13818" width="15.6328125" style="8" customWidth="1"/>
    <col min="13819" max="13819" width="4.6328125" style="8" customWidth="1"/>
    <col min="13820" max="13820" width="8.6328125" style="8" customWidth="1"/>
    <col min="13821" max="13821" width="9.6328125" style="8" customWidth="1"/>
    <col min="13822" max="13822" width="4.6328125" style="8" customWidth="1"/>
    <col min="13823" max="13823" width="15.6328125" style="8" customWidth="1"/>
    <col min="13824" max="13824" width="10.6328125" style="8" customWidth="1"/>
    <col min="13825" max="13826" width="8.6328125" style="8" customWidth="1"/>
    <col min="13827" max="13828" width="0.90625" style="8" customWidth="1"/>
    <col min="13829" max="14072" width="9" style="8"/>
    <col min="14073" max="14073" width="0.90625" style="8" customWidth="1"/>
    <col min="14074" max="14074" width="15.6328125" style="8" customWidth="1"/>
    <col min="14075" max="14075" width="4.6328125" style="8" customWidth="1"/>
    <col min="14076" max="14076" width="8.6328125" style="8" customWidth="1"/>
    <col min="14077" max="14077" width="9.6328125" style="8" customWidth="1"/>
    <col min="14078" max="14078" width="4.6328125" style="8" customWidth="1"/>
    <col min="14079" max="14079" width="15.6328125" style="8" customWidth="1"/>
    <col min="14080" max="14080" width="10.6328125" style="8" customWidth="1"/>
    <col min="14081" max="14082" width="8.6328125" style="8" customWidth="1"/>
    <col min="14083" max="14084" width="0.90625" style="8" customWidth="1"/>
    <col min="14085" max="14328" width="9" style="8"/>
    <col min="14329" max="14329" width="0.90625" style="8" customWidth="1"/>
    <col min="14330" max="14330" width="15.6328125" style="8" customWidth="1"/>
    <col min="14331" max="14331" width="4.6328125" style="8" customWidth="1"/>
    <col min="14332" max="14332" width="8.6328125" style="8" customWidth="1"/>
    <col min="14333" max="14333" width="9.6328125" style="8" customWidth="1"/>
    <col min="14334" max="14334" width="4.6328125" style="8" customWidth="1"/>
    <col min="14335" max="14335" width="15.6328125" style="8" customWidth="1"/>
    <col min="14336" max="14336" width="10.6328125" style="8" customWidth="1"/>
    <col min="14337" max="14338" width="8.6328125" style="8" customWidth="1"/>
    <col min="14339" max="14340" width="0.90625" style="8" customWidth="1"/>
    <col min="14341" max="14584" width="9" style="8"/>
    <col min="14585" max="14585" width="0.90625" style="8" customWidth="1"/>
    <col min="14586" max="14586" width="15.6328125" style="8" customWidth="1"/>
    <col min="14587" max="14587" width="4.6328125" style="8" customWidth="1"/>
    <col min="14588" max="14588" width="8.6328125" style="8" customWidth="1"/>
    <col min="14589" max="14589" width="9.6328125" style="8" customWidth="1"/>
    <col min="14590" max="14590" width="4.6328125" style="8" customWidth="1"/>
    <col min="14591" max="14591" width="15.6328125" style="8" customWidth="1"/>
    <col min="14592" max="14592" width="10.6328125" style="8" customWidth="1"/>
    <col min="14593" max="14594" width="8.6328125" style="8" customWidth="1"/>
    <col min="14595" max="14596" width="0.90625" style="8" customWidth="1"/>
    <col min="14597" max="14840" width="9" style="8"/>
    <col min="14841" max="14841" width="0.90625" style="8" customWidth="1"/>
    <col min="14842" max="14842" width="15.6328125" style="8" customWidth="1"/>
    <col min="14843" max="14843" width="4.6328125" style="8" customWidth="1"/>
    <col min="14844" max="14844" width="8.6328125" style="8" customWidth="1"/>
    <col min="14845" max="14845" width="9.6328125" style="8" customWidth="1"/>
    <col min="14846" max="14846" width="4.6328125" style="8" customWidth="1"/>
    <col min="14847" max="14847" width="15.6328125" style="8" customWidth="1"/>
    <col min="14848" max="14848" width="10.6328125" style="8" customWidth="1"/>
    <col min="14849" max="14850" width="8.6328125" style="8" customWidth="1"/>
    <col min="14851" max="14852" width="0.90625" style="8" customWidth="1"/>
    <col min="14853" max="15096" width="9" style="8"/>
    <col min="15097" max="15097" width="0.90625" style="8" customWidth="1"/>
    <col min="15098" max="15098" width="15.6328125" style="8" customWidth="1"/>
    <col min="15099" max="15099" width="4.6328125" style="8" customWidth="1"/>
    <col min="15100" max="15100" width="8.6328125" style="8" customWidth="1"/>
    <col min="15101" max="15101" width="9.6328125" style="8" customWidth="1"/>
    <col min="15102" max="15102" width="4.6328125" style="8" customWidth="1"/>
    <col min="15103" max="15103" width="15.6328125" style="8" customWidth="1"/>
    <col min="15104" max="15104" width="10.6328125" style="8" customWidth="1"/>
    <col min="15105" max="15106" width="8.6328125" style="8" customWidth="1"/>
    <col min="15107" max="15108" width="0.90625" style="8" customWidth="1"/>
    <col min="15109" max="15352" width="9" style="8"/>
    <col min="15353" max="15353" width="0.90625" style="8" customWidth="1"/>
    <col min="15354" max="15354" width="15.6328125" style="8" customWidth="1"/>
    <col min="15355" max="15355" width="4.6328125" style="8" customWidth="1"/>
    <col min="15356" max="15356" width="8.6328125" style="8" customWidth="1"/>
    <col min="15357" max="15357" width="9.6328125" style="8" customWidth="1"/>
    <col min="15358" max="15358" width="4.6328125" style="8" customWidth="1"/>
    <col min="15359" max="15359" width="15.6328125" style="8" customWidth="1"/>
    <col min="15360" max="15360" width="10.6328125" style="8" customWidth="1"/>
    <col min="15361" max="15362" width="8.6328125" style="8" customWidth="1"/>
    <col min="15363" max="15364" width="0.90625" style="8" customWidth="1"/>
    <col min="15365" max="15608" width="9" style="8"/>
    <col min="15609" max="15609" width="0.90625" style="8" customWidth="1"/>
    <col min="15610" max="15610" width="15.6328125" style="8" customWidth="1"/>
    <col min="15611" max="15611" width="4.6328125" style="8" customWidth="1"/>
    <col min="15612" max="15612" width="8.6328125" style="8" customWidth="1"/>
    <col min="15613" max="15613" width="9.6328125" style="8" customWidth="1"/>
    <col min="15614" max="15614" width="4.6328125" style="8" customWidth="1"/>
    <col min="15615" max="15615" width="15.6328125" style="8" customWidth="1"/>
    <col min="15616" max="15616" width="10.6328125" style="8" customWidth="1"/>
    <col min="15617" max="15618" width="8.6328125" style="8" customWidth="1"/>
    <col min="15619" max="15620" width="0.90625" style="8" customWidth="1"/>
    <col min="15621" max="15864" width="9" style="8"/>
    <col min="15865" max="15865" width="0.90625" style="8" customWidth="1"/>
    <col min="15866" max="15866" width="15.6328125" style="8" customWidth="1"/>
    <col min="15867" max="15867" width="4.6328125" style="8" customWidth="1"/>
    <col min="15868" max="15868" width="8.6328125" style="8" customWidth="1"/>
    <col min="15869" max="15869" width="9.6328125" style="8" customWidth="1"/>
    <col min="15870" max="15870" width="4.6328125" style="8" customWidth="1"/>
    <col min="15871" max="15871" width="15.6328125" style="8" customWidth="1"/>
    <col min="15872" max="15872" width="10.6328125" style="8" customWidth="1"/>
    <col min="15873" max="15874" width="8.6328125" style="8" customWidth="1"/>
    <col min="15875" max="15876" width="0.90625" style="8" customWidth="1"/>
    <col min="15877" max="16120" width="9" style="8"/>
    <col min="16121" max="16121" width="0.90625" style="8" customWidth="1"/>
    <col min="16122" max="16122" width="15.6328125" style="8" customWidth="1"/>
    <col min="16123" max="16123" width="4.6328125" style="8" customWidth="1"/>
    <col min="16124" max="16124" width="8.6328125" style="8" customWidth="1"/>
    <col min="16125" max="16125" width="9.6328125" style="8" customWidth="1"/>
    <col min="16126" max="16126" width="4.6328125" style="8" customWidth="1"/>
    <col min="16127" max="16127" width="15.6328125" style="8" customWidth="1"/>
    <col min="16128" max="16128" width="10.6328125" style="8" customWidth="1"/>
    <col min="16129" max="16130" width="8.6328125" style="8" customWidth="1"/>
    <col min="16131" max="16132" width="0.90625" style="8" customWidth="1"/>
    <col min="16133" max="16384" width="9" style="8"/>
  </cols>
  <sheetData>
    <row r="1" spans="2:37" ht="47.25" customHeight="1">
      <c r="B1" s="1550" t="s">
        <v>774</v>
      </c>
      <c r="C1" s="1551"/>
      <c r="D1" s="1551"/>
      <c r="E1" s="1551"/>
      <c r="F1" s="1551"/>
      <c r="G1" s="1551"/>
      <c r="H1" s="1551"/>
      <c r="I1" s="1551"/>
      <c r="J1" s="1551"/>
      <c r="K1" s="1551"/>
      <c r="L1" s="1551"/>
      <c r="M1" s="1551"/>
      <c r="N1" s="1551"/>
      <c r="O1" s="1551"/>
      <c r="P1" s="1551"/>
      <c r="Q1" s="1551"/>
      <c r="R1" s="1551"/>
      <c r="S1" s="1551"/>
    </row>
    <row r="2" spans="2:37" s="855" customFormat="1" ht="20.149999999999999" customHeight="1">
      <c r="B2" s="886"/>
      <c r="C2" s="886"/>
      <c r="D2" s="886"/>
      <c r="E2" s="886"/>
      <c r="F2" s="886"/>
      <c r="G2" s="886"/>
      <c r="H2" s="886"/>
      <c r="I2" s="886"/>
      <c r="J2" s="886"/>
      <c r="K2" s="886"/>
      <c r="L2" s="886"/>
      <c r="M2" s="886"/>
      <c r="N2" s="886"/>
      <c r="O2" s="1753"/>
      <c r="P2" s="1754"/>
      <c r="Q2" s="1754"/>
      <c r="R2" s="1754"/>
      <c r="S2" s="1755"/>
      <c r="T2" s="536" t="s">
        <v>419</v>
      </c>
      <c r="U2" s="889" t="s">
        <v>414</v>
      </c>
      <c r="AA2" s="1555"/>
      <c r="AB2" s="1555"/>
      <c r="AC2" s="1555"/>
      <c r="AD2" s="1555"/>
      <c r="AE2" s="1555"/>
      <c r="AF2" s="1555"/>
      <c r="AG2" s="1555"/>
      <c r="AH2" s="848"/>
      <c r="AI2" s="848"/>
      <c r="AJ2" s="48" t="s">
        <v>322</v>
      </c>
      <c r="AK2" s="48"/>
    </row>
    <row r="3" spans="2:37" s="855" customFormat="1" ht="20.149999999999999" hidden="1" customHeight="1">
      <c r="B3" s="886"/>
      <c r="C3" s="886"/>
      <c r="D3" s="886"/>
      <c r="E3" s="886"/>
      <c r="F3" s="886"/>
      <c r="G3" s="886"/>
      <c r="H3" s="886"/>
      <c r="I3" s="886"/>
      <c r="J3" s="886"/>
      <c r="K3" s="886"/>
      <c r="L3" s="886"/>
      <c r="M3" s="886"/>
      <c r="N3" s="886"/>
      <c r="O3" s="883"/>
      <c r="P3" s="884"/>
      <c r="Q3" s="884"/>
      <c r="R3" s="884"/>
      <c r="S3" s="886"/>
      <c r="T3" s="536"/>
      <c r="AA3" s="848"/>
      <c r="AB3" s="848"/>
      <c r="AC3" s="848"/>
      <c r="AD3" s="848"/>
      <c r="AE3" s="848"/>
      <c r="AF3" s="848"/>
      <c r="AG3" s="848"/>
      <c r="AH3" s="848"/>
      <c r="AI3" s="848"/>
      <c r="AJ3" s="48"/>
      <c r="AK3" s="48"/>
    </row>
    <row r="4" spans="2:37" s="855" customFormat="1" ht="13">
      <c r="B4" s="880"/>
      <c r="C4" s="1556" t="s">
        <v>31</v>
      </c>
      <c r="D4" s="1537"/>
      <c r="E4" s="877"/>
      <c r="F4" s="877"/>
      <c r="G4" s="877"/>
      <c r="H4" s="880"/>
      <c r="I4" s="880"/>
      <c r="J4" s="880"/>
      <c r="K4" s="880"/>
      <c r="L4" s="880"/>
      <c r="M4" s="880"/>
      <c r="N4" s="880"/>
      <c r="O4" s="880"/>
      <c r="P4" s="880"/>
      <c r="Q4" s="880"/>
      <c r="R4" s="880"/>
      <c r="S4" s="880"/>
      <c r="U4" s="889" t="s">
        <v>425</v>
      </c>
    </row>
    <row r="5" spans="2:37" s="855" customFormat="1" ht="20.149999999999999" customHeight="1">
      <c r="B5" s="880"/>
      <c r="C5" s="1752" t="str">
        <f>IF(各項目入力表!B10=各項目入力表!A19,"平　塚　市　長",+IF(各項目入力表!B10=各項目入力表!A20,"平塚市病院事業管理者",""))</f>
        <v/>
      </c>
      <c r="D5" s="1752"/>
      <c r="E5" s="1752"/>
      <c r="F5" s="1131"/>
      <c r="G5" s="873"/>
      <c r="H5" s="873"/>
      <c r="I5" s="873"/>
      <c r="J5" s="873"/>
      <c r="K5" s="873"/>
      <c r="L5" s="874"/>
      <c r="M5" s="874"/>
      <c r="N5" s="874"/>
      <c r="O5" s="874"/>
      <c r="P5" s="874"/>
      <c r="Q5" s="874"/>
      <c r="R5" s="874"/>
      <c r="S5" s="880"/>
    </row>
    <row r="6" spans="2:37" s="855" customFormat="1" ht="20.149999999999999" hidden="1" customHeight="1">
      <c r="B6" s="880"/>
      <c r="C6" s="873"/>
      <c r="D6" s="873"/>
      <c r="E6" s="873"/>
      <c r="F6" s="873"/>
      <c r="G6" s="873"/>
      <c r="H6" s="873"/>
      <c r="I6" s="873"/>
      <c r="J6" s="873"/>
      <c r="K6" s="873"/>
      <c r="L6" s="874"/>
      <c r="M6" s="874"/>
      <c r="N6" s="874"/>
      <c r="O6" s="874"/>
      <c r="P6" s="874"/>
      <c r="Q6" s="874"/>
      <c r="R6" s="874"/>
      <c r="S6" s="880"/>
    </row>
    <row r="7" spans="2:37" s="855" customFormat="1" ht="30" customHeight="1">
      <c r="B7" s="880"/>
      <c r="C7" s="880"/>
      <c r="D7" s="874"/>
      <c r="E7" s="874"/>
      <c r="F7" s="874"/>
      <c r="G7" s="874"/>
      <c r="H7" s="874"/>
      <c r="I7" s="1548" t="s">
        <v>324</v>
      </c>
      <c r="J7" s="1548"/>
      <c r="K7" s="1548"/>
      <c r="L7" s="879"/>
      <c r="M7" s="1549">
        <f>各項目入力表!F3</f>
        <v>0</v>
      </c>
      <c r="N7" s="1549"/>
      <c r="O7" s="1549"/>
      <c r="P7" s="1549"/>
      <c r="Q7" s="1549"/>
      <c r="R7" s="1549"/>
      <c r="S7" s="1549"/>
    </row>
    <row r="8" spans="2:37" s="855" customFormat="1" ht="30" customHeight="1">
      <c r="B8" s="880"/>
      <c r="C8" s="880"/>
      <c r="D8" s="880"/>
      <c r="E8" s="880"/>
      <c r="F8" s="880"/>
      <c r="G8" s="880"/>
      <c r="H8" s="880"/>
      <c r="I8" s="1560" t="s">
        <v>33</v>
      </c>
      <c r="J8" s="1548"/>
      <c r="K8" s="1548"/>
      <c r="L8" s="879"/>
      <c r="M8" s="1549">
        <f>各項目入力表!F4</f>
        <v>0</v>
      </c>
      <c r="N8" s="1549"/>
      <c r="O8" s="1549"/>
      <c r="P8" s="1549"/>
      <c r="Q8" s="1549"/>
      <c r="R8" s="1549"/>
      <c r="S8" s="1549"/>
      <c r="T8" s="1561"/>
      <c r="U8" s="1562"/>
      <c r="V8" s="1562"/>
      <c r="W8" s="1562"/>
      <c r="X8" s="1562"/>
      <c r="Z8" s="1563"/>
      <c r="AA8" s="1172"/>
      <c r="AB8" s="1172"/>
      <c r="AC8" s="1172"/>
      <c r="AD8" s="1172"/>
      <c r="AE8" s="1172"/>
      <c r="AF8" s="1172"/>
      <c r="AG8" s="1172"/>
    </row>
    <row r="9" spans="2:37" s="855" customFormat="1" ht="30" customHeight="1">
      <c r="B9" s="880"/>
      <c r="C9" s="880"/>
      <c r="D9" s="880"/>
      <c r="E9" s="880"/>
      <c r="F9" s="880"/>
      <c r="G9" s="880"/>
      <c r="H9" s="880"/>
      <c r="I9" s="1560" t="s">
        <v>34</v>
      </c>
      <c r="J9" s="1548"/>
      <c r="K9" s="1548"/>
      <c r="L9" s="879"/>
      <c r="M9" s="1564">
        <f>各項目入力表!F5</f>
        <v>0</v>
      </c>
      <c r="N9" s="1549"/>
      <c r="O9" s="1549"/>
      <c r="P9" s="1549"/>
      <c r="Q9" s="1549"/>
      <c r="R9" s="1549"/>
      <c r="S9" s="875" t="s">
        <v>334</v>
      </c>
      <c r="T9" s="849"/>
      <c r="U9" s="850"/>
      <c r="V9" s="850"/>
      <c r="W9" s="850"/>
      <c r="X9" s="850"/>
      <c r="Y9" s="853"/>
      <c r="Z9" s="1565"/>
      <c r="AA9" s="1172"/>
      <c r="AB9" s="1172"/>
      <c r="AC9" s="1172"/>
      <c r="AD9" s="1172"/>
      <c r="AE9" s="1172"/>
      <c r="AF9" s="1172"/>
      <c r="AG9" s="1172"/>
    </row>
    <row r="10" spans="2:37" s="1087" customFormat="1" ht="12" customHeight="1">
      <c r="B10" s="1088"/>
      <c r="C10" s="1088"/>
      <c r="D10" s="1088"/>
      <c r="E10" s="1088"/>
      <c r="F10" s="1088"/>
      <c r="G10" s="1088"/>
      <c r="H10" s="1088"/>
      <c r="I10" s="1566" t="s">
        <v>930</v>
      </c>
      <c r="J10" s="1566"/>
      <c r="K10" s="1566"/>
      <c r="L10" s="1566"/>
      <c r="M10" s="1566"/>
      <c r="N10" s="1566"/>
      <c r="O10" s="1566"/>
      <c r="P10" s="1566"/>
      <c r="Q10" s="1566"/>
      <c r="R10" s="1566"/>
      <c r="S10" s="1566"/>
      <c r="T10" s="1089"/>
      <c r="U10" s="1090"/>
      <c r="V10" s="1090"/>
      <c r="W10" s="1090"/>
      <c r="X10" s="1090"/>
      <c r="Y10" s="1091"/>
      <c r="Z10" s="1092"/>
      <c r="AA10" s="1093"/>
      <c r="AB10" s="1093"/>
      <c r="AC10" s="1093"/>
      <c r="AD10" s="1093"/>
      <c r="AE10" s="1093"/>
      <c r="AF10" s="1093"/>
      <c r="AG10" s="1093"/>
    </row>
    <row r="11" spans="2:37" s="1087" customFormat="1" ht="12" customHeight="1">
      <c r="B11" s="1088"/>
      <c r="C11" s="1088"/>
      <c r="D11" s="1088"/>
      <c r="E11" s="1088"/>
      <c r="F11" s="1088"/>
      <c r="G11" s="1088"/>
      <c r="H11" s="1088"/>
      <c r="I11" s="1567" t="s">
        <v>928</v>
      </c>
      <c r="J11" s="1567"/>
      <c r="K11" s="1567"/>
      <c r="L11" s="1567"/>
      <c r="M11" s="1567"/>
      <c r="N11" s="1567"/>
      <c r="O11" s="1567"/>
      <c r="P11" s="1567"/>
      <c r="Q11" s="1567"/>
      <c r="R11" s="1567"/>
      <c r="S11" s="1567"/>
      <c r="T11" s="1089"/>
      <c r="U11" s="1090"/>
      <c r="V11" s="1090"/>
      <c r="W11" s="1090"/>
      <c r="X11" s="1090"/>
      <c r="Y11" s="1091"/>
      <c r="Z11" s="1092"/>
      <c r="AA11" s="1093"/>
      <c r="AB11" s="1093"/>
      <c r="AC11" s="1093"/>
      <c r="AD11" s="1093"/>
      <c r="AE11" s="1093"/>
      <c r="AF11" s="1093"/>
      <c r="AG11" s="1093"/>
    </row>
    <row r="12" spans="2:37" s="1087" customFormat="1" ht="12" customHeight="1">
      <c r="B12" s="1088"/>
      <c r="C12" s="1088"/>
      <c r="D12" s="1088"/>
      <c r="E12" s="1088"/>
      <c r="F12" s="1088"/>
      <c r="G12" s="1088"/>
      <c r="H12" s="1088"/>
      <c r="I12" s="1567" t="s">
        <v>929</v>
      </c>
      <c r="J12" s="1567"/>
      <c r="K12" s="1567"/>
      <c r="L12" s="1567"/>
      <c r="M12" s="1567"/>
      <c r="N12" s="1567"/>
      <c r="O12" s="1567"/>
      <c r="P12" s="1567"/>
      <c r="Q12" s="1567"/>
      <c r="R12" s="1567"/>
      <c r="S12" s="1567"/>
      <c r="T12" s="1089"/>
      <c r="U12" s="1090"/>
      <c r="V12" s="1090"/>
      <c r="W12" s="1090"/>
      <c r="X12" s="1090"/>
      <c r="Y12" s="1091"/>
      <c r="Z12" s="1092"/>
      <c r="AA12" s="1093"/>
      <c r="AB12" s="1093"/>
      <c r="AC12" s="1093"/>
      <c r="AD12" s="1093"/>
      <c r="AE12" s="1093"/>
      <c r="AF12" s="1093"/>
      <c r="AG12" s="1093"/>
    </row>
    <row r="13" spans="2:37" s="855" customFormat="1" ht="20.149999999999999" customHeight="1">
      <c r="B13" s="880"/>
      <c r="C13" s="880"/>
      <c r="D13" s="880"/>
      <c r="E13" s="880"/>
      <c r="F13" s="880"/>
      <c r="G13" s="880"/>
      <c r="H13" s="880"/>
      <c r="I13" s="880"/>
      <c r="J13" s="880"/>
      <c r="K13" s="880"/>
      <c r="L13" s="880"/>
      <c r="M13" s="880"/>
      <c r="N13" s="880"/>
      <c r="O13" s="880"/>
      <c r="P13" s="880"/>
      <c r="Q13" s="880"/>
      <c r="R13" s="880"/>
      <c r="S13" s="880"/>
      <c r="T13" s="1561"/>
      <c r="U13" s="1562"/>
      <c r="V13" s="1562"/>
      <c r="W13" s="1562"/>
      <c r="X13" s="1562"/>
      <c r="Y13" s="846"/>
      <c r="Z13" s="1172"/>
      <c r="AA13" s="1172"/>
      <c r="AB13" s="1172"/>
      <c r="AC13" s="1172"/>
      <c r="AD13" s="1172"/>
      <c r="AE13" s="1172"/>
      <c r="AF13" s="1172"/>
      <c r="AG13" s="1172"/>
      <c r="AH13" s="1559" t="s">
        <v>65</v>
      </c>
      <c r="AI13" s="1559"/>
    </row>
    <row r="14" spans="2:37" ht="24.9" customHeight="1">
      <c r="B14" s="876"/>
      <c r="C14" s="453"/>
      <c r="D14" s="453"/>
      <c r="E14" s="453"/>
      <c r="F14" s="453"/>
      <c r="G14" s="1329" t="s">
        <v>743</v>
      </c>
      <c r="H14" s="1169"/>
      <c r="I14" s="1169"/>
      <c r="J14" s="1169"/>
      <c r="K14" s="1169"/>
      <c r="L14" s="1169"/>
      <c r="M14" s="1169"/>
      <c r="N14" s="1169"/>
      <c r="O14" s="453"/>
      <c r="P14" s="453"/>
      <c r="Q14" s="453"/>
      <c r="R14" s="453"/>
      <c r="S14" s="453"/>
      <c r="V14" s="567"/>
      <c r="W14" s="568"/>
      <c r="X14" s="568"/>
      <c r="Y14" s="568"/>
      <c r="Z14" s="568"/>
      <c r="AA14" s="568"/>
      <c r="AB14" s="568"/>
      <c r="AC14" s="568"/>
      <c r="AD14" s="568"/>
      <c r="AE14" s="568"/>
    </row>
    <row r="15" spans="2:37" ht="20.149999999999999" customHeight="1">
      <c r="B15" s="876"/>
      <c r="C15" s="453"/>
      <c r="D15" s="453"/>
      <c r="E15" s="453"/>
      <c r="F15" s="453"/>
      <c r="G15" s="453"/>
      <c r="H15" s="453"/>
      <c r="I15" s="337"/>
      <c r="J15" s="881"/>
      <c r="K15" s="882"/>
      <c r="L15" s="878"/>
      <c r="M15" s="874"/>
      <c r="N15" s="874"/>
      <c r="O15" s="453"/>
      <c r="P15" s="453"/>
      <c r="Q15" s="453"/>
      <c r="R15" s="453"/>
      <c r="S15" s="453"/>
      <c r="V15" s="568"/>
      <c r="W15" s="568"/>
      <c r="X15" s="568"/>
      <c r="Y15" s="568"/>
      <c r="Z15" s="568"/>
      <c r="AA15" s="568"/>
      <c r="AB15" s="568"/>
      <c r="AC15" s="568"/>
      <c r="AD15" s="568"/>
      <c r="AE15" s="568"/>
    </row>
    <row r="16" spans="2:37" ht="20.149999999999999" customHeight="1">
      <c r="B16" s="888" t="s">
        <v>762</v>
      </c>
      <c r="C16" s="1760"/>
      <c r="D16" s="1761"/>
      <c r="E16" s="1761"/>
      <c r="F16" s="1761"/>
      <c r="G16" s="1762" t="s">
        <v>775</v>
      </c>
      <c r="H16" s="1763"/>
      <c r="I16" s="1763"/>
      <c r="J16" s="1763"/>
      <c r="K16" s="1763"/>
      <c r="L16" s="1763"/>
      <c r="M16" s="1763"/>
      <c r="N16" s="1763"/>
      <c r="O16" s="1763"/>
      <c r="P16" s="1763"/>
      <c r="Q16" s="1763"/>
      <c r="R16" s="1763"/>
      <c r="S16" s="1763"/>
      <c r="V16" s="865"/>
      <c r="W16" s="866"/>
      <c r="X16" s="866"/>
      <c r="Y16" s="866"/>
      <c r="Z16" s="866"/>
      <c r="AA16" s="867"/>
      <c r="AB16" s="867"/>
      <c r="AC16" s="867"/>
      <c r="AD16" s="867"/>
      <c r="AE16" s="867"/>
    </row>
    <row r="17" spans="2:31" ht="20.149999999999999" customHeight="1" thickBot="1">
      <c r="B17" s="1758" t="s">
        <v>776</v>
      </c>
      <c r="C17" s="1759"/>
      <c r="D17" s="1759"/>
      <c r="E17" s="1759"/>
      <c r="F17" s="1759"/>
      <c r="G17" s="1759"/>
      <c r="H17" s="1759"/>
      <c r="I17" s="1759"/>
      <c r="J17" s="1759"/>
      <c r="K17" s="1759"/>
      <c r="L17" s="1759"/>
      <c r="M17" s="1759"/>
      <c r="N17" s="1759"/>
      <c r="O17" s="1759"/>
      <c r="P17" s="1759"/>
      <c r="Q17" s="1759"/>
      <c r="R17" s="1759"/>
      <c r="S17" s="1759"/>
      <c r="V17" s="1771" t="s">
        <v>778</v>
      </c>
      <c r="W17" s="1772"/>
      <c r="X17" s="1772"/>
      <c r="Y17" s="1772"/>
      <c r="Z17" s="1772"/>
      <c r="AA17" s="867"/>
      <c r="AB17" s="867"/>
      <c r="AC17" s="867"/>
      <c r="AD17" s="867"/>
      <c r="AE17" s="867"/>
    </row>
    <row r="18" spans="2:31" ht="23.15" customHeight="1">
      <c r="B18" s="1766" t="s">
        <v>135</v>
      </c>
      <c r="C18" s="1767"/>
      <c r="D18" s="1768"/>
      <c r="E18" s="1756">
        <f>各項目入力表!B3</f>
        <v>0</v>
      </c>
      <c r="F18" s="1756"/>
      <c r="G18" s="1756"/>
      <c r="H18" s="1756"/>
      <c r="I18" s="1756"/>
      <c r="J18" s="1756"/>
      <c r="K18" s="1756"/>
      <c r="L18" s="1756"/>
      <c r="M18" s="1756"/>
      <c r="N18" s="1756"/>
      <c r="O18" s="1756"/>
      <c r="P18" s="1756"/>
      <c r="Q18" s="1756"/>
      <c r="R18" s="1756"/>
      <c r="S18" s="1757"/>
      <c r="V18" s="1772"/>
      <c r="W18" s="1772"/>
      <c r="X18" s="1772"/>
      <c r="Y18" s="1772"/>
      <c r="Z18" s="1772"/>
      <c r="AA18" s="885"/>
      <c r="AB18" s="867"/>
      <c r="AC18" s="867"/>
      <c r="AD18" s="867"/>
      <c r="AE18" s="867"/>
    </row>
    <row r="19" spans="2:31" ht="20.149999999999999" customHeight="1">
      <c r="B19" s="1764" t="s">
        <v>763</v>
      </c>
      <c r="C19" s="1749"/>
      <c r="D19" s="1749"/>
      <c r="E19" s="1769" t="s">
        <v>1012</v>
      </c>
      <c r="F19" s="1769"/>
      <c r="G19" s="1769"/>
      <c r="H19" s="1769"/>
      <c r="I19" s="1769"/>
      <c r="J19" s="1769"/>
      <c r="K19" s="1769"/>
      <c r="L19" s="1769"/>
      <c r="M19" s="1769"/>
      <c r="N19" s="1769"/>
      <c r="O19" s="1769"/>
      <c r="P19" s="1769"/>
      <c r="Q19" s="1769"/>
      <c r="R19" s="1769"/>
      <c r="S19" s="1770"/>
      <c r="U19" s="823">
        <v>4</v>
      </c>
      <c r="V19" s="1772"/>
      <c r="W19" s="1772"/>
      <c r="X19" s="1772"/>
      <c r="Y19" s="1772"/>
      <c r="Z19" s="1772"/>
      <c r="AA19" s="885"/>
      <c r="AB19" s="867"/>
      <c r="AC19" s="867"/>
      <c r="AD19" s="867"/>
      <c r="AE19" s="867"/>
    </row>
    <row r="20" spans="2:31" ht="20.149999999999999" customHeight="1">
      <c r="B20" s="1765"/>
      <c r="C20" s="1749"/>
      <c r="D20" s="1749"/>
      <c r="E20" s="1769"/>
      <c r="F20" s="1769"/>
      <c r="G20" s="1769"/>
      <c r="H20" s="1769"/>
      <c r="I20" s="1769"/>
      <c r="J20" s="1769"/>
      <c r="K20" s="1769"/>
      <c r="L20" s="1769"/>
      <c r="M20" s="1769"/>
      <c r="N20" s="1769"/>
      <c r="O20" s="1769"/>
      <c r="P20" s="1769"/>
      <c r="Q20" s="1769"/>
      <c r="R20" s="1769"/>
      <c r="S20" s="1770"/>
      <c r="V20" s="1772"/>
      <c r="W20" s="1772"/>
      <c r="X20" s="1772"/>
      <c r="Y20" s="1772"/>
      <c r="Z20" s="1772"/>
      <c r="AA20" s="885"/>
      <c r="AB20" s="867"/>
      <c r="AC20" s="867"/>
      <c r="AD20" s="867"/>
      <c r="AE20" s="867"/>
    </row>
    <row r="21" spans="2:31" ht="12" customHeight="1">
      <c r="B21" s="1736" t="str">
        <f>IF(U19=1,"旧現場代理人",+IF(U19=2,"旧主任技術者",+IF(U19=3,"旧監理技術者",+IF(U19=4,"旧特例監理技術者",+IF(U19=5,"旧監理技術者補佐",+IF(U19=6,"旧専門技術者"))))))</f>
        <v>旧特例監理技術者</v>
      </c>
      <c r="C21" s="1737"/>
      <c r="D21" s="1737"/>
      <c r="E21" s="1778" t="s">
        <v>765</v>
      </c>
      <c r="F21" s="1778"/>
      <c r="G21" s="1745"/>
      <c r="H21" s="1745"/>
      <c r="I21" s="1745"/>
      <c r="J21" s="1745"/>
      <c r="K21" s="1745"/>
      <c r="L21" s="1745"/>
      <c r="M21" s="1745"/>
      <c r="N21" s="1745"/>
      <c r="O21" s="1745"/>
      <c r="P21" s="1745"/>
      <c r="Q21" s="1745"/>
      <c r="R21" s="1745"/>
      <c r="S21" s="1746"/>
      <c r="V21" s="1772"/>
      <c r="W21" s="1772"/>
      <c r="X21" s="1772"/>
      <c r="Y21" s="1772"/>
      <c r="Z21" s="1772"/>
      <c r="AA21" s="885"/>
      <c r="AB21" s="868"/>
      <c r="AC21" s="869"/>
      <c r="AD21" s="869"/>
      <c r="AE21" s="869"/>
    </row>
    <row r="22" spans="2:31" ht="24.9" customHeight="1">
      <c r="B22" s="1738"/>
      <c r="C22" s="1737"/>
      <c r="D22" s="1737"/>
      <c r="E22" s="1749" t="s">
        <v>746</v>
      </c>
      <c r="F22" s="1749"/>
      <c r="G22" s="1750">
        <f>IF(U19=1,各項目入力表!F6,+IF(U19=2,各項目入力表!F7,+IF(U19=3,各項目入力表!F7,+IF(U19=4,各項目入力表!F7,+IF(U19=5,各項目入力表!F9,+IF(U19=6,各項目入力表!F10))))))</f>
        <v>0</v>
      </c>
      <c r="H22" s="1750"/>
      <c r="I22" s="1750"/>
      <c r="J22" s="1750"/>
      <c r="K22" s="1750"/>
      <c r="L22" s="1750"/>
      <c r="M22" s="1750"/>
      <c r="N22" s="1750"/>
      <c r="O22" s="1750"/>
      <c r="P22" s="1750"/>
      <c r="Q22" s="1750"/>
      <c r="R22" s="1750"/>
      <c r="S22" s="1751"/>
      <c r="V22" s="1772"/>
      <c r="W22" s="1772"/>
      <c r="X22" s="1772"/>
      <c r="Y22" s="1772"/>
      <c r="Z22" s="1772"/>
      <c r="AA22" s="885"/>
      <c r="AB22" s="868"/>
      <c r="AC22" s="869"/>
      <c r="AD22" s="869"/>
      <c r="AE22" s="869"/>
    </row>
    <row r="23" spans="2:31" ht="12" customHeight="1">
      <c r="B23" s="1736" t="str">
        <f>IF(U19=1,"新現場代理人",+IF(U19=2,"新主任技術者",+IF(U19=3,"新監理技術者",+IF(U19=4,"新特例監理技術者",+IF(U19=5,"新監理技術者補佐",+IF(U19=6,"新専門技術者"))))))</f>
        <v>新特例監理技術者</v>
      </c>
      <c r="C23" s="1737"/>
      <c r="D23" s="1737"/>
      <c r="E23" s="1778" t="s">
        <v>765</v>
      </c>
      <c r="F23" s="1778"/>
      <c r="G23" s="1745"/>
      <c r="H23" s="1745"/>
      <c r="I23" s="1745"/>
      <c r="J23" s="1745"/>
      <c r="K23" s="1745"/>
      <c r="L23" s="1745"/>
      <c r="M23" s="1745"/>
      <c r="N23" s="1745"/>
      <c r="O23" s="1745"/>
      <c r="P23" s="1745"/>
      <c r="Q23" s="1745"/>
      <c r="R23" s="1745"/>
      <c r="S23" s="1746"/>
      <c r="V23" s="1772"/>
      <c r="W23" s="1772"/>
      <c r="X23" s="1772"/>
      <c r="Y23" s="1772"/>
      <c r="Z23" s="1772"/>
      <c r="AA23" s="885"/>
      <c r="AB23" s="868"/>
      <c r="AC23" s="870"/>
      <c r="AD23" s="869"/>
      <c r="AE23" s="869"/>
    </row>
    <row r="24" spans="2:31" ht="24.9" customHeight="1">
      <c r="B24" s="1738"/>
      <c r="C24" s="1737"/>
      <c r="D24" s="1737"/>
      <c r="E24" s="1749" t="s">
        <v>746</v>
      </c>
      <c r="F24" s="1749"/>
      <c r="G24" s="1750">
        <f>IF(U19=1,各項目入力表!F12,+IF(U19=2,各項目入力表!F13,+IF(U19=3,各項目入力表!F13,+IF(U19=4,各項目入力表!F13,+IF(U19=5,各項目入力表!F15,+IF(U19=6,各項目入力表!F16))))))</f>
        <v>0</v>
      </c>
      <c r="H24" s="1750"/>
      <c r="I24" s="1750"/>
      <c r="J24" s="1750"/>
      <c r="K24" s="1750"/>
      <c r="L24" s="1750"/>
      <c r="M24" s="1750"/>
      <c r="N24" s="1750"/>
      <c r="O24" s="1750"/>
      <c r="P24" s="1750"/>
      <c r="Q24" s="1750"/>
      <c r="R24" s="1750"/>
      <c r="S24" s="1751"/>
      <c r="V24" s="1772"/>
      <c r="W24" s="1772"/>
      <c r="X24" s="1772"/>
      <c r="Y24" s="1772"/>
      <c r="Z24" s="1772"/>
      <c r="AA24" s="885"/>
      <c r="AB24" s="868"/>
      <c r="AC24" s="870"/>
      <c r="AD24" s="869"/>
      <c r="AE24" s="869"/>
    </row>
    <row r="25" spans="2:31" ht="24.9" customHeight="1">
      <c r="B25" s="1738"/>
      <c r="C25" s="1737"/>
      <c r="D25" s="1737"/>
      <c r="E25" s="1749" t="s">
        <v>748</v>
      </c>
      <c r="F25" s="1749"/>
      <c r="G25" s="1774"/>
      <c r="H25" s="1774"/>
      <c r="I25" s="1774"/>
      <c r="J25" s="1774"/>
      <c r="K25" s="1774"/>
      <c r="L25" s="1774"/>
      <c r="M25" s="1774"/>
      <c r="N25" s="1774"/>
      <c r="O25" s="1774"/>
      <c r="P25" s="1774"/>
      <c r="Q25" s="1774"/>
      <c r="R25" s="1774"/>
      <c r="S25" s="1775"/>
      <c r="V25" s="1772"/>
      <c r="W25" s="1772"/>
      <c r="X25" s="1772"/>
      <c r="Y25" s="1772"/>
      <c r="Z25" s="1772"/>
      <c r="AA25" s="852"/>
      <c r="AB25" s="868"/>
      <c r="AC25" s="870"/>
      <c r="AD25" s="869"/>
      <c r="AE25" s="869"/>
    </row>
    <row r="26" spans="2:31" ht="24.9" customHeight="1">
      <c r="B26" s="1738"/>
      <c r="C26" s="1737"/>
      <c r="D26" s="1737"/>
      <c r="E26" s="1773" t="s">
        <v>749</v>
      </c>
      <c r="F26" s="1773"/>
      <c r="G26" s="1776"/>
      <c r="H26" s="1777"/>
      <c r="I26" s="960" t="s">
        <v>227</v>
      </c>
      <c r="J26" s="1734"/>
      <c r="K26" s="1734"/>
      <c r="L26" s="960" t="s">
        <v>227</v>
      </c>
      <c r="M26" s="1734"/>
      <c r="N26" s="1735"/>
      <c r="O26" s="1782" t="str">
        <f>IF(U19=1,"",+IF(U19=2,"建設業法第７条第２号区分",+IF(U19=3,"建設業法第１５条第２号区分",+IF(U19=4,"建設業法第１５条第２号区分",+IF(U19=5,"建設業法第７条第２号区分",+IF(U19=6,"建設業法第７条第２号区分"))))))</f>
        <v>建設業法第１５条第２号区分</v>
      </c>
      <c r="P26" s="1783"/>
      <c r="Q26" s="1783"/>
      <c r="R26" s="1783"/>
      <c r="S26" s="900"/>
      <c r="U26" s="823" t="s">
        <v>335</v>
      </c>
      <c r="V26" s="1772"/>
      <c r="W26" s="1772"/>
      <c r="X26" s="1772"/>
      <c r="Y26" s="1772"/>
      <c r="Z26" s="1772"/>
      <c r="AA26" s="852"/>
      <c r="AB26" s="868"/>
      <c r="AC26" s="870"/>
      <c r="AD26" s="869"/>
      <c r="AE26" s="869"/>
    </row>
    <row r="27" spans="2:31" ht="15.9" customHeight="1">
      <c r="B27" s="1738"/>
      <c r="C27" s="1737"/>
      <c r="D27" s="1737"/>
      <c r="E27" s="1739" t="str">
        <f>IF(U19=1,"受注者が有する権限のうち、現場代理人に委任せず自ら行使しようとする権限（該当する場合のみ記載のこと）","法令による資格・免許の名称")</f>
        <v>法令による資格・免許の名称</v>
      </c>
      <c r="F27" s="1740"/>
      <c r="G27" s="1740"/>
      <c r="H27" s="1740"/>
      <c r="I27" s="1740"/>
      <c r="J27" s="1740"/>
      <c r="K27" s="1740"/>
      <c r="L27" s="1740"/>
      <c r="M27" s="1740"/>
      <c r="N27" s="1740"/>
      <c r="O27" s="1740"/>
      <c r="P27" s="1740"/>
      <c r="Q27" s="1740"/>
      <c r="R27" s="1740"/>
      <c r="S27" s="1741"/>
      <c r="U27" s="823" t="s">
        <v>337</v>
      </c>
      <c r="V27" s="852"/>
      <c r="W27" s="852"/>
      <c r="X27" s="852"/>
      <c r="Y27" s="852"/>
      <c r="Z27" s="852"/>
      <c r="AA27" s="852"/>
      <c r="AB27" s="868"/>
      <c r="AC27" s="870"/>
      <c r="AD27" s="869"/>
      <c r="AE27" s="869"/>
    </row>
    <row r="28" spans="2:31" ht="39.9" customHeight="1">
      <c r="B28" s="1738"/>
      <c r="C28" s="1737"/>
      <c r="D28" s="1737"/>
      <c r="E28" s="1742"/>
      <c r="F28" s="1743"/>
      <c r="G28" s="1743"/>
      <c r="H28" s="1743"/>
      <c r="I28" s="1743"/>
      <c r="J28" s="1743"/>
      <c r="K28" s="1743"/>
      <c r="L28" s="1743"/>
      <c r="M28" s="1743"/>
      <c r="N28" s="1743"/>
      <c r="O28" s="1743"/>
      <c r="P28" s="1743"/>
      <c r="Q28" s="1743"/>
      <c r="R28" s="1743"/>
      <c r="S28" s="1744"/>
      <c r="U28" s="823" t="s">
        <v>336</v>
      </c>
      <c r="V28" s="852"/>
      <c r="W28" s="852"/>
      <c r="X28" s="852"/>
      <c r="Y28" s="852"/>
      <c r="Z28" s="852"/>
      <c r="AA28" s="852"/>
      <c r="AB28" s="868"/>
      <c r="AC28" s="870"/>
      <c r="AD28" s="869"/>
      <c r="AE28" s="869"/>
    </row>
    <row r="29" spans="2:31" ht="20.149999999999999" customHeight="1">
      <c r="B29" s="1725" t="s">
        <v>764</v>
      </c>
      <c r="C29" s="1726"/>
      <c r="D29" s="1594"/>
      <c r="E29" s="1745"/>
      <c r="F29" s="1745"/>
      <c r="G29" s="1745"/>
      <c r="H29" s="1745"/>
      <c r="I29" s="1745"/>
      <c r="J29" s="1745"/>
      <c r="K29" s="1745"/>
      <c r="L29" s="1745"/>
      <c r="M29" s="1745"/>
      <c r="N29" s="1745"/>
      <c r="O29" s="1745"/>
      <c r="P29" s="1745"/>
      <c r="Q29" s="1745"/>
      <c r="R29" s="1745"/>
      <c r="S29" s="1746"/>
      <c r="V29" s="1779" t="s">
        <v>781</v>
      </c>
      <c r="W29" s="1780"/>
      <c r="X29" s="1780"/>
      <c r="Y29" s="1780"/>
      <c r="Z29" s="1780"/>
      <c r="AA29" s="897"/>
      <c r="AB29" s="868"/>
      <c r="AC29" s="870"/>
      <c r="AD29" s="869"/>
      <c r="AE29" s="869"/>
    </row>
    <row r="30" spans="2:31" ht="20.149999999999999" customHeight="1">
      <c r="B30" s="1727"/>
      <c r="C30" s="1728"/>
      <c r="D30" s="1729"/>
      <c r="E30" s="1745"/>
      <c r="F30" s="1745"/>
      <c r="G30" s="1745"/>
      <c r="H30" s="1745"/>
      <c r="I30" s="1745"/>
      <c r="J30" s="1745"/>
      <c r="K30" s="1745"/>
      <c r="L30" s="1745"/>
      <c r="M30" s="1745"/>
      <c r="N30" s="1745"/>
      <c r="O30" s="1745"/>
      <c r="P30" s="1745"/>
      <c r="Q30" s="1745"/>
      <c r="R30" s="1745"/>
      <c r="S30" s="1746"/>
      <c r="V30" s="1780"/>
      <c r="W30" s="1780"/>
      <c r="X30" s="1780"/>
      <c r="Y30" s="1780"/>
      <c r="Z30" s="1780"/>
      <c r="AA30" s="897"/>
      <c r="AB30" s="868"/>
      <c r="AC30" s="870"/>
      <c r="AD30" s="869"/>
      <c r="AE30" s="869"/>
    </row>
    <row r="31" spans="2:31" ht="20.149999999999999" customHeight="1">
      <c r="B31" s="1730" t="s">
        <v>777</v>
      </c>
      <c r="C31" s="1731"/>
      <c r="D31" s="1732"/>
      <c r="E31" s="1745"/>
      <c r="F31" s="1745"/>
      <c r="G31" s="1745"/>
      <c r="H31" s="1745"/>
      <c r="I31" s="1745"/>
      <c r="J31" s="1745"/>
      <c r="K31" s="1745"/>
      <c r="L31" s="1745"/>
      <c r="M31" s="1745"/>
      <c r="N31" s="1745"/>
      <c r="O31" s="1745"/>
      <c r="P31" s="1745"/>
      <c r="Q31" s="1745"/>
      <c r="R31" s="1745"/>
      <c r="S31" s="1746"/>
      <c r="V31" s="1780"/>
      <c r="W31" s="1780"/>
      <c r="X31" s="1780"/>
      <c r="Y31" s="1780"/>
      <c r="Z31" s="1780"/>
      <c r="AA31" s="897"/>
      <c r="AB31" s="868"/>
      <c r="AC31" s="870"/>
      <c r="AD31" s="869"/>
      <c r="AE31" s="869"/>
    </row>
    <row r="32" spans="2:31" ht="20.149999999999999" customHeight="1">
      <c r="B32" s="1733"/>
      <c r="C32" s="1731"/>
      <c r="D32" s="1732"/>
      <c r="E32" s="1745"/>
      <c r="F32" s="1745"/>
      <c r="G32" s="1745"/>
      <c r="H32" s="1745"/>
      <c r="I32" s="1745"/>
      <c r="J32" s="1745"/>
      <c r="K32" s="1745"/>
      <c r="L32" s="1745"/>
      <c r="M32" s="1745"/>
      <c r="N32" s="1745"/>
      <c r="O32" s="1745"/>
      <c r="P32" s="1745"/>
      <c r="Q32" s="1745"/>
      <c r="R32" s="1745"/>
      <c r="S32" s="1746"/>
      <c r="V32" s="1780"/>
      <c r="W32" s="1780"/>
      <c r="X32" s="1780"/>
      <c r="Y32" s="1780"/>
      <c r="Z32" s="1780"/>
      <c r="AA32" s="897"/>
      <c r="AB32" s="868"/>
      <c r="AC32" s="870"/>
      <c r="AD32" s="869"/>
      <c r="AE32" s="869"/>
    </row>
    <row r="33" spans="2:37" ht="20.149999999999999" customHeight="1">
      <c r="B33" s="1733"/>
      <c r="C33" s="1731"/>
      <c r="D33" s="1732"/>
      <c r="E33" s="1745"/>
      <c r="F33" s="1745"/>
      <c r="G33" s="1745"/>
      <c r="H33" s="1745"/>
      <c r="I33" s="1745"/>
      <c r="J33" s="1745"/>
      <c r="K33" s="1745"/>
      <c r="L33" s="1745"/>
      <c r="M33" s="1745"/>
      <c r="N33" s="1745"/>
      <c r="O33" s="1745"/>
      <c r="P33" s="1745"/>
      <c r="Q33" s="1745"/>
      <c r="R33" s="1745"/>
      <c r="S33" s="1746"/>
      <c r="V33" s="1780"/>
      <c r="W33" s="1780"/>
      <c r="X33" s="1780"/>
      <c r="Y33" s="1780"/>
      <c r="Z33" s="1780"/>
      <c r="AA33" s="897"/>
      <c r="AB33" s="868"/>
      <c r="AC33" s="870"/>
      <c r="AD33" s="869"/>
      <c r="AE33" s="869"/>
    </row>
    <row r="34" spans="2:37" ht="20.149999999999999" customHeight="1" thickBot="1">
      <c r="B34" s="1733"/>
      <c r="C34" s="1731"/>
      <c r="D34" s="1732"/>
      <c r="E34" s="1747"/>
      <c r="F34" s="1747"/>
      <c r="G34" s="1747"/>
      <c r="H34" s="1747"/>
      <c r="I34" s="1747"/>
      <c r="J34" s="1747"/>
      <c r="K34" s="1747"/>
      <c r="L34" s="1747"/>
      <c r="M34" s="1747"/>
      <c r="N34" s="1747"/>
      <c r="O34" s="1747"/>
      <c r="P34" s="1747"/>
      <c r="Q34" s="1747"/>
      <c r="R34" s="1747"/>
      <c r="S34" s="1748"/>
      <c r="V34" s="1780"/>
      <c r="W34" s="1780"/>
      <c r="X34" s="1780"/>
      <c r="Y34" s="1780"/>
      <c r="Z34" s="1780"/>
      <c r="AA34" s="897"/>
      <c r="AB34" s="867"/>
      <c r="AC34" s="867"/>
      <c r="AD34" s="867"/>
      <c r="AE34" s="867"/>
    </row>
    <row r="35" spans="2:37" ht="159" customHeight="1" thickTop="1" thickBot="1">
      <c r="B35" s="1692" t="s">
        <v>772</v>
      </c>
      <c r="C35" s="1721"/>
      <c r="D35" s="1722"/>
      <c r="E35" s="1694" t="s">
        <v>1014</v>
      </c>
      <c r="F35" s="1723"/>
      <c r="G35" s="1723"/>
      <c r="H35" s="1723"/>
      <c r="I35" s="1723"/>
      <c r="J35" s="1723"/>
      <c r="K35" s="1723"/>
      <c r="L35" s="1723"/>
      <c r="M35" s="1723"/>
      <c r="N35" s="1723"/>
      <c r="O35" s="1723"/>
      <c r="P35" s="1723"/>
      <c r="Q35" s="1723"/>
      <c r="R35" s="1723"/>
      <c r="S35" s="1724"/>
      <c r="V35" s="1780"/>
      <c r="W35" s="1780"/>
      <c r="X35" s="1780"/>
      <c r="Y35" s="1780"/>
      <c r="Z35" s="1780"/>
    </row>
    <row r="36" spans="2:37" ht="115.5" customHeight="1">
      <c r="B36" s="18"/>
      <c r="C36" s="316"/>
      <c r="D36" s="19"/>
      <c r="E36" s="851"/>
      <c r="F36" s="851"/>
      <c r="G36" s="851"/>
      <c r="H36" s="851"/>
      <c r="I36" s="851"/>
      <c r="J36" s="851"/>
      <c r="K36" s="851"/>
      <c r="L36" s="851"/>
      <c r="M36" s="851"/>
      <c r="N36" s="851"/>
      <c r="O36" s="851"/>
      <c r="P36" s="851"/>
      <c r="Q36" s="851"/>
      <c r="R36" s="851"/>
      <c r="S36" s="851"/>
      <c r="V36" s="1781"/>
      <c r="W36" s="1781"/>
      <c r="X36" s="1781"/>
      <c r="Y36" s="1781"/>
      <c r="Z36" s="1781"/>
    </row>
    <row r="37" spans="2:37" ht="12.75" hidden="1" customHeight="1">
      <c r="C37" s="823" t="s">
        <v>251</v>
      </c>
    </row>
    <row r="38" spans="2:37" hidden="1">
      <c r="C38" s="823" t="s">
        <v>252</v>
      </c>
    </row>
    <row r="39" spans="2:37" hidden="1">
      <c r="C39" s="823" t="s">
        <v>253</v>
      </c>
    </row>
    <row r="40" spans="2:37" hidden="1">
      <c r="C40" s="823" t="s">
        <v>254</v>
      </c>
    </row>
    <row r="41" spans="2:37" hidden="1">
      <c r="C41" s="823" t="s">
        <v>255</v>
      </c>
    </row>
    <row r="42" spans="2:37" hidden="1">
      <c r="C42" s="823" t="s">
        <v>256</v>
      </c>
    </row>
    <row r="43" spans="2:37" hidden="1">
      <c r="C43" s="823" t="s">
        <v>257</v>
      </c>
    </row>
    <row r="44" spans="2:37" hidden="1">
      <c r="C44" s="823" t="s">
        <v>258</v>
      </c>
    </row>
    <row r="45" spans="2:37" s="9" customFormat="1" hidden="1">
      <c r="B45" s="8"/>
      <c r="C45" s="823" t="s">
        <v>259</v>
      </c>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row>
    <row r="46" spans="2:37" s="9" customFormat="1" hidden="1">
      <c r="B46" s="8"/>
      <c r="C46" s="823" t="s">
        <v>260</v>
      </c>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2:37" s="9" customFormat="1" hidden="1">
      <c r="B47" s="8"/>
      <c r="C47" s="823" t="s">
        <v>261</v>
      </c>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2:37" s="9" customFormat="1" hidden="1">
      <c r="B48" s="8"/>
      <c r="C48" s="823" t="s">
        <v>262</v>
      </c>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row>
    <row r="49" spans="2:37" s="9" customFormat="1" hidden="1">
      <c r="B49" s="8"/>
      <c r="C49" s="823" t="s">
        <v>263</v>
      </c>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row>
    <row r="50" spans="2:37" s="9" customFormat="1" hidden="1">
      <c r="B50" s="8"/>
      <c r="C50" s="823" t="s">
        <v>264</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row>
    <row r="51" spans="2:37" s="9" customFormat="1" hidden="1">
      <c r="B51" s="8"/>
      <c r="C51" s="823" t="s">
        <v>265</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row>
    <row r="52" spans="2:37" s="9" customFormat="1" hidden="1">
      <c r="B52" s="8"/>
      <c r="C52" s="823" t="s">
        <v>266</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row>
    <row r="53" spans="2:37" s="9" customFormat="1" hidden="1">
      <c r="B53" s="8"/>
      <c r="C53" s="823" t="s">
        <v>267</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row>
    <row r="54" spans="2:37" s="9" customFormat="1" hidden="1">
      <c r="B54" s="8"/>
      <c r="C54" s="823" t="s">
        <v>268</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row>
    <row r="55" spans="2:37" s="9" customFormat="1" hidden="1">
      <c r="B55" s="8"/>
      <c r="C55" s="823" t="s">
        <v>269</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row>
    <row r="56" spans="2:37" s="9" customFormat="1" hidden="1">
      <c r="B56" s="8"/>
      <c r="C56" s="823" t="s">
        <v>270</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row>
    <row r="57" spans="2:37" s="9" customFormat="1" hidden="1">
      <c r="B57" s="8"/>
      <c r="C57" s="823" t="s">
        <v>271</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row>
    <row r="58" spans="2:37" s="9" customFormat="1" hidden="1">
      <c r="B58" s="8"/>
      <c r="C58" s="823" t="s">
        <v>272</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row>
    <row r="59" spans="2:37" s="9" customFormat="1" hidden="1">
      <c r="B59" s="8"/>
      <c r="C59" s="823" t="s">
        <v>273</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row>
    <row r="60" spans="2:37" s="9" customFormat="1" hidden="1">
      <c r="B60" s="8"/>
      <c r="C60" s="823" t="s">
        <v>274</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row>
    <row r="61" spans="2:37" s="9" customFormat="1" hidden="1">
      <c r="B61" s="8"/>
      <c r="C61" s="823" t="s">
        <v>275</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row>
    <row r="62" spans="2:37" s="9" customFormat="1" hidden="1">
      <c r="B62" s="8"/>
      <c r="C62" s="823" t="s">
        <v>276</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row>
  </sheetData>
  <sheetProtection sheet="1" selectLockedCells="1"/>
  <mergeCells count="54">
    <mergeCell ref="V29:Z36"/>
    <mergeCell ref="B1:S1"/>
    <mergeCell ref="AA2:AG2"/>
    <mergeCell ref="I7:K7"/>
    <mergeCell ref="M7:S7"/>
    <mergeCell ref="I8:K8"/>
    <mergeCell ref="M8:S8"/>
    <mergeCell ref="T8:X8"/>
    <mergeCell ref="Z8:AG8"/>
    <mergeCell ref="I9:K9"/>
    <mergeCell ref="M9:R9"/>
    <mergeCell ref="Z9:AG9"/>
    <mergeCell ref="T13:X13"/>
    <mergeCell ref="Z13:AG13"/>
    <mergeCell ref="O26:R26"/>
    <mergeCell ref="G21:S21"/>
    <mergeCell ref="AH13:AI13"/>
    <mergeCell ref="G14:N14"/>
    <mergeCell ref="C16:F16"/>
    <mergeCell ref="G16:S16"/>
    <mergeCell ref="B19:D20"/>
    <mergeCell ref="B18:D18"/>
    <mergeCell ref="E19:S20"/>
    <mergeCell ref="V17:Z26"/>
    <mergeCell ref="B21:D22"/>
    <mergeCell ref="E26:F26"/>
    <mergeCell ref="G25:S25"/>
    <mergeCell ref="G26:H26"/>
    <mergeCell ref="E21:F21"/>
    <mergeCell ref="E22:F22"/>
    <mergeCell ref="E23:F23"/>
    <mergeCell ref="E24:F24"/>
    <mergeCell ref="G22:S22"/>
    <mergeCell ref="G24:S24"/>
    <mergeCell ref="G23:S23"/>
    <mergeCell ref="C5:F5"/>
    <mergeCell ref="O2:S2"/>
    <mergeCell ref="C4:D4"/>
    <mergeCell ref="E18:S18"/>
    <mergeCell ref="B17:S17"/>
    <mergeCell ref="I10:S10"/>
    <mergeCell ref="I11:S11"/>
    <mergeCell ref="I12:S12"/>
    <mergeCell ref="B35:D35"/>
    <mergeCell ref="E35:S35"/>
    <mergeCell ref="B29:D30"/>
    <mergeCell ref="B31:D34"/>
    <mergeCell ref="J26:K26"/>
    <mergeCell ref="M26:N26"/>
    <mergeCell ref="B23:D28"/>
    <mergeCell ref="E27:S27"/>
    <mergeCell ref="E28:S28"/>
    <mergeCell ref="E29:S34"/>
    <mergeCell ref="E25:F25"/>
  </mergeCells>
  <phoneticPr fontId="3"/>
  <dataValidations count="3">
    <dataValidation type="list" allowBlank="1" showInputMessage="1" showErrorMessage="1" sqref="J15">
      <formula1>$U$16:$U$18</formula1>
    </dataValidation>
    <dataValidation type="list" allowBlank="1" showInputMessage="1" showErrorMessage="1" sqref="AC23:AC33">
      <formula1>#REF!</formula1>
    </dataValidation>
    <dataValidation type="list" allowBlank="1" showInputMessage="1" showErrorMessage="1" sqref="S26">
      <formula1>$U$26:$U$28</formula1>
    </dataValidation>
  </dataValidations>
  <printOptions horizontalCentered="1"/>
  <pageMargins left="0.39370078740157483" right="0.39370078740157483" top="0.59055118110236227" bottom="0.59055118110236227" header="0.31496062992125984" footer="0.31496062992125984"/>
  <pageSetup paperSize="9" scale="99" orientation="portrait" r:id="rId1"/>
  <headerFooter alignWithMargins="0">
    <oddHeader>&amp;L&amp;"ＭＳ 明朝,標準"&amp;8&amp;K00-019第4号様式（第10条関係）</oddHeader>
    <oddFooter>&amp;R&amp;"ＭＳ 明朝,標準"&amp;8&amp;K00-020受注者⇒監督員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8218" r:id="rId4" name="Option Button 10">
              <controlPr defaultSize="0" autoFill="0" autoLine="0" autoPict="0">
                <anchor moveWithCells="1">
                  <from>
                    <xdr:col>4</xdr:col>
                    <xdr:colOff>50800</xdr:colOff>
                    <xdr:row>18</xdr:row>
                    <xdr:rowOff>44450</xdr:rowOff>
                  </from>
                  <to>
                    <xdr:col>4</xdr:col>
                    <xdr:colOff>266700</xdr:colOff>
                    <xdr:row>19</xdr:row>
                    <xdr:rowOff>38100</xdr:rowOff>
                  </to>
                </anchor>
              </controlPr>
            </control>
          </mc:Choice>
        </mc:AlternateContent>
        <mc:AlternateContent xmlns:mc="http://schemas.openxmlformats.org/markup-compatibility/2006">
          <mc:Choice Requires="x14">
            <control shapeId="478219" r:id="rId5" name="Option Button 11">
              <controlPr defaultSize="0" autoFill="0" autoLine="0" autoPict="0">
                <anchor moveWithCells="1">
                  <from>
                    <xdr:col>6</xdr:col>
                    <xdr:colOff>292100</xdr:colOff>
                    <xdr:row>18</xdr:row>
                    <xdr:rowOff>50800</xdr:rowOff>
                  </from>
                  <to>
                    <xdr:col>7</xdr:col>
                    <xdr:colOff>139700</xdr:colOff>
                    <xdr:row>19</xdr:row>
                    <xdr:rowOff>44450</xdr:rowOff>
                  </to>
                </anchor>
              </controlPr>
            </control>
          </mc:Choice>
        </mc:AlternateContent>
        <mc:AlternateContent xmlns:mc="http://schemas.openxmlformats.org/markup-compatibility/2006">
          <mc:Choice Requires="x14">
            <control shapeId="478221" r:id="rId6" name="Option Button 13">
              <controlPr defaultSize="0" autoFill="0" autoLine="0" autoPict="0">
                <anchor moveWithCells="1">
                  <from>
                    <xdr:col>9</xdr:col>
                    <xdr:colOff>184150</xdr:colOff>
                    <xdr:row>18</xdr:row>
                    <xdr:rowOff>50800</xdr:rowOff>
                  </from>
                  <to>
                    <xdr:col>10</xdr:col>
                    <xdr:colOff>31750</xdr:colOff>
                    <xdr:row>19</xdr:row>
                    <xdr:rowOff>44450</xdr:rowOff>
                  </to>
                </anchor>
              </controlPr>
            </control>
          </mc:Choice>
        </mc:AlternateContent>
        <mc:AlternateContent xmlns:mc="http://schemas.openxmlformats.org/markup-compatibility/2006">
          <mc:Choice Requires="x14">
            <control shapeId="478223" r:id="rId7" name="Option Button 15">
              <controlPr defaultSize="0" autoFill="0" autoLine="0" autoPict="0">
                <anchor moveWithCells="1">
                  <from>
                    <xdr:col>12</xdr:col>
                    <xdr:colOff>101600</xdr:colOff>
                    <xdr:row>18</xdr:row>
                    <xdr:rowOff>69850</xdr:rowOff>
                  </from>
                  <to>
                    <xdr:col>12</xdr:col>
                    <xdr:colOff>304800</xdr:colOff>
                    <xdr:row>19</xdr:row>
                    <xdr:rowOff>63500</xdr:rowOff>
                  </to>
                </anchor>
              </controlPr>
            </control>
          </mc:Choice>
        </mc:AlternateContent>
        <mc:AlternateContent xmlns:mc="http://schemas.openxmlformats.org/markup-compatibility/2006">
          <mc:Choice Requires="x14">
            <control shapeId="478231" r:id="rId8" name="Option Button 23">
              <controlPr defaultSize="0" autoFill="0" autoLine="0" autoPict="0">
                <anchor moveWithCells="1">
                  <from>
                    <xdr:col>4</xdr:col>
                    <xdr:colOff>38100</xdr:colOff>
                    <xdr:row>18</xdr:row>
                    <xdr:rowOff>215900</xdr:rowOff>
                  </from>
                  <to>
                    <xdr:col>4</xdr:col>
                    <xdr:colOff>254000</xdr:colOff>
                    <xdr:row>19</xdr:row>
                    <xdr:rowOff>215900</xdr:rowOff>
                  </to>
                </anchor>
              </controlPr>
            </control>
          </mc:Choice>
        </mc:AlternateContent>
        <mc:AlternateContent xmlns:mc="http://schemas.openxmlformats.org/markup-compatibility/2006">
          <mc:Choice Requires="x14">
            <control shapeId="478232" r:id="rId9" name="Option Button 24">
              <controlPr defaultSize="0" autoFill="0" autoLine="0" autoPict="0">
                <anchor moveWithCells="1">
                  <from>
                    <xdr:col>8</xdr:col>
                    <xdr:colOff>101600</xdr:colOff>
                    <xdr:row>18</xdr:row>
                    <xdr:rowOff>215900</xdr:rowOff>
                  </from>
                  <to>
                    <xdr:col>8</xdr:col>
                    <xdr:colOff>311150</xdr:colOff>
                    <xdr:row>19</xdr:row>
                    <xdr:rowOff>215900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G69"/>
  <sheetViews>
    <sheetView showZeros="0" view="pageBreakPreview" zoomScaleNormal="100" zoomScaleSheetLayoutView="100" workbookViewId="0">
      <selection activeCell="M12" sqref="M12:U31"/>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120" customHeight="1">
      <c r="B1" s="1789" t="s">
        <v>780</v>
      </c>
      <c r="C1" s="1790"/>
      <c r="D1" s="1790"/>
      <c r="E1" s="1790"/>
      <c r="F1" s="1790"/>
      <c r="G1" s="1790"/>
      <c r="H1" s="1790"/>
      <c r="I1" s="1790"/>
      <c r="J1" s="1790"/>
      <c r="K1" s="1790"/>
      <c r="L1" s="1790"/>
      <c r="M1" s="1790"/>
      <c r="N1" s="1790"/>
      <c r="O1" s="1790"/>
      <c r="P1" s="1790"/>
      <c r="Q1" s="1790"/>
      <c r="R1" s="1790"/>
      <c r="S1" s="1790"/>
      <c r="T1" s="1790"/>
      <c r="U1" s="1790"/>
      <c r="V1" s="840"/>
      <c r="W1" s="841"/>
      <c r="X1" s="841"/>
      <c r="Y1" s="841"/>
      <c r="Z1" s="841"/>
      <c r="AA1" s="841"/>
      <c r="AB1" s="841"/>
    </row>
    <row r="2" spans="2:33" ht="30" customHeight="1" thickBot="1">
      <c r="C2" s="279"/>
      <c r="D2" s="11"/>
      <c r="E2" s="818"/>
      <c r="F2" s="1793" t="s">
        <v>744</v>
      </c>
      <c r="G2" s="1794"/>
      <c r="H2" s="1794"/>
      <c r="I2" s="1794"/>
      <c r="J2" s="1794"/>
      <c r="K2" s="1794"/>
      <c r="L2" s="1794"/>
      <c r="M2" s="1794"/>
      <c r="N2" s="1794"/>
      <c r="O2" s="1794"/>
      <c r="P2" s="1794"/>
      <c r="Q2" s="819"/>
      <c r="R2" s="10"/>
      <c r="S2" s="10"/>
      <c r="T2" s="10"/>
    </row>
    <row r="3" spans="2:33" ht="20.149999999999999" customHeight="1">
      <c r="B3" s="1784" t="s">
        <v>779</v>
      </c>
      <c r="C3" s="1785"/>
      <c r="D3" s="1786">
        <f>各項目入力表!B3</f>
        <v>0</v>
      </c>
      <c r="E3" s="1787"/>
      <c r="F3" s="1787"/>
      <c r="G3" s="1787"/>
      <c r="H3" s="1787"/>
      <c r="I3" s="1787"/>
      <c r="J3" s="1787"/>
      <c r="K3" s="1787"/>
      <c r="L3" s="1787"/>
      <c r="M3" s="1787"/>
      <c r="N3" s="1787"/>
      <c r="O3" s="1787"/>
      <c r="P3" s="1787"/>
      <c r="Q3" s="1787"/>
      <c r="R3" s="1787"/>
      <c r="S3" s="1787"/>
      <c r="T3" s="1787"/>
      <c r="U3" s="1788"/>
    </row>
    <row r="4" spans="2:33" ht="24.9" customHeight="1">
      <c r="B4" s="1815" t="s">
        <v>752</v>
      </c>
      <c r="C4" s="1816"/>
      <c r="D4" s="1601">
        <f>各項目入力表!F7</f>
        <v>0</v>
      </c>
      <c r="E4" s="1819"/>
      <c r="F4" s="1819"/>
      <c r="G4" s="1819"/>
      <c r="H4" s="1819"/>
      <c r="I4" s="1820"/>
      <c r="J4" s="1817" t="s">
        <v>753</v>
      </c>
      <c r="K4" s="1599"/>
      <c r="L4" s="1599"/>
      <c r="M4" s="1600"/>
      <c r="N4" s="1818"/>
      <c r="O4" s="1184"/>
      <c r="P4" s="1184"/>
      <c r="Q4" s="1184"/>
      <c r="R4" s="1184"/>
      <c r="S4" s="1184"/>
      <c r="T4" s="891" t="e">
        <f ca="1">DATEDIF(N4-1,TODAY(),"Y")</f>
        <v>#NUM!</v>
      </c>
      <c r="U4" s="892" t="s">
        <v>724</v>
      </c>
      <c r="V4" s="835"/>
      <c r="X4" s="823">
        <v>4</v>
      </c>
      <c r="Y4" s="1810" t="str">
        <f>IF(X4=2,"あなたは５年以上",+IF(X4=3,"あなたは３年以上",+IF(X4=1,"あなたは１０年以上","")))</f>
        <v/>
      </c>
      <c r="Z4" s="1811"/>
      <c r="AA4" s="1811"/>
      <c r="AB4" s="1811"/>
      <c r="AC4" s="1811"/>
    </row>
    <row r="5" spans="2:33" ht="15" customHeight="1">
      <c r="B5" s="1821" t="s">
        <v>38</v>
      </c>
      <c r="C5" s="1822"/>
      <c r="D5" s="1827"/>
      <c r="E5" s="1828"/>
      <c r="F5" s="1828"/>
      <c r="G5" s="1828"/>
      <c r="H5" s="1828"/>
      <c r="I5" s="1834"/>
      <c r="J5" s="1835"/>
      <c r="K5" s="1835"/>
      <c r="L5" s="1835"/>
      <c r="M5" s="1835"/>
      <c r="N5" s="1839" t="s">
        <v>718</v>
      </c>
      <c r="O5" s="1840"/>
      <c r="P5" s="864"/>
      <c r="Q5" s="1812" t="s">
        <v>719</v>
      </c>
      <c r="R5" s="1812"/>
      <c r="S5" s="1812"/>
      <c r="T5" s="1812"/>
      <c r="U5" s="1813"/>
      <c r="V5" s="1791" t="s">
        <v>755</v>
      </c>
      <c r="W5" s="845"/>
      <c r="X5" s="814"/>
      <c r="Y5" s="1811"/>
      <c r="Z5" s="1811"/>
      <c r="AA5" s="1811"/>
      <c r="AB5" s="1811"/>
      <c r="AC5" s="1811"/>
    </row>
    <row r="6" spans="2:33" ht="15" customHeight="1">
      <c r="B6" s="1823"/>
      <c r="C6" s="1824"/>
      <c r="D6" s="1829"/>
      <c r="E6" s="1830"/>
      <c r="F6" s="1830"/>
      <c r="G6" s="1830"/>
      <c r="H6" s="1830"/>
      <c r="I6" s="1836"/>
      <c r="J6" s="1836"/>
      <c r="K6" s="1836"/>
      <c r="L6" s="1836"/>
      <c r="M6" s="1836"/>
      <c r="N6" s="1841"/>
      <c r="O6" s="1842"/>
      <c r="P6" s="864"/>
      <c r="Q6" s="1812" t="s">
        <v>720</v>
      </c>
      <c r="R6" s="1812"/>
      <c r="S6" s="1812"/>
      <c r="T6" s="1812"/>
      <c r="U6" s="1813"/>
      <c r="V6" s="1792"/>
      <c r="W6" s="845"/>
      <c r="X6" s="815"/>
      <c r="Y6" s="1814" t="str">
        <f>IF(X4=4,"資格に伴う実務経験年数が必要です","の実務経験年数が必要です")</f>
        <v>資格に伴う実務経験年数が必要です</v>
      </c>
      <c r="Z6" s="1811"/>
      <c r="AA6" s="1811"/>
      <c r="AB6" s="1811"/>
      <c r="AC6" s="1811"/>
      <c r="AD6" s="857"/>
      <c r="AE6" s="857"/>
      <c r="AF6" s="857"/>
      <c r="AG6" s="857"/>
    </row>
    <row r="7" spans="2:33" ht="15" customHeight="1">
      <c r="B7" s="1823"/>
      <c r="C7" s="1824"/>
      <c r="D7" s="1829"/>
      <c r="E7" s="1831"/>
      <c r="F7" s="1831"/>
      <c r="G7" s="1831"/>
      <c r="H7" s="1831"/>
      <c r="I7" s="1837"/>
      <c r="J7" s="1837"/>
      <c r="K7" s="1837"/>
      <c r="L7" s="1837"/>
      <c r="M7" s="1837"/>
      <c r="N7" s="1842"/>
      <c r="O7" s="1842"/>
      <c r="P7" s="864"/>
      <c r="Q7" s="1812" t="s">
        <v>816</v>
      </c>
      <c r="R7" s="1812"/>
      <c r="S7" s="1812"/>
      <c r="T7" s="1812"/>
      <c r="U7" s="1813"/>
      <c r="V7" s="887" t="s">
        <v>756</v>
      </c>
      <c r="W7" s="845"/>
      <c r="X7" s="815"/>
      <c r="Y7" s="1811"/>
      <c r="Z7" s="1811"/>
      <c r="AA7" s="1811"/>
      <c r="AB7" s="1811"/>
      <c r="AC7" s="1811"/>
      <c r="AD7" s="1795"/>
      <c r="AE7" s="1796"/>
      <c r="AF7" s="1796"/>
      <c r="AG7" s="1796"/>
    </row>
    <row r="8" spans="2:33" ht="15" customHeight="1" thickBot="1">
      <c r="B8" s="1825"/>
      <c r="C8" s="1826"/>
      <c r="D8" s="1832"/>
      <c r="E8" s="1833"/>
      <c r="F8" s="1833"/>
      <c r="G8" s="1833"/>
      <c r="H8" s="1833"/>
      <c r="I8" s="1838"/>
      <c r="J8" s="1838"/>
      <c r="K8" s="1838"/>
      <c r="L8" s="1838"/>
      <c r="M8" s="1838"/>
      <c r="N8" s="1843"/>
      <c r="O8" s="1843"/>
      <c r="P8" s="864"/>
      <c r="Q8" s="1812" t="s">
        <v>813</v>
      </c>
      <c r="R8" s="1812"/>
      <c r="S8" s="1812"/>
      <c r="T8" s="1812"/>
      <c r="U8" s="1813"/>
      <c r="V8" s="887" t="s">
        <v>814</v>
      </c>
      <c r="W8" s="845"/>
      <c r="X8" s="815"/>
      <c r="Y8" s="963"/>
      <c r="Z8" s="963"/>
      <c r="AA8" s="963"/>
      <c r="AB8" s="963"/>
      <c r="AC8" s="963"/>
      <c r="AD8" s="961"/>
      <c r="AE8" s="962"/>
      <c r="AF8" s="962"/>
      <c r="AG8" s="962"/>
    </row>
    <row r="9" spans="2:33" ht="30" customHeight="1" thickTop="1" thickBot="1">
      <c r="B9" s="1797" t="s">
        <v>730</v>
      </c>
      <c r="C9" s="1798"/>
      <c r="D9" s="1799" t="s">
        <v>740</v>
      </c>
      <c r="E9" s="1800"/>
      <c r="F9" s="1800"/>
      <c r="G9" s="1800"/>
      <c r="H9" s="964" t="str">
        <f>IF(X4=3,"イ",+IF(X4=1,"ロ",+IF(X4=2,"イ",+IF(X4=4,"ハ",""))))</f>
        <v>ハ</v>
      </c>
      <c r="I9" s="1801" t="s">
        <v>725</v>
      </c>
      <c r="J9" s="1802"/>
      <c r="K9" s="1803"/>
      <c r="L9" s="1804"/>
      <c r="M9" s="1805"/>
      <c r="N9" s="1805"/>
      <c r="O9" s="1805"/>
      <c r="P9" s="1806"/>
      <c r="Q9" s="1807" t="s">
        <v>723</v>
      </c>
      <c r="R9" s="1808"/>
      <c r="S9" s="1809"/>
      <c r="T9" s="858">
        <f>IF(X36&gt;W36,X36,W36)</f>
        <v>0</v>
      </c>
      <c r="U9" s="859" t="s">
        <v>722</v>
      </c>
      <c r="V9" s="899" t="s">
        <v>708</v>
      </c>
      <c r="Z9" s="1844" t="s">
        <v>815</v>
      </c>
      <c r="AA9" s="1845"/>
      <c r="AB9" s="1846"/>
      <c r="AC9" s="1847"/>
      <c r="AD9" s="1795"/>
      <c r="AE9" s="1796"/>
      <c r="AF9" s="1796"/>
      <c r="AG9" s="1796"/>
    </row>
    <row r="10" spans="2:33" ht="20.149999999999999" customHeight="1" thickTop="1" thickBot="1">
      <c r="B10" s="1889" t="s">
        <v>713</v>
      </c>
      <c r="C10" s="1890"/>
      <c r="D10" s="820"/>
      <c r="E10" s="824"/>
      <c r="F10" s="824"/>
      <c r="G10" s="824"/>
      <c r="H10" s="824"/>
      <c r="I10" s="1893" t="s">
        <v>710</v>
      </c>
      <c r="J10" s="1893"/>
      <c r="K10" s="1893"/>
      <c r="L10" s="1893"/>
      <c r="M10" s="1893"/>
      <c r="N10" s="1893"/>
      <c r="O10" s="1893"/>
      <c r="P10" s="834"/>
      <c r="Q10" s="824"/>
      <c r="R10" s="824"/>
      <c r="S10" s="824"/>
      <c r="T10" s="824"/>
      <c r="U10" s="825"/>
      <c r="W10" s="17" t="s">
        <v>39</v>
      </c>
      <c r="Z10" s="1848"/>
      <c r="AA10" s="1849"/>
      <c r="AB10" s="1849"/>
      <c r="AC10" s="1850"/>
    </row>
    <row r="11" spans="2:33" ht="20.149999999999999" customHeight="1" thickTop="1">
      <c r="B11" s="1823"/>
      <c r="C11" s="1824"/>
      <c r="D11" s="1894" t="s">
        <v>731</v>
      </c>
      <c r="E11" s="1133"/>
      <c r="F11" s="1133"/>
      <c r="G11" s="1133"/>
      <c r="H11" s="1134"/>
      <c r="I11" s="1895" t="s">
        <v>716</v>
      </c>
      <c r="J11" s="1896"/>
      <c r="K11" s="1897"/>
      <c r="L11" s="1894" t="s">
        <v>717</v>
      </c>
      <c r="M11" s="1898"/>
      <c r="N11" s="1898"/>
      <c r="O11" s="1898"/>
      <c r="P11" s="1898"/>
      <c r="Q11" s="1899"/>
      <c r="R11" s="1900" t="s">
        <v>715</v>
      </c>
      <c r="S11" s="1900"/>
      <c r="T11" s="1900"/>
      <c r="U11" s="1901"/>
      <c r="W11" s="17" t="s">
        <v>337</v>
      </c>
    </row>
    <row r="12" spans="2:33" ht="20.149999999999999" customHeight="1">
      <c r="B12" s="1823"/>
      <c r="C12" s="1824"/>
      <c r="D12" s="1857"/>
      <c r="E12" s="1858"/>
      <c r="F12" s="1858"/>
      <c r="G12" s="1859"/>
      <c r="H12" s="1859"/>
      <c r="I12" s="1862"/>
      <c r="J12" s="1863"/>
      <c r="K12" s="1864"/>
      <c r="L12" s="829" t="s">
        <v>40</v>
      </c>
      <c r="M12" s="1854"/>
      <c r="N12" s="1855"/>
      <c r="O12" s="1855"/>
      <c r="P12" s="1855"/>
      <c r="Q12" s="1856"/>
      <c r="R12" s="1851"/>
      <c r="S12" s="1852"/>
      <c r="T12" s="1852"/>
      <c r="U12" s="1853"/>
      <c r="W12" s="827">
        <f>ROUNDUP((M13-M12)/30,1)</f>
        <v>0</v>
      </c>
      <c r="X12" s="856" t="str">
        <f>IF(D12&lt;&gt;"",1,"")</f>
        <v/>
      </c>
      <c r="Y12" s="1868" t="s">
        <v>739</v>
      </c>
      <c r="Z12" s="1869"/>
      <c r="AA12" s="1869"/>
      <c r="AB12" s="1869"/>
      <c r="AC12" s="1869"/>
    </row>
    <row r="13" spans="2:33" ht="20.149999999999999" customHeight="1">
      <c r="B13" s="1823"/>
      <c r="C13" s="1824"/>
      <c r="D13" s="1860"/>
      <c r="E13" s="1860"/>
      <c r="F13" s="1860"/>
      <c r="G13" s="1861"/>
      <c r="H13" s="1861"/>
      <c r="I13" s="1865"/>
      <c r="J13" s="1866"/>
      <c r="K13" s="1867"/>
      <c r="L13" s="829" t="s">
        <v>41</v>
      </c>
      <c r="M13" s="1854"/>
      <c r="N13" s="1855"/>
      <c r="O13" s="1855"/>
      <c r="P13" s="1855"/>
      <c r="Q13" s="1856"/>
      <c r="R13" s="1852"/>
      <c r="S13" s="1852"/>
      <c r="T13" s="1852"/>
      <c r="U13" s="1853"/>
      <c r="X13" s="826"/>
      <c r="Y13" s="1869"/>
      <c r="Z13" s="1869"/>
      <c r="AA13" s="1869"/>
      <c r="AB13" s="1869"/>
      <c r="AC13" s="1869"/>
    </row>
    <row r="14" spans="2:33" ht="20.149999999999999" customHeight="1">
      <c r="B14" s="1823"/>
      <c r="C14" s="1824"/>
      <c r="D14" s="1857"/>
      <c r="E14" s="1858"/>
      <c r="F14" s="1858"/>
      <c r="G14" s="1859"/>
      <c r="H14" s="1859"/>
      <c r="I14" s="1862"/>
      <c r="J14" s="1863"/>
      <c r="K14" s="1864"/>
      <c r="L14" s="829" t="s">
        <v>40</v>
      </c>
      <c r="M14" s="1854"/>
      <c r="N14" s="1855"/>
      <c r="O14" s="1855"/>
      <c r="P14" s="1855"/>
      <c r="Q14" s="1856"/>
      <c r="R14" s="1851"/>
      <c r="S14" s="1852"/>
      <c r="T14" s="1852"/>
      <c r="U14" s="1853"/>
      <c r="W14" s="827">
        <f>ROUNDUP((M15-M14)/30,1)</f>
        <v>0</v>
      </c>
      <c r="X14" s="856" t="str">
        <f>IF(D14&lt;&gt;"",1,"")</f>
        <v/>
      </c>
      <c r="Y14" s="1869"/>
      <c r="Z14" s="1869"/>
      <c r="AA14" s="1869"/>
      <c r="AB14" s="1869"/>
      <c r="AC14" s="1869"/>
    </row>
    <row r="15" spans="2:33" ht="20.149999999999999" customHeight="1">
      <c r="B15" s="1823"/>
      <c r="C15" s="1824"/>
      <c r="D15" s="1860"/>
      <c r="E15" s="1860"/>
      <c r="F15" s="1860"/>
      <c r="G15" s="1861"/>
      <c r="H15" s="1861"/>
      <c r="I15" s="1865"/>
      <c r="J15" s="1866"/>
      <c r="K15" s="1867"/>
      <c r="L15" s="829" t="s">
        <v>41</v>
      </c>
      <c r="M15" s="1854"/>
      <c r="N15" s="1855"/>
      <c r="O15" s="1855"/>
      <c r="P15" s="1855"/>
      <c r="Q15" s="1856"/>
      <c r="R15" s="1852"/>
      <c r="S15" s="1852"/>
      <c r="T15" s="1852"/>
      <c r="U15" s="1853"/>
      <c r="X15" s="826"/>
      <c r="Y15" s="1869"/>
      <c r="Z15" s="1869"/>
      <c r="AA15" s="1869"/>
      <c r="AB15" s="1869"/>
      <c r="AC15" s="1869"/>
    </row>
    <row r="16" spans="2:33" ht="20.149999999999999" customHeight="1">
      <c r="B16" s="1823"/>
      <c r="C16" s="1824"/>
      <c r="D16" s="1857"/>
      <c r="E16" s="1858"/>
      <c r="F16" s="1858"/>
      <c r="G16" s="1859"/>
      <c r="H16" s="1859"/>
      <c r="I16" s="1862"/>
      <c r="J16" s="1863"/>
      <c r="K16" s="1864"/>
      <c r="L16" s="829" t="s">
        <v>40</v>
      </c>
      <c r="M16" s="1854"/>
      <c r="N16" s="1855"/>
      <c r="O16" s="1855"/>
      <c r="P16" s="1855"/>
      <c r="Q16" s="1856"/>
      <c r="R16" s="1851"/>
      <c r="S16" s="1852"/>
      <c r="T16" s="1852"/>
      <c r="U16" s="1853"/>
      <c r="W16" s="827">
        <f>ROUNDUP((M17-M16)/30,1)</f>
        <v>0</v>
      </c>
      <c r="X16" s="856" t="str">
        <f>IF(D16&lt;&gt;"",1,"")</f>
        <v/>
      </c>
      <c r="Y16" s="1869"/>
      <c r="Z16" s="1869"/>
      <c r="AA16" s="1869"/>
      <c r="AB16" s="1869"/>
      <c r="AC16" s="1869"/>
    </row>
    <row r="17" spans="2:29" ht="20.149999999999999" customHeight="1">
      <c r="B17" s="1823"/>
      <c r="C17" s="1824"/>
      <c r="D17" s="1860"/>
      <c r="E17" s="1860"/>
      <c r="F17" s="1860"/>
      <c r="G17" s="1861"/>
      <c r="H17" s="1861"/>
      <c r="I17" s="1865"/>
      <c r="J17" s="1866"/>
      <c r="K17" s="1867"/>
      <c r="L17" s="829" t="s">
        <v>41</v>
      </c>
      <c r="M17" s="1854"/>
      <c r="N17" s="1855"/>
      <c r="O17" s="1855"/>
      <c r="P17" s="1855"/>
      <c r="Q17" s="1856"/>
      <c r="R17" s="1852"/>
      <c r="S17" s="1852"/>
      <c r="T17" s="1852"/>
      <c r="U17" s="1853"/>
      <c r="X17" s="826"/>
      <c r="Y17" s="1869"/>
      <c r="Z17" s="1869"/>
      <c r="AA17" s="1869"/>
      <c r="AB17" s="1869"/>
      <c r="AC17" s="1869"/>
    </row>
    <row r="18" spans="2:29" ht="20.149999999999999" customHeight="1">
      <c r="B18" s="1823"/>
      <c r="C18" s="1824"/>
      <c r="D18" s="1857"/>
      <c r="E18" s="1858"/>
      <c r="F18" s="1858"/>
      <c r="G18" s="1859"/>
      <c r="H18" s="1859"/>
      <c r="I18" s="1862"/>
      <c r="J18" s="1863"/>
      <c r="K18" s="1864"/>
      <c r="L18" s="829" t="s">
        <v>40</v>
      </c>
      <c r="M18" s="1854"/>
      <c r="N18" s="1855"/>
      <c r="O18" s="1855"/>
      <c r="P18" s="1855"/>
      <c r="Q18" s="1856"/>
      <c r="R18" s="1851"/>
      <c r="S18" s="1852"/>
      <c r="T18" s="1852"/>
      <c r="U18" s="1853"/>
      <c r="W18" s="827">
        <f>ROUNDUP((M19-M18)/30,1)</f>
        <v>0</v>
      </c>
      <c r="X18" s="856" t="str">
        <f>IF(D18&lt;&gt;"",1,"")</f>
        <v/>
      </c>
      <c r="Y18" s="1869"/>
      <c r="Z18" s="1869"/>
      <c r="AA18" s="1869"/>
      <c r="AB18" s="1869"/>
      <c r="AC18" s="1869"/>
    </row>
    <row r="19" spans="2:29" ht="20.149999999999999" customHeight="1">
      <c r="B19" s="1823"/>
      <c r="C19" s="1824"/>
      <c r="D19" s="1860"/>
      <c r="E19" s="1860"/>
      <c r="F19" s="1860"/>
      <c r="G19" s="1861"/>
      <c r="H19" s="1861"/>
      <c r="I19" s="1865"/>
      <c r="J19" s="1866"/>
      <c r="K19" s="1867"/>
      <c r="L19" s="829" t="s">
        <v>41</v>
      </c>
      <c r="M19" s="1854"/>
      <c r="N19" s="1855"/>
      <c r="O19" s="1855"/>
      <c r="P19" s="1855"/>
      <c r="Q19" s="1856"/>
      <c r="R19" s="1852"/>
      <c r="S19" s="1852"/>
      <c r="T19" s="1852"/>
      <c r="U19" s="1853"/>
      <c r="X19" s="826"/>
      <c r="Y19" s="1131"/>
      <c r="Z19" s="1131"/>
      <c r="AA19" s="1131"/>
      <c r="AB19" s="1131"/>
      <c r="AC19" s="1131"/>
    </row>
    <row r="20" spans="2:29" ht="20.149999999999999" customHeight="1">
      <c r="B20" s="1823"/>
      <c r="C20" s="1824"/>
      <c r="D20" s="1857"/>
      <c r="E20" s="1858"/>
      <c r="F20" s="1858"/>
      <c r="G20" s="1859"/>
      <c r="H20" s="1859"/>
      <c r="I20" s="1862"/>
      <c r="J20" s="1863"/>
      <c r="K20" s="1864"/>
      <c r="L20" s="830" t="s">
        <v>40</v>
      </c>
      <c r="M20" s="1854"/>
      <c r="N20" s="1855"/>
      <c r="O20" s="1855"/>
      <c r="P20" s="1855"/>
      <c r="Q20" s="1856"/>
      <c r="R20" s="1851"/>
      <c r="S20" s="1852"/>
      <c r="T20" s="1852"/>
      <c r="U20" s="1853"/>
      <c r="W20" s="827">
        <f>ROUNDUP((M21-M20)/30,1)</f>
        <v>0</v>
      </c>
      <c r="X20" s="856" t="str">
        <f>IF(D20&lt;&gt;"",1,"")</f>
        <v/>
      </c>
      <c r="Y20" s="1868" t="s">
        <v>738</v>
      </c>
      <c r="Z20" s="1869"/>
      <c r="AA20" s="1869"/>
      <c r="AB20" s="1869"/>
      <c r="AC20" s="1869"/>
    </row>
    <row r="21" spans="2:29" ht="20.149999999999999" customHeight="1">
      <c r="B21" s="1823"/>
      <c r="C21" s="1824"/>
      <c r="D21" s="1860"/>
      <c r="E21" s="1860"/>
      <c r="F21" s="1860"/>
      <c r="G21" s="1861"/>
      <c r="H21" s="1861"/>
      <c r="I21" s="1865"/>
      <c r="J21" s="1866"/>
      <c r="K21" s="1867"/>
      <c r="L21" s="829" t="s">
        <v>41</v>
      </c>
      <c r="M21" s="1854"/>
      <c r="N21" s="1855"/>
      <c r="O21" s="1855"/>
      <c r="P21" s="1855"/>
      <c r="Q21" s="1856"/>
      <c r="R21" s="1852"/>
      <c r="S21" s="1852"/>
      <c r="T21" s="1852"/>
      <c r="U21" s="1853"/>
      <c r="X21" s="826"/>
      <c r="Y21" s="1869"/>
      <c r="Z21" s="1869"/>
      <c r="AA21" s="1869"/>
      <c r="AB21" s="1869"/>
      <c r="AC21" s="1869"/>
    </row>
    <row r="22" spans="2:29" ht="20.149999999999999" customHeight="1">
      <c r="B22" s="1823"/>
      <c r="C22" s="1824"/>
      <c r="D22" s="1857"/>
      <c r="E22" s="1858"/>
      <c r="F22" s="1858"/>
      <c r="G22" s="1859"/>
      <c r="H22" s="1859"/>
      <c r="I22" s="1862"/>
      <c r="J22" s="1863"/>
      <c r="K22" s="1864"/>
      <c r="L22" s="829" t="s">
        <v>40</v>
      </c>
      <c r="M22" s="1854"/>
      <c r="N22" s="1855"/>
      <c r="O22" s="1855"/>
      <c r="P22" s="1855"/>
      <c r="Q22" s="1856"/>
      <c r="R22" s="1851"/>
      <c r="S22" s="1852"/>
      <c r="T22" s="1852"/>
      <c r="U22" s="1853"/>
      <c r="W22" s="827">
        <f>ROUNDUP((M23-M22)/30,1)</f>
        <v>0</v>
      </c>
      <c r="X22" s="856" t="str">
        <f>IF(D22&lt;&gt;"",1,"")</f>
        <v/>
      </c>
      <c r="Y22" s="1869"/>
      <c r="Z22" s="1869"/>
      <c r="AA22" s="1869"/>
      <c r="AB22" s="1869"/>
      <c r="AC22" s="1869"/>
    </row>
    <row r="23" spans="2:29" ht="20.149999999999999" customHeight="1">
      <c r="B23" s="1823"/>
      <c r="C23" s="1824"/>
      <c r="D23" s="1860"/>
      <c r="E23" s="1860"/>
      <c r="F23" s="1860"/>
      <c r="G23" s="1861"/>
      <c r="H23" s="1861"/>
      <c r="I23" s="1865"/>
      <c r="J23" s="1866"/>
      <c r="K23" s="1867"/>
      <c r="L23" s="829" t="s">
        <v>41</v>
      </c>
      <c r="M23" s="1854"/>
      <c r="N23" s="1855"/>
      <c r="O23" s="1855"/>
      <c r="P23" s="1855"/>
      <c r="Q23" s="1856"/>
      <c r="R23" s="1852"/>
      <c r="S23" s="1852"/>
      <c r="T23" s="1852"/>
      <c r="U23" s="1853"/>
      <c r="X23" s="826"/>
      <c r="Y23" s="1869"/>
      <c r="Z23" s="1869"/>
      <c r="AA23" s="1869"/>
      <c r="AB23" s="1869"/>
      <c r="AC23" s="1869"/>
    </row>
    <row r="24" spans="2:29" ht="20.149999999999999" customHeight="1">
      <c r="B24" s="1823"/>
      <c r="C24" s="1824"/>
      <c r="D24" s="1857"/>
      <c r="E24" s="1858"/>
      <c r="F24" s="1858"/>
      <c r="G24" s="1859"/>
      <c r="H24" s="1859"/>
      <c r="I24" s="1862"/>
      <c r="J24" s="1863"/>
      <c r="K24" s="1864"/>
      <c r="L24" s="830" t="s">
        <v>40</v>
      </c>
      <c r="M24" s="1854"/>
      <c r="N24" s="1855"/>
      <c r="O24" s="1855"/>
      <c r="P24" s="1855"/>
      <c r="Q24" s="1856"/>
      <c r="R24" s="1851"/>
      <c r="S24" s="1852"/>
      <c r="T24" s="1852"/>
      <c r="U24" s="1853"/>
      <c r="W24" s="827">
        <f>ROUNDUP((M25-M24)/30,1)</f>
        <v>0</v>
      </c>
      <c r="X24" s="856" t="str">
        <f>IF(D24&lt;&gt;"",1,"")</f>
        <v/>
      </c>
      <c r="Y24" s="1870"/>
      <c r="Z24" s="1870"/>
      <c r="AA24" s="1870"/>
      <c r="AB24" s="1870"/>
      <c r="AC24" s="1870"/>
    </row>
    <row r="25" spans="2:29" ht="20.149999999999999" customHeight="1">
      <c r="B25" s="1823"/>
      <c r="C25" s="1824"/>
      <c r="D25" s="1860"/>
      <c r="E25" s="1860"/>
      <c r="F25" s="1860"/>
      <c r="G25" s="1861"/>
      <c r="H25" s="1861"/>
      <c r="I25" s="1865"/>
      <c r="J25" s="1866"/>
      <c r="K25" s="1867"/>
      <c r="L25" s="829" t="s">
        <v>41</v>
      </c>
      <c r="M25" s="1854"/>
      <c r="N25" s="1855"/>
      <c r="O25" s="1855"/>
      <c r="P25" s="1855"/>
      <c r="Q25" s="1856"/>
      <c r="R25" s="1852"/>
      <c r="S25" s="1852"/>
      <c r="T25" s="1852"/>
      <c r="U25" s="1853"/>
      <c r="X25" s="826"/>
      <c r="Y25" s="1870"/>
      <c r="Z25" s="1870"/>
      <c r="AA25" s="1870"/>
      <c r="AB25" s="1870"/>
      <c r="AC25" s="1870"/>
    </row>
    <row r="26" spans="2:29" ht="20.149999999999999" customHeight="1">
      <c r="B26" s="1823"/>
      <c r="C26" s="1824"/>
      <c r="D26" s="1857"/>
      <c r="E26" s="1858"/>
      <c r="F26" s="1858"/>
      <c r="G26" s="1859"/>
      <c r="H26" s="1859"/>
      <c r="I26" s="1862"/>
      <c r="J26" s="1863"/>
      <c r="K26" s="1864"/>
      <c r="L26" s="829" t="s">
        <v>40</v>
      </c>
      <c r="M26" s="1854"/>
      <c r="N26" s="1855"/>
      <c r="O26" s="1855"/>
      <c r="P26" s="1855"/>
      <c r="Q26" s="1856"/>
      <c r="R26" s="1851"/>
      <c r="S26" s="1852"/>
      <c r="T26" s="1852"/>
      <c r="U26" s="1853"/>
      <c r="W26" s="827">
        <f>ROUNDUP((M27-M26)/30,1)</f>
        <v>0</v>
      </c>
      <c r="X26" s="856" t="str">
        <f>IF(D26&lt;&gt;"",1,"")</f>
        <v/>
      </c>
      <c r="Y26" s="1870"/>
      <c r="Z26" s="1870"/>
      <c r="AA26" s="1870"/>
      <c r="AB26" s="1870"/>
      <c r="AC26" s="1870"/>
    </row>
    <row r="27" spans="2:29" ht="20.149999999999999" customHeight="1">
      <c r="B27" s="1823"/>
      <c r="C27" s="1824"/>
      <c r="D27" s="1860"/>
      <c r="E27" s="1860"/>
      <c r="F27" s="1860"/>
      <c r="G27" s="1861"/>
      <c r="H27" s="1861"/>
      <c r="I27" s="1865"/>
      <c r="J27" s="1866"/>
      <c r="K27" s="1867"/>
      <c r="L27" s="829" t="s">
        <v>41</v>
      </c>
      <c r="M27" s="1854"/>
      <c r="N27" s="1855"/>
      <c r="O27" s="1855"/>
      <c r="P27" s="1855"/>
      <c r="Q27" s="1856"/>
      <c r="R27" s="1852"/>
      <c r="S27" s="1852"/>
      <c r="T27" s="1852"/>
      <c r="U27" s="1853"/>
      <c r="X27" s="826"/>
      <c r="Y27" s="1870"/>
      <c r="Z27" s="1870"/>
      <c r="AA27" s="1870"/>
      <c r="AB27" s="1870"/>
      <c r="AC27" s="1870"/>
    </row>
    <row r="28" spans="2:29" ht="20.149999999999999" customHeight="1">
      <c r="B28" s="1823"/>
      <c r="C28" s="1824"/>
      <c r="D28" s="1857"/>
      <c r="E28" s="1858"/>
      <c r="F28" s="1858"/>
      <c r="G28" s="1859"/>
      <c r="H28" s="1859"/>
      <c r="I28" s="1862"/>
      <c r="J28" s="1863"/>
      <c r="K28" s="1864"/>
      <c r="L28" s="830" t="s">
        <v>40</v>
      </c>
      <c r="M28" s="1854"/>
      <c r="N28" s="1855"/>
      <c r="O28" s="1855"/>
      <c r="P28" s="1855"/>
      <c r="Q28" s="1856"/>
      <c r="R28" s="1851"/>
      <c r="S28" s="1852"/>
      <c r="T28" s="1852"/>
      <c r="U28" s="1853"/>
      <c r="W28" s="827">
        <f>ROUNDUP((M29-M28)/30,1)</f>
        <v>0</v>
      </c>
      <c r="X28" s="856" t="str">
        <f>IF(D28&lt;&gt;"",1,"")</f>
        <v/>
      </c>
      <c r="Y28" s="1870"/>
      <c r="Z28" s="1870"/>
      <c r="AA28" s="1870"/>
      <c r="AB28" s="1870"/>
      <c r="AC28" s="1870"/>
    </row>
    <row r="29" spans="2:29" ht="20.149999999999999" customHeight="1">
      <c r="B29" s="1823"/>
      <c r="C29" s="1824"/>
      <c r="D29" s="1860"/>
      <c r="E29" s="1860"/>
      <c r="F29" s="1860"/>
      <c r="G29" s="1861"/>
      <c r="H29" s="1861"/>
      <c r="I29" s="1865"/>
      <c r="J29" s="1866"/>
      <c r="K29" s="1867"/>
      <c r="L29" s="829" t="s">
        <v>41</v>
      </c>
      <c r="M29" s="1854"/>
      <c r="N29" s="1855"/>
      <c r="O29" s="1855"/>
      <c r="P29" s="1855"/>
      <c r="Q29" s="1856"/>
      <c r="R29" s="1852"/>
      <c r="S29" s="1852"/>
      <c r="T29" s="1852"/>
      <c r="U29" s="1853"/>
      <c r="X29" s="826"/>
      <c r="Y29" s="1870"/>
      <c r="Z29" s="1870"/>
      <c r="AA29" s="1870"/>
      <c r="AB29" s="1870"/>
      <c r="AC29" s="1870"/>
    </row>
    <row r="30" spans="2:29" ht="20.149999999999999" customHeight="1">
      <c r="B30" s="1823"/>
      <c r="C30" s="1824"/>
      <c r="D30" s="1857"/>
      <c r="E30" s="1858"/>
      <c r="F30" s="1858"/>
      <c r="G30" s="1859"/>
      <c r="H30" s="1859"/>
      <c r="I30" s="1862"/>
      <c r="J30" s="1863"/>
      <c r="K30" s="1864"/>
      <c r="L30" s="829" t="s">
        <v>40</v>
      </c>
      <c r="M30" s="1854"/>
      <c r="N30" s="1855"/>
      <c r="O30" s="1855"/>
      <c r="P30" s="1855"/>
      <c r="Q30" s="1856"/>
      <c r="R30" s="1851"/>
      <c r="S30" s="1852"/>
      <c r="T30" s="1852"/>
      <c r="U30" s="1853"/>
      <c r="W30" s="827">
        <f>ROUNDUP((M31-M30)/30,1)</f>
        <v>0</v>
      </c>
      <c r="X30" s="856" t="str">
        <f>IF(D30&lt;&gt;"",1,"")</f>
        <v/>
      </c>
      <c r="Y30" s="1870"/>
      <c r="Z30" s="1870"/>
      <c r="AA30" s="1870"/>
      <c r="AB30" s="1870"/>
      <c r="AC30" s="1870"/>
    </row>
    <row r="31" spans="2:29" ht="20.149999999999999" customHeight="1">
      <c r="B31" s="1823"/>
      <c r="C31" s="1824"/>
      <c r="D31" s="1860"/>
      <c r="E31" s="1860"/>
      <c r="F31" s="1860"/>
      <c r="G31" s="1861"/>
      <c r="H31" s="1861"/>
      <c r="I31" s="1865"/>
      <c r="J31" s="1866"/>
      <c r="K31" s="1867"/>
      <c r="L31" s="829" t="s">
        <v>41</v>
      </c>
      <c r="M31" s="1854"/>
      <c r="N31" s="1855"/>
      <c r="O31" s="1855"/>
      <c r="P31" s="1855"/>
      <c r="Q31" s="1856"/>
      <c r="R31" s="1852"/>
      <c r="S31" s="1852"/>
      <c r="T31" s="1852"/>
      <c r="U31" s="1853"/>
      <c r="X31" s="826"/>
      <c r="Y31" s="860"/>
      <c r="Z31" s="860"/>
      <c r="AA31" s="860"/>
      <c r="AB31" s="860"/>
      <c r="AC31" s="860"/>
    </row>
    <row r="32" spans="2:29" ht="20.149999999999999" customHeight="1">
      <c r="B32" s="1823"/>
      <c r="C32" s="1824"/>
      <c r="D32" s="1857"/>
      <c r="E32" s="1858"/>
      <c r="F32" s="1858"/>
      <c r="G32" s="1859"/>
      <c r="H32" s="1859"/>
      <c r="I32" s="1862"/>
      <c r="J32" s="1863"/>
      <c r="K32" s="1864"/>
      <c r="L32" s="830" t="s">
        <v>40</v>
      </c>
      <c r="M32" s="1854"/>
      <c r="N32" s="1855"/>
      <c r="O32" s="1855"/>
      <c r="P32" s="1855"/>
      <c r="Q32" s="1856"/>
      <c r="R32" s="1906"/>
      <c r="S32" s="1907"/>
      <c r="T32" s="1907"/>
      <c r="U32" s="1908"/>
      <c r="W32" s="827">
        <f>ROUNDUP((M33-M32)/30,1)</f>
        <v>0</v>
      </c>
      <c r="X32" s="856" t="str">
        <f>IF(D32&lt;&gt;"",1,"")</f>
        <v/>
      </c>
    </row>
    <row r="33" spans="2:24" ht="20.149999999999999" customHeight="1">
      <c r="B33" s="1823"/>
      <c r="C33" s="1824"/>
      <c r="D33" s="1860"/>
      <c r="E33" s="1860"/>
      <c r="F33" s="1860"/>
      <c r="G33" s="1861"/>
      <c r="H33" s="1861"/>
      <c r="I33" s="1865"/>
      <c r="J33" s="1866"/>
      <c r="K33" s="1867"/>
      <c r="L33" s="829" t="s">
        <v>41</v>
      </c>
      <c r="M33" s="1854"/>
      <c r="N33" s="1855"/>
      <c r="O33" s="1855"/>
      <c r="P33" s="1855"/>
      <c r="Q33" s="1856"/>
      <c r="R33" s="1852"/>
      <c r="S33" s="1852"/>
      <c r="T33" s="1852"/>
      <c r="U33" s="1853"/>
      <c r="X33" s="826"/>
    </row>
    <row r="34" spans="2:24" ht="20.149999999999999" customHeight="1">
      <c r="B34" s="1823"/>
      <c r="C34" s="1824"/>
      <c r="D34" s="1857"/>
      <c r="E34" s="1858"/>
      <c r="F34" s="1858"/>
      <c r="G34" s="1859"/>
      <c r="H34" s="1859"/>
      <c r="I34" s="1862"/>
      <c r="J34" s="1863"/>
      <c r="K34" s="1864"/>
      <c r="L34" s="829" t="s">
        <v>40</v>
      </c>
      <c r="M34" s="1854"/>
      <c r="N34" s="1855"/>
      <c r="O34" s="1855"/>
      <c r="P34" s="1855"/>
      <c r="Q34" s="1856"/>
      <c r="R34" s="1851"/>
      <c r="S34" s="1852"/>
      <c r="T34" s="1852"/>
      <c r="U34" s="1853"/>
      <c r="W34" s="827">
        <f>ROUNDUP((M35-M34)/30,1)</f>
        <v>0</v>
      </c>
      <c r="X34" s="856" t="str">
        <f>IF(D34&lt;&gt;"",1,"")</f>
        <v/>
      </c>
    </row>
    <row r="35" spans="2:24" ht="20.149999999999999" customHeight="1" thickBot="1">
      <c r="B35" s="1891"/>
      <c r="C35" s="1892"/>
      <c r="D35" s="1860"/>
      <c r="E35" s="1860"/>
      <c r="F35" s="1860"/>
      <c r="G35" s="1861"/>
      <c r="H35" s="1861"/>
      <c r="I35" s="1881"/>
      <c r="J35" s="1882"/>
      <c r="K35" s="1883"/>
      <c r="L35" s="831" t="s">
        <v>41</v>
      </c>
      <c r="M35" s="1854"/>
      <c r="N35" s="1855"/>
      <c r="O35" s="1855"/>
      <c r="P35" s="1855"/>
      <c r="Q35" s="1856"/>
      <c r="R35" s="1884"/>
      <c r="S35" s="1884"/>
      <c r="T35" s="1884"/>
      <c r="U35" s="1885"/>
      <c r="W35" s="827">
        <f>DATEDIF(N35,N36,"ym")</f>
        <v>0</v>
      </c>
      <c r="X35" s="826"/>
    </row>
    <row r="36" spans="2:24" ht="20.149999999999999" customHeight="1" thickTop="1">
      <c r="B36" s="1886" t="s">
        <v>735</v>
      </c>
      <c r="C36" s="1887"/>
      <c r="D36" s="1887"/>
      <c r="E36" s="1887"/>
      <c r="F36" s="1887"/>
      <c r="G36" s="1887"/>
      <c r="H36" s="1887"/>
      <c r="I36" s="1887"/>
      <c r="J36" s="1887"/>
      <c r="K36" s="1887"/>
      <c r="L36" s="1887"/>
      <c r="M36" s="1887"/>
      <c r="N36" s="1887"/>
      <c r="O36" s="1887"/>
      <c r="P36" s="1887"/>
      <c r="Q36" s="1887"/>
      <c r="R36" s="1887"/>
      <c r="S36" s="1887"/>
      <c r="T36" s="1887"/>
      <c r="U36" s="1888"/>
      <c r="W36" s="827">
        <f>SUM(W12:W35)/12</f>
        <v>0</v>
      </c>
      <c r="X36" s="827">
        <f>SUM(X12:X35)</f>
        <v>0</v>
      </c>
    </row>
    <row r="37" spans="2:24" ht="39.9" customHeight="1" thickBot="1">
      <c r="B37" s="861"/>
      <c r="C37" s="843" t="s">
        <v>224</v>
      </c>
      <c r="D37" s="862"/>
      <c r="E37" s="1902" t="s">
        <v>223</v>
      </c>
      <c r="F37" s="1902"/>
      <c r="G37" s="1902"/>
      <c r="H37" s="842"/>
      <c r="I37" s="1902" t="s">
        <v>222</v>
      </c>
      <c r="J37" s="1903"/>
      <c r="K37" s="1903"/>
      <c r="L37" s="1903"/>
      <c r="M37" s="836"/>
      <c r="N37" s="1902" t="s">
        <v>729</v>
      </c>
      <c r="O37" s="1904"/>
      <c r="P37" s="1904"/>
      <c r="Q37" s="1904"/>
      <c r="R37" s="837"/>
      <c r="S37" s="842"/>
      <c r="T37" s="1902" t="s">
        <v>225</v>
      </c>
      <c r="U37" s="1905"/>
    </row>
    <row r="38" spans="2:24" ht="20.149999999999999" customHeight="1" thickTop="1">
      <c r="B38" s="1871" t="s">
        <v>43</v>
      </c>
      <c r="C38" s="1872"/>
      <c r="D38" s="1872"/>
      <c r="E38" s="1872"/>
      <c r="F38" s="1872"/>
      <c r="G38" s="1872"/>
      <c r="H38" s="1872"/>
      <c r="I38" s="1872"/>
      <c r="J38" s="1872"/>
      <c r="K38" s="1872"/>
      <c r="L38" s="1872"/>
      <c r="M38" s="1872"/>
      <c r="N38" s="1872"/>
      <c r="O38" s="1872"/>
      <c r="P38" s="1872"/>
      <c r="Q38" s="1872"/>
      <c r="R38" s="1872"/>
      <c r="S38" s="1872"/>
      <c r="T38" s="1872"/>
      <c r="U38" s="1873"/>
    </row>
    <row r="39" spans="2:24" ht="39.9" customHeight="1" thickBot="1">
      <c r="B39" s="863"/>
      <c r="C39" s="839" t="s">
        <v>224</v>
      </c>
      <c r="D39" s="1874" t="s">
        <v>42</v>
      </c>
      <c r="E39" s="1875"/>
      <c r="F39" s="1876" t="s">
        <v>757</v>
      </c>
      <c r="G39" s="1877"/>
      <c r="H39" s="1877"/>
      <c r="I39" s="1877"/>
      <c r="J39" s="1878"/>
      <c r="K39" s="838" t="s">
        <v>278</v>
      </c>
      <c r="L39" s="1877" t="s">
        <v>277</v>
      </c>
      <c r="M39" s="1877"/>
      <c r="N39" s="1877"/>
      <c r="O39" s="1877"/>
      <c r="P39" s="1877"/>
      <c r="Q39" s="1877"/>
      <c r="R39" s="838"/>
      <c r="S39" s="838"/>
      <c r="T39" s="1879" t="s">
        <v>225</v>
      </c>
      <c r="U39" s="1880"/>
    </row>
    <row r="40" spans="2:24" ht="28.5" customHeight="1">
      <c r="B40" s="331"/>
      <c r="C40" s="833"/>
      <c r="D40" s="330"/>
      <c r="E40" s="844"/>
      <c r="F40" s="332"/>
      <c r="G40" s="333"/>
      <c r="H40" s="333"/>
      <c r="I40" s="333"/>
      <c r="J40" s="333"/>
      <c r="K40" s="844"/>
      <c r="L40" s="833"/>
      <c r="M40" s="833"/>
      <c r="N40" s="833"/>
      <c r="O40" s="833"/>
      <c r="P40" s="833"/>
      <c r="Q40" s="833"/>
      <c r="R40" s="844"/>
      <c r="S40" s="844"/>
      <c r="T40" s="833"/>
      <c r="U40" s="832"/>
    </row>
    <row r="41" spans="2:24" ht="20.149999999999999" hidden="1" customHeight="1"/>
    <row r="42" spans="2:24" ht="12.9" hidden="1" customHeight="1">
      <c r="B42" s="8" t="s">
        <v>338</v>
      </c>
      <c r="E42" s="8" t="s">
        <v>736</v>
      </c>
    </row>
    <row r="43" spans="2:24" ht="12.9" hidden="1" customHeight="1">
      <c r="B43" s="8" t="s">
        <v>339</v>
      </c>
      <c r="E43" s="8" t="s">
        <v>726</v>
      </c>
    </row>
    <row r="44" spans="2:24" ht="12.9" hidden="1" customHeight="1">
      <c r="B44" s="8" t="s">
        <v>251</v>
      </c>
      <c r="E44" s="8" t="s">
        <v>728</v>
      </c>
    </row>
    <row r="45" spans="2:24" ht="12.9" hidden="1" customHeight="1">
      <c r="B45" s="8" t="s">
        <v>252</v>
      </c>
      <c r="E45" s="8" t="s">
        <v>727</v>
      </c>
    </row>
    <row r="46" spans="2:24" ht="12.9" hidden="1" customHeight="1">
      <c r="B46" s="8" t="s">
        <v>253</v>
      </c>
      <c r="E46" s="8" t="s">
        <v>714</v>
      </c>
    </row>
    <row r="47" spans="2:24" ht="12.9" hidden="1" customHeight="1">
      <c r="B47" s="8" t="s">
        <v>254</v>
      </c>
      <c r="E47" s="8" t="s">
        <v>732</v>
      </c>
    </row>
    <row r="48" spans="2:24" ht="12.9" hidden="1" customHeight="1">
      <c r="B48" s="8" t="s">
        <v>255</v>
      </c>
      <c r="E48" s="8" t="s">
        <v>737</v>
      </c>
    </row>
    <row r="49" spans="2:33" ht="12.9" hidden="1" customHeight="1">
      <c r="B49" s="8" t="s">
        <v>256</v>
      </c>
    </row>
    <row r="50" spans="2:33" s="9" customFormat="1" ht="12.9" hidden="1" customHeight="1">
      <c r="B50" s="8" t="s">
        <v>257</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2:33" s="9" customFormat="1" ht="12.9" hidden="1" customHeight="1">
      <c r="B51" s="8" t="s">
        <v>258</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2:33" s="9" customFormat="1" ht="12.9" hidden="1" customHeight="1">
      <c r="B52" s="8" t="s">
        <v>259</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2:33" s="9" customFormat="1" ht="12.9" hidden="1" customHeight="1">
      <c r="B53" s="8" t="s">
        <v>260</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2:33" s="9" customFormat="1" ht="12.9" hidden="1" customHeight="1">
      <c r="B54" s="8" t="s">
        <v>261</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2:33" s="9" customFormat="1" ht="12.9" hidden="1" customHeight="1">
      <c r="B55" s="8" t="s">
        <v>262</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2:33" s="9" customFormat="1" ht="12.9" hidden="1" customHeight="1">
      <c r="B56" s="8" t="s">
        <v>263</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2:33" s="9" customFormat="1" ht="12.9" hidden="1" customHeight="1">
      <c r="B57" s="8" t="s">
        <v>264</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2:33" s="9" customFormat="1" ht="12.9" hidden="1" customHeight="1">
      <c r="B58" s="8" t="s">
        <v>265</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2:33" s="9" customFormat="1" ht="12.9" hidden="1" customHeight="1">
      <c r="B59" s="8" t="s">
        <v>266</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2:33" s="9" customFormat="1" ht="12.9" hidden="1" customHeight="1">
      <c r="B60" s="8" t="s">
        <v>267</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2:33" s="9" customFormat="1" ht="12.9" hidden="1" customHeight="1">
      <c r="B61" s="8" t="s">
        <v>268</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2:33" s="9" customFormat="1" ht="12.9" hidden="1" customHeight="1">
      <c r="B62" s="8" t="s">
        <v>269</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2:33" s="9" customFormat="1" ht="12.9" hidden="1" customHeight="1">
      <c r="B63" s="8" t="s">
        <v>270</v>
      </c>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2:33" s="9" customFormat="1" ht="12.9" hidden="1" customHeight="1">
      <c r="B64" s="8" t="s">
        <v>271</v>
      </c>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2:33" s="9" customFormat="1" ht="12.9" hidden="1" customHeight="1">
      <c r="B65" s="8" t="s">
        <v>272</v>
      </c>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2:33" s="9" customFormat="1" ht="12.9" hidden="1" customHeight="1">
      <c r="B66" s="8" t="s">
        <v>273</v>
      </c>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2:33" s="9" customFormat="1" ht="12.9" hidden="1" customHeight="1">
      <c r="B67" s="8" t="s">
        <v>274</v>
      </c>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2:33" s="9" customFormat="1" ht="12.9" hidden="1" customHeight="1">
      <c r="B68" s="8" t="s">
        <v>275</v>
      </c>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2:33" s="9" customFormat="1" ht="12.9" hidden="1" customHeight="1">
      <c r="B69" s="8" t="s">
        <v>276</v>
      </c>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sheetData>
  <sheetProtection sheet="1" selectLockedCells="1"/>
  <mergeCells count="105">
    <mergeCell ref="D32:H33"/>
    <mergeCell ref="I32:K33"/>
    <mergeCell ref="M32:Q32"/>
    <mergeCell ref="R32:U33"/>
    <mergeCell ref="M33:Q33"/>
    <mergeCell ref="D26:H27"/>
    <mergeCell ref="I26:K27"/>
    <mergeCell ref="M26:Q26"/>
    <mergeCell ref="R26:U27"/>
    <mergeCell ref="M27:Q27"/>
    <mergeCell ref="B38:U38"/>
    <mergeCell ref="D39:E39"/>
    <mergeCell ref="F39:J39"/>
    <mergeCell ref="L39:Q39"/>
    <mergeCell ref="T39:U39"/>
    <mergeCell ref="D34:H35"/>
    <mergeCell ref="I34:K35"/>
    <mergeCell ref="M34:Q34"/>
    <mergeCell ref="R34:U35"/>
    <mergeCell ref="M35:Q35"/>
    <mergeCell ref="B36:U36"/>
    <mergeCell ref="B10:C35"/>
    <mergeCell ref="I10:O10"/>
    <mergeCell ref="D11:H11"/>
    <mergeCell ref="I11:K11"/>
    <mergeCell ref="L11:Q11"/>
    <mergeCell ref="R11:U11"/>
    <mergeCell ref="E37:G37"/>
    <mergeCell ref="I37:L37"/>
    <mergeCell ref="N37:Q37"/>
    <mergeCell ref="T37:U37"/>
    <mergeCell ref="D30:H31"/>
    <mergeCell ref="I30:K31"/>
    <mergeCell ref="M30:Q30"/>
    <mergeCell ref="D20:H21"/>
    <mergeCell ref="I20:K21"/>
    <mergeCell ref="M20:Q20"/>
    <mergeCell ref="R20:U21"/>
    <mergeCell ref="Y20:AC30"/>
    <mergeCell ref="M21:Q21"/>
    <mergeCell ref="D22:H23"/>
    <mergeCell ref="I22:K23"/>
    <mergeCell ref="M22:Q22"/>
    <mergeCell ref="R22:U23"/>
    <mergeCell ref="D28:H29"/>
    <mergeCell ref="I28:K29"/>
    <mergeCell ref="M28:Q28"/>
    <mergeCell ref="R28:U29"/>
    <mergeCell ref="M29:Q29"/>
    <mergeCell ref="M23:Q23"/>
    <mergeCell ref="D24:H25"/>
    <mergeCell ref="I24:K25"/>
    <mergeCell ref="M24:Q24"/>
    <mergeCell ref="R24:U25"/>
    <mergeCell ref="M25:Q25"/>
    <mergeCell ref="R30:U31"/>
    <mergeCell ref="M31:Q31"/>
    <mergeCell ref="N5:O8"/>
    <mergeCell ref="Q8:U8"/>
    <mergeCell ref="Z9:AC10"/>
    <mergeCell ref="R16:U17"/>
    <mergeCell ref="M17:Q17"/>
    <mergeCell ref="D18:H19"/>
    <mergeCell ref="I18:K19"/>
    <mergeCell ref="M18:Q18"/>
    <mergeCell ref="R18:U19"/>
    <mergeCell ref="M19:Q19"/>
    <mergeCell ref="Y12:AC19"/>
    <mergeCell ref="M13:Q13"/>
    <mergeCell ref="D14:H15"/>
    <mergeCell ref="I14:K15"/>
    <mergeCell ref="M14:Q14"/>
    <mergeCell ref="R14:U15"/>
    <mergeCell ref="M15:Q15"/>
    <mergeCell ref="D16:H17"/>
    <mergeCell ref="I16:K17"/>
    <mergeCell ref="M16:Q16"/>
    <mergeCell ref="D12:H13"/>
    <mergeCell ref="I12:K13"/>
    <mergeCell ref="M12:Q12"/>
    <mergeCell ref="R12:U13"/>
    <mergeCell ref="B3:C3"/>
    <mergeCell ref="D3:U3"/>
    <mergeCell ref="B1:U1"/>
    <mergeCell ref="V5:V6"/>
    <mergeCell ref="F2:P2"/>
    <mergeCell ref="AD7:AG7"/>
    <mergeCell ref="B9:C9"/>
    <mergeCell ref="D9:G9"/>
    <mergeCell ref="I9:K9"/>
    <mergeCell ref="L9:P9"/>
    <mergeCell ref="Q9:S9"/>
    <mergeCell ref="AD9:AG9"/>
    <mergeCell ref="Y4:AC5"/>
    <mergeCell ref="Q5:U5"/>
    <mergeCell ref="Q6:U6"/>
    <mergeCell ref="Y6:AC7"/>
    <mergeCell ref="Q7:U7"/>
    <mergeCell ref="B4:C4"/>
    <mergeCell ref="J4:M4"/>
    <mergeCell ref="N4:S4"/>
    <mergeCell ref="D4:I4"/>
    <mergeCell ref="B5:C8"/>
    <mergeCell ref="D5:H8"/>
    <mergeCell ref="I5:M8"/>
  </mergeCells>
  <phoneticPr fontId="3"/>
  <dataValidations count="4">
    <dataValidation type="list" allowBlank="1" showInputMessage="1" showErrorMessage="1" sqref="I12:K35">
      <formula1>$E$42:$E$48</formula1>
    </dataValidation>
    <dataValidation type="list" allowBlank="1" showInputMessage="1" showErrorMessage="1" sqref="L40:Q40">
      <formula1>$E$42:$E$42</formula1>
    </dataValidation>
    <dataValidation type="list" allowBlank="1" showInputMessage="1" showErrorMessage="1" sqref="L39:Q39">
      <formula1>$E$42:$E$45</formula1>
    </dataValidation>
    <dataValidation type="list" allowBlank="1" showInputMessage="1" showErrorMessage="1" sqref="L9 F40:J40">
      <formula1>$B$42:$B$69</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明朝,標準"&amp;8&amp;K00-032現場代理人等設置通知書に添付&amp;R&amp;"ＭＳ 明朝,標準"&amp;8&amp;K00-042受注者⇒監督員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339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4339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4339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4339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4339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4339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4339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4340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43401" r:id="rId12" name="Option Button 9">
              <controlPr defaultSize="0" autoFill="0" autoLine="0" autoPict="0">
                <anchor moveWithCells="1">
                  <from>
                    <xdr:col>15</xdr:col>
                    <xdr:colOff>31750</xdr:colOff>
                    <xdr:row>3</xdr:row>
                    <xdr:rowOff>304800</xdr:rowOff>
                  </from>
                  <to>
                    <xdr:col>16</xdr:col>
                    <xdr:colOff>63500</xdr:colOff>
                    <xdr:row>5</xdr:row>
                    <xdr:rowOff>6350</xdr:rowOff>
                  </to>
                </anchor>
              </controlPr>
            </control>
          </mc:Choice>
        </mc:AlternateContent>
        <mc:AlternateContent xmlns:mc="http://schemas.openxmlformats.org/markup-compatibility/2006">
          <mc:Choice Requires="x14">
            <control shapeId="44340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43417" r:id="rId14" name="Option Button 25">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G69"/>
  <sheetViews>
    <sheetView showZeros="0" view="pageBreakPreview" topLeftCell="A2" zoomScaleNormal="100" zoomScaleSheetLayoutView="100" workbookViewId="0">
      <selection activeCell="M12" sqref="M12:U25"/>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252" customHeight="1">
      <c r="B1" s="1789" t="s">
        <v>784</v>
      </c>
      <c r="C1" s="1790"/>
      <c r="D1" s="1790"/>
      <c r="E1" s="1790"/>
      <c r="F1" s="1790"/>
      <c r="G1" s="1790"/>
      <c r="H1" s="1790"/>
      <c r="I1" s="1790"/>
      <c r="J1" s="1790"/>
      <c r="K1" s="1790"/>
      <c r="L1" s="1790"/>
      <c r="M1" s="1790"/>
      <c r="N1" s="1790"/>
      <c r="O1" s="1790"/>
      <c r="P1" s="1790"/>
      <c r="Q1" s="1790"/>
      <c r="R1" s="1790"/>
      <c r="S1" s="1790"/>
      <c r="T1" s="1790"/>
      <c r="U1" s="1790"/>
      <c r="V1" s="1909" t="s">
        <v>783</v>
      </c>
      <c r="W1" s="1910"/>
      <c r="X1" s="1910">
        <v>2</v>
      </c>
      <c r="Y1" s="1910"/>
      <c r="Z1" s="1910"/>
      <c r="AA1" s="1910"/>
      <c r="AB1" s="1910"/>
    </row>
    <row r="2" spans="2:33" ht="30" customHeight="1" thickBot="1">
      <c r="C2" s="279"/>
      <c r="D2" s="11"/>
      <c r="E2" s="818"/>
      <c r="F2" s="1793" t="s">
        <v>745</v>
      </c>
      <c r="G2" s="1794"/>
      <c r="H2" s="1794"/>
      <c r="I2" s="1794"/>
      <c r="J2" s="1794"/>
      <c r="K2" s="1794"/>
      <c r="L2" s="1794"/>
      <c r="M2" s="1794"/>
      <c r="N2" s="1794"/>
      <c r="O2" s="1794"/>
      <c r="P2" s="1794"/>
      <c r="Q2" s="819"/>
      <c r="R2" s="10"/>
      <c r="S2" s="10"/>
      <c r="T2" s="10"/>
    </row>
    <row r="3" spans="2:33" ht="20.149999999999999" customHeight="1">
      <c r="B3" s="1784" t="s">
        <v>779</v>
      </c>
      <c r="C3" s="1785"/>
      <c r="D3" s="1786">
        <f>各項目入力表!B3</f>
        <v>0</v>
      </c>
      <c r="E3" s="1787"/>
      <c r="F3" s="1787"/>
      <c r="G3" s="1787"/>
      <c r="H3" s="1787"/>
      <c r="I3" s="1787"/>
      <c r="J3" s="1787"/>
      <c r="K3" s="1787"/>
      <c r="L3" s="1787"/>
      <c r="M3" s="1787"/>
      <c r="N3" s="1787"/>
      <c r="O3" s="1787"/>
      <c r="P3" s="1787"/>
      <c r="Q3" s="1787"/>
      <c r="R3" s="1787"/>
      <c r="S3" s="1787"/>
      <c r="T3" s="1787"/>
      <c r="U3" s="1788"/>
    </row>
    <row r="4" spans="2:33" ht="24.9" customHeight="1">
      <c r="B4" s="1815" t="s">
        <v>752</v>
      </c>
      <c r="C4" s="1816"/>
      <c r="D4" s="1601">
        <f>各項目入力表!F10</f>
        <v>0</v>
      </c>
      <c r="E4" s="1819"/>
      <c r="F4" s="1819"/>
      <c r="G4" s="1819"/>
      <c r="H4" s="1819"/>
      <c r="I4" s="1820"/>
      <c r="J4" s="1817" t="s">
        <v>753</v>
      </c>
      <c r="K4" s="1599"/>
      <c r="L4" s="1599"/>
      <c r="M4" s="1600"/>
      <c r="N4" s="1818"/>
      <c r="O4" s="1184"/>
      <c r="P4" s="1184"/>
      <c r="Q4" s="1184"/>
      <c r="R4" s="1184"/>
      <c r="S4" s="1184"/>
      <c r="T4" s="891" t="e">
        <f ca="1">DATEDIF(N4-1,TODAY(),"Y")</f>
        <v>#NUM!</v>
      </c>
      <c r="U4" s="892" t="s">
        <v>724</v>
      </c>
      <c r="V4" s="835"/>
      <c r="X4" s="823">
        <v>4</v>
      </c>
      <c r="Y4" s="1810" t="str">
        <f>IF(X4=2,"あなたは５年以上",+IF(X4=3,"あなたは３年以上",+IF(X4=1,"あなたは１０年以上","")))</f>
        <v/>
      </c>
      <c r="Z4" s="1811"/>
      <c r="AA4" s="1811"/>
      <c r="AB4" s="1811"/>
      <c r="AC4" s="1811"/>
    </row>
    <row r="5" spans="2:33" ht="15" customHeight="1">
      <c r="B5" s="1821" t="s">
        <v>38</v>
      </c>
      <c r="C5" s="1822"/>
      <c r="D5" s="1862"/>
      <c r="E5" s="1863"/>
      <c r="F5" s="1863"/>
      <c r="G5" s="1863"/>
      <c r="H5" s="1863"/>
      <c r="I5" s="1834"/>
      <c r="J5" s="1835"/>
      <c r="K5" s="1835"/>
      <c r="L5" s="1835"/>
      <c r="M5" s="1835"/>
      <c r="N5" s="1839" t="s">
        <v>718</v>
      </c>
      <c r="O5" s="1840"/>
      <c r="P5" s="864"/>
      <c r="Q5" s="1812" t="s">
        <v>719</v>
      </c>
      <c r="R5" s="1812"/>
      <c r="S5" s="1812"/>
      <c r="T5" s="1812"/>
      <c r="U5" s="1813"/>
      <c r="V5" s="1791" t="s">
        <v>755</v>
      </c>
      <c r="W5" s="822"/>
      <c r="X5" s="814"/>
      <c r="Y5" s="1811"/>
      <c r="Z5" s="1811"/>
      <c r="AA5" s="1811"/>
      <c r="AB5" s="1811"/>
      <c r="AC5" s="1811"/>
    </row>
    <row r="6" spans="2:33" ht="15" customHeight="1">
      <c r="B6" s="1823"/>
      <c r="C6" s="1824"/>
      <c r="D6" s="1911"/>
      <c r="E6" s="1912"/>
      <c r="F6" s="1912"/>
      <c r="G6" s="1912"/>
      <c r="H6" s="1912"/>
      <c r="I6" s="1836"/>
      <c r="J6" s="1836"/>
      <c r="K6" s="1836"/>
      <c r="L6" s="1836"/>
      <c r="M6" s="1836"/>
      <c r="N6" s="1841"/>
      <c r="O6" s="1842"/>
      <c r="P6" s="864"/>
      <c r="Q6" s="1812" t="s">
        <v>720</v>
      </c>
      <c r="R6" s="1812"/>
      <c r="S6" s="1812"/>
      <c r="T6" s="1812"/>
      <c r="U6" s="1813"/>
      <c r="V6" s="1792"/>
      <c r="W6" s="822"/>
      <c r="X6" s="815"/>
      <c r="Y6" s="1814" t="str">
        <f>IF(X4=4,"資格に伴う実務経験年数が必要です","の実務経験年数が必要です")</f>
        <v>資格に伴う実務経験年数が必要です</v>
      </c>
      <c r="Z6" s="1811"/>
      <c r="AA6" s="1811"/>
      <c r="AB6" s="1811"/>
      <c r="AC6" s="1811"/>
      <c r="AD6" s="857"/>
      <c r="AE6" s="857"/>
      <c r="AF6" s="857"/>
      <c r="AG6" s="857"/>
    </row>
    <row r="7" spans="2:33" ht="15" customHeight="1">
      <c r="B7" s="1823"/>
      <c r="C7" s="1824"/>
      <c r="D7" s="1911"/>
      <c r="E7" s="1913"/>
      <c r="F7" s="1913"/>
      <c r="G7" s="1913"/>
      <c r="H7" s="1913"/>
      <c r="I7" s="1837"/>
      <c r="J7" s="1837"/>
      <c r="K7" s="1837"/>
      <c r="L7" s="1837"/>
      <c r="M7" s="1837"/>
      <c r="N7" s="1842"/>
      <c r="O7" s="1842"/>
      <c r="P7" s="864"/>
      <c r="Q7" s="1812" t="s">
        <v>721</v>
      </c>
      <c r="R7" s="1812"/>
      <c r="S7" s="1812"/>
      <c r="T7" s="1812"/>
      <c r="U7" s="1813"/>
      <c r="V7" s="887" t="s">
        <v>756</v>
      </c>
      <c r="W7" s="822"/>
      <c r="X7" s="815"/>
      <c r="Y7" s="1811"/>
      <c r="Z7" s="1811"/>
      <c r="AA7" s="1811"/>
      <c r="AB7" s="1811"/>
      <c r="AC7" s="1811"/>
      <c r="AD7" s="1795"/>
      <c r="AE7" s="1796"/>
      <c r="AF7" s="1796"/>
      <c r="AG7" s="1796"/>
    </row>
    <row r="8" spans="2:33" ht="15" customHeight="1" thickBot="1">
      <c r="B8" s="1825"/>
      <c r="C8" s="1826"/>
      <c r="D8" s="1865"/>
      <c r="E8" s="1866"/>
      <c r="F8" s="1866"/>
      <c r="G8" s="1866"/>
      <c r="H8" s="1866"/>
      <c r="I8" s="1838"/>
      <c r="J8" s="1838"/>
      <c r="K8" s="1838"/>
      <c r="L8" s="1838"/>
      <c r="M8" s="1838"/>
      <c r="N8" s="1843"/>
      <c r="O8" s="1843"/>
      <c r="P8" s="864"/>
      <c r="Q8" s="1812" t="s">
        <v>813</v>
      </c>
      <c r="R8" s="1812"/>
      <c r="S8" s="1812"/>
      <c r="T8" s="1812"/>
      <c r="U8" s="1813"/>
      <c r="V8" s="887" t="s">
        <v>814</v>
      </c>
      <c r="W8" s="845"/>
      <c r="X8" s="815"/>
      <c r="Y8" s="963"/>
      <c r="Z8" s="963"/>
      <c r="AA8" s="963"/>
      <c r="AB8" s="963"/>
      <c r="AC8" s="963"/>
      <c r="AD8" s="961"/>
      <c r="AE8" s="962"/>
      <c r="AF8" s="962"/>
      <c r="AG8" s="962"/>
    </row>
    <row r="9" spans="2:33" ht="30" customHeight="1" thickTop="1" thickBot="1">
      <c r="B9" s="1797" t="s">
        <v>730</v>
      </c>
      <c r="C9" s="1798"/>
      <c r="D9" s="1927" t="s">
        <v>785</v>
      </c>
      <c r="E9" s="1928"/>
      <c r="F9" s="1928"/>
      <c r="G9" s="1928"/>
      <c r="H9" s="964" t="str">
        <f>IF(X4=3,"イ",+IF(X4=1,"ロ",+IF(X4=2,"イ",+IF(X4=4,"ハ",""))))</f>
        <v>ハ</v>
      </c>
      <c r="I9" s="1801" t="s">
        <v>725</v>
      </c>
      <c r="J9" s="1802"/>
      <c r="K9" s="1803"/>
      <c r="L9" s="1804"/>
      <c r="M9" s="1805"/>
      <c r="N9" s="1805"/>
      <c r="O9" s="1805"/>
      <c r="P9" s="1806"/>
      <c r="Q9" s="1807" t="s">
        <v>723</v>
      </c>
      <c r="R9" s="1808"/>
      <c r="S9" s="1809"/>
      <c r="T9" s="858">
        <f>IF(X36&gt;W36,X36,W36)</f>
        <v>0</v>
      </c>
      <c r="U9" s="859" t="s">
        <v>722</v>
      </c>
      <c r="V9" s="899" t="s">
        <v>708</v>
      </c>
      <c r="Z9" s="1844" t="s">
        <v>815</v>
      </c>
      <c r="AA9" s="1845"/>
      <c r="AB9" s="1846"/>
      <c r="AC9" s="1847"/>
      <c r="AD9" s="1795"/>
      <c r="AE9" s="1796"/>
      <c r="AF9" s="1796"/>
      <c r="AG9" s="1796"/>
    </row>
    <row r="10" spans="2:33" ht="20.149999999999999" customHeight="1" thickTop="1" thickBot="1">
      <c r="B10" s="1889" t="s">
        <v>713</v>
      </c>
      <c r="C10" s="1890"/>
      <c r="D10" s="820"/>
      <c r="E10" s="824"/>
      <c r="F10" s="824"/>
      <c r="G10" s="824"/>
      <c r="H10" s="824"/>
      <c r="I10" s="1893" t="s">
        <v>710</v>
      </c>
      <c r="J10" s="1893"/>
      <c r="K10" s="1893"/>
      <c r="L10" s="1893"/>
      <c r="M10" s="1893"/>
      <c r="N10" s="1893"/>
      <c r="O10" s="1893"/>
      <c r="P10" s="834"/>
      <c r="Q10" s="824"/>
      <c r="R10" s="824"/>
      <c r="S10" s="824"/>
      <c r="T10" s="824"/>
      <c r="U10" s="825"/>
      <c r="W10" s="17" t="s">
        <v>754</v>
      </c>
      <c r="Z10" s="1848"/>
      <c r="AA10" s="1849"/>
      <c r="AB10" s="1849"/>
      <c r="AC10" s="1850"/>
    </row>
    <row r="11" spans="2:33" ht="20.149999999999999" customHeight="1" thickTop="1">
      <c r="B11" s="1823"/>
      <c r="C11" s="1824"/>
      <c r="D11" s="1894" t="s">
        <v>731</v>
      </c>
      <c r="E11" s="1133"/>
      <c r="F11" s="1133"/>
      <c r="G11" s="1133"/>
      <c r="H11" s="1134"/>
      <c r="I11" s="1895" t="s">
        <v>716</v>
      </c>
      <c r="J11" s="1896"/>
      <c r="K11" s="1897"/>
      <c r="L11" s="1894" t="s">
        <v>717</v>
      </c>
      <c r="M11" s="1898"/>
      <c r="N11" s="1898"/>
      <c r="O11" s="1898"/>
      <c r="P11" s="1898"/>
      <c r="Q11" s="1899"/>
      <c r="R11" s="1900" t="s">
        <v>715</v>
      </c>
      <c r="S11" s="1900"/>
      <c r="T11" s="1900"/>
      <c r="U11" s="1901"/>
      <c r="W11" s="17" t="s">
        <v>340</v>
      </c>
    </row>
    <row r="12" spans="2:33" ht="20.149999999999999" customHeight="1">
      <c r="B12" s="1823"/>
      <c r="C12" s="1824"/>
      <c r="D12" s="1857"/>
      <c r="E12" s="1858"/>
      <c r="F12" s="1858"/>
      <c r="G12" s="1859"/>
      <c r="H12" s="1859"/>
      <c r="I12" s="1914"/>
      <c r="J12" s="1915"/>
      <c r="K12" s="1916"/>
      <c r="L12" s="829" t="s">
        <v>40</v>
      </c>
      <c r="M12" s="1854"/>
      <c r="N12" s="1855"/>
      <c r="O12" s="1855"/>
      <c r="P12" s="1855"/>
      <c r="Q12" s="1856"/>
      <c r="R12" s="1851"/>
      <c r="S12" s="1852"/>
      <c r="T12" s="1852"/>
      <c r="U12" s="1853"/>
      <c r="W12" s="827">
        <f>ROUNDUP((M13-M12)/30,1)</f>
        <v>0</v>
      </c>
      <c r="X12" s="856" t="str">
        <f>IF(D12&lt;&gt;"",1,"")</f>
        <v/>
      </c>
      <c r="Y12" s="1868" t="s">
        <v>739</v>
      </c>
      <c r="Z12" s="1869"/>
      <c r="AA12" s="1869"/>
      <c r="AB12" s="1869"/>
      <c r="AC12" s="1869"/>
    </row>
    <row r="13" spans="2:33" ht="20.149999999999999" customHeight="1">
      <c r="B13" s="1823"/>
      <c r="C13" s="1824"/>
      <c r="D13" s="1860"/>
      <c r="E13" s="1860"/>
      <c r="F13" s="1860"/>
      <c r="G13" s="1861"/>
      <c r="H13" s="1861"/>
      <c r="I13" s="1917"/>
      <c r="J13" s="1918"/>
      <c r="K13" s="1919"/>
      <c r="L13" s="829" t="s">
        <v>41</v>
      </c>
      <c r="M13" s="1854"/>
      <c r="N13" s="1855"/>
      <c r="O13" s="1855"/>
      <c r="P13" s="1855"/>
      <c r="Q13" s="1856"/>
      <c r="R13" s="1852"/>
      <c r="S13" s="1852"/>
      <c r="T13" s="1852"/>
      <c r="U13" s="1853"/>
      <c r="X13" s="826"/>
      <c r="Y13" s="1869"/>
      <c r="Z13" s="1869"/>
      <c r="AA13" s="1869"/>
      <c r="AB13" s="1869"/>
      <c r="AC13" s="1869"/>
    </row>
    <row r="14" spans="2:33" ht="20.149999999999999" customHeight="1">
      <c r="B14" s="1823"/>
      <c r="C14" s="1824"/>
      <c r="D14" s="1857"/>
      <c r="E14" s="1858"/>
      <c r="F14" s="1858"/>
      <c r="G14" s="1859"/>
      <c r="H14" s="1859"/>
      <c r="I14" s="1914"/>
      <c r="J14" s="1915"/>
      <c r="K14" s="1916"/>
      <c r="L14" s="829" t="s">
        <v>40</v>
      </c>
      <c r="M14" s="1854"/>
      <c r="N14" s="1855"/>
      <c r="O14" s="1855"/>
      <c r="P14" s="1855"/>
      <c r="Q14" s="1856"/>
      <c r="R14" s="1851"/>
      <c r="S14" s="1852"/>
      <c r="T14" s="1852"/>
      <c r="U14" s="1853"/>
      <c r="W14" s="827">
        <f>ROUNDUP((M15-M14)/30,1)</f>
        <v>0</v>
      </c>
      <c r="X14" s="856" t="str">
        <f>IF(D14&lt;&gt;"",1,"")</f>
        <v/>
      </c>
      <c r="Y14" s="1869"/>
      <c r="Z14" s="1869"/>
      <c r="AA14" s="1869"/>
      <c r="AB14" s="1869"/>
      <c r="AC14" s="1869"/>
    </row>
    <row r="15" spans="2:33" ht="20.149999999999999" customHeight="1">
      <c r="B15" s="1823"/>
      <c r="C15" s="1824"/>
      <c r="D15" s="1860"/>
      <c r="E15" s="1860"/>
      <c r="F15" s="1860"/>
      <c r="G15" s="1861"/>
      <c r="H15" s="1861"/>
      <c r="I15" s="1917"/>
      <c r="J15" s="1918"/>
      <c r="K15" s="1919"/>
      <c r="L15" s="829" t="s">
        <v>41</v>
      </c>
      <c r="M15" s="1854"/>
      <c r="N15" s="1855"/>
      <c r="O15" s="1855"/>
      <c r="P15" s="1855"/>
      <c r="Q15" s="1856"/>
      <c r="R15" s="1852"/>
      <c r="S15" s="1852"/>
      <c r="T15" s="1852"/>
      <c r="U15" s="1853"/>
      <c r="X15" s="826"/>
      <c r="Y15" s="1869"/>
      <c r="Z15" s="1869"/>
      <c r="AA15" s="1869"/>
      <c r="AB15" s="1869"/>
      <c r="AC15" s="1869"/>
    </row>
    <row r="16" spans="2:33" ht="20.149999999999999" customHeight="1">
      <c r="B16" s="1823"/>
      <c r="C16" s="1824"/>
      <c r="D16" s="1857"/>
      <c r="E16" s="1858"/>
      <c r="F16" s="1858"/>
      <c r="G16" s="1859"/>
      <c r="H16" s="1859"/>
      <c r="I16" s="1914"/>
      <c r="J16" s="1915"/>
      <c r="K16" s="1916"/>
      <c r="L16" s="829" t="s">
        <v>40</v>
      </c>
      <c r="M16" s="1854"/>
      <c r="N16" s="1855"/>
      <c r="O16" s="1855"/>
      <c r="P16" s="1855"/>
      <c r="Q16" s="1856"/>
      <c r="R16" s="1851"/>
      <c r="S16" s="1852"/>
      <c r="T16" s="1852"/>
      <c r="U16" s="1853"/>
      <c r="W16" s="827">
        <f>ROUNDUP((M17-M16)/30,1)</f>
        <v>0</v>
      </c>
      <c r="X16" s="856" t="str">
        <f>IF(D16&lt;&gt;"",1,"")</f>
        <v/>
      </c>
      <c r="Y16" s="1869"/>
      <c r="Z16" s="1869"/>
      <c r="AA16" s="1869"/>
      <c r="AB16" s="1869"/>
      <c r="AC16" s="1869"/>
    </row>
    <row r="17" spans="2:29" ht="20.149999999999999" customHeight="1">
      <c r="B17" s="1823"/>
      <c r="C17" s="1824"/>
      <c r="D17" s="1860"/>
      <c r="E17" s="1860"/>
      <c r="F17" s="1860"/>
      <c r="G17" s="1861"/>
      <c r="H17" s="1861"/>
      <c r="I17" s="1917"/>
      <c r="J17" s="1918"/>
      <c r="K17" s="1919"/>
      <c r="L17" s="829" t="s">
        <v>41</v>
      </c>
      <c r="M17" s="1854"/>
      <c r="N17" s="1855"/>
      <c r="O17" s="1855"/>
      <c r="P17" s="1855"/>
      <c r="Q17" s="1856"/>
      <c r="R17" s="1852"/>
      <c r="S17" s="1852"/>
      <c r="T17" s="1852"/>
      <c r="U17" s="1853"/>
      <c r="X17" s="826"/>
      <c r="Y17" s="1869"/>
      <c r="Z17" s="1869"/>
      <c r="AA17" s="1869"/>
      <c r="AB17" s="1869"/>
      <c r="AC17" s="1869"/>
    </row>
    <row r="18" spans="2:29" ht="20.149999999999999" customHeight="1">
      <c r="B18" s="1823"/>
      <c r="C18" s="1824"/>
      <c r="D18" s="1857"/>
      <c r="E18" s="1858"/>
      <c r="F18" s="1858"/>
      <c r="G18" s="1859"/>
      <c r="H18" s="1859"/>
      <c r="I18" s="1914"/>
      <c r="J18" s="1915"/>
      <c r="K18" s="1916"/>
      <c r="L18" s="829" t="s">
        <v>40</v>
      </c>
      <c r="M18" s="1854"/>
      <c r="N18" s="1855"/>
      <c r="O18" s="1855"/>
      <c r="P18" s="1855"/>
      <c r="Q18" s="1856"/>
      <c r="R18" s="1851"/>
      <c r="S18" s="1852"/>
      <c r="T18" s="1852"/>
      <c r="U18" s="1853"/>
      <c r="W18" s="827">
        <f>ROUNDUP((M19-M18)/30,1)</f>
        <v>0</v>
      </c>
      <c r="X18" s="856" t="str">
        <f>IF(D18&lt;&gt;"",1,"")</f>
        <v/>
      </c>
      <c r="Y18" s="1869"/>
      <c r="Z18" s="1869"/>
      <c r="AA18" s="1869"/>
      <c r="AB18" s="1869"/>
      <c r="AC18" s="1869"/>
    </row>
    <row r="19" spans="2:29" ht="20.149999999999999" customHeight="1">
      <c r="B19" s="1823"/>
      <c r="C19" s="1824"/>
      <c r="D19" s="1860"/>
      <c r="E19" s="1860"/>
      <c r="F19" s="1860"/>
      <c r="G19" s="1861"/>
      <c r="H19" s="1861"/>
      <c r="I19" s="1917"/>
      <c r="J19" s="1918"/>
      <c r="K19" s="1919"/>
      <c r="L19" s="829" t="s">
        <v>41</v>
      </c>
      <c r="M19" s="1854"/>
      <c r="N19" s="1855"/>
      <c r="O19" s="1855"/>
      <c r="P19" s="1855"/>
      <c r="Q19" s="1856"/>
      <c r="R19" s="1852"/>
      <c r="S19" s="1852"/>
      <c r="T19" s="1852"/>
      <c r="U19" s="1853"/>
      <c r="X19" s="826"/>
      <c r="Y19" s="1131"/>
      <c r="Z19" s="1131"/>
      <c r="AA19" s="1131"/>
      <c r="AB19" s="1131"/>
      <c r="AC19" s="1131"/>
    </row>
    <row r="20" spans="2:29" ht="20.149999999999999" customHeight="1">
      <c r="B20" s="1823"/>
      <c r="C20" s="1824"/>
      <c r="D20" s="1857"/>
      <c r="E20" s="1858"/>
      <c r="F20" s="1858"/>
      <c r="G20" s="1859"/>
      <c r="H20" s="1859"/>
      <c r="I20" s="1914"/>
      <c r="J20" s="1915"/>
      <c r="K20" s="1916"/>
      <c r="L20" s="830" t="s">
        <v>40</v>
      </c>
      <c r="M20" s="1854"/>
      <c r="N20" s="1855"/>
      <c r="O20" s="1855"/>
      <c r="P20" s="1855"/>
      <c r="Q20" s="1856"/>
      <c r="R20" s="1851"/>
      <c r="S20" s="1852"/>
      <c r="T20" s="1852"/>
      <c r="U20" s="1853"/>
      <c r="W20" s="827">
        <f>ROUNDUP((M21-M20)/30,1)</f>
        <v>0</v>
      </c>
      <c r="X20" s="856" t="str">
        <f>IF(D20&lt;&gt;"",1,"")</f>
        <v/>
      </c>
      <c r="Y20" s="1868" t="s">
        <v>738</v>
      </c>
      <c r="Z20" s="1869"/>
      <c r="AA20" s="1869"/>
      <c r="AB20" s="1869"/>
      <c r="AC20" s="1869"/>
    </row>
    <row r="21" spans="2:29" ht="20.149999999999999" customHeight="1">
      <c r="B21" s="1823"/>
      <c r="C21" s="1824"/>
      <c r="D21" s="1860"/>
      <c r="E21" s="1860"/>
      <c r="F21" s="1860"/>
      <c r="G21" s="1861"/>
      <c r="H21" s="1861"/>
      <c r="I21" s="1917"/>
      <c r="J21" s="1918"/>
      <c r="K21" s="1919"/>
      <c r="L21" s="829" t="s">
        <v>41</v>
      </c>
      <c r="M21" s="1854"/>
      <c r="N21" s="1855"/>
      <c r="O21" s="1855"/>
      <c r="P21" s="1855"/>
      <c r="Q21" s="1856"/>
      <c r="R21" s="1852"/>
      <c r="S21" s="1852"/>
      <c r="T21" s="1852"/>
      <c r="U21" s="1853"/>
      <c r="X21" s="826"/>
      <c r="Y21" s="1869"/>
      <c r="Z21" s="1869"/>
      <c r="AA21" s="1869"/>
      <c r="AB21" s="1869"/>
      <c r="AC21" s="1869"/>
    </row>
    <row r="22" spans="2:29" ht="20.149999999999999" customHeight="1">
      <c r="B22" s="1823"/>
      <c r="C22" s="1824"/>
      <c r="D22" s="1857"/>
      <c r="E22" s="1858"/>
      <c r="F22" s="1858"/>
      <c r="G22" s="1859"/>
      <c r="H22" s="1859"/>
      <c r="I22" s="1914"/>
      <c r="J22" s="1915"/>
      <c r="K22" s="1916"/>
      <c r="L22" s="829" t="s">
        <v>40</v>
      </c>
      <c r="M22" s="1854"/>
      <c r="N22" s="1855"/>
      <c r="O22" s="1855"/>
      <c r="P22" s="1855"/>
      <c r="Q22" s="1856"/>
      <c r="R22" s="1851"/>
      <c r="S22" s="1852"/>
      <c r="T22" s="1852"/>
      <c r="U22" s="1853"/>
      <c r="W22" s="827">
        <f>ROUNDUP((M23-M22)/30,1)</f>
        <v>0</v>
      </c>
      <c r="X22" s="856" t="str">
        <f>IF(D22&lt;&gt;"",1,"")</f>
        <v/>
      </c>
      <c r="Y22" s="1869"/>
      <c r="Z22" s="1869"/>
      <c r="AA22" s="1869"/>
      <c r="AB22" s="1869"/>
      <c r="AC22" s="1869"/>
    </row>
    <row r="23" spans="2:29" ht="20.149999999999999" customHeight="1">
      <c r="B23" s="1823"/>
      <c r="C23" s="1824"/>
      <c r="D23" s="1860"/>
      <c r="E23" s="1860"/>
      <c r="F23" s="1860"/>
      <c r="G23" s="1861"/>
      <c r="H23" s="1861"/>
      <c r="I23" s="1917"/>
      <c r="J23" s="1918"/>
      <c r="K23" s="1919"/>
      <c r="L23" s="829" t="s">
        <v>41</v>
      </c>
      <c r="M23" s="1854"/>
      <c r="N23" s="1855"/>
      <c r="O23" s="1855"/>
      <c r="P23" s="1855"/>
      <c r="Q23" s="1856"/>
      <c r="R23" s="1852"/>
      <c r="S23" s="1852"/>
      <c r="T23" s="1852"/>
      <c r="U23" s="1853"/>
      <c r="X23" s="826"/>
      <c r="Y23" s="1869"/>
      <c r="Z23" s="1869"/>
      <c r="AA23" s="1869"/>
      <c r="AB23" s="1869"/>
      <c r="AC23" s="1869"/>
    </row>
    <row r="24" spans="2:29" ht="20.149999999999999" customHeight="1">
      <c r="B24" s="1823"/>
      <c r="C24" s="1824"/>
      <c r="D24" s="1857"/>
      <c r="E24" s="1858"/>
      <c r="F24" s="1858"/>
      <c r="G24" s="1859"/>
      <c r="H24" s="1859"/>
      <c r="I24" s="1914"/>
      <c r="J24" s="1915"/>
      <c r="K24" s="1916"/>
      <c r="L24" s="830" t="s">
        <v>40</v>
      </c>
      <c r="M24" s="1854"/>
      <c r="N24" s="1855"/>
      <c r="O24" s="1855"/>
      <c r="P24" s="1855"/>
      <c r="Q24" s="1856"/>
      <c r="R24" s="1851"/>
      <c r="S24" s="1852"/>
      <c r="T24" s="1852"/>
      <c r="U24" s="1853"/>
      <c r="W24" s="827">
        <f>ROUNDUP((M25-M24)/30,1)</f>
        <v>0</v>
      </c>
      <c r="X24" s="856" t="str">
        <f>IF(D24&lt;&gt;"",1,"")</f>
        <v/>
      </c>
      <c r="Y24" s="1870"/>
      <c r="Z24" s="1870"/>
      <c r="AA24" s="1870"/>
      <c r="AB24" s="1870"/>
      <c r="AC24" s="1870"/>
    </row>
    <row r="25" spans="2:29" ht="20.149999999999999" customHeight="1">
      <c r="B25" s="1823"/>
      <c r="C25" s="1824"/>
      <c r="D25" s="1860"/>
      <c r="E25" s="1860"/>
      <c r="F25" s="1860"/>
      <c r="G25" s="1861"/>
      <c r="H25" s="1861"/>
      <c r="I25" s="1917"/>
      <c r="J25" s="1918"/>
      <c r="K25" s="1919"/>
      <c r="L25" s="829" t="s">
        <v>41</v>
      </c>
      <c r="M25" s="1854"/>
      <c r="N25" s="1855"/>
      <c r="O25" s="1855"/>
      <c r="P25" s="1855"/>
      <c r="Q25" s="1856"/>
      <c r="R25" s="1852"/>
      <c r="S25" s="1852"/>
      <c r="T25" s="1852"/>
      <c r="U25" s="1853"/>
      <c r="X25" s="826"/>
      <c r="Y25" s="1870"/>
      <c r="Z25" s="1870"/>
      <c r="AA25" s="1870"/>
      <c r="AB25" s="1870"/>
      <c r="AC25" s="1870"/>
    </row>
    <row r="26" spans="2:29" ht="20.149999999999999" customHeight="1">
      <c r="B26" s="1823"/>
      <c r="C26" s="1824"/>
      <c r="D26" s="1857"/>
      <c r="E26" s="1858"/>
      <c r="F26" s="1858"/>
      <c r="G26" s="1859"/>
      <c r="H26" s="1859"/>
      <c r="I26" s="1914"/>
      <c r="J26" s="1915"/>
      <c r="K26" s="1916"/>
      <c r="L26" s="829" t="s">
        <v>40</v>
      </c>
      <c r="M26" s="1920"/>
      <c r="N26" s="1855"/>
      <c r="O26" s="1855"/>
      <c r="P26" s="1855"/>
      <c r="Q26" s="1856"/>
      <c r="R26" s="1851"/>
      <c r="S26" s="1852"/>
      <c r="T26" s="1852"/>
      <c r="U26" s="1853"/>
      <c r="W26" s="827">
        <f>ROUNDUP((N27-N26)/30,1)</f>
        <v>0</v>
      </c>
      <c r="X26" s="856" t="str">
        <f>IF(D26&lt;&gt;"",1,"")</f>
        <v/>
      </c>
      <c r="Y26" s="1870"/>
      <c r="Z26" s="1870"/>
      <c r="AA26" s="1870"/>
      <c r="AB26" s="1870"/>
      <c r="AC26" s="1870"/>
    </row>
    <row r="27" spans="2:29" ht="20.149999999999999" customHeight="1">
      <c r="B27" s="1823"/>
      <c r="C27" s="1824"/>
      <c r="D27" s="1860"/>
      <c r="E27" s="1860"/>
      <c r="F27" s="1860"/>
      <c r="G27" s="1861"/>
      <c r="H27" s="1861"/>
      <c r="I27" s="1917"/>
      <c r="J27" s="1918"/>
      <c r="K27" s="1919"/>
      <c r="L27" s="829" t="s">
        <v>41</v>
      </c>
      <c r="M27" s="1920"/>
      <c r="N27" s="1855"/>
      <c r="O27" s="1855"/>
      <c r="P27" s="1855"/>
      <c r="Q27" s="1856"/>
      <c r="R27" s="1852"/>
      <c r="S27" s="1852"/>
      <c r="T27" s="1852"/>
      <c r="U27" s="1853"/>
      <c r="X27" s="826"/>
      <c r="Y27" s="1870"/>
      <c r="Z27" s="1870"/>
      <c r="AA27" s="1870"/>
      <c r="AB27" s="1870"/>
      <c r="AC27" s="1870"/>
    </row>
    <row r="28" spans="2:29" ht="20.149999999999999" customHeight="1">
      <c r="B28" s="1823"/>
      <c r="C28" s="1824"/>
      <c r="D28" s="1857"/>
      <c r="E28" s="1858"/>
      <c r="F28" s="1858"/>
      <c r="G28" s="1859"/>
      <c r="H28" s="1859"/>
      <c r="I28" s="1914"/>
      <c r="J28" s="1915"/>
      <c r="K28" s="1916"/>
      <c r="L28" s="830" t="s">
        <v>40</v>
      </c>
      <c r="M28" s="1920"/>
      <c r="N28" s="1855"/>
      <c r="O28" s="1855"/>
      <c r="P28" s="1855"/>
      <c r="Q28" s="1856"/>
      <c r="R28" s="1906"/>
      <c r="S28" s="1907"/>
      <c r="T28" s="1907"/>
      <c r="U28" s="1908"/>
      <c r="W28" s="827">
        <f>ROUNDUP((N29-N28)/30,1)</f>
        <v>0</v>
      </c>
      <c r="X28" s="856" t="str">
        <f>IF(D28&lt;&gt;"",1,"")</f>
        <v/>
      </c>
      <c r="Y28" s="1870"/>
      <c r="Z28" s="1870"/>
      <c r="AA28" s="1870"/>
      <c r="AB28" s="1870"/>
      <c r="AC28" s="1870"/>
    </row>
    <row r="29" spans="2:29" ht="20.149999999999999" customHeight="1">
      <c r="B29" s="1823"/>
      <c r="C29" s="1824"/>
      <c r="D29" s="1860"/>
      <c r="E29" s="1860"/>
      <c r="F29" s="1860"/>
      <c r="G29" s="1861"/>
      <c r="H29" s="1861"/>
      <c r="I29" s="1917"/>
      <c r="J29" s="1918"/>
      <c r="K29" s="1919"/>
      <c r="L29" s="829" t="s">
        <v>41</v>
      </c>
      <c r="M29" s="1920"/>
      <c r="N29" s="1855"/>
      <c r="O29" s="1855"/>
      <c r="P29" s="1855"/>
      <c r="Q29" s="1856"/>
      <c r="R29" s="1852"/>
      <c r="S29" s="1852"/>
      <c r="T29" s="1852"/>
      <c r="U29" s="1853"/>
      <c r="X29" s="826"/>
      <c r="Y29" s="1870"/>
      <c r="Z29" s="1870"/>
      <c r="AA29" s="1870"/>
      <c r="AB29" s="1870"/>
      <c r="AC29" s="1870"/>
    </row>
    <row r="30" spans="2:29" ht="20.149999999999999" customHeight="1">
      <c r="B30" s="1823"/>
      <c r="C30" s="1824"/>
      <c r="D30" s="1857"/>
      <c r="E30" s="1858"/>
      <c r="F30" s="1858"/>
      <c r="G30" s="1859"/>
      <c r="H30" s="1859"/>
      <c r="I30" s="1914"/>
      <c r="J30" s="1915"/>
      <c r="K30" s="1916"/>
      <c r="L30" s="829" t="s">
        <v>40</v>
      </c>
      <c r="M30" s="1920"/>
      <c r="N30" s="1855"/>
      <c r="O30" s="1855"/>
      <c r="P30" s="1855"/>
      <c r="Q30" s="1856"/>
      <c r="R30" s="1851"/>
      <c r="S30" s="1852"/>
      <c r="T30" s="1852"/>
      <c r="U30" s="1853"/>
      <c r="W30" s="827">
        <f>ROUNDUP((N31-N30)/30,1)</f>
        <v>0</v>
      </c>
      <c r="X30" s="856" t="str">
        <f>IF(D30&lt;&gt;"",1,"")</f>
        <v/>
      </c>
      <c r="Y30" s="1870"/>
      <c r="Z30" s="1870"/>
      <c r="AA30" s="1870"/>
      <c r="AB30" s="1870"/>
      <c r="AC30" s="1870"/>
    </row>
    <row r="31" spans="2:29" ht="20.149999999999999" customHeight="1">
      <c r="B31" s="1823"/>
      <c r="C31" s="1824"/>
      <c r="D31" s="1860"/>
      <c r="E31" s="1860"/>
      <c r="F31" s="1860"/>
      <c r="G31" s="1861"/>
      <c r="H31" s="1861"/>
      <c r="I31" s="1917"/>
      <c r="J31" s="1918"/>
      <c r="K31" s="1919"/>
      <c r="L31" s="829" t="s">
        <v>41</v>
      </c>
      <c r="M31" s="1920"/>
      <c r="N31" s="1855"/>
      <c r="O31" s="1855"/>
      <c r="P31" s="1855"/>
      <c r="Q31" s="1856"/>
      <c r="R31" s="1852"/>
      <c r="S31" s="1852"/>
      <c r="T31" s="1852"/>
      <c r="U31" s="1853"/>
      <c r="X31" s="826"/>
      <c r="Y31" s="860"/>
      <c r="Z31" s="860"/>
      <c r="AA31" s="860"/>
      <c r="AB31" s="860"/>
      <c r="AC31" s="860"/>
    </row>
    <row r="32" spans="2:29" ht="20.149999999999999" customHeight="1">
      <c r="B32" s="1823"/>
      <c r="C32" s="1824"/>
      <c r="D32" s="1857"/>
      <c r="E32" s="1858"/>
      <c r="F32" s="1858"/>
      <c r="G32" s="1859"/>
      <c r="H32" s="1859"/>
      <c r="I32" s="1914"/>
      <c r="J32" s="1915"/>
      <c r="K32" s="1916"/>
      <c r="L32" s="830" t="s">
        <v>40</v>
      </c>
      <c r="M32" s="1920"/>
      <c r="N32" s="1855"/>
      <c r="O32" s="1855"/>
      <c r="P32" s="1855"/>
      <c r="Q32" s="1856"/>
      <c r="R32" s="1906"/>
      <c r="S32" s="1907"/>
      <c r="T32" s="1907"/>
      <c r="U32" s="1908"/>
      <c r="W32" s="827">
        <f>ROUNDUP((N33-N32)/30,1)</f>
        <v>0</v>
      </c>
      <c r="X32" s="856" t="str">
        <f>IF(D32&lt;&gt;"",1,"")</f>
        <v/>
      </c>
    </row>
    <row r="33" spans="2:24" ht="20.149999999999999" customHeight="1">
      <c r="B33" s="1823"/>
      <c r="C33" s="1824"/>
      <c r="D33" s="1860"/>
      <c r="E33" s="1860"/>
      <c r="F33" s="1860"/>
      <c r="G33" s="1861"/>
      <c r="H33" s="1861"/>
      <c r="I33" s="1917"/>
      <c r="J33" s="1918"/>
      <c r="K33" s="1919"/>
      <c r="L33" s="829" t="s">
        <v>41</v>
      </c>
      <c r="M33" s="1920"/>
      <c r="N33" s="1855"/>
      <c r="O33" s="1855"/>
      <c r="P33" s="1855"/>
      <c r="Q33" s="1856"/>
      <c r="R33" s="1852"/>
      <c r="S33" s="1852"/>
      <c r="T33" s="1852"/>
      <c r="U33" s="1853"/>
      <c r="X33" s="826"/>
    </row>
    <row r="34" spans="2:24" ht="20.149999999999999" customHeight="1">
      <c r="B34" s="1823"/>
      <c r="C34" s="1824"/>
      <c r="D34" s="1857"/>
      <c r="E34" s="1858"/>
      <c r="F34" s="1858"/>
      <c r="G34" s="1859"/>
      <c r="H34" s="1859"/>
      <c r="I34" s="1914"/>
      <c r="J34" s="1915"/>
      <c r="K34" s="1916"/>
      <c r="L34" s="829" t="s">
        <v>40</v>
      </c>
      <c r="M34" s="1920"/>
      <c r="N34" s="1855"/>
      <c r="O34" s="1855"/>
      <c r="P34" s="1855"/>
      <c r="Q34" s="1856"/>
      <c r="R34" s="1851"/>
      <c r="S34" s="1852"/>
      <c r="T34" s="1852"/>
      <c r="U34" s="1853"/>
      <c r="W34" s="827">
        <f>ROUNDUP((N35-N34)/30,1)</f>
        <v>0</v>
      </c>
      <c r="X34" s="856" t="str">
        <f>IF(D34&lt;&gt;"",1,"")</f>
        <v/>
      </c>
    </row>
    <row r="35" spans="2:24" ht="20.149999999999999" customHeight="1" thickBot="1">
      <c r="B35" s="1891"/>
      <c r="C35" s="1892"/>
      <c r="D35" s="1860"/>
      <c r="E35" s="1860"/>
      <c r="F35" s="1860"/>
      <c r="G35" s="1861"/>
      <c r="H35" s="1861"/>
      <c r="I35" s="1921"/>
      <c r="J35" s="1922"/>
      <c r="K35" s="1923"/>
      <c r="L35" s="831" t="s">
        <v>41</v>
      </c>
      <c r="M35" s="1924"/>
      <c r="N35" s="1925"/>
      <c r="O35" s="1925"/>
      <c r="P35" s="1925"/>
      <c r="Q35" s="1926"/>
      <c r="R35" s="1884"/>
      <c r="S35" s="1884"/>
      <c r="T35" s="1884"/>
      <c r="U35" s="1885"/>
      <c r="W35" s="827">
        <f>DATEDIF(N35,N36,"ym")</f>
        <v>0</v>
      </c>
      <c r="X35" s="826"/>
    </row>
    <row r="36" spans="2:24" ht="20.149999999999999" customHeight="1" thickTop="1">
      <c r="B36" s="1886" t="s">
        <v>733</v>
      </c>
      <c r="C36" s="1887"/>
      <c r="D36" s="1887"/>
      <c r="E36" s="1887"/>
      <c r="F36" s="1887"/>
      <c r="G36" s="1887"/>
      <c r="H36" s="1887"/>
      <c r="I36" s="1887"/>
      <c r="J36" s="1887"/>
      <c r="K36" s="1887"/>
      <c r="L36" s="1887"/>
      <c r="M36" s="1887"/>
      <c r="N36" s="1887"/>
      <c r="O36" s="1887"/>
      <c r="P36" s="1887"/>
      <c r="Q36" s="1887"/>
      <c r="R36" s="1887"/>
      <c r="S36" s="1887"/>
      <c r="T36" s="1887"/>
      <c r="U36" s="1888"/>
      <c r="W36" s="827">
        <f>SUM(W12:W35)/12</f>
        <v>0</v>
      </c>
      <c r="X36" s="827">
        <f>SUM(X12:X35)</f>
        <v>0</v>
      </c>
    </row>
    <row r="37" spans="2:24" ht="39.9" customHeight="1" thickBot="1">
      <c r="B37" s="861"/>
      <c r="C37" s="843" t="s">
        <v>224</v>
      </c>
      <c r="D37" s="862"/>
      <c r="E37" s="1902" t="s">
        <v>223</v>
      </c>
      <c r="F37" s="1902"/>
      <c r="G37" s="1902"/>
      <c r="H37" s="842"/>
      <c r="I37" s="1902" t="s">
        <v>222</v>
      </c>
      <c r="J37" s="1903"/>
      <c r="K37" s="1903"/>
      <c r="L37" s="1903"/>
      <c r="M37" s="836"/>
      <c r="N37" s="1902" t="s">
        <v>729</v>
      </c>
      <c r="O37" s="1904"/>
      <c r="P37" s="1904"/>
      <c r="Q37" s="1904"/>
      <c r="R37" s="837"/>
      <c r="S37" s="842"/>
      <c r="T37" s="1902" t="s">
        <v>225</v>
      </c>
      <c r="U37" s="1905"/>
    </row>
    <row r="38" spans="2:24" ht="20.149999999999999" customHeight="1" thickTop="1">
      <c r="B38" s="1871" t="s">
        <v>43</v>
      </c>
      <c r="C38" s="1872"/>
      <c r="D38" s="1872"/>
      <c r="E38" s="1872"/>
      <c r="F38" s="1872"/>
      <c r="G38" s="1872"/>
      <c r="H38" s="1872"/>
      <c r="I38" s="1872"/>
      <c r="J38" s="1872"/>
      <c r="K38" s="1872"/>
      <c r="L38" s="1872"/>
      <c r="M38" s="1872"/>
      <c r="N38" s="1872"/>
      <c r="O38" s="1872"/>
      <c r="P38" s="1872"/>
      <c r="Q38" s="1872"/>
      <c r="R38" s="1872"/>
      <c r="S38" s="1872"/>
      <c r="T38" s="1872"/>
      <c r="U38" s="1873"/>
    </row>
    <row r="39" spans="2:24" ht="39.9" customHeight="1" thickBot="1">
      <c r="B39" s="863"/>
      <c r="C39" s="839" t="s">
        <v>224</v>
      </c>
      <c r="D39" s="1874" t="s">
        <v>42</v>
      </c>
      <c r="E39" s="1875"/>
      <c r="F39" s="1876" t="s">
        <v>734</v>
      </c>
      <c r="G39" s="1877"/>
      <c r="H39" s="1877"/>
      <c r="I39" s="1877"/>
      <c r="J39" s="1878"/>
      <c r="K39" s="838" t="s">
        <v>278</v>
      </c>
      <c r="L39" s="1877" t="s">
        <v>277</v>
      </c>
      <c r="M39" s="1877"/>
      <c r="N39" s="1877"/>
      <c r="O39" s="1877"/>
      <c r="P39" s="1877"/>
      <c r="Q39" s="1877"/>
      <c r="R39" s="838"/>
      <c r="S39" s="838"/>
      <c r="T39" s="1879" t="s">
        <v>226</v>
      </c>
      <c r="U39" s="1880"/>
    </row>
    <row r="40" spans="2:24" ht="28.5" customHeight="1">
      <c r="B40" s="331"/>
      <c r="C40" s="817"/>
      <c r="D40" s="330"/>
      <c r="E40" s="821"/>
      <c r="F40" s="332"/>
      <c r="G40" s="333"/>
      <c r="H40" s="333"/>
      <c r="I40" s="333"/>
      <c r="J40" s="333"/>
      <c r="K40" s="821"/>
      <c r="L40" s="817"/>
      <c r="M40" s="833"/>
      <c r="N40" s="817"/>
      <c r="O40" s="817"/>
      <c r="P40" s="828"/>
      <c r="Q40" s="817"/>
      <c r="R40" s="821"/>
      <c r="S40" s="821"/>
      <c r="T40" s="817"/>
      <c r="U40" s="816"/>
    </row>
    <row r="41" spans="2:24" ht="20.149999999999999" customHeight="1"/>
    <row r="42" spans="2:24" ht="12.9" hidden="1" customHeight="1">
      <c r="B42" s="8" t="s">
        <v>338</v>
      </c>
      <c r="E42" s="8" t="s">
        <v>736</v>
      </c>
    </row>
    <row r="43" spans="2:24" ht="12.9" hidden="1" customHeight="1">
      <c r="B43" s="8" t="s">
        <v>339</v>
      </c>
      <c r="E43" s="8" t="s">
        <v>726</v>
      </c>
    </row>
    <row r="44" spans="2:24" ht="12.9" hidden="1" customHeight="1">
      <c r="B44" s="8" t="s">
        <v>251</v>
      </c>
      <c r="E44" s="8" t="s">
        <v>728</v>
      </c>
    </row>
    <row r="45" spans="2:24" ht="12.9" hidden="1" customHeight="1">
      <c r="B45" s="8" t="s">
        <v>252</v>
      </c>
      <c r="E45" s="8" t="s">
        <v>727</v>
      </c>
    </row>
    <row r="46" spans="2:24" ht="12.9" hidden="1" customHeight="1">
      <c r="B46" s="8" t="s">
        <v>253</v>
      </c>
      <c r="E46" s="8" t="s">
        <v>714</v>
      </c>
    </row>
    <row r="47" spans="2:24" ht="12.9" hidden="1" customHeight="1">
      <c r="B47" s="8" t="s">
        <v>254</v>
      </c>
      <c r="E47" s="8" t="s">
        <v>732</v>
      </c>
    </row>
    <row r="48" spans="2:24" ht="12.9" hidden="1" customHeight="1">
      <c r="B48" s="8" t="s">
        <v>255</v>
      </c>
      <c r="E48" s="8" t="s">
        <v>737</v>
      </c>
    </row>
    <row r="49" spans="2:2" ht="12.9" hidden="1" customHeight="1">
      <c r="B49" s="8" t="s">
        <v>256</v>
      </c>
    </row>
    <row r="50" spans="2:2" ht="12.9" hidden="1" customHeight="1">
      <c r="B50" s="8" t="s">
        <v>257</v>
      </c>
    </row>
    <row r="51" spans="2:2" ht="12.9" hidden="1" customHeight="1">
      <c r="B51" s="8" t="s">
        <v>258</v>
      </c>
    </row>
    <row r="52" spans="2:2" ht="12.9" hidden="1" customHeight="1">
      <c r="B52" s="8" t="s">
        <v>259</v>
      </c>
    </row>
    <row r="53" spans="2:2" ht="12.9" hidden="1" customHeight="1">
      <c r="B53" s="8" t="s">
        <v>260</v>
      </c>
    </row>
    <row r="54" spans="2:2" ht="12.9" hidden="1" customHeight="1">
      <c r="B54" s="8" t="s">
        <v>261</v>
      </c>
    </row>
    <row r="55" spans="2:2" ht="12.9" hidden="1" customHeight="1">
      <c r="B55" s="8" t="s">
        <v>262</v>
      </c>
    </row>
    <row r="56" spans="2:2" ht="12.9" hidden="1" customHeight="1">
      <c r="B56" s="8" t="s">
        <v>263</v>
      </c>
    </row>
    <row r="57" spans="2:2" ht="12.9" hidden="1" customHeight="1">
      <c r="B57" s="8" t="s">
        <v>264</v>
      </c>
    </row>
    <row r="58" spans="2:2" ht="12.9" hidden="1" customHeight="1">
      <c r="B58" s="8" t="s">
        <v>265</v>
      </c>
    </row>
    <row r="59" spans="2:2" ht="12.9" hidden="1" customHeight="1">
      <c r="B59" s="8" t="s">
        <v>266</v>
      </c>
    </row>
    <row r="60" spans="2:2" ht="12.9" hidden="1" customHeight="1">
      <c r="B60" s="8" t="s">
        <v>267</v>
      </c>
    </row>
    <row r="61" spans="2:2" ht="12.9" hidden="1" customHeight="1">
      <c r="B61" s="8" t="s">
        <v>268</v>
      </c>
    </row>
    <row r="62" spans="2:2" ht="12.9" hidden="1" customHeight="1">
      <c r="B62" s="8" t="s">
        <v>269</v>
      </c>
    </row>
    <row r="63" spans="2:2" ht="12.9" hidden="1" customHeight="1">
      <c r="B63" s="8" t="s">
        <v>270</v>
      </c>
    </row>
    <row r="64" spans="2:2" ht="12.9" hidden="1" customHeight="1">
      <c r="B64" s="8" t="s">
        <v>271</v>
      </c>
    </row>
    <row r="65" spans="2:2" ht="12.9" hidden="1" customHeight="1">
      <c r="B65" s="8" t="s">
        <v>272</v>
      </c>
    </row>
    <row r="66" spans="2:2" ht="12.9" hidden="1" customHeight="1">
      <c r="B66" s="8" t="s">
        <v>273</v>
      </c>
    </row>
    <row r="67" spans="2:2" ht="12.9" hidden="1" customHeight="1">
      <c r="B67" s="8" t="s">
        <v>274</v>
      </c>
    </row>
    <row r="68" spans="2:2" ht="12.9" hidden="1" customHeight="1">
      <c r="B68" s="8" t="s">
        <v>275</v>
      </c>
    </row>
    <row r="69" spans="2:2" ht="12.9" hidden="1" customHeight="1">
      <c r="B69" s="8" t="s">
        <v>276</v>
      </c>
    </row>
  </sheetData>
  <sheetProtection sheet="1" selectLockedCells="1"/>
  <mergeCells count="106">
    <mergeCell ref="I14:K15"/>
    <mergeCell ref="Q9:S9"/>
    <mergeCell ref="M25:Q25"/>
    <mergeCell ref="M30:Q30"/>
    <mergeCell ref="M26:Q26"/>
    <mergeCell ref="R26:U27"/>
    <mergeCell ref="M27:Q27"/>
    <mergeCell ref="D28:H29"/>
    <mergeCell ref="I28:K29"/>
    <mergeCell ref="M28:Q28"/>
    <mergeCell ref="R28:U29"/>
    <mergeCell ref="M29:Q29"/>
    <mergeCell ref="D11:H11"/>
    <mergeCell ref="D14:H15"/>
    <mergeCell ref="R11:U11"/>
    <mergeCell ref="D12:H13"/>
    <mergeCell ref="I12:K13"/>
    <mergeCell ref="R12:U13"/>
    <mergeCell ref="L9:P9"/>
    <mergeCell ref="I9:K9"/>
    <mergeCell ref="D16:H17"/>
    <mergeCell ref="I16:K17"/>
    <mergeCell ref="R16:U17"/>
    <mergeCell ref="D9:G9"/>
    <mergeCell ref="AD7:AG7"/>
    <mergeCell ref="AD9:AG9"/>
    <mergeCell ref="Y20:AC30"/>
    <mergeCell ref="Y12:AC19"/>
    <mergeCell ref="M12:Q12"/>
    <mergeCell ref="M13:Q13"/>
    <mergeCell ref="M14:Q14"/>
    <mergeCell ref="M15:Q15"/>
    <mergeCell ref="M16:Q16"/>
    <mergeCell ref="M17:Q17"/>
    <mergeCell ref="M18:Q18"/>
    <mergeCell ref="M19:Q19"/>
    <mergeCell ref="Q7:U7"/>
    <mergeCell ref="Q8:U8"/>
    <mergeCell ref="Z9:AC10"/>
    <mergeCell ref="Y6:AC7"/>
    <mergeCell ref="B36:U36"/>
    <mergeCell ref="E37:G37"/>
    <mergeCell ref="T37:U37"/>
    <mergeCell ref="D32:H33"/>
    <mergeCell ref="I32:K33"/>
    <mergeCell ref="R32:U33"/>
    <mergeCell ref="I34:K35"/>
    <mergeCell ref="R34:U35"/>
    <mergeCell ref="D20:H21"/>
    <mergeCell ref="I20:K21"/>
    <mergeCell ref="R20:U21"/>
    <mergeCell ref="D22:H23"/>
    <mergeCell ref="I22:K23"/>
    <mergeCell ref="M21:Q21"/>
    <mergeCell ref="M22:Q22"/>
    <mergeCell ref="M23:Q23"/>
    <mergeCell ref="M32:Q32"/>
    <mergeCell ref="M33:Q33"/>
    <mergeCell ref="M34:Q34"/>
    <mergeCell ref="M35:Q35"/>
    <mergeCell ref="I37:L37"/>
    <mergeCell ref="N37:Q37"/>
    <mergeCell ref="I30:K31"/>
    <mergeCell ref="M24:Q24"/>
    <mergeCell ref="D39:E39"/>
    <mergeCell ref="F39:J39"/>
    <mergeCell ref="L39:Q39"/>
    <mergeCell ref="T39:U39"/>
    <mergeCell ref="B38:U38"/>
    <mergeCell ref="B10:C35"/>
    <mergeCell ref="I10:O10"/>
    <mergeCell ref="I11:K11"/>
    <mergeCell ref="L11:Q11"/>
    <mergeCell ref="D34:H35"/>
    <mergeCell ref="M20:Q20"/>
    <mergeCell ref="R30:U31"/>
    <mergeCell ref="D24:H25"/>
    <mergeCell ref="I24:K25"/>
    <mergeCell ref="R24:U25"/>
    <mergeCell ref="D30:H31"/>
    <mergeCell ref="M31:Q31"/>
    <mergeCell ref="D26:H27"/>
    <mergeCell ref="I26:K27"/>
    <mergeCell ref="R22:U23"/>
    <mergeCell ref="R14:U15"/>
    <mergeCell ref="D18:H19"/>
    <mergeCell ref="I18:K19"/>
    <mergeCell ref="R18:U19"/>
    <mergeCell ref="B9:C9"/>
    <mergeCell ref="B1:U1"/>
    <mergeCell ref="F2:P2"/>
    <mergeCell ref="V5:V6"/>
    <mergeCell ref="B3:C3"/>
    <mergeCell ref="D3:U3"/>
    <mergeCell ref="V1:AB1"/>
    <mergeCell ref="B4:C4"/>
    <mergeCell ref="D4:I4"/>
    <mergeCell ref="J4:M4"/>
    <mergeCell ref="N4:S4"/>
    <mergeCell ref="Y4:AC5"/>
    <mergeCell ref="B5:C8"/>
    <mergeCell ref="D5:H8"/>
    <mergeCell ref="I5:M8"/>
    <mergeCell ref="N5:O8"/>
    <mergeCell ref="Q5:U5"/>
    <mergeCell ref="Q6:U6"/>
  </mergeCells>
  <phoneticPr fontId="3"/>
  <dataValidations count="4">
    <dataValidation type="list" allowBlank="1" showInputMessage="1" showErrorMessage="1" sqref="L9 F40:J40">
      <formula1>$B$42:$B$69</formula1>
    </dataValidation>
    <dataValidation type="list" allowBlank="1" showInputMessage="1" showErrorMessage="1" sqref="L39:Q39">
      <formula1>$E$42:$E$45</formula1>
    </dataValidation>
    <dataValidation type="list" allowBlank="1" showInputMessage="1" showErrorMessage="1" sqref="L40:Q40">
      <formula1>$E$42:$E$42</formula1>
    </dataValidation>
    <dataValidation type="list" allowBlank="1" showInputMessage="1" showErrorMessage="1" sqref="I12:K35">
      <formula1>$E$42:$E$48</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明朝,標準"&amp;8&amp;K00-033現場代理人等設置通知書に添付&amp;R&amp;"ＭＳ 明朝,標準"&amp;8&amp;K00-043受注者⇒監督員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7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1267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1267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1267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1267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1267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1267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1268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12681" r:id="rId12" name="Option Button 9">
              <controlPr defaultSize="0" autoFill="0" autoLine="0" autoPict="0">
                <anchor moveWithCells="1">
                  <from>
                    <xdr:col>15</xdr:col>
                    <xdr:colOff>31750</xdr:colOff>
                    <xdr:row>3</xdr:row>
                    <xdr:rowOff>292100</xdr:rowOff>
                  </from>
                  <to>
                    <xdr:col>16</xdr:col>
                    <xdr:colOff>6350</xdr:colOff>
                    <xdr:row>5</xdr:row>
                    <xdr:rowOff>38100</xdr:rowOff>
                  </to>
                </anchor>
              </controlPr>
            </control>
          </mc:Choice>
        </mc:AlternateContent>
        <mc:AlternateContent xmlns:mc="http://schemas.openxmlformats.org/markup-compatibility/2006">
          <mc:Choice Requires="x14">
            <control shapeId="41268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12705" r:id="rId14" name="Option Button 33">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3" tint="0.59999389629810485"/>
    <pageSetUpPr fitToPage="1"/>
  </sheetPr>
  <dimension ref="B1:BO37"/>
  <sheetViews>
    <sheetView showZeros="0" view="pageBreakPreview" topLeftCell="A7" zoomScaleNormal="100" zoomScaleSheetLayoutView="100" workbookViewId="0">
      <selection activeCell="H8" sqref="H8:U15"/>
    </sheetView>
  </sheetViews>
  <sheetFormatPr defaultColWidth="3.1796875" defaultRowHeight="13"/>
  <cols>
    <col min="1" max="1" width="7.1796875" style="2" customWidth="1"/>
    <col min="2" max="13" width="3.1796875" style="2"/>
    <col min="14" max="15" width="3.1796875" style="2" customWidth="1"/>
    <col min="16" max="27" width="3.1796875" style="2"/>
    <col min="28" max="28" width="3.1796875" style="2" customWidth="1"/>
    <col min="29" max="29" width="3.1796875" style="2"/>
    <col min="30" max="30" width="0" style="2" hidden="1" customWidth="1"/>
    <col min="31" max="32" width="3.1796875" style="2" hidden="1" customWidth="1"/>
    <col min="33" max="41" width="0" style="2" hidden="1" customWidth="1"/>
    <col min="42" max="44" width="3.453125" style="2" hidden="1" customWidth="1"/>
    <col min="45" max="47" width="0" style="2" hidden="1" customWidth="1"/>
    <col min="48" max="48" width="12.81640625" style="2" customWidth="1"/>
    <col min="49" max="54" width="3.1796875" style="2"/>
    <col min="55" max="55" width="10.453125" style="2" customWidth="1"/>
    <col min="56" max="60" width="3.1796875" style="2"/>
    <col min="61" max="61" width="0" style="2" hidden="1" customWidth="1"/>
    <col min="62" max="16384" width="3.1796875" style="2"/>
  </cols>
  <sheetData>
    <row r="1" spans="2:67" ht="57" customHeight="1">
      <c r="B1" s="1937" t="s">
        <v>418</v>
      </c>
      <c r="C1" s="1938"/>
      <c r="D1" s="1938"/>
      <c r="E1" s="1938"/>
      <c r="F1" s="1938"/>
      <c r="G1" s="1938"/>
      <c r="H1" s="1938"/>
      <c r="I1" s="1938"/>
      <c r="J1" s="1938"/>
      <c r="K1" s="1938"/>
      <c r="L1" s="1938"/>
      <c r="M1" s="1938"/>
      <c r="N1" s="1938"/>
      <c r="O1" s="1938"/>
      <c r="P1" s="1938"/>
      <c r="Q1" s="1938"/>
      <c r="R1" s="1938"/>
      <c r="S1" s="1938"/>
      <c r="T1" s="1938"/>
      <c r="U1" s="1938"/>
      <c r="V1" s="1938"/>
      <c r="W1" s="1938"/>
      <c r="X1" s="1938"/>
      <c r="Y1" s="1938"/>
      <c r="Z1" s="1938"/>
      <c r="AA1" s="1938"/>
      <c r="AB1" s="1938"/>
    </row>
    <row r="2" spans="2:67" ht="26.15" customHeight="1">
      <c r="B2" s="1941" t="s">
        <v>44</v>
      </c>
      <c r="C2" s="1941"/>
      <c r="D2" s="1941"/>
      <c r="E2" s="1941"/>
      <c r="F2" s="1941"/>
      <c r="G2" s="1941"/>
      <c r="H2" s="1941"/>
      <c r="I2" s="1941"/>
      <c r="J2" s="1941"/>
      <c r="K2" s="1941"/>
      <c r="L2" s="1941"/>
      <c r="M2" s="1941"/>
      <c r="N2" s="1941"/>
      <c r="O2" s="1941"/>
      <c r="P2" s="1941"/>
      <c r="Q2" s="1941"/>
      <c r="R2" s="1941"/>
      <c r="S2" s="1941"/>
      <c r="T2" s="1941"/>
      <c r="U2" s="1941"/>
      <c r="V2" s="1941"/>
      <c r="W2" s="1941"/>
      <c r="X2" s="1941"/>
      <c r="Y2" s="1941"/>
      <c r="Z2" s="1941"/>
      <c r="AA2" s="1941"/>
      <c r="AB2" s="1941"/>
    </row>
    <row r="3" spans="2:67" ht="35.25" customHeight="1" thickBot="1">
      <c r="B3" s="2004" t="s">
        <v>47</v>
      </c>
      <c r="C3" s="2005"/>
      <c r="D3" s="2005"/>
      <c r="E3" s="2005"/>
      <c r="F3" s="2005"/>
      <c r="G3" s="2005"/>
      <c r="H3" s="2005"/>
      <c r="I3" s="2005"/>
      <c r="J3" s="2005"/>
      <c r="K3" s="2005"/>
      <c r="L3" s="2005"/>
      <c r="M3" s="2005"/>
      <c r="N3" s="2005"/>
      <c r="O3" s="2005"/>
      <c r="P3" s="2005"/>
      <c r="Q3" s="2005"/>
      <c r="R3" s="2005"/>
      <c r="S3" s="2005"/>
      <c r="T3" s="2005"/>
      <c r="U3" s="2005"/>
      <c r="V3" s="2005"/>
      <c r="W3" s="2005"/>
      <c r="X3" s="2005"/>
      <c r="Y3" s="2005"/>
      <c r="Z3" s="2005"/>
      <c r="AA3" s="2005"/>
      <c r="AB3" s="2005"/>
      <c r="AC3" s="23"/>
      <c r="AD3" s="473"/>
      <c r="AE3" s="14"/>
    </row>
    <row r="4" spans="2:67" ht="30" customHeight="1">
      <c r="B4" s="1942" t="s">
        <v>59</v>
      </c>
      <c r="C4" s="1943"/>
      <c r="D4" s="1944"/>
      <c r="E4" s="1944"/>
      <c r="F4" s="1944"/>
      <c r="G4" s="1945"/>
      <c r="H4" s="107"/>
      <c r="I4" s="1950">
        <f>各項目入力表!B3</f>
        <v>0</v>
      </c>
      <c r="J4" s="1950"/>
      <c r="K4" s="1950"/>
      <c r="L4" s="1950"/>
      <c r="M4" s="1950"/>
      <c r="N4" s="1950"/>
      <c r="O4" s="1950"/>
      <c r="P4" s="1950"/>
      <c r="Q4" s="1950"/>
      <c r="R4" s="1950"/>
      <c r="S4" s="1950"/>
      <c r="T4" s="1950"/>
      <c r="U4" s="1950"/>
      <c r="V4" s="1950"/>
      <c r="W4" s="1950"/>
      <c r="X4" s="1950"/>
      <c r="Y4" s="1950"/>
      <c r="Z4" s="1950"/>
      <c r="AA4" s="1950"/>
      <c r="AB4" s="454"/>
      <c r="AV4" s="1524" t="s">
        <v>435</v>
      </c>
      <c r="AW4" s="1524"/>
      <c r="AX4" s="1524"/>
      <c r="AY4" s="1524"/>
      <c r="AZ4" s="1524"/>
      <c r="BA4" s="1524"/>
      <c r="BB4" s="1524"/>
      <c r="BC4" s="1524"/>
      <c r="BD4" s="1524"/>
      <c r="BE4" s="1524"/>
      <c r="BF4" s="1524"/>
      <c r="BG4" s="1524"/>
      <c r="BH4" s="1524"/>
      <c r="BI4" s="1524"/>
      <c r="BJ4" s="1524"/>
      <c r="BK4" s="1524"/>
      <c r="BL4" s="1524"/>
      <c r="BM4" s="1524"/>
      <c r="BN4" s="1524"/>
      <c r="BO4" s="1524"/>
    </row>
    <row r="5" spans="2:67" ht="30" customHeight="1">
      <c r="B5" s="1946" t="s">
        <v>60</v>
      </c>
      <c r="C5" s="1947"/>
      <c r="D5" s="1948"/>
      <c r="E5" s="1948"/>
      <c r="F5" s="1948"/>
      <c r="G5" s="1949"/>
      <c r="H5" s="217"/>
      <c r="I5" s="1951">
        <f>各項目入力表!B7</f>
        <v>0</v>
      </c>
      <c r="J5" s="1951"/>
      <c r="K5" s="1951"/>
      <c r="L5" s="1951"/>
      <c r="M5" s="1951"/>
      <c r="N5" s="1951"/>
      <c r="O5" s="1951"/>
      <c r="P5" s="1951"/>
      <c r="Q5" s="1951"/>
      <c r="R5" s="33" t="s">
        <v>63</v>
      </c>
      <c r="S5" s="1951">
        <f>IF(BC7=BI7,各項目入力表!B8,+IF(BC7=BI8,各項目入力表!D5,各項目入力表!D6))</f>
        <v>0</v>
      </c>
      <c r="T5" s="1951"/>
      <c r="U5" s="1951"/>
      <c r="V5" s="1951"/>
      <c r="W5" s="1951"/>
      <c r="X5" s="1951"/>
      <c r="Y5" s="1951"/>
      <c r="Z5" s="1951"/>
      <c r="AA5" s="1951"/>
      <c r="AB5" s="455"/>
      <c r="AV5" s="1524"/>
      <c r="AW5" s="1524"/>
      <c r="AX5" s="1524"/>
      <c r="AY5" s="1524"/>
      <c r="AZ5" s="1524"/>
      <c r="BA5" s="1524"/>
      <c r="BB5" s="1524"/>
      <c r="BC5" s="1524"/>
      <c r="BD5" s="1524"/>
      <c r="BE5" s="1524"/>
      <c r="BF5" s="1524"/>
      <c r="BG5" s="1524"/>
      <c r="BH5" s="1524"/>
      <c r="BI5" s="1524"/>
      <c r="BJ5" s="1524"/>
      <c r="BK5" s="1524"/>
      <c r="BL5" s="1524"/>
      <c r="BM5" s="1524"/>
      <c r="BN5" s="1524"/>
      <c r="BO5" s="1524"/>
    </row>
    <row r="6" spans="2:67" ht="30" customHeight="1" thickBot="1">
      <c r="B6" s="1946" t="s">
        <v>61</v>
      </c>
      <c r="C6" s="1947"/>
      <c r="D6" s="1952"/>
      <c r="E6" s="1952"/>
      <c r="F6" s="1952"/>
      <c r="G6" s="1953"/>
      <c r="H6" s="218"/>
      <c r="I6" s="1954"/>
      <c r="J6" s="1954"/>
      <c r="K6" s="1954"/>
      <c r="L6" s="1954"/>
      <c r="M6" s="1954"/>
      <c r="N6" s="1954"/>
      <c r="O6" s="1954"/>
      <c r="P6" s="1954"/>
      <c r="Q6" s="1954"/>
      <c r="R6" s="31" t="s">
        <v>58</v>
      </c>
      <c r="S6" s="1615"/>
      <c r="T6" s="1615"/>
      <c r="U6" s="1964" t="s">
        <v>64</v>
      </c>
      <c r="V6" s="1948"/>
      <c r="W6" s="1948"/>
      <c r="X6" s="397"/>
      <c r="Y6" s="397"/>
      <c r="Z6" s="397"/>
      <c r="AA6" s="397"/>
      <c r="AB6" s="32"/>
      <c r="AG6" s="2">
        <v>1</v>
      </c>
      <c r="AH6" s="2">
        <v>2</v>
      </c>
      <c r="AI6" s="2">
        <v>3</v>
      </c>
      <c r="AJ6" s="2">
        <v>4</v>
      </c>
      <c r="AK6" s="2">
        <v>5</v>
      </c>
      <c r="AL6" s="2">
        <v>6</v>
      </c>
      <c r="AM6" s="2">
        <v>7</v>
      </c>
      <c r="AN6" s="2">
        <v>8</v>
      </c>
      <c r="AO6" s="2">
        <v>9</v>
      </c>
      <c r="AP6" s="2">
        <v>10</v>
      </c>
      <c r="AQ6" s="2">
        <v>11</v>
      </c>
      <c r="AR6" s="2">
        <v>12</v>
      </c>
      <c r="AV6" s="1524"/>
      <c r="AW6" s="1524"/>
      <c r="AX6" s="1524"/>
      <c r="AY6" s="1524"/>
      <c r="AZ6" s="1524"/>
      <c r="BA6" s="1524"/>
      <c r="BB6" s="1524"/>
      <c r="BC6" s="1524"/>
      <c r="BD6" s="1524"/>
      <c r="BE6" s="1524"/>
      <c r="BF6" s="1524"/>
      <c r="BG6" s="1524"/>
      <c r="BH6" s="1524"/>
      <c r="BI6" s="1524"/>
      <c r="BJ6" s="1524"/>
      <c r="BK6" s="1524"/>
      <c r="BL6" s="1524"/>
      <c r="BM6" s="1524"/>
      <c r="BN6" s="1524"/>
      <c r="BO6" s="1524"/>
    </row>
    <row r="7" spans="2:67" ht="30" customHeight="1" thickTop="1">
      <c r="B7" s="2006" t="s">
        <v>62</v>
      </c>
      <c r="C7" s="1957"/>
      <c r="D7" s="1957"/>
      <c r="E7" s="1957"/>
      <c r="F7" s="1957"/>
      <c r="G7" s="1957"/>
      <c r="H7" s="1956" t="s">
        <v>45</v>
      </c>
      <c r="I7" s="1957"/>
      <c r="J7" s="1957"/>
      <c r="K7" s="1957"/>
      <c r="L7" s="1957"/>
      <c r="M7" s="1957"/>
      <c r="N7" s="1957"/>
      <c r="O7" s="1957" t="s">
        <v>46</v>
      </c>
      <c r="P7" s="1958"/>
      <c r="Q7" s="1958"/>
      <c r="R7" s="1958"/>
      <c r="S7" s="1958"/>
      <c r="T7" s="1958"/>
      <c r="U7" s="1958"/>
      <c r="V7" s="1957" t="s">
        <v>23</v>
      </c>
      <c r="W7" s="1957"/>
      <c r="X7" s="1957"/>
      <c r="Y7" s="1957"/>
      <c r="Z7" s="1957"/>
      <c r="AA7" s="1957"/>
      <c r="AB7" s="1959"/>
      <c r="AV7" s="1929" t="s">
        <v>353</v>
      </c>
      <c r="AW7" s="1929"/>
      <c r="AX7" s="1929"/>
      <c r="AY7" s="1929"/>
      <c r="AZ7" s="1929"/>
      <c r="BA7" s="1929"/>
      <c r="BB7" s="1930"/>
      <c r="BC7" s="1931" t="s">
        <v>351</v>
      </c>
      <c r="BD7" s="1932"/>
      <c r="BE7" s="1933"/>
      <c r="BF7" s="562"/>
      <c r="BG7" s="562"/>
      <c r="BH7" s="562"/>
      <c r="BI7" s="562" t="s">
        <v>351</v>
      </c>
      <c r="BJ7" s="562"/>
      <c r="BK7" s="562"/>
      <c r="BL7" s="562"/>
      <c r="BM7" s="562"/>
      <c r="BN7" s="562"/>
      <c r="BO7" s="562"/>
    </row>
    <row r="8" spans="2:67" ht="30" customHeight="1" thickBot="1">
      <c r="B8" s="1960">
        <v>5</v>
      </c>
      <c r="C8" s="1429"/>
      <c r="D8" s="1429"/>
      <c r="E8" s="1429"/>
      <c r="F8" s="1964" t="s">
        <v>48</v>
      </c>
      <c r="G8" s="1949"/>
      <c r="H8" s="1939"/>
      <c r="I8" s="1961"/>
      <c r="J8" s="1961"/>
      <c r="K8" s="1961"/>
      <c r="L8" s="1961"/>
      <c r="M8" s="1961"/>
      <c r="N8" s="1961"/>
      <c r="O8" s="1939"/>
      <c r="P8" s="1940"/>
      <c r="Q8" s="1940"/>
      <c r="R8" s="1940"/>
      <c r="S8" s="1940"/>
      <c r="T8" s="1940"/>
      <c r="U8" s="1940"/>
      <c r="V8" s="1962">
        <f>SUM(O8-H8)</f>
        <v>0</v>
      </c>
      <c r="W8" s="1962"/>
      <c r="X8" s="1962"/>
      <c r="Y8" s="1962"/>
      <c r="Z8" s="1962"/>
      <c r="AA8" s="1962"/>
      <c r="AB8" s="1963"/>
      <c r="AV8" s="1929"/>
      <c r="AW8" s="1929"/>
      <c r="AX8" s="1929"/>
      <c r="AY8" s="1929"/>
      <c r="AZ8" s="1929"/>
      <c r="BA8" s="1929"/>
      <c r="BB8" s="1930"/>
      <c r="BC8" s="1934"/>
      <c r="BD8" s="1935"/>
      <c r="BE8" s="1936"/>
      <c r="BF8" s="562"/>
      <c r="BG8" s="562"/>
      <c r="BH8" s="562"/>
      <c r="BI8" s="562" t="s">
        <v>398</v>
      </c>
      <c r="BJ8" s="562"/>
      <c r="BK8" s="562"/>
      <c r="BL8" s="562"/>
      <c r="BM8" s="562"/>
      <c r="BN8" s="562"/>
      <c r="BO8" s="562"/>
    </row>
    <row r="9" spans="2:67" ht="30" customHeight="1" thickTop="1">
      <c r="B9" s="1960">
        <v>6</v>
      </c>
      <c r="C9" s="1429"/>
      <c r="D9" s="1429"/>
      <c r="E9" s="1429"/>
      <c r="F9" s="1964" t="s">
        <v>48</v>
      </c>
      <c r="G9" s="1949"/>
      <c r="H9" s="1939"/>
      <c r="I9" s="1961"/>
      <c r="J9" s="1961"/>
      <c r="K9" s="1961"/>
      <c r="L9" s="1961"/>
      <c r="M9" s="1961"/>
      <c r="N9" s="1961"/>
      <c r="O9" s="1939"/>
      <c r="P9" s="1940"/>
      <c r="Q9" s="1940"/>
      <c r="R9" s="1940"/>
      <c r="S9" s="1940"/>
      <c r="T9" s="1940"/>
      <c r="U9" s="1940"/>
      <c r="V9" s="1962">
        <f>SUM(O9-H9)</f>
        <v>0</v>
      </c>
      <c r="W9" s="1962"/>
      <c r="X9" s="1962"/>
      <c r="Y9" s="1962"/>
      <c r="Z9" s="1962"/>
      <c r="AA9" s="1962"/>
      <c r="AB9" s="1963"/>
      <c r="AV9" s="562"/>
      <c r="AW9" s="562"/>
      <c r="AX9" s="562"/>
      <c r="AY9" s="562"/>
      <c r="AZ9" s="562"/>
      <c r="BA9" s="562"/>
      <c r="BB9" s="562"/>
      <c r="BC9" s="562"/>
      <c r="BD9" s="562"/>
      <c r="BE9" s="562"/>
      <c r="BF9" s="562"/>
      <c r="BG9" s="562"/>
      <c r="BH9" s="562"/>
      <c r="BI9" s="562" t="s">
        <v>399</v>
      </c>
      <c r="BJ9" s="562"/>
      <c r="BK9" s="562"/>
      <c r="BL9" s="562"/>
      <c r="BM9" s="562"/>
      <c r="BN9" s="562"/>
      <c r="BO9" s="562"/>
    </row>
    <row r="10" spans="2:67" ht="30" customHeight="1">
      <c r="B10" s="1960">
        <v>7</v>
      </c>
      <c r="C10" s="1429"/>
      <c r="D10" s="1429"/>
      <c r="E10" s="1429"/>
      <c r="F10" s="1964" t="s">
        <v>48</v>
      </c>
      <c r="G10" s="1949"/>
      <c r="H10" s="1939"/>
      <c r="I10" s="1961"/>
      <c r="J10" s="1961"/>
      <c r="K10" s="1961"/>
      <c r="L10" s="1961"/>
      <c r="M10" s="1961"/>
      <c r="N10" s="1961"/>
      <c r="O10" s="1939"/>
      <c r="P10" s="1955"/>
      <c r="Q10" s="1955"/>
      <c r="R10" s="1955"/>
      <c r="S10" s="1955"/>
      <c r="T10" s="1955"/>
      <c r="U10" s="1955"/>
      <c r="V10" s="1962">
        <f>SUM(O10-H10)</f>
        <v>0</v>
      </c>
      <c r="W10" s="1962"/>
      <c r="X10" s="1962"/>
      <c r="Y10" s="1962"/>
      <c r="Z10" s="1962"/>
      <c r="AA10" s="1962"/>
      <c r="AB10" s="1963"/>
    </row>
    <row r="11" spans="2:67" ht="30" customHeight="1">
      <c r="B11" s="1960">
        <v>8</v>
      </c>
      <c r="C11" s="1429"/>
      <c r="D11" s="1429"/>
      <c r="E11" s="1429"/>
      <c r="F11" s="1964" t="s">
        <v>48</v>
      </c>
      <c r="G11" s="1949"/>
      <c r="H11" s="1939"/>
      <c r="I11" s="1961"/>
      <c r="J11" s="1961"/>
      <c r="K11" s="1961"/>
      <c r="L11" s="1961"/>
      <c r="M11" s="1961"/>
      <c r="N11" s="1961"/>
      <c r="O11" s="1939"/>
      <c r="P11" s="1955"/>
      <c r="Q11" s="1955"/>
      <c r="R11" s="1955"/>
      <c r="S11" s="1955"/>
      <c r="T11" s="1955"/>
      <c r="U11" s="1955"/>
      <c r="V11" s="1962">
        <f>SUM(O11-H11)</f>
        <v>0</v>
      </c>
      <c r="W11" s="1962"/>
      <c r="X11" s="1962"/>
      <c r="Y11" s="1962"/>
      <c r="Z11" s="1962"/>
      <c r="AA11" s="1962"/>
      <c r="AB11" s="1963"/>
    </row>
    <row r="12" spans="2:67" ht="30" customHeight="1">
      <c r="B12" s="1960">
        <v>9</v>
      </c>
      <c r="C12" s="1429"/>
      <c r="D12" s="1429"/>
      <c r="E12" s="1429"/>
      <c r="F12" s="1964" t="s">
        <v>48</v>
      </c>
      <c r="G12" s="1949"/>
      <c r="H12" s="1939"/>
      <c r="I12" s="1961"/>
      <c r="J12" s="1961"/>
      <c r="K12" s="1961"/>
      <c r="L12" s="1961"/>
      <c r="M12" s="1961"/>
      <c r="N12" s="1961"/>
      <c r="O12" s="1939"/>
      <c r="P12" s="1955"/>
      <c r="Q12" s="1955"/>
      <c r="R12" s="1955"/>
      <c r="S12" s="1955"/>
      <c r="T12" s="1955"/>
      <c r="U12" s="1955"/>
      <c r="V12" s="1962">
        <f>SUM(O12-H12)</f>
        <v>0</v>
      </c>
      <c r="W12" s="1962"/>
      <c r="X12" s="1962"/>
      <c r="Y12" s="1962"/>
      <c r="Z12" s="1962"/>
      <c r="AA12" s="1962"/>
      <c r="AB12" s="1963"/>
    </row>
    <row r="13" spans="2:67" ht="30" customHeight="1">
      <c r="B13" s="1960">
        <v>10</v>
      </c>
      <c r="C13" s="1429"/>
      <c r="D13" s="1429"/>
      <c r="E13" s="1429"/>
      <c r="F13" s="1964" t="s">
        <v>48</v>
      </c>
      <c r="G13" s="1949"/>
      <c r="H13" s="1939"/>
      <c r="I13" s="1961"/>
      <c r="J13" s="1961"/>
      <c r="K13" s="1961"/>
      <c r="L13" s="1961"/>
      <c r="M13" s="1961"/>
      <c r="N13" s="1961"/>
      <c r="O13" s="1939"/>
      <c r="P13" s="1955"/>
      <c r="Q13" s="1955"/>
      <c r="R13" s="1955"/>
      <c r="S13" s="1955"/>
      <c r="T13" s="1955"/>
      <c r="U13" s="1955"/>
      <c r="V13" s="1962"/>
      <c r="W13" s="1962"/>
      <c r="X13" s="1962"/>
      <c r="Y13" s="1962"/>
      <c r="Z13" s="1962"/>
      <c r="AA13" s="1962"/>
      <c r="AB13" s="1963"/>
    </row>
    <row r="14" spans="2:67" ht="30" customHeight="1">
      <c r="B14" s="1960">
        <v>11</v>
      </c>
      <c r="C14" s="1429"/>
      <c r="D14" s="1429"/>
      <c r="E14" s="1429"/>
      <c r="F14" s="1964" t="s">
        <v>48</v>
      </c>
      <c r="G14" s="1949"/>
      <c r="H14" s="1939"/>
      <c r="I14" s="1961"/>
      <c r="J14" s="1961"/>
      <c r="K14" s="1961"/>
      <c r="L14" s="1961"/>
      <c r="M14" s="1961"/>
      <c r="N14" s="1961"/>
      <c r="O14" s="1939"/>
      <c r="P14" s="1955"/>
      <c r="Q14" s="1955"/>
      <c r="R14" s="1955"/>
      <c r="S14" s="1955"/>
      <c r="T14" s="1955"/>
      <c r="U14" s="1955"/>
      <c r="V14" s="1962"/>
      <c r="W14" s="1962"/>
      <c r="X14" s="1962"/>
      <c r="Y14" s="1962"/>
      <c r="Z14" s="1962"/>
      <c r="AA14" s="1962"/>
      <c r="AB14" s="1963"/>
    </row>
    <row r="15" spans="2:67" ht="30" customHeight="1">
      <c r="B15" s="1960">
        <v>12</v>
      </c>
      <c r="C15" s="1429"/>
      <c r="D15" s="1429"/>
      <c r="E15" s="1429"/>
      <c r="F15" s="1964" t="s">
        <v>48</v>
      </c>
      <c r="G15" s="1949"/>
      <c r="H15" s="1939"/>
      <c r="I15" s="1961"/>
      <c r="J15" s="1961"/>
      <c r="K15" s="1961"/>
      <c r="L15" s="1961"/>
      <c r="M15" s="1961"/>
      <c r="N15" s="1961"/>
      <c r="O15" s="1939"/>
      <c r="P15" s="1955"/>
      <c r="Q15" s="1955"/>
      <c r="R15" s="1955"/>
      <c r="S15" s="1955"/>
      <c r="T15" s="1955"/>
      <c r="U15" s="1955"/>
      <c r="V15" s="1962"/>
      <c r="W15" s="1962"/>
      <c r="X15" s="1962"/>
      <c r="Y15" s="1962"/>
      <c r="Z15" s="1962"/>
      <c r="AA15" s="1962"/>
      <c r="AB15" s="1963"/>
    </row>
    <row r="16" spans="2:67" ht="30" customHeight="1">
      <c r="B16" s="1960"/>
      <c r="C16" s="1429"/>
      <c r="D16" s="1429"/>
      <c r="E16" s="1429"/>
      <c r="F16" s="1964" t="s">
        <v>48</v>
      </c>
      <c r="G16" s="1949"/>
      <c r="H16" s="1939"/>
      <c r="I16" s="1939"/>
      <c r="J16" s="1939"/>
      <c r="K16" s="1939"/>
      <c r="L16" s="1939"/>
      <c r="M16" s="1939"/>
      <c r="N16" s="1939"/>
      <c r="O16" s="1939"/>
      <c r="P16" s="1955"/>
      <c r="Q16" s="1955"/>
      <c r="R16" s="1955"/>
      <c r="S16" s="1955"/>
      <c r="T16" s="1955"/>
      <c r="U16" s="1955"/>
      <c r="V16" s="1962"/>
      <c r="W16" s="1962"/>
      <c r="X16" s="1962"/>
      <c r="Y16" s="1962"/>
      <c r="Z16" s="1962"/>
      <c r="AA16" s="1962"/>
      <c r="AB16" s="1963"/>
    </row>
    <row r="17" spans="2:28" ht="30" customHeight="1">
      <c r="B17" s="1960"/>
      <c r="C17" s="1429"/>
      <c r="D17" s="1429"/>
      <c r="E17" s="1429"/>
      <c r="F17" s="1964" t="s">
        <v>48</v>
      </c>
      <c r="G17" s="1949"/>
      <c r="H17" s="1939"/>
      <c r="I17" s="1939"/>
      <c r="J17" s="1939"/>
      <c r="K17" s="1939"/>
      <c r="L17" s="1939"/>
      <c r="M17" s="1939"/>
      <c r="N17" s="1939"/>
      <c r="O17" s="1939"/>
      <c r="P17" s="1955"/>
      <c r="Q17" s="1955"/>
      <c r="R17" s="1955"/>
      <c r="S17" s="1955"/>
      <c r="T17" s="1955"/>
      <c r="U17" s="1955"/>
      <c r="V17" s="1962"/>
      <c r="W17" s="1962"/>
      <c r="X17" s="1962"/>
      <c r="Y17" s="1962"/>
      <c r="Z17" s="1962"/>
      <c r="AA17" s="1962"/>
      <c r="AB17" s="1963"/>
    </row>
    <row r="18" spans="2:28" ht="30" customHeight="1">
      <c r="B18" s="1960"/>
      <c r="C18" s="1429"/>
      <c r="D18" s="1429"/>
      <c r="E18" s="1429"/>
      <c r="F18" s="1964" t="s">
        <v>48</v>
      </c>
      <c r="G18" s="1949"/>
      <c r="H18" s="1939"/>
      <c r="I18" s="1939"/>
      <c r="J18" s="1939"/>
      <c r="K18" s="1939"/>
      <c r="L18" s="1939"/>
      <c r="M18" s="1939"/>
      <c r="N18" s="1939"/>
      <c r="O18" s="1939"/>
      <c r="P18" s="1955"/>
      <c r="Q18" s="1955"/>
      <c r="R18" s="1955"/>
      <c r="S18" s="1955"/>
      <c r="T18" s="1955"/>
      <c r="U18" s="1955"/>
      <c r="V18" s="1962"/>
      <c r="W18" s="1962"/>
      <c r="X18" s="1962"/>
      <c r="Y18" s="1962"/>
      <c r="Z18" s="1962"/>
      <c r="AA18" s="1962"/>
      <c r="AB18" s="1963"/>
    </row>
    <row r="19" spans="2:28" ht="20.149999999999999" customHeight="1">
      <c r="B19" s="30" t="s">
        <v>57</v>
      </c>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9"/>
    </row>
    <row r="20" spans="2:28">
      <c r="B20" s="1965"/>
      <c r="C20" s="1302"/>
      <c r="D20" s="1302"/>
      <c r="E20" s="1302"/>
      <c r="F20" s="1302"/>
      <c r="G20" s="1302"/>
      <c r="H20" s="1302"/>
      <c r="I20" s="1302"/>
      <c r="J20" s="1302"/>
      <c r="K20" s="1302"/>
      <c r="L20" s="1302"/>
      <c r="M20" s="1302"/>
      <c r="N20" s="1302"/>
      <c r="O20" s="1302"/>
      <c r="P20" s="1302"/>
      <c r="Q20" s="1302"/>
      <c r="R20" s="1302"/>
      <c r="S20" s="1302"/>
      <c r="T20" s="1302"/>
      <c r="U20" s="1302"/>
      <c r="V20" s="1302"/>
      <c r="W20" s="1302"/>
      <c r="X20" s="1302"/>
      <c r="Y20" s="1302"/>
      <c r="Z20" s="1302"/>
      <c r="AA20" s="1302"/>
      <c r="AB20" s="1966"/>
    </row>
    <row r="21" spans="2:28">
      <c r="B21" s="1965"/>
      <c r="C21" s="1302"/>
      <c r="D21" s="1302"/>
      <c r="E21" s="1302"/>
      <c r="F21" s="1302"/>
      <c r="G21" s="1302"/>
      <c r="H21" s="1302"/>
      <c r="I21" s="1302"/>
      <c r="J21" s="1302"/>
      <c r="K21" s="1302"/>
      <c r="L21" s="1302"/>
      <c r="M21" s="1302"/>
      <c r="N21" s="1302"/>
      <c r="O21" s="1302"/>
      <c r="P21" s="1302"/>
      <c r="Q21" s="1302"/>
      <c r="R21" s="1302"/>
      <c r="S21" s="1302"/>
      <c r="T21" s="1302"/>
      <c r="U21" s="1302"/>
      <c r="V21" s="1302"/>
      <c r="W21" s="1302"/>
      <c r="X21" s="1302"/>
      <c r="Y21" s="1302"/>
      <c r="Z21" s="1302"/>
      <c r="AA21" s="1302"/>
      <c r="AB21" s="1966"/>
    </row>
    <row r="22" spans="2:28">
      <c r="B22" s="1965"/>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966"/>
    </row>
    <row r="23" spans="2:28">
      <c r="B23" s="1965"/>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966"/>
    </row>
    <row r="24" spans="2:28">
      <c r="B24" s="1965"/>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966"/>
    </row>
    <row r="25" spans="2:28" ht="13.5" thickBot="1">
      <c r="B25" s="1967"/>
      <c r="C25" s="1968"/>
      <c r="D25" s="1968"/>
      <c r="E25" s="1968"/>
      <c r="F25" s="1968"/>
      <c r="G25" s="1968"/>
      <c r="H25" s="1968"/>
      <c r="I25" s="1968"/>
      <c r="J25" s="1968"/>
      <c r="K25" s="1968"/>
      <c r="L25" s="1968"/>
      <c r="M25" s="1968"/>
      <c r="N25" s="1968"/>
      <c r="O25" s="1968"/>
      <c r="P25" s="1968"/>
      <c r="Q25" s="1968"/>
      <c r="R25" s="1968"/>
      <c r="S25" s="1968"/>
      <c r="T25" s="1968"/>
      <c r="U25" s="1968"/>
      <c r="V25" s="1968"/>
      <c r="W25" s="1968"/>
      <c r="X25" s="1968"/>
      <c r="Y25" s="1968"/>
      <c r="Z25" s="1968"/>
      <c r="AA25" s="1968"/>
      <c r="AB25" s="1969"/>
    </row>
    <row r="26" spans="2:28" ht="1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row>
    <row r="27" spans="2:28" ht="20.149999999999999" customHeight="1">
      <c r="B27" s="2002" t="s">
        <v>54</v>
      </c>
      <c r="C27" s="2003"/>
      <c r="D27" s="27" t="s">
        <v>53</v>
      </c>
      <c r="E27" s="27"/>
      <c r="F27" s="27"/>
      <c r="G27" s="27"/>
      <c r="H27" s="27"/>
      <c r="I27" s="27"/>
      <c r="J27" s="27"/>
      <c r="K27" s="27"/>
      <c r="L27" s="27"/>
      <c r="M27" s="27"/>
      <c r="N27" s="27"/>
      <c r="O27" s="27"/>
      <c r="P27" s="27"/>
      <c r="Q27" s="27"/>
      <c r="R27" s="27"/>
      <c r="S27" s="27"/>
      <c r="T27" s="27"/>
      <c r="U27" s="27"/>
      <c r="V27" s="27"/>
      <c r="W27" s="27"/>
      <c r="X27" s="27"/>
      <c r="Y27" s="27"/>
      <c r="Z27" s="27"/>
      <c r="AA27" s="27"/>
      <c r="AB27" s="27"/>
    </row>
    <row r="28" spans="2:28" ht="20.149999999999999" customHeight="1">
      <c r="B28" s="26"/>
      <c r="C28" s="27"/>
      <c r="D28" s="27" t="s">
        <v>55</v>
      </c>
      <c r="E28" s="27"/>
      <c r="F28" s="27"/>
      <c r="G28" s="27"/>
      <c r="H28" s="27"/>
      <c r="I28" s="27"/>
      <c r="J28" s="27"/>
      <c r="K28" s="27"/>
      <c r="L28" s="27"/>
      <c r="M28" s="27"/>
      <c r="N28" s="27"/>
      <c r="O28" s="27"/>
      <c r="P28" s="27"/>
      <c r="Q28" s="27"/>
      <c r="R28" s="27"/>
      <c r="S28" s="27"/>
      <c r="T28" s="27"/>
      <c r="U28" s="27"/>
      <c r="V28" s="27"/>
      <c r="W28" s="27"/>
      <c r="X28" s="27"/>
      <c r="Y28" s="27"/>
      <c r="Z28" s="27"/>
      <c r="AA28" s="27"/>
      <c r="AB28" s="27"/>
    </row>
    <row r="29" spans="2:28" ht="20.149999999999999" customHeight="1">
      <c r="B29" s="26"/>
      <c r="C29" s="27"/>
      <c r="D29" s="27" t="s">
        <v>56</v>
      </c>
      <c r="E29" s="27"/>
      <c r="F29" s="27"/>
      <c r="G29" s="27"/>
      <c r="H29" s="27"/>
      <c r="I29" s="27"/>
      <c r="J29" s="27"/>
      <c r="K29" s="27"/>
      <c r="L29" s="27"/>
      <c r="M29" s="27"/>
      <c r="N29" s="27"/>
      <c r="O29" s="27"/>
      <c r="P29" s="27"/>
      <c r="Q29" s="27"/>
      <c r="R29" s="27"/>
      <c r="S29" s="27"/>
      <c r="T29" s="27"/>
      <c r="U29" s="27"/>
      <c r="V29" s="27"/>
      <c r="W29" s="27"/>
      <c r="X29" s="27"/>
      <c r="Y29" s="27"/>
      <c r="Z29" s="27"/>
      <c r="AA29" s="27"/>
      <c r="AB29" s="27"/>
    </row>
    <row r="30" spans="2:28" s="1" customFormat="1" ht="18.75" hidden="1" customHeight="1">
      <c r="B30" s="24"/>
      <c r="C30" s="1985" t="s">
        <v>143</v>
      </c>
      <c r="D30" s="1986"/>
      <c r="E30" s="1986"/>
      <c r="F30" s="1987" t="s">
        <v>144</v>
      </c>
      <c r="G30" s="1986"/>
      <c r="H30" s="1988"/>
      <c r="I30" s="1985" t="s">
        <v>52</v>
      </c>
      <c r="J30" s="1986"/>
      <c r="K30" s="1986"/>
      <c r="L30" s="1987" t="s">
        <v>51</v>
      </c>
      <c r="M30" s="1986"/>
      <c r="N30" s="1986"/>
      <c r="O30" s="1995" t="s">
        <v>50</v>
      </c>
      <c r="P30" s="1986"/>
      <c r="Q30" s="1986"/>
      <c r="R30" s="1996" t="s">
        <v>145</v>
      </c>
      <c r="S30" s="1997"/>
      <c r="T30" s="1998"/>
      <c r="U30" s="84"/>
      <c r="V30" s="1999" t="s">
        <v>49</v>
      </c>
      <c r="W30" s="1986"/>
      <c r="X30" s="1986"/>
      <c r="Y30" s="1970" t="s">
        <v>141</v>
      </c>
      <c r="Z30" s="1971"/>
      <c r="AA30" s="1972"/>
      <c r="AB30" s="16"/>
    </row>
    <row r="31" spans="2:28" s="1" customFormat="1" ht="12.9" hidden="1" customHeight="1">
      <c r="B31" s="13"/>
      <c r="C31" s="1982"/>
      <c r="D31" s="1980"/>
      <c r="E31" s="1980"/>
      <c r="F31" s="1979"/>
      <c r="G31" s="1980"/>
      <c r="H31" s="2000"/>
      <c r="I31" s="1982"/>
      <c r="J31" s="1980"/>
      <c r="K31" s="1980"/>
      <c r="L31" s="1979"/>
      <c r="M31" s="1980"/>
      <c r="N31" s="1980"/>
      <c r="O31" s="1979"/>
      <c r="P31" s="1980"/>
      <c r="Q31" s="1980"/>
      <c r="R31" s="1979"/>
      <c r="S31" s="1980"/>
      <c r="T31" s="1993"/>
      <c r="U31" s="15"/>
      <c r="V31" s="1989"/>
      <c r="W31" s="1990"/>
      <c r="X31" s="1990"/>
      <c r="Y31" s="1973"/>
      <c r="Z31" s="1974"/>
      <c r="AA31" s="1975"/>
      <c r="AB31" s="14"/>
    </row>
    <row r="32" spans="2:28" s="1" customFormat="1" ht="12.9" hidden="1" customHeight="1">
      <c r="B32" s="13"/>
      <c r="C32" s="1983"/>
      <c r="D32" s="1980"/>
      <c r="E32" s="1980"/>
      <c r="F32" s="1980"/>
      <c r="G32" s="1980"/>
      <c r="H32" s="2000"/>
      <c r="I32" s="1983"/>
      <c r="J32" s="1980"/>
      <c r="K32" s="1980"/>
      <c r="L32" s="1980"/>
      <c r="M32" s="1980"/>
      <c r="N32" s="1980"/>
      <c r="O32" s="1980"/>
      <c r="P32" s="1980"/>
      <c r="Q32" s="1980"/>
      <c r="R32" s="1980"/>
      <c r="S32" s="1980"/>
      <c r="T32" s="1993"/>
      <c r="U32" s="15"/>
      <c r="V32" s="1989"/>
      <c r="W32" s="1990"/>
      <c r="X32" s="1990"/>
      <c r="Y32" s="1973"/>
      <c r="Z32" s="1974"/>
      <c r="AA32" s="1975"/>
      <c r="AB32" s="14"/>
    </row>
    <row r="33" spans="2:28" s="1" customFormat="1" ht="12.9" hidden="1" customHeight="1">
      <c r="B33" s="13"/>
      <c r="C33" s="1983"/>
      <c r="D33" s="1980"/>
      <c r="E33" s="1980"/>
      <c r="F33" s="1980"/>
      <c r="G33" s="1980"/>
      <c r="H33" s="2000"/>
      <c r="I33" s="1983"/>
      <c r="J33" s="1980"/>
      <c r="K33" s="1980"/>
      <c r="L33" s="1980"/>
      <c r="M33" s="1980"/>
      <c r="N33" s="1980"/>
      <c r="O33" s="1980"/>
      <c r="P33" s="1980"/>
      <c r="Q33" s="1980"/>
      <c r="R33" s="1980"/>
      <c r="S33" s="1980"/>
      <c r="T33" s="1993"/>
      <c r="U33" s="15"/>
      <c r="V33" s="1989"/>
      <c r="W33" s="1990"/>
      <c r="X33" s="1990"/>
      <c r="Y33" s="1973"/>
      <c r="Z33" s="1974"/>
      <c r="AA33" s="1975"/>
      <c r="AB33" s="14"/>
    </row>
    <row r="34" spans="2:28" s="1" customFormat="1" ht="12.9" hidden="1" customHeight="1" thickBot="1">
      <c r="B34" s="13"/>
      <c r="C34" s="1984"/>
      <c r="D34" s="1981"/>
      <c r="E34" s="1981"/>
      <c r="F34" s="1981"/>
      <c r="G34" s="1981"/>
      <c r="H34" s="2001"/>
      <c r="I34" s="1984"/>
      <c r="J34" s="1981"/>
      <c r="K34" s="1981"/>
      <c r="L34" s="1981"/>
      <c r="M34" s="1981"/>
      <c r="N34" s="1981"/>
      <c r="O34" s="1981"/>
      <c r="P34" s="1981"/>
      <c r="Q34" s="1981"/>
      <c r="R34" s="1981"/>
      <c r="S34" s="1981"/>
      <c r="T34" s="1994"/>
      <c r="U34" s="15"/>
      <c r="V34" s="1991"/>
      <c r="W34" s="1992"/>
      <c r="X34" s="1992"/>
      <c r="Y34" s="1976"/>
      <c r="Z34" s="1977"/>
      <c r="AA34" s="1978"/>
      <c r="AB34" s="14"/>
    </row>
    <row r="35" spans="2:28">
      <c r="N35" s="12"/>
      <c r="O35" s="12"/>
      <c r="P35" s="1"/>
      <c r="Q35" s="1"/>
      <c r="R35" s="1"/>
      <c r="S35" s="1"/>
      <c r="T35" s="1"/>
    </row>
    <row r="36" spans="2:28">
      <c r="N36" s="1"/>
      <c r="O36" s="1"/>
      <c r="P36" s="1"/>
      <c r="Q36" s="1"/>
      <c r="R36" s="1"/>
      <c r="S36" s="1"/>
      <c r="T36" s="1"/>
    </row>
    <row r="37" spans="2:28">
      <c r="N37" s="1"/>
      <c r="O37" s="1"/>
      <c r="P37" s="1"/>
      <c r="Q37" s="1"/>
      <c r="R37" s="1"/>
      <c r="S37" s="1"/>
      <c r="T37" s="1"/>
    </row>
  </sheetData>
  <sheetProtection sheet="1" selectLockedCells="1"/>
  <mergeCells count="91">
    <mergeCell ref="V11:AB11"/>
    <mergeCell ref="B3:AB3"/>
    <mergeCell ref="B14:E14"/>
    <mergeCell ref="F14:G14"/>
    <mergeCell ref="H12:N12"/>
    <mergeCell ref="V12:AB12"/>
    <mergeCell ref="H13:N13"/>
    <mergeCell ref="V13:AB13"/>
    <mergeCell ref="B13:E13"/>
    <mergeCell ref="F13:G13"/>
    <mergeCell ref="B12:E12"/>
    <mergeCell ref="F12:G12"/>
    <mergeCell ref="O13:U13"/>
    <mergeCell ref="F8:G8"/>
    <mergeCell ref="B7:G7"/>
    <mergeCell ref="U6:W6"/>
    <mergeCell ref="V16:AB16"/>
    <mergeCell ref="H17:N17"/>
    <mergeCell ref="V17:AB17"/>
    <mergeCell ref="H14:N14"/>
    <mergeCell ref="V14:AB14"/>
    <mergeCell ref="H15:N15"/>
    <mergeCell ref="V15:AB15"/>
    <mergeCell ref="O14:U14"/>
    <mergeCell ref="O15:U15"/>
    <mergeCell ref="O16:U16"/>
    <mergeCell ref="O17:U17"/>
    <mergeCell ref="H16:N16"/>
    <mergeCell ref="O11:U11"/>
    <mergeCell ref="O12:U12"/>
    <mergeCell ref="B11:E11"/>
    <mergeCell ref="F11:G11"/>
    <mergeCell ref="H11:N11"/>
    <mergeCell ref="F31:H34"/>
    <mergeCell ref="C31:E34"/>
    <mergeCell ref="B27:C27"/>
    <mergeCell ref="H8:N8"/>
    <mergeCell ref="V8:AB8"/>
    <mergeCell ref="H9:N9"/>
    <mergeCell ref="V9:AB9"/>
    <mergeCell ref="B18:E18"/>
    <mergeCell ref="F18:G18"/>
    <mergeCell ref="H18:N18"/>
    <mergeCell ref="B15:E15"/>
    <mergeCell ref="F15:G15"/>
    <mergeCell ref="B16:E16"/>
    <mergeCell ref="F16:G16"/>
    <mergeCell ref="B17:E17"/>
    <mergeCell ref="F17:G17"/>
    <mergeCell ref="V18:AB18"/>
    <mergeCell ref="B20:AB25"/>
    <mergeCell ref="O18:U18"/>
    <mergeCell ref="Y30:AA34"/>
    <mergeCell ref="L31:N34"/>
    <mergeCell ref="I31:K34"/>
    <mergeCell ref="C30:E30"/>
    <mergeCell ref="F30:H30"/>
    <mergeCell ref="V31:X34"/>
    <mergeCell ref="R31:T34"/>
    <mergeCell ref="O31:Q34"/>
    <mergeCell ref="O30:Q30"/>
    <mergeCell ref="R30:T30"/>
    <mergeCell ref="V30:X30"/>
    <mergeCell ref="I30:K30"/>
    <mergeCell ref="L30:N30"/>
    <mergeCell ref="O10:U10"/>
    <mergeCell ref="H7:N7"/>
    <mergeCell ref="O7:U7"/>
    <mergeCell ref="V7:AB7"/>
    <mergeCell ref="B8:E8"/>
    <mergeCell ref="H10:N10"/>
    <mergeCell ref="V10:AB10"/>
    <mergeCell ref="B9:E9"/>
    <mergeCell ref="F9:G9"/>
    <mergeCell ref="B10:E10"/>
    <mergeCell ref="F10:G10"/>
    <mergeCell ref="O8:U8"/>
    <mergeCell ref="AV4:BO6"/>
    <mergeCell ref="AV7:BB8"/>
    <mergeCell ref="BC7:BE8"/>
    <mergeCell ref="B1:AB1"/>
    <mergeCell ref="O9:U9"/>
    <mergeCell ref="B2:AB2"/>
    <mergeCell ref="B4:G4"/>
    <mergeCell ref="B5:G5"/>
    <mergeCell ref="S6:T6"/>
    <mergeCell ref="I4:AA4"/>
    <mergeCell ref="I5:Q5"/>
    <mergeCell ref="B6:G6"/>
    <mergeCell ref="S5:AA5"/>
    <mergeCell ref="I6:Q6"/>
  </mergeCells>
  <phoneticPr fontId="3"/>
  <conditionalFormatting sqref="I5:Q5">
    <cfRule type="expression" dxfId="227" priority="7" stopIfTrue="1">
      <formula>AND(MONTH(I5)&lt;10,DAY(I5)&gt;9)</formula>
    </cfRule>
    <cfRule type="expression" dxfId="226" priority="8" stopIfTrue="1">
      <formula>AND(MONTH(I5)&lt;10,DAY(I5)&lt;10)</formula>
    </cfRule>
    <cfRule type="expression" dxfId="225" priority="9" stopIfTrue="1">
      <formula>AND(MONTH(I5)&gt;9,DAY(I5)&lt;10)</formula>
    </cfRule>
  </conditionalFormatting>
  <conditionalFormatting sqref="S5:AA5">
    <cfRule type="expression" dxfId="224" priority="4" stopIfTrue="1">
      <formula>AND(MONTH(S5)&lt;10,DAY(S5)&gt;9)</formula>
    </cfRule>
    <cfRule type="expression" dxfId="223" priority="5" stopIfTrue="1">
      <formula>AND(MONTH(S5)&lt;10,DAY(S5)&lt;10)</formula>
    </cfRule>
    <cfRule type="expression" dxfId="222" priority="6" stopIfTrue="1">
      <formula>AND(MONTH(S5)&gt;9,DAY(S5)&lt;10)</formula>
    </cfRule>
  </conditionalFormatting>
  <conditionalFormatting sqref="I6:Q6">
    <cfRule type="expression" dxfId="221" priority="1" stopIfTrue="1">
      <formula>AND(MONTH(I6)&lt;10,DAY(I6)&gt;9)</formula>
    </cfRule>
    <cfRule type="expression" dxfId="220" priority="2" stopIfTrue="1">
      <formula>AND(MONTH(I6)&lt;10,DAY(I6)&lt;10)</formula>
    </cfRule>
    <cfRule type="expression" dxfId="219" priority="3" stopIfTrue="1">
      <formula>AND(MONTH(I6)&gt;9,DAY(I6)&lt;10)</formula>
    </cfRule>
  </conditionalFormatting>
  <dataValidations count="2">
    <dataValidation type="list" allowBlank="1" showInputMessage="1" showErrorMessage="1" sqref="B8:E18 S6:T6">
      <formula1>$AG$6:$AR$6</formula1>
    </dataValidation>
    <dataValidation type="list" allowBlank="1" showInputMessage="1" showErrorMessage="1" sqref="BC7:BE8">
      <formula1>$BI$7:$BI$9</formula1>
    </dataValidation>
  </dataValidations>
  <pageMargins left="0.78740157480314965" right="0.39370078740157483" top="0.98425196850393704" bottom="0.98425196850393704" header="0.51181102362204722" footer="0.51181102362204722"/>
  <pageSetup paperSize="9" orientation="portrait" r:id="rId1"/>
  <headerFooter alignWithMargins="0">
    <oddHeader>&amp;L&amp;"ＭＳ 明朝,標準"&amp;8&amp;K00-043第5号様式（第11条関係）</oddHeader>
    <oddFooter>&amp;R&amp;"ＭＳ 明朝,標準"&amp;8&amp;K00-021受注者⇒監督員</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37</vt:i4>
      </vt:variant>
      <vt:variant>
        <vt:lpstr>名前付き一覧</vt:lpstr>
      </vt:variant>
      <vt:variant>
        <vt:i4>37</vt:i4>
      </vt:variant>
    </vt:vector>
  </HeadingPairs>
  <TitlesOfParts>
    <vt:vector size="74" baseType="lpstr">
      <vt:lpstr>各項目入力表</vt:lpstr>
      <vt:lpstr>目次</vt:lpstr>
      <vt:lpstr>（１号様式）工事打合せ簿</vt:lpstr>
      <vt:lpstr>（２号様式）工事工程表</vt:lpstr>
      <vt:lpstr>（４号様式）①現場代理人・配置技術者届出書</vt:lpstr>
      <vt:lpstr>（４号様式）②現場代理人等変更通知書</vt:lpstr>
      <vt:lpstr>（４号様式附帯①主任技術者実務経験経歴書 </vt:lpstr>
      <vt:lpstr>（４号様式附帯②）専門技術者実務経験経歴書</vt:lpstr>
      <vt:lpstr>（５号様式）工事履行報告書</vt:lpstr>
      <vt:lpstr>（７号様式）工事関係者に関する措置決定</vt:lpstr>
      <vt:lpstr>（８号様式）監督員に関する措置請求</vt:lpstr>
      <vt:lpstr>（１０号様式）材料検査（確認）書</vt:lpstr>
      <vt:lpstr>（１１号様式）工事材料の工事現場外搬出通知</vt:lpstr>
      <vt:lpstr>（１２号様式）確認 ・ 立会依頼書</vt:lpstr>
      <vt:lpstr>（１３号様式）支給材料又は貸与品の不適当通知</vt:lpstr>
      <vt:lpstr>（１４号様式）支給材料（貸与品）受領書（借用書）</vt:lpstr>
      <vt:lpstr>（１５号様式）支給材料（貸与品）返納書</vt:lpstr>
      <vt:lpstr>（１６号様式）設計図書との不一致確認請求通知</vt:lpstr>
      <vt:lpstr>（２０号様式）工期延長請求</vt:lpstr>
      <vt:lpstr>（２３号様式）工期変更協議通知</vt:lpstr>
      <vt:lpstr>（２５号様式）請負代金額変更協議通知</vt:lpstr>
      <vt:lpstr>（２６号様式）スライドによる請負代金額の変更</vt:lpstr>
      <vt:lpstr>（２７号様式）不可抗力による損害状況通知</vt:lpstr>
      <vt:lpstr>（２９号様式）不可抗力による損害請求</vt:lpstr>
      <vt:lpstr>（３１号様式）請負代金額の変更に代わる設計図書の変更協議</vt:lpstr>
      <vt:lpstr>（３２号様式）完成通知書</vt:lpstr>
      <vt:lpstr>（３４号様式）引渡し書</vt:lpstr>
      <vt:lpstr>（３６号様式）工事目的物の使用について（同意）</vt:lpstr>
      <vt:lpstr>（３７号様式）指定部分完成通知書 </vt:lpstr>
      <vt:lpstr>（３８号様式）変更協議承諾書</vt:lpstr>
      <vt:lpstr>工事成績評定要領・創意工夫</vt:lpstr>
      <vt:lpstr>工事成績評定要領・社会性等</vt:lpstr>
      <vt:lpstr>工事成績評定要領・創意工夫・社会性等の説明</vt:lpstr>
      <vt:lpstr>（参考様式）段階確認書</vt:lpstr>
      <vt:lpstr>（参考様式）土木工事照査項目チェックリスト</vt:lpstr>
      <vt:lpstr>（参考様式）材料承認（変更）願い一覧表</vt:lpstr>
      <vt:lpstr>（参考様式）出荷証明書</vt:lpstr>
      <vt:lpstr>'（１０号様式）材料検査（確認）書'!Print_Area</vt:lpstr>
      <vt:lpstr>'（１１号様式）工事材料の工事現場外搬出通知'!Print_Area</vt:lpstr>
      <vt:lpstr>'（１２号様式）確認 ・ 立会依頼書'!Print_Area</vt:lpstr>
      <vt:lpstr>'（１３号様式）支給材料又は貸与品の不適当通知'!Print_Area</vt:lpstr>
      <vt:lpstr>'（１４号様式）支給材料（貸与品）受領書（借用書）'!Print_Area</vt:lpstr>
      <vt:lpstr>'（１５号様式）支給材料（貸与品）返納書'!Print_Area</vt:lpstr>
      <vt:lpstr>'（１６号様式）設計図書との不一致確認請求通知'!Print_Area</vt:lpstr>
      <vt:lpstr>'（１号様式）工事打合せ簿'!Print_Area</vt:lpstr>
      <vt:lpstr>'（２０号様式）工期延長請求'!Print_Area</vt:lpstr>
      <vt:lpstr>'（２３号様式）工期変更協議通知'!Print_Area</vt:lpstr>
      <vt:lpstr>'（２５号様式）請負代金額変更協議通知'!Print_Area</vt:lpstr>
      <vt:lpstr>'（２６号様式）スライドによる請負代金額の変更'!Print_Area</vt:lpstr>
      <vt:lpstr>'（２７号様式）不可抗力による損害状況通知'!Print_Area</vt:lpstr>
      <vt:lpstr>'（２９号様式）不可抗力による損害請求'!Print_Area</vt:lpstr>
      <vt:lpstr>'（２号様式）工事工程表'!Print_Area</vt:lpstr>
      <vt:lpstr>'（３１号様式）請負代金額の変更に代わる設計図書の変更協議'!Print_Area</vt:lpstr>
      <vt:lpstr>'（３２号様式）完成通知書'!Print_Area</vt:lpstr>
      <vt:lpstr>'（３４号様式）引渡し書'!Print_Area</vt:lpstr>
      <vt:lpstr>'（３６号様式）工事目的物の使用について（同意）'!Print_Area</vt:lpstr>
      <vt:lpstr>'（３７号様式）指定部分完成通知書 '!Print_Area</vt:lpstr>
      <vt:lpstr>'（３８号様式）変更協議承諾書'!Print_Area</vt:lpstr>
      <vt:lpstr>'（４号様式）①現場代理人・配置技術者届出書'!Print_Area</vt:lpstr>
      <vt:lpstr>'（４号様式）②現場代理人等変更通知書'!Print_Area</vt:lpstr>
      <vt:lpstr>'（４号様式附帯①主任技術者実務経験経歴書 '!Print_Area</vt:lpstr>
      <vt:lpstr>'（４号様式附帯②）専門技術者実務経験経歴書'!Print_Area</vt:lpstr>
      <vt:lpstr>'（５号様式）工事履行報告書'!Print_Area</vt:lpstr>
      <vt:lpstr>'（７号様式）工事関係者に関する措置決定'!Print_Area</vt:lpstr>
      <vt:lpstr>'（８号様式）監督員に関する措置請求'!Print_Area</vt:lpstr>
      <vt:lpstr>'（参考様式）材料承認（変更）願い一覧表'!Print_Area</vt:lpstr>
      <vt:lpstr>'（参考様式）出荷証明書'!Print_Area</vt:lpstr>
      <vt:lpstr>'（参考様式）段階確認書'!Print_Area</vt:lpstr>
      <vt:lpstr>'（参考様式）土木工事照査項目チェックリスト'!Print_Area</vt:lpstr>
      <vt:lpstr>各項目入力表!Print_Area</vt:lpstr>
      <vt:lpstr>工事成績評定要領・社会性等!Print_Area</vt:lpstr>
      <vt:lpstr>工事成績評定要領・創意工夫!Print_Area</vt:lpstr>
      <vt:lpstr>工事成績評定要領・創意工夫・社会性等の説明!Print_Area</vt:lpstr>
      <vt:lpstr>目次!Print_Area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